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My Personnal work\"/>
    </mc:Choice>
  </mc:AlternateContent>
  <xr:revisionPtr revIDLastSave="0" documentId="13_ncr:1_{5BFEF888-B807-44E7-8554-06862F8D8033}" xr6:coauthVersionLast="47" xr6:coauthVersionMax="47" xr10:uidLastSave="{00000000-0000-0000-0000-000000000000}"/>
  <bookViews>
    <workbookView xWindow="-120" yWindow="-120" windowWidth="20730" windowHeight="11160" activeTab="2" xr2:uid="{C1B3853E-FE91-4406-9624-0088F4855EF1}"/>
  </bookViews>
  <sheets>
    <sheet name="Question 1a" sheetId="1" r:id="rId1"/>
    <sheet name="All_Customer_Details" sheetId="2" r:id="rId2"/>
    <sheet name="Chart" sheetId="3" r:id="rId3"/>
  </sheets>
  <externalReferences>
    <externalReference r:id="rId4"/>
  </externalReferences>
  <definedNames>
    <definedName name="ExternalData_1" localSheetId="0" hidden="1">'Question 1a'!$A$1:$F$2941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012" i="2" l="1"/>
  <c r="P3012" i="2"/>
  <c r="O3012" i="2"/>
  <c r="N3012" i="2"/>
  <c r="M3012" i="2"/>
  <c r="L3012" i="2"/>
  <c r="I3012" i="2"/>
  <c r="R3012" i="2" s="1"/>
  <c r="S3012" i="2" s="1"/>
  <c r="R3011" i="2"/>
  <c r="S3011" i="2" s="1"/>
  <c r="Q3011" i="2"/>
  <c r="P3011" i="2"/>
  <c r="O3011" i="2"/>
  <c r="N3011" i="2"/>
  <c r="M3011" i="2"/>
  <c r="L3011" i="2"/>
  <c r="I3011" i="2"/>
  <c r="R3010" i="2"/>
  <c r="S3010" i="2" s="1"/>
  <c r="Q3010" i="2"/>
  <c r="P3010" i="2"/>
  <c r="O3010" i="2"/>
  <c r="N3010" i="2"/>
  <c r="M3010" i="2"/>
  <c r="L3010" i="2"/>
  <c r="I3010" i="2"/>
  <c r="Q3009" i="2"/>
  <c r="P3009" i="2"/>
  <c r="O3009" i="2"/>
  <c r="N3009" i="2"/>
  <c r="M3009" i="2"/>
  <c r="L3009" i="2"/>
  <c r="I3009" i="2"/>
  <c r="R3009" i="2" s="1"/>
  <c r="S3009" i="2" s="1"/>
  <c r="Q3008" i="2"/>
  <c r="P3008" i="2"/>
  <c r="O3008" i="2"/>
  <c r="N3008" i="2"/>
  <c r="M3008" i="2"/>
  <c r="L3008" i="2"/>
  <c r="I3008" i="2"/>
  <c r="R3008" i="2" s="1"/>
  <c r="S3008" i="2" s="1"/>
  <c r="R3007" i="2"/>
  <c r="S3007" i="2" s="1"/>
  <c r="Q3007" i="2"/>
  <c r="P3007" i="2"/>
  <c r="O3007" i="2"/>
  <c r="N3007" i="2"/>
  <c r="M3007" i="2"/>
  <c r="L3007" i="2"/>
  <c r="I3007" i="2"/>
  <c r="R3006" i="2"/>
  <c r="S3006" i="2" s="1"/>
  <c r="Q3006" i="2"/>
  <c r="P3006" i="2"/>
  <c r="O3006" i="2"/>
  <c r="N3006" i="2"/>
  <c r="M3006" i="2"/>
  <c r="L3006" i="2"/>
  <c r="I3006" i="2"/>
  <c r="Q3005" i="2"/>
  <c r="P3005" i="2"/>
  <c r="O3005" i="2"/>
  <c r="N3005" i="2"/>
  <c r="M3005" i="2"/>
  <c r="L3005" i="2"/>
  <c r="I3005" i="2"/>
  <c r="R3005" i="2" s="1"/>
  <c r="S3005" i="2" s="1"/>
  <c r="Q3004" i="2"/>
  <c r="P3004" i="2"/>
  <c r="O3004" i="2"/>
  <c r="N3004" i="2"/>
  <c r="M3004" i="2"/>
  <c r="L3004" i="2"/>
  <c r="I3004" i="2"/>
  <c r="R3004" i="2" s="1"/>
  <c r="S3004" i="2" s="1"/>
  <c r="R3003" i="2"/>
  <c r="S3003" i="2" s="1"/>
  <c r="Q3003" i="2"/>
  <c r="P3003" i="2"/>
  <c r="O3003" i="2"/>
  <c r="N3003" i="2"/>
  <c r="M3003" i="2"/>
  <c r="L3003" i="2"/>
  <c r="I3003" i="2"/>
  <c r="R3002" i="2"/>
  <c r="S3002" i="2" s="1"/>
  <c r="Q3002" i="2"/>
  <c r="P3002" i="2"/>
  <c r="O3002" i="2"/>
  <c r="N3002" i="2"/>
  <c r="M3002" i="2"/>
  <c r="L3002" i="2"/>
  <c r="I3002" i="2"/>
  <c r="G3002" i="2"/>
  <c r="F3002" i="2"/>
  <c r="E3002" i="2"/>
  <c r="R3001" i="2"/>
  <c r="S3001" i="2" s="1"/>
  <c r="Q3001" i="2"/>
  <c r="P3001" i="2"/>
  <c r="O3001" i="2"/>
  <c r="N3001" i="2"/>
  <c r="M3001" i="2"/>
  <c r="L3001" i="2"/>
  <c r="I3001" i="2"/>
  <c r="Q3000" i="2"/>
  <c r="P3000" i="2"/>
  <c r="O3000" i="2"/>
  <c r="N3000" i="2"/>
  <c r="M3000" i="2"/>
  <c r="L3000" i="2"/>
  <c r="I3000" i="2"/>
  <c r="R3000" i="2" s="1"/>
  <c r="S3000" i="2" s="1"/>
  <c r="Q2999" i="2"/>
  <c r="P2999" i="2"/>
  <c r="O2999" i="2"/>
  <c r="N2999" i="2"/>
  <c r="M2999" i="2"/>
  <c r="L2999" i="2"/>
  <c r="I2999" i="2"/>
  <c r="R2999" i="2" s="1"/>
  <c r="S2999" i="2" s="1"/>
  <c r="R2998" i="2"/>
  <c r="S2998" i="2" s="1"/>
  <c r="Q2998" i="2"/>
  <c r="P2998" i="2"/>
  <c r="O2998" i="2"/>
  <c r="N2998" i="2"/>
  <c r="M2998" i="2"/>
  <c r="L2998" i="2"/>
  <c r="I2998" i="2"/>
  <c r="R2997" i="2"/>
  <c r="S2997" i="2" s="1"/>
  <c r="Q2997" i="2"/>
  <c r="P2997" i="2"/>
  <c r="O2997" i="2"/>
  <c r="N2997" i="2"/>
  <c r="M2997" i="2"/>
  <c r="L2997" i="2"/>
  <c r="I2997" i="2"/>
  <c r="Q2996" i="2"/>
  <c r="P2996" i="2"/>
  <c r="O2996" i="2"/>
  <c r="N2996" i="2"/>
  <c r="M2996" i="2"/>
  <c r="L2996" i="2"/>
  <c r="I2996" i="2"/>
  <c r="R2996" i="2" s="1"/>
  <c r="S2996" i="2" s="1"/>
  <c r="Q2995" i="2"/>
  <c r="P2995" i="2"/>
  <c r="O2995" i="2"/>
  <c r="N2995" i="2"/>
  <c r="M2995" i="2"/>
  <c r="L2995" i="2"/>
  <c r="I2995" i="2"/>
  <c r="R2995" i="2" s="1"/>
  <c r="S2995" i="2" s="1"/>
  <c r="R2994" i="2"/>
  <c r="S2994" i="2" s="1"/>
  <c r="Q2994" i="2"/>
  <c r="P2994" i="2"/>
  <c r="O2994" i="2"/>
  <c r="N2994" i="2"/>
  <c r="M2994" i="2"/>
  <c r="L2994" i="2"/>
  <c r="I2994" i="2"/>
  <c r="R2993" i="2"/>
  <c r="S2993" i="2" s="1"/>
  <c r="Q2993" i="2"/>
  <c r="P2993" i="2"/>
  <c r="O2993" i="2"/>
  <c r="N2993" i="2"/>
  <c r="M2993" i="2"/>
  <c r="L2993" i="2"/>
  <c r="I2993" i="2"/>
  <c r="Q2992" i="2"/>
  <c r="P2992" i="2"/>
  <c r="O2992" i="2"/>
  <c r="N2992" i="2"/>
  <c r="M2992" i="2"/>
  <c r="L2992" i="2"/>
  <c r="I2992" i="2"/>
  <c r="R2992" i="2" s="1"/>
  <c r="S2992" i="2" s="1"/>
  <c r="Q2991" i="2"/>
  <c r="P2991" i="2"/>
  <c r="O2991" i="2"/>
  <c r="N2991" i="2"/>
  <c r="M2991" i="2"/>
  <c r="L2991" i="2"/>
  <c r="I2991" i="2"/>
  <c r="R2991" i="2" s="1"/>
  <c r="S2991" i="2" s="1"/>
  <c r="R2990" i="2"/>
  <c r="S2990" i="2" s="1"/>
  <c r="Q2990" i="2"/>
  <c r="P2990" i="2"/>
  <c r="O2990" i="2"/>
  <c r="N2990" i="2"/>
  <c r="M2990" i="2"/>
  <c r="L2990" i="2"/>
  <c r="I2990" i="2"/>
  <c r="R2989" i="2"/>
  <c r="S2989" i="2" s="1"/>
  <c r="Q2989" i="2"/>
  <c r="P2989" i="2"/>
  <c r="O2989" i="2"/>
  <c r="N2989" i="2"/>
  <c r="M2989" i="2"/>
  <c r="L2989" i="2"/>
  <c r="I2989" i="2"/>
  <c r="Q2988" i="2"/>
  <c r="P2988" i="2"/>
  <c r="O2988" i="2"/>
  <c r="N2988" i="2"/>
  <c r="M2988" i="2"/>
  <c r="L2988" i="2"/>
  <c r="I2988" i="2"/>
  <c r="R2988" i="2" s="1"/>
  <c r="S2988" i="2" s="1"/>
  <c r="Q2987" i="2"/>
  <c r="P2987" i="2"/>
  <c r="O2987" i="2"/>
  <c r="N2987" i="2"/>
  <c r="M2987" i="2"/>
  <c r="L2987" i="2"/>
  <c r="I2987" i="2"/>
  <c r="R2987" i="2" s="1"/>
  <c r="S2987" i="2" s="1"/>
  <c r="R2986" i="2"/>
  <c r="S2986" i="2" s="1"/>
  <c r="Q2986" i="2"/>
  <c r="P2986" i="2"/>
  <c r="O2986" i="2"/>
  <c r="N2986" i="2"/>
  <c r="M2986" i="2"/>
  <c r="L2986" i="2"/>
  <c r="I2986" i="2"/>
  <c r="R2985" i="2"/>
  <c r="S2985" i="2" s="1"/>
  <c r="Q2985" i="2"/>
  <c r="P2985" i="2"/>
  <c r="O2985" i="2"/>
  <c r="N2985" i="2"/>
  <c r="M2985" i="2"/>
  <c r="L2985" i="2"/>
  <c r="I2985" i="2"/>
  <c r="Q2984" i="2"/>
  <c r="P2984" i="2"/>
  <c r="O2984" i="2"/>
  <c r="N2984" i="2"/>
  <c r="M2984" i="2"/>
  <c r="L2984" i="2"/>
  <c r="I2984" i="2"/>
  <c r="R2984" i="2" s="1"/>
  <c r="S2984" i="2" s="1"/>
  <c r="Q2983" i="2"/>
  <c r="P2983" i="2"/>
  <c r="O2983" i="2"/>
  <c r="N2983" i="2"/>
  <c r="M2983" i="2"/>
  <c r="L2983" i="2"/>
  <c r="I2983" i="2"/>
  <c r="R2983" i="2" s="1"/>
  <c r="S2983" i="2" s="1"/>
  <c r="R2982" i="2"/>
  <c r="S2982" i="2" s="1"/>
  <c r="Q2982" i="2"/>
  <c r="P2982" i="2"/>
  <c r="O2982" i="2"/>
  <c r="N2982" i="2"/>
  <c r="M2982" i="2"/>
  <c r="L2982" i="2"/>
  <c r="I2982" i="2"/>
  <c r="R2981" i="2"/>
  <c r="S2981" i="2" s="1"/>
  <c r="Q2981" i="2"/>
  <c r="P2981" i="2"/>
  <c r="O2981" i="2"/>
  <c r="N2981" i="2"/>
  <c r="M2981" i="2"/>
  <c r="L2981" i="2"/>
  <c r="I2981" i="2"/>
  <c r="S2980" i="2"/>
  <c r="Q2980" i="2"/>
  <c r="P2980" i="2"/>
  <c r="O2980" i="2"/>
  <c r="N2980" i="2"/>
  <c r="M2980" i="2"/>
  <c r="L2980" i="2"/>
  <c r="I2980" i="2"/>
  <c r="R2980" i="2" s="1"/>
  <c r="Q2979" i="2"/>
  <c r="P2979" i="2"/>
  <c r="O2979" i="2"/>
  <c r="N2979" i="2"/>
  <c r="M2979" i="2"/>
  <c r="L2979" i="2"/>
  <c r="I2979" i="2"/>
  <c r="R2979" i="2" s="1"/>
  <c r="S2979" i="2" s="1"/>
  <c r="R2978" i="2"/>
  <c r="S2978" i="2" s="1"/>
  <c r="Q2978" i="2"/>
  <c r="P2978" i="2"/>
  <c r="O2978" i="2"/>
  <c r="N2978" i="2"/>
  <c r="M2978" i="2"/>
  <c r="L2978" i="2"/>
  <c r="I2978" i="2"/>
  <c r="R2977" i="2"/>
  <c r="S2977" i="2" s="1"/>
  <c r="Q2977" i="2"/>
  <c r="P2977" i="2"/>
  <c r="O2977" i="2"/>
  <c r="N2977" i="2"/>
  <c r="M2977" i="2"/>
  <c r="L2977" i="2"/>
  <c r="I2977" i="2"/>
  <c r="S2976" i="2"/>
  <c r="Q2976" i="2"/>
  <c r="P2976" i="2"/>
  <c r="O2976" i="2"/>
  <c r="N2976" i="2"/>
  <c r="M2976" i="2"/>
  <c r="L2976" i="2"/>
  <c r="I2976" i="2"/>
  <c r="R2976" i="2" s="1"/>
  <c r="Q2975" i="2"/>
  <c r="P2975" i="2"/>
  <c r="O2975" i="2"/>
  <c r="N2975" i="2"/>
  <c r="M2975" i="2"/>
  <c r="L2975" i="2"/>
  <c r="I2975" i="2"/>
  <c r="R2975" i="2" s="1"/>
  <c r="S2975" i="2" s="1"/>
  <c r="R2974" i="2"/>
  <c r="S2974" i="2" s="1"/>
  <c r="Q2974" i="2"/>
  <c r="P2974" i="2"/>
  <c r="O2974" i="2"/>
  <c r="N2974" i="2"/>
  <c r="M2974" i="2"/>
  <c r="L2974" i="2"/>
  <c r="I2974" i="2"/>
  <c r="R2973" i="2"/>
  <c r="S2973" i="2" s="1"/>
  <c r="Q2973" i="2"/>
  <c r="P2973" i="2"/>
  <c r="O2973" i="2"/>
  <c r="N2973" i="2"/>
  <c r="M2973" i="2"/>
  <c r="L2973" i="2"/>
  <c r="I2973" i="2"/>
  <c r="Q2972" i="2"/>
  <c r="P2972" i="2"/>
  <c r="O2972" i="2"/>
  <c r="N2972" i="2"/>
  <c r="M2972" i="2"/>
  <c r="L2972" i="2"/>
  <c r="I2972" i="2"/>
  <c r="R2972" i="2" s="1"/>
  <c r="S2972" i="2" s="1"/>
  <c r="Q2971" i="2"/>
  <c r="P2971" i="2"/>
  <c r="O2971" i="2"/>
  <c r="N2971" i="2"/>
  <c r="M2971" i="2"/>
  <c r="L2971" i="2"/>
  <c r="I2971" i="2"/>
  <c r="R2971" i="2" s="1"/>
  <c r="S2971" i="2" s="1"/>
  <c r="R2970" i="2"/>
  <c r="S2970" i="2" s="1"/>
  <c r="Q2970" i="2"/>
  <c r="P2970" i="2"/>
  <c r="O2970" i="2"/>
  <c r="N2970" i="2"/>
  <c r="M2970" i="2"/>
  <c r="L2970" i="2"/>
  <c r="I2970" i="2"/>
  <c r="R2969" i="2"/>
  <c r="S2969" i="2" s="1"/>
  <c r="Q2969" i="2"/>
  <c r="P2969" i="2"/>
  <c r="O2969" i="2"/>
  <c r="N2969" i="2"/>
  <c r="M2969" i="2"/>
  <c r="L2969" i="2"/>
  <c r="I2969" i="2"/>
  <c r="Q2968" i="2"/>
  <c r="P2968" i="2"/>
  <c r="O2968" i="2"/>
  <c r="N2968" i="2"/>
  <c r="M2968" i="2"/>
  <c r="L2968" i="2"/>
  <c r="I2968" i="2"/>
  <c r="R2968" i="2" s="1"/>
  <c r="S2968" i="2" s="1"/>
  <c r="Q2967" i="2"/>
  <c r="P2967" i="2"/>
  <c r="O2967" i="2"/>
  <c r="N2967" i="2"/>
  <c r="M2967" i="2"/>
  <c r="L2967" i="2"/>
  <c r="I2967" i="2"/>
  <c r="R2967" i="2" s="1"/>
  <c r="S2967" i="2" s="1"/>
  <c r="R2966" i="2"/>
  <c r="S2966" i="2" s="1"/>
  <c r="Q2966" i="2"/>
  <c r="P2966" i="2"/>
  <c r="O2966" i="2"/>
  <c r="N2966" i="2"/>
  <c r="M2966" i="2"/>
  <c r="L2966" i="2"/>
  <c r="I2966" i="2"/>
  <c r="R2965" i="2"/>
  <c r="S2965" i="2" s="1"/>
  <c r="Q2965" i="2"/>
  <c r="P2965" i="2"/>
  <c r="O2965" i="2"/>
  <c r="N2965" i="2"/>
  <c r="M2965" i="2"/>
  <c r="L2965" i="2"/>
  <c r="I2965" i="2"/>
  <c r="Q2964" i="2"/>
  <c r="P2964" i="2"/>
  <c r="O2964" i="2"/>
  <c r="N2964" i="2"/>
  <c r="M2964" i="2"/>
  <c r="L2964" i="2"/>
  <c r="I2964" i="2"/>
  <c r="R2964" i="2" s="1"/>
  <c r="S2964" i="2" s="1"/>
  <c r="Q2963" i="2"/>
  <c r="P2963" i="2"/>
  <c r="O2963" i="2"/>
  <c r="N2963" i="2"/>
  <c r="M2963" i="2"/>
  <c r="L2963" i="2"/>
  <c r="I2963" i="2"/>
  <c r="R2963" i="2" s="1"/>
  <c r="S2963" i="2" s="1"/>
  <c r="R2962" i="2"/>
  <c r="S2962" i="2" s="1"/>
  <c r="Q2962" i="2"/>
  <c r="P2962" i="2"/>
  <c r="O2962" i="2"/>
  <c r="N2962" i="2"/>
  <c r="M2962" i="2"/>
  <c r="L2962" i="2"/>
  <c r="I2962" i="2"/>
  <c r="R2961" i="2"/>
  <c r="S2961" i="2" s="1"/>
  <c r="Q2961" i="2"/>
  <c r="P2961" i="2"/>
  <c r="O2961" i="2"/>
  <c r="N2961" i="2"/>
  <c r="M2961" i="2"/>
  <c r="L2961" i="2"/>
  <c r="I2961" i="2"/>
  <c r="S2960" i="2"/>
  <c r="Q2960" i="2"/>
  <c r="P2960" i="2"/>
  <c r="O2960" i="2"/>
  <c r="N2960" i="2"/>
  <c r="M2960" i="2"/>
  <c r="L2960" i="2"/>
  <c r="I2960" i="2"/>
  <c r="R2960" i="2" s="1"/>
  <c r="Q2959" i="2"/>
  <c r="P2959" i="2"/>
  <c r="O2959" i="2"/>
  <c r="N2959" i="2"/>
  <c r="M2959" i="2"/>
  <c r="L2959" i="2"/>
  <c r="I2959" i="2"/>
  <c r="R2959" i="2" s="1"/>
  <c r="S2959" i="2" s="1"/>
  <c r="R2958" i="2"/>
  <c r="S2958" i="2" s="1"/>
  <c r="Q2958" i="2"/>
  <c r="P2958" i="2"/>
  <c r="O2958" i="2"/>
  <c r="N2958" i="2"/>
  <c r="M2958" i="2"/>
  <c r="L2958" i="2"/>
  <c r="I2958" i="2"/>
  <c r="R2957" i="2"/>
  <c r="S2957" i="2" s="1"/>
  <c r="Q2957" i="2"/>
  <c r="P2957" i="2"/>
  <c r="O2957" i="2"/>
  <c r="N2957" i="2"/>
  <c r="M2957" i="2"/>
  <c r="L2957" i="2"/>
  <c r="I2957" i="2"/>
  <c r="Q2956" i="2"/>
  <c r="P2956" i="2"/>
  <c r="O2956" i="2"/>
  <c r="N2956" i="2"/>
  <c r="M2956" i="2"/>
  <c r="L2956" i="2"/>
  <c r="I2956" i="2"/>
  <c r="R2956" i="2" s="1"/>
  <c r="S2956" i="2" s="1"/>
  <c r="Q2955" i="2"/>
  <c r="P2955" i="2"/>
  <c r="O2955" i="2"/>
  <c r="N2955" i="2"/>
  <c r="M2955" i="2"/>
  <c r="L2955" i="2"/>
  <c r="I2955" i="2"/>
  <c r="R2955" i="2" s="1"/>
  <c r="S2955" i="2" s="1"/>
  <c r="R2954" i="2"/>
  <c r="S2954" i="2" s="1"/>
  <c r="Q2954" i="2"/>
  <c r="P2954" i="2"/>
  <c r="O2954" i="2"/>
  <c r="N2954" i="2"/>
  <c r="M2954" i="2"/>
  <c r="L2954" i="2"/>
  <c r="I2954" i="2"/>
  <c r="R2953" i="2"/>
  <c r="S2953" i="2" s="1"/>
  <c r="Q2953" i="2"/>
  <c r="P2953" i="2"/>
  <c r="O2953" i="2"/>
  <c r="N2953" i="2"/>
  <c r="M2953" i="2"/>
  <c r="L2953" i="2"/>
  <c r="I2953" i="2"/>
  <c r="Q2952" i="2"/>
  <c r="P2952" i="2"/>
  <c r="O2952" i="2"/>
  <c r="N2952" i="2"/>
  <c r="M2952" i="2"/>
  <c r="L2952" i="2"/>
  <c r="I2952" i="2"/>
  <c r="R2952" i="2" s="1"/>
  <c r="S2952" i="2" s="1"/>
  <c r="Q2951" i="2"/>
  <c r="P2951" i="2"/>
  <c r="O2951" i="2"/>
  <c r="N2951" i="2"/>
  <c r="M2951" i="2"/>
  <c r="L2951" i="2"/>
  <c r="I2951" i="2"/>
  <c r="R2951" i="2" s="1"/>
  <c r="S2951" i="2" s="1"/>
  <c r="Q2950" i="2"/>
  <c r="P2950" i="2"/>
  <c r="O2950" i="2"/>
  <c r="N2950" i="2"/>
  <c r="M2950" i="2"/>
  <c r="L2950" i="2"/>
  <c r="I2950" i="2"/>
  <c r="R2950" i="2" s="1"/>
  <c r="S2950" i="2" s="1"/>
  <c r="Q2949" i="2"/>
  <c r="P2949" i="2"/>
  <c r="O2949" i="2"/>
  <c r="N2949" i="2"/>
  <c r="M2949" i="2"/>
  <c r="L2949" i="2"/>
  <c r="I2949" i="2"/>
  <c r="R2949" i="2" s="1"/>
  <c r="S2949" i="2" s="1"/>
  <c r="Q2948" i="2"/>
  <c r="P2948" i="2"/>
  <c r="O2948" i="2"/>
  <c r="N2948" i="2"/>
  <c r="M2948" i="2"/>
  <c r="L2948" i="2"/>
  <c r="I2948" i="2"/>
  <c r="R2948" i="2" s="1"/>
  <c r="S2948" i="2" s="1"/>
  <c r="Q2947" i="2"/>
  <c r="P2947" i="2"/>
  <c r="O2947" i="2"/>
  <c r="N2947" i="2"/>
  <c r="M2947" i="2"/>
  <c r="L2947" i="2"/>
  <c r="I2947" i="2"/>
  <c r="R2947" i="2" s="1"/>
  <c r="S2947" i="2" s="1"/>
  <c r="R2946" i="2"/>
  <c r="S2946" i="2" s="1"/>
  <c r="Q2946" i="2"/>
  <c r="P2946" i="2"/>
  <c r="O2946" i="2"/>
  <c r="N2946" i="2"/>
  <c r="M2946" i="2"/>
  <c r="L2946" i="2"/>
  <c r="I2946" i="2"/>
  <c r="Q2945" i="2"/>
  <c r="P2945" i="2"/>
  <c r="O2945" i="2"/>
  <c r="N2945" i="2"/>
  <c r="M2945" i="2"/>
  <c r="L2945" i="2"/>
  <c r="I2945" i="2"/>
  <c r="R2945" i="2" s="1"/>
  <c r="S2945" i="2" s="1"/>
  <c r="R2944" i="2"/>
  <c r="S2944" i="2" s="1"/>
  <c r="Q2944" i="2"/>
  <c r="P2944" i="2"/>
  <c r="O2944" i="2"/>
  <c r="N2944" i="2"/>
  <c r="M2944" i="2"/>
  <c r="L2944" i="2"/>
  <c r="I2944" i="2"/>
  <c r="S2943" i="2"/>
  <c r="Q2943" i="2"/>
  <c r="P2943" i="2"/>
  <c r="O2943" i="2"/>
  <c r="N2943" i="2"/>
  <c r="M2943" i="2"/>
  <c r="L2943" i="2"/>
  <c r="I2943" i="2"/>
  <c r="R2943" i="2" s="1"/>
  <c r="R2942" i="2"/>
  <c r="S2942" i="2" s="1"/>
  <c r="Q2942" i="2"/>
  <c r="P2942" i="2"/>
  <c r="O2942" i="2"/>
  <c r="N2942" i="2"/>
  <c r="M2942" i="2"/>
  <c r="L2942" i="2"/>
  <c r="I2942" i="2"/>
  <c r="R2941" i="2"/>
  <c r="S2941" i="2" s="1"/>
  <c r="Q2941" i="2"/>
  <c r="P2941" i="2"/>
  <c r="O2941" i="2"/>
  <c r="N2941" i="2"/>
  <c r="M2941" i="2"/>
  <c r="L2941" i="2"/>
  <c r="I2941" i="2"/>
  <c r="Q2940" i="2"/>
  <c r="P2940" i="2"/>
  <c r="O2940" i="2"/>
  <c r="N2940" i="2"/>
  <c r="M2940" i="2"/>
  <c r="L2940" i="2"/>
  <c r="I2940" i="2"/>
  <c r="R2940" i="2" s="1"/>
  <c r="S2940" i="2" s="1"/>
  <c r="Q2939" i="2"/>
  <c r="P2939" i="2"/>
  <c r="O2939" i="2"/>
  <c r="N2939" i="2"/>
  <c r="M2939" i="2"/>
  <c r="L2939" i="2"/>
  <c r="I2939" i="2"/>
  <c r="R2939" i="2" s="1"/>
  <c r="S2939" i="2" s="1"/>
  <c r="R2938" i="2"/>
  <c r="S2938" i="2" s="1"/>
  <c r="Q2938" i="2"/>
  <c r="P2938" i="2"/>
  <c r="O2938" i="2"/>
  <c r="N2938" i="2"/>
  <c r="M2938" i="2"/>
  <c r="L2938" i="2"/>
  <c r="I2938" i="2"/>
  <c r="Q2937" i="2"/>
  <c r="P2937" i="2"/>
  <c r="O2937" i="2"/>
  <c r="N2937" i="2"/>
  <c r="M2937" i="2"/>
  <c r="L2937" i="2"/>
  <c r="I2937" i="2"/>
  <c r="R2937" i="2" s="1"/>
  <c r="S2937" i="2" s="1"/>
  <c r="R2936" i="2"/>
  <c r="S2936" i="2" s="1"/>
  <c r="Q2936" i="2"/>
  <c r="P2936" i="2"/>
  <c r="O2936" i="2"/>
  <c r="N2936" i="2"/>
  <c r="M2936" i="2"/>
  <c r="L2936" i="2"/>
  <c r="I2936" i="2"/>
  <c r="S2935" i="2"/>
  <c r="Q2935" i="2"/>
  <c r="P2935" i="2"/>
  <c r="O2935" i="2"/>
  <c r="N2935" i="2"/>
  <c r="M2935" i="2"/>
  <c r="L2935" i="2"/>
  <c r="I2935" i="2"/>
  <c r="R2935" i="2" s="1"/>
  <c r="R2934" i="2"/>
  <c r="S2934" i="2" s="1"/>
  <c r="Q2934" i="2"/>
  <c r="P2934" i="2"/>
  <c r="O2934" i="2"/>
  <c r="N2934" i="2"/>
  <c r="M2934" i="2"/>
  <c r="L2934" i="2"/>
  <c r="I2934" i="2"/>
  <c r="R2933" i="2"/>
  <c r="S2933" i="2" s="1"/>
  <c r="Q2933" i="2"/>
  <c r="P2933" i="2"/>
  <c r="O2933" i="2"/>
  <c r="N2933" i="2"/>
  <c r="M2933" i="2"/>
  <c r="L2933" i="2"/>
  <c r="I2933" i="2"/>
  <c r="Q2932" i="2"/>
  <c r="P2932" i="2"/>
  <c r="O2932" i="2"/>
  <c r="N2932" i="2"/>
  <c r="M2932" i="2"/>
  <c r="L2932" i="2"/>
  <c r="I2932" i="2"/>
  <c r="R2932" i="2" s="1"/>
  <c r="S2932" i="2" s="1"/>
  <c r="Q2931" i="2"/>
  <c r="P2931" i="2"/>
  <c r="O2931" i="2"/>
  <c r="N2931" i="2"/>
  <c r="M2931" i="2"/>
  <c r="L2931" i="2"/>
  <c r="I2931" i="2"/>
  <c r="R2931" i="2" s="1"/>
  <c r="S2931" i="2" s="1"/>
  <c r="R2930" i="2"/>
  <c r="S2930" i="2" s="1"/>
  <c r="Q2930" i="2"/>
  <c r="P2930" i="2"/>
  <c r="O2930" i="2"/>
  <c r="N2930" i="2"/>
  <c r="M2930" i="2"/>
  <c r="L2930" i="2"/>
  <c r="I2930" i="2"/>
  <c r="Q2929" i="2"/>
  <c r="P2929" i="2"/>
  <c r="O2929" i="2"/>
  <c r="N2929" i="2"/>
  <c r="M2929" i="2"/>
  <c r="L2929" i="2"/>
  <c r="I2929" i="2"/>
  <c r="R2929" i="2" s="1"/>
  <c r="S2929" i="2" s="1"/>
  <c r="R2928" i="2"/>
  <c r="S2928" i="2" s="1"/>
  <c r="Q2928" i="2"/>
  <c r="P2928" i="2"/>
  <c r="O2928" i="2"/>
  <c r="N2928" i="2"/>
  <c r="M2928" i="2"/>
  <c r="L2928" i="2"/>
  <c r="I2928" i="2"/>
  <c r="S2927" i="2"/>
  <c r="Q2927" i="2"/>
  <c r="P2927" i="2"/>
  <c r="O2927" i="2"/>
  <c r="N2927" i="2"/>
  <c r="M2927" i="2"/>
  <c r="L2927" i="2"/>
  <c r="I2927" i="2"/>
  <c r="R2927" i="2" s="1"/>
  <c r="R2926" i="2"/>
  <c r="S2926" i="2" s="1"/>
  <c r="Q2926" i="2"/>
  <c r="P2926" i="2"/>
  <c r="O2926" i="2"/>
  <c r="N2926" i="2"/>
  <c r="M2926" i="2"/>
  <c r="L2926" i="2"/>
  <c r="I2926" i="2"/>
  <c r="R2925" i="2"/>
  <c r="S2925" i="2" s="1"/>
  <c r="Q2925" i="2"/>
  <c r="P2925" i="2"/>
  <c r="O2925" i="2"/>
  <c r="N2925" i="2"/>
  <c r="M2925" i="2"/>
  <c r="L2925" i="2"/>
  <c r="I2925" i="2"/>
  <c r="Q2924" i="2"/>
  <c r="P2924" i="2"/>
  <c r="O2924" i="2"/>
  <c r="N2924" i="2"/>
  <c r="M2924" i="2"/>
  <c r="L2924" i="2"/>
  <c r="I2924" i="2"/>
  <c r="R2924" i="2" s="1"/>
  <c r="S2924" i="2" s="1"/>
  <c r="Q2923" i="2"/>
  <c r="P2923" i="2"/>
  <c r="O2923" i="2"/>
  <c r="N2923" i="2"/>
  <c r="M2923" i="2"/>
  <c r="L2923" i="2"/>
  <c r="I2923" i="2"/>
  <c r="R2923" i="2" s="1"/>
  <c r="S2923" i="2" s="1"/>
  <c r="R2922" i="2"/>
  <c r="S2922" i="2" s="1"/>
  <c r="Q2922" i="2"/>
  <c r="P2922" i="2"/>
  <c r="O2922" i="2"/>
  <c r="N2922" i="2"/>
  <c r="M2922" i="2"/>
  <c r="L2922" i="2"/>
  <c r="I2922" i="2"/>
  <c r="Q2921" i="2"/>
  <c r="P2921" i="2"/>
  <c r="O2921" i="2"/>
  <c r="N2921" i="2"/>
  <c r="M2921" i="2"/>
  <c r="L2921" i="2"/>
  <c r="I2921" i="2"/>
  <c r="R2921" i="2" s="1"/>
  <c r="S2921" i="2" s="1"/>
  <c r="R2920" i="2"/>
  <c r="S2920" i="2" s="1"/>
  <c r="Q2920" i="2"/>
  <c r="P2920" i="2"/>
  <c r="O2920" i="2"/>
  <c r="N2920" i="2"/>
  <c r="M2920" i="2"/>
  <c r="L2920" i="2"/>
  <c r="I2920" i="2"/>
  <c r="S2919" i="2"/>
  <c r="Q2919" i="2"/>
  <c r="P2919" i="2"/>
  <c r="O2919" i="2"/>
  <c r="N2919" i="2"/>
  <c r="M2919" i="2"/>
  <c r="L2919" i="2"/>
  <c r="I2919" i="2"/>
  <c r="R2919" i="2" s="1"/>
  <c r="R2918" i="2"/>
  <c r="S2918" i="2" s="1"/>
  <c r="Q2918" i="2"/>
  <c r="P2918" i="2"/>
  <c r="O2918" i="2"/>
  <c r="N2918" i="2"/>
  <c r="M2918" i="2"/>
  <c r="L2918" i="2"/>
  <c r="I2918" i="2"/>
  <c r="R2917" i="2"/>
  <c r="S2917" i="2" s="1"/>
  <c r="Q2917" i="2"/>
  <c r="P2917" i="2"/>
  <c r="O2917" i="2"/>
  <c r="N2917" i="2"/>
  <c r="M2917" i="2"/>
  <c r="L2917" i="2"/>
  <c r="I2917" i="2"/>
  <c r="Q2916" i="2"/>
  <c r="P2916" i="2"/>
  <c r="O2916" i="2"/>
  <c r="N2916" i="2"/>
  <c r="M2916" i="2"/>
  <c r="L2916" i="2"/>
  <c r="I2916" i="2"/>
  <c r="R2916" i="2" s="1"/>
  <c r="S2916" i="2" s="1"/>
  <c r="Q2915" i="2"/>
  <c r="P2915" i="2"/>
  <c r="O2915" i="2"/>
  <c r="N2915" i="2"/>
  <c r="M2915" i="2"/>
  <c r="L2915" i="2"/>
  <c r="I2915" i="2"/>
  <c r="R2915" i="2" s="1"/>
  <c r="S2915" i="2" s="1"/>
  <c r="R2914" i="2"/>
  <c r="S2914" i="2" s="1"/>
  <c r="Q2914" i="2"/>
  <c r="P2914" i="2"/>
  <c r="O2914" i="2"/>
  <c r="N2914" i="2"/>
  <c r="M2914" i="2"/>
  <c r="L2914" i="2"/>
  <c r="I2914" i="2"/>
  <c r="Q2913" i="2"/>
  <c r="P2913" i="2"/>
  <c r="O2913" i="2"/>
  <c r="N2913" i="2"/>
  <c r="M2913" i="2"/>
  <c r="L2913" i="2"/>
  <c r="I2913" i="2"/>
  <c r="R2913" i="2" s="1"/>
  <c r="S2913" i="2" s="1"/>
  <c r="R2912" i="2"/>
  <c r="S2912" i="2" s="1"/>
  <c r="Q2912" i="2"/>
  <c r="P2912" i="2"/>
  <c r="O2912" i="2"/>
  <c r="N2912" i="2"/>
  <c r="M2912" i="2"/>
  <c r="L2912" i="2"/>
  <c r="I2912" i="2"/>
  <c r="S2911" i="2"/>
  <c r="Q2911" i="2"/>
  <c r="P2911" i="2"/>
  <c r="O2911" i="2"/>
  <c r="N2911" i="2"/>
  <c r="M2911" i="2"/>
  <c r="L2911" i="2"/>
  <c r="I2911" i="2"/>
  <c r="R2911" i="2" s="1"/>
  <c r="R2910" i="2"/>
  <c r="S2910" i="2" s="1"/>
  <c r="Q2910" i="2"/>
  <c r="P2910" i="2"/>
  <c r="O2910" i="2"/>
  <c r="N2910" i="2"/>
  <c r="M2910" i="2"/>
  <c r="L2910" i="2"/>
  <c r="I2910" i="2"/>
  <c r="R2909" i="2"/>
  <c r="S2909" i="2" s="1"/>
  <c r="Q2909" i="2"/>
  <c r="P2909" i="2"/>
  <c r="O2909" i="2"/>
  <c r="N2909" i="2"/>
  <c r="M2909" i="2"/>
  <c r="L2909" i="2"/>
  <c r="I2909" i="2"/>
  <c r="Q2908" i="2"/>
  <c r="P2908" i="2"/>
  <c r="O2908" i="2"/>
  <c r="N2908" i="2"/>
  <c r="M2908" i="2"/>
  <c r="L2908" i="2"/>
  <c r="I2908" i="2"/>
  <c r="R2908" i="2" s="1"/>
  <c r="S2908" i="2" s="1"/>
  <c r="Q2907" i="2"/>
  <c r="P2907" i="2"/>
  <c r="O2907" i="2"/>
  <c r="N2907" i="2"/>
  <c r="M2907" i="2"/>
  <c r="L2907" i="2"/>
  <c r="I2907" i="2"/>
  <c r="R2907" i="2" s="1"/>
  <c r="S2907" i="2" s="1"/>
  <c r="R2906" i="2"/>
  <c r="S2906" i="2" s="1"/>
  <c r="Q2906" i="2"/>
  <c r="P2906" i="2"/>
  <c r="O2906" i="2"/>
  <c r="N2906" i="2"/>
  <c r="M2906" i="2"/>
  <c r="L2906" i="2"/>
  <c r="I2906" i="2"/>
  <c r="Q2905" i="2"/>
  <c r="P2905" i="2"/>
  <c r="O2905" i="2"/>
  <c r="N2905" i="2"/>
  <c r="M2905" i="2"/>
  <c r="L2905" i="2"/>
  <c r="I2905" i="2"/>
  <c r="R2905" i="2" s="1"/>
  <c r="S2905" i="2" s="1"/>
  <c r="R2904" i="2"/>
  <c r="S2904" i="2" s="1"/>
  <c r="Q2904" i="2"/>
  <c r="P2904" i="2"/>
  <c r="O2904" i="2"/>
  <c r="N2904" i="2"/>
  <c r="M2904" i="2"/>
  <c r="L2904" i="2"/>
  <c r="I2904" i="2"/>
  <c r="S2903" i="2"/>
  <c r="Q2903" i="2"/>
  <c r="P2903" i="2"/>
  <c r="O2903" i="2"/>
  <c r="N2903" i="2"/>
  <c r="M2903" i="2"/>
  <c r="L2903" i="2"/>
  <c r="I2903" i="2"/>
  <c r="R2903" i="2" s="1"/>
  <c r="R2902" i="2"/>
  <c r="S2902" i="2" s="1"/>
  <c r="Q2902" i="2"/>
  <c r="P2902" i="2"/>
  <c r="O2902" i="2"/>
  <c r="N2902" i="2"/>
  <c r="M2902" i="2"/>
  <c r="L2902" i="2"/>
  <c r="I2902" i="2"/>
  <c r="R2901" i="2"/>
  <c r="S2901" i="2" s="1"/>
  <c r="Q2901" i="2"/>
  <c r="P2901" i="2"/>
  <c r="O2901" i="2"/>
  <c r="N2901" i="2"/>
  <c r="M2901" i="2"/>
  <c r="L2901" i="2"/>
  <c r="I2901" i="2"/>
  <c r="Q2900" i="2"/>
  <c r="P2900" i="2"/>
  <c r="O2900" i="2"/>
  <c r="N2900" i="2"/>
  <c r="M2900" i="2"/>
  <c r="L2900" i="2"/>
  <c r="I2900" i="2"/>
  <c r="R2900" i="2" s="1"/>
  <c r="S2900" i="2" s="1"/>
  <c r="Q2899" i="2"/>
  <c r="P2899" i="2"/>
  <c r="O2899" i="2"/>
  <c r="N2899" i="2"/>
  <c r="M2899" i="2"/>
  <c r="L2899" i="2"/>
  <c r="I2899" i="2"/>
  <c r="R2899" i="2" s="1"/>
  <c r="S2899" i="2" s="1"/>
  <c r="R2898" i="2"/>
  <c r="S2898" i="2" s="1"/>
  <c r="Q2898" i="2"/>
  <c r="P2898" i="2"/>
  <c r="O2898" i="2"/>
  <c r="N2898" i="2"/>
  <c r="M2898" i="2"/>
  <c r="L2898" i="2"/>
  <c r="I2898" i="2"/>
  <c r="Q2897" i="2"/>
  <c r="P2897" i="2"/>
  <c r="O2897" i="2"/>
  <c r="N2897" i="2"/>
  <c r="M2897" i="2"/>
  <c r="L2897" i="2"/>
  <c r="I2897" i="2"/>
  <c r="R2897" i="2" s="1"/>
  <c r="S2897" i="2" s="1"/>
  <c r="R2896" i="2"/>
  <c r="S2896" i="2" s="1"/>
  <c r="Q2896" i="2"/>
  <c r="P2896" i="2"/>
  <c r="O2896" i="2"/>
  <c r="N2896" i="2"/>
  <c r="M2896" i="2"/>
  <c r="L2896" i="2"/>
  <c r="I2896" i="2"/>
  <c r="S2895" i="2"/>
  <c r="Q2895" i="2"/>
  <c r="P2895" i="2"/>
  <c r="O2895" i="2"/>
  <c r="N2895" i="2"/>
  <c r="M2895" i="2"/>
  <c r="L2895" i="2"/>
  <c r="I2895" i="2"/>
  <c r="R2895" i="2" s="1"/>
  <c r="R2894" i="2"/>
  <c r="S2894" i="2" s="1"/>
  <c r="Q2894" i="2"/>
  <c r="P2894" i="2"/>
  <c r="O2894" i="2"/>
  <c r="N2894" i="2"/>
  <c r="M2894" i="2"/>
  <c r="L2894" i="2"/>
  <c r="I2894" i="2"/>
  <c r="R2893" i="2"/>
  <c r="S2893" i="2" s="1"/>
  <c r="Q2893" i="2"/>
  <c r="P2893" i="2"/>
  <c r="O2893" i="2"/>
  <c r="N2893" i="2"/>
  <c r="M2893" i="2"/>
  <c r="L2893" i="2"/>
  <c r="I2893" i="2"/>
  <c r="S2892" i="2"/>
  <c r="Q2892" i="2"/>
  <c r="P2892" i="2"/>
  <c r="O2892" i="2"/>
  <c r="N2892" i="2"/>
  <c r="M2892" i="2"/>
  <c r="L2892" i="2"/>
  <c r="I2892" i="2"/>
  <c r="R2892" i="2" s="1"/>
  <c r="Q2891" i="2"/>
  <c r="P2891" i="2"/>
  <c r="O2891" i="2"/>
  <c r="N2891" i="2"/>
  <c r="M2891" i="2"/>
  <c r="L2891" i="2"/>
  <c r="I2891" i="2"/>
  <c r="R2891" i="2" s="1"/>
  <c r="S2891" i="2" s="1"/>
  <c r="R2890" i="2"/>
  <c r="S2890" i="2" s="1"/>
  <c r="Q2890" i="2"/>
  <c r="P2890" i="2"/>
  <c r="O2890" i="2"/>
  <c r="N2890" i="2"/>
  <c r="M2890" i="2"/>
  <c r="L2890" i="2"/>
  <c r="I2890" i="2"/>
  <c r="Q2889" i="2"/>
  <c r="P2889" i="2"/>
  <c r="O2889" i="2"/>
  <c r="N2889" i="2"/>
  <c r="M2889" i="2"/>
  <c r="L2889" i="2"/>
  <c r="I2889" i="2"/>
  <c r="R2889" i="2" s="1"/>
  <c r="S2889" i="2" s="1"/>
  <c r="R2888" i="2"/>
  <c r="S2888" i="2" s="1"/>
  <c r="Q2888" i="2"/>
  <c r="P2888" i="2"/>
  <c r="O2888" i="2"/>
  <c r="N2888" i="2"/>
  <c r="M2888" i="2"/>
  <c r="L2888" i="2"/>
  <c r="I2888" i="2"/>
  <c r="S2887" i="2"/>
  <c r="Q2887" i="2"/>
  <c r="P2887" i="2"/>
  <c r="O2887" i="2"/>
  <c r="N2887" i="2"/>
  <c r="M2887" i="2"/>
  <c r="L2887" i="2"/>
  <c r="I2887" i="2"/>
  <c r="R2887" i="2" s="1"/>
  <c r="R2886" i="2"/>
  <c r="S2886" i="2" s="1"/>
  <c r="Q2886" i="2"/>
  <c r="P2886" i="2"/>
  <c r="O2886" i="2"/>
  <c r="N2886" i="2"/>
  <c r="M2886" i="2"/>
  <c r="L2886" i="2"/>
  <c r="I2886" i="2"/>
  <c r="R2885" i="2"/>
  <c r="S2885" i="2" s="1"/>
  <c r="Q2885" i="2"/>
  <c r="P2885" i="2"/>
  <c r="O2885" i="2"/>
  <c r="N2885" i="2"/>
  <c r="M2885" i="2"/>
  <c r="L2885" i="2"/>
  <c r="I2885" i="2"/>
  <c r="Q2884" i="2"/>
  <c r="P2884" i="2"/>
  <c r="O2884" i="2"/>
  <c r="N2884" i="2"/>
  <c r="M2884" i="2"/>
  <c r="L2884" i="2"/>
  <c r="I2884" i="2"/>
  <c r="R2884" i="2" s="1"/>
  <c r="S2884" i="2" s="1"/>
  <c r="Q2883" i="2"/>
  <c r="P2883" i="2"/>
  <c r="O2883" i="2"/>
  <c r="N2883" i="2"/>
  <c r="M2883" i="2"/>
  <c r="L2883" i="2"/>
  <c r="I2883" i="2"/>
  <c r="R2883" i="2" s="1"/>
  <c r="S2883" i="2" s="1"/>
  <c r="R2882" i="2"/>
  <c r="S2882" i="2" s="1"/>
  <c r="Q2882" i="2"/>
  <c r="P2882" i="2"/>
  <c r="O2882" i="2"/>
  <c r="N2882" i="2"/>
  <c r="M2882" i="2"/>
  <c r="L2882" i="2"/>
  <c r="I2882" i="2"/>
  <c r="Q2881" i="2"/>
  <c r="P2881" i="2"/>
  <c r="O2881" i="2"/>
  <c r="N2881" i="2"/>
  <c r="M2881" i="2"/>
  <c r="L2881" i="2"/>
  <c r="I2881" i="2"/>
  <c r="R2881" i="2" s="1"/>
  <c r="S2881" i="2" s="1"/>
  <c r="R2880" i="2"/>
  <c r="S2880" i="2" s="1"/>
  <c r="Q2880" i="2"/>
  <c r="P2880" i="2"/>
  <c r="O2880" i="2"/>
  <c r="N2880" i="2"/>
  <c r="M2880" i="2"/>
  <c r="L2880" i="2"/>
  <c r="I2880" i="2"/>
  <c r="S2879" i="2"/>
  <c r="Q2879" i="2"/>
  <c r="P2879" i="2"/>
  <c r="O2879" i="2"/>
  <c r="N2879" i="2"/>
  <c r="M2879" i="2"/>
  <c r="L2879" i="2"/>
  <c r="I2879" i="2"/>
  <c r="R2879" i="2" s="1"/>
  <c r="R2878" i="2"/>
  <c r="S2878" i="2" s="1"/>
  <c r="Q2878" i="2"/>
  <c r="P2878" i="2"/>
  <c r="O2878" i="2"/>
  <c r="N2878" i="2"/>
  <c r="M2878" i="2"/>
  <c r="L2878" i="2"/>
  <c r="I2878" i="2"/>
  <c r="R2877" i="2"/>
  <c r="S2877" i="2" s="1"/>
  <c r="Q2877" i="2"/>
  <c r="P2877" i="2"/>
  <c r="O2877" i="2"/>
  <c r="N2877" i="2"/>
  <c r="M2877" i="2"/>
  <c r="L2877" i="2"/>
  <c r="I2877" i="2"/>
  <c r="Q2876" i="2"/>
  <c r="P2876" i="2"/>
  <c r="O2876" i="2"/>
  <c r="N2876" i="2"/>
  <c r="M2876" i="2"/>
  <c r="L2876" i="2"/>
  <c r="I2876" i="2"/>
  <c r="R2876" i="2" s="1"/>
  <c r="S2876" i="2" s="1"/>
  <c r="Q2875" i="2"/>
  <c r="P2875" i="2"/>
  <c r="O2875" i="2"/>
  <c r="N2875" i="2"/>
  <c r="M2875" i="2"/>
  <c r="L2875" i="2"/>
  <c r="I2875" i="2"/>
  <c r="R2875" i="2" s="1"/>
  <c r="S2875" i="2" s="1"/>
  <c r="R2874" i="2"/>
  <c r="S2874" i="2" s="1"/>
  <c r="Q2874" i="2"/>
  <c r="P2874" i="2"/>
  <c r="O2874" i="2"/>
  <c r="N2874" i="2"/>
  <c r="M2874" i="2"/>
  <c r="L2874" i="2"/>
  <c r="I2874" i="2"/>
  <c r="Q2873" i="2"/>
  <c r="P2873" i="2"/>
  <c r="O2873" i="2"/>
  <c r="N2873" i="2"/>
  <c r="M2873" i="2"/>
  <c r="L2873" i="2"/>
  <c r="I2873" i="2"/>
  <c r="R2873" i="2" s="1"/>
  <c r="S2873" i="2" s="1"/>
  <c r="R2872" i="2"/>
  <c r="S2872" i="2" s="1"/>
  <c r="Q2872" i="2"/>
  <c r="P2872" i="2"/>
  <c r="O2872" i="2"/>
  <c r="N2872" i="2"/>
  <c r="M2872" i="2"/>
  <c r="L2872" i="2"/>
  <c r="I2872" i="2"/>
  <c r="S2871" i="2"/>
  <c r="Q2871" i="2"/>
  <c r="P2871" i="2"/>
  <c r="O2871" i="2"/>
  <c r="N2871" i="2"/>
  <c r="M2871" i="2"/>
  <c r="L2871" i="2"/>
  <c r="I2871" i="2"/>
  <c r="R2871" i="2" s="1"/>
  <c r="R2870" i="2"/>
  <c r="S2870" i="2" s="1"/>
  <c r="Q2870" i="2"/>
  <c r="P2870" i="2"/>
  <c r="O2870" i="2"/>
  <c r="N2870" i="2"/>
  <c r="M2870" i="2"/>
  <c r="L2870" i="2"/>
  <c r="I2870" i="2"/>
  <c r="R2869" i="2"/>
  <c r="S2869" i="2" s="1"/>
  <c r="Q2869" i="2"/>
  <c r="P2869" i="2"/>
  <c r="O2869" i="2"/>
  <c r="N2869" i="2"/>
  <c r="M2869" i="2"/>
  <c r="L2869" i="2"/>
  <c r="I2869" i="2"/>
  <c r="Q2868" i="2"/>
  <c r="P2868" i="2"/>
  <c r="O2868" i="2"/>
  <c r="N2868" i="2"/>
  <c r="M2868" i="2"/>
  <c r="L2868" i="2"/>
  <c r="I2868" i="2"/>
  <c r="R2868" i="2" s="1"/>
  <c r="S2868" i="2" s="1"/>
  <c r="Q2867" i="2"/>
  <c r="P2867" i="2"/>
  <c r="O2867" i="2"/>
  <c r="N2867" i="2"/>
  <c r="M2867" i="2"/>
  <c r="L2867" i="2"/>
  <c r="I2867" i="2"/>
  <c r="R2867" i="2" s="1"/>
  <c r="S2867" i="2" s="1"/>
  <c r="R2866" i="2"/>
  <c r="S2866" i="2" s="1"/>
  <c r="Q2866" i="2"/>
  <c r="P2866" i="2"/>
  <c r="O2866" i="2"/>
  <c r="N2866" i="2"/>
  <c r="M2866" i="2"/>
  <c r="L2866" i="2"/>
  <c r="I2866" i="2"/>
  <c r="Q2865" i="2"/>
  <c r="P2865" i="2"/>
  <c r="O2865" i="2"/>
  <c r="N2865" i="2"/>
  <c r="M2865" i="2"/>
  <c r="L2865" i="2"/>
  <c r="I2865" i="2"/>
  <c r="R2865" i="2" s="1"/>
  <c r="S2865" i="2" s="1"/>
  <c r="R2864" i="2"/>
  <c r="S2864" i="2" s="1"/>
  <c r="Q2864" i="2"/>
  <c r="P2864" i="2"/>
  <c r="O2864" i="2"/>
  <c r="N2864" i="2"/>
  <c r="M2864" i="2"/>
  <c r="L2864" i="2"/>
  <c r="I2864" i="2"/>
  <c r="G2864" i="2"/>
  <c r="F2864" i="2"/>
  <c r="E2864" i="2"/>
  <c r="R2863" i="2"/>
  <c r="S2863" i="2" s="1"/>
  <c r="Q2863" i="2"/>
  <c r="P2863" i="2"/>
  <c r="O2863" i="2"/>
  <c r="N2863" i="2"/>
  <c r="M2863" i="2"/>
  <c r="L2863" i="2"/>
  <c r="I2863" i="2"/>
  <c r="S2862" i="2"/>
  <c r="Q2862" i="2"/>
  <c r="P2862" i="2"/>
  <c r="O2862" i="2"/>
  <c r="N2862" i="2"/>
  <c r="M2862" i="2"/>
  <c r="L2862" i="2"/>
  <c r="I2862" i="2"/>
  <c r="R2862" i="2" s="1"/>
  <c r="R2861" i="2"/>
  <c r="S2861" i="2" s="1"/>
  <c r="Q2861" i="2"/>
  <c r="P2861" i="2"/>
  <c r="O2861" i="2"/>
  <c r="N2861" i="2"/>
  <c r="M2861" i="2"/>
  <c r="L2861" i="2"/>
  <c r="I2861" i="2"/>
  <c r="R2860" i="2"/>
  <c r="S2860" i="2" s="1"/>
  <c r="Q2860" i="2"/>
  <c r="P2860" i="2"/>
  <c r="O2860" i="2"/>
  <c r="N2860" i="2"/>
  <c r="M2860" i="2"/>
  <c r="L2860" i="2"/>
  <c r="I2860" i="2"/>
  <c r="S2859" i="2"/>
  <c r="Q2859" i="2"/>
  <c r="P2859" i="2"/>
  <c r="O2859" i="2"/>
  <c r="N2859" i="2"/>
  <c r="M2859" i="2"/>
  <c r="L2859" i="2"/>
  <c r="I2859" i="2"/>
  <c r="R2859" i="2" s="1"/>
  <c r="Q2858" i="2"/>
  <c r="P2858" i="2"/>
  <c r="O2858" i="2"/>
  <c r="N2858" i="2"/>
  <c r="M2858" i="2"/>
  <c r="L2858" i="2"/>
  <c r="I2858" i="2"/>
  <c r="R2858" i="2" s="1"/>
  <c r="S2858" i="2" s="1"/>
  <c r="R2857" i="2"/>
  <c r="S2857" i="2" s="1"/>
  <c r="Q2857" i="2"/>
  <c r="P2857" i="2"/>
  <c r="O2857" i="2"/>
  <c r="N2857" i="2"/>
  <c r="M2857" i="2"/>
  <c r="L2857" i="2"/>
  <c r="I2857" i="2"/>
  <c r="Q2856" i="2"/>
  <c r="P2856" i="2"/>
  <c r="O2856" i="2"/>
  <c r="N2856" i="2"/>
  <c r="M2856" i="2"/>
  <c r="L2856" i="2"/>
  <c r="I2856" i="2"/>
  <c r="R2856" i="2" s="1"/>
  <c r="S2856" i="2" s="1"/>
  <c r="R2855" i="2"/>
  <c r="S2855" i="2" s="1"/>
  <c r="Q2855" i="2"/>
  <c r="P2855" i="2"/>
  <c r="O2855" i="2"/>
  <c r="N2855" i="2"/>
  <c r="M2855" i="2"/>
  <c r="L2855" i="2"/>
  <c r="I2855" i="2"/>
  <c r="S2854" i="2"/>
  <c r="Q2854" i="2"/>
  <c r="P2854" i="2"/>
  <c r="O2854" i="2"/>
  <c r="N2854" i="2"/>
  <c r="M2854" i="2"/>
  <c r="L2854" i="2"/>
  <c r="I2854" i="2"/>
  <c r="R2854" i="2" s="1"/>
  <c r="R2853" i="2"/>
  <c r="S2853" i="2" s="1"/>
  <c r="Q2853" i="2"/>
  <c r="P2853" i="2"/>
  <c r="O2853" i="2"/>
  <c r="N2853" i="2"/>
  <c r="M2853" i="2"/>
  <c r="L2853" i="2"/>
  <c r="I2853" i="2"/>
  <c r="R2852" i="2"/>
  <c r="S2852" i="2" s="1"/>
  <c r="Q2852" i="2"/>
  <c r="P2852" i="2"/>
  <c r="O2852" i="2"/>
  <c r="N2852" i="2"/>
  <c r="M2852" i="2"/>
  <c r="L2852" i="2"/>
  <c r="I2852" i="2"/>
  <c r="S2851" i="2"/>
  <c r="Q2851" i="2"/>
  <c r="P2851" i="2"/>
  <c r="O2851" i="2"/>
  <c r="N2851" i="2"/>
  <c r="M2851" i="2"/>
  <c r="L2851" i="2"/>
  <c r="I2851" i="2"/>
  <c r="R2851" i="2" s="1"/>
  <c r="Q2850" i="2"/>
  <c r="P2850" i="2"/>
  <c r="O2850" i="2"/>
  <c r="N2850" i="2"/>
  <c r="M2850" i="2"/>
  <c r="L2850" i="2"/>
  <c r="I2850" i="2"/>
  <c r="R2850" i="2" s="1"/>
  <c r="S2850" i="2" s="1"/>
  <c r="R2849" i="2"/>
  <c r="S2849" i="2" s="1"/>
  <c r="Q2849" i="2"/>
  <c r="P2849" i="2"/>
  <c r="O2849" i="2"/>
  <c r="N2849" i="2"/>
  <c r="M2849" i="2"/>
  <c r="L2849" i="2"/>
  <c r="I2849" i="2"/>
  <c r="Q2848" i="2"/>
  <c r="P2848" i="2"/>
  <c r="O2848" i="2"/>
  <c r="N2848" i="2"/>
  <c r="M2848" i="2"/>
  <c r="L2848" i="2"/>
  <c r="I2848" i="2"/>
  <c r="R2848" i="2" s="1"/>
  <c r="S2848" i="2" s="1"/>
  <c r="R2847" i="2"/>
  <c r="S2847" i="2" s="1"/>
  <c r="Q2847" i="2"/>
  <c r="P2847" i="2"/>
  <c r="O2847" i="2"/>
  <c r="N2847" i="2"/>
  <c r="M2847" i="2"/>
  <c r="L2847" i="2"/>
  <c r="I2847" i="2"/>
  <c r="S2846" i="2"/>
  <c r="Q2846" i="2"/>
  <c r="P2846" i="2"/>
  <c r="O2846" i="2"/>
  <c r="N2846" i="2"/>
  <c r="M2846" i="2"/>
  <c r="L2846" i="2"/>
  <c r="I2846" i="2"/>
  <c r="R2846" i="2" s="1"/>
  <c r="R2845" i="2"/>
  <c r="S2845" i="2" s="1"/>
  <c r="Q2845" i="2"/>
  <c r="P2845" i="2"/>
  <c r="O2845" i="2"/>
  <c r="N2845" i="2"/>
  <c r="M2845" i="2"/>
  <c r="L2845" i="2"/>
  <c r="I2845" i="2"/>
  <c r="R2844" i="2"/>
  <c r="S2844" i="2" s="1"/>
  <c r="Q2844" i="2"/>
  <c r="P2844" i="2"/>
  <c r="O2844" i="2"/>
  <c r="N2844" i="2"/>
  <c r="M2844" i="2"/>
  <c r="L2844" i="2"/>
  <c r="I2844" i="2"/>
  <c r="S2843" i="2"/>
  <c r="Q2843" i="2"/>
  <c r="P2843" i="2"/>
  <c r="O2843" i="2"/>
  <c r="N2843" i="2"/>
  <c r="M2843" i="2"/>
  <c r="L2843" i="2"/>
  <c r="I2843" i="2"/>
  <c r="R2843" i="2" s="1"/>
  <c r="Q2842" i="2"/>
  <c r="P2842" i="2"/>
  <c r="O2842" i="2"/>
  <c r="N2842" i="2"/>
  <c r="M2842" i="2"/>
  <c r="L2842" i="2"/>
  <c r="I2842" i="2"/>
  <c r="R2842" i="2" s="1"/>
  <c r="S2842" i="2" s="1"/>
  <c r="Q2841" i="2"/>
  <c r="P2841" i="2"/>
  <c r="O2841" i="2"/>
  <c r="N2841" i="2"/>
  <c r="M2841" i="2"/>
  <c r="L2841" i="2"/>
  <c r="I2841" i="2"/>
  <c r="R2841" i="2" s="1"/>
  <c r="S2841" i="2" s="1"/>
  <c r="R2840" i="2"/>
  <c r="S2840" i="2" s="1"/>
  <c r="Q2840" i="2"/>
  <c r="P2840" i="2"/>
  <c r="O2840" i="2"/>
  <c r="N2840" i="2"/>
  <c r="M2840" i="2"/>
  <c r="L2840" i="2"/>
  <c r="I2840" i="2"/>
  <c r="R2839" i="2"/>
  <c r="S2839" i="2" s="1"/>
  <c r="Q2839" i="2"/>
  <c r="P2839" i="2"/>
  <c r="O2839" i="2"/>
  <c r="N2839" i="2"/>
  <c r="M2839" i="2"/>
  <c r="L2839" i="2"/>
  <c r="I2839" i="2"/>
  <c r="Q2838" i="2"/>
  <c r="P2838" i="2"/>
  <c r="O2838" i="2"/>
  <c r="N2838" i="2"/>
  <c r="M2838" i="2"/>
  <c r="L2838" i="2"/>
  <c r="I2838" i="2"/>
  <c r="R2838" i="2" s="1"/>
  <c r="S2838" i="2" s="1"/>
  <c r="Q2837" i="2"/>
  <c r="P2837" i="2"/>
  <c r="O2837" i="2"/>
  <c r="N2837" i="2"/>
  <c r="M2837" i="2"/>
  <c r="L2837" i="2"/>
  <c r="I2837" i="2"/>
  <c r="R2837" i="2" s="1"/>
  <c r="S2837" i="2" s="1"/>
  <c r="R2836" i="2"/>
  <c r="S2836" i="2" s="1"/>
  <c r="Q2836" i="2"/>
  <c r="P2836" i="2"/>
  <c r="O2836" i="2"/>
  <c r="N2836" i="2"/>
  <c r="M2836" i="2"/>
  <c r="L2836" i="2"/>
  <c r="I2836" i="2"/>
  <c r="R2835" i="2"/>
  <c r="S2835" i="2" s="1"/>
  <c r="Q2835" i="2"/>
  <c r="P2835" i="2"/>
  <c r="O2835" i="2"/>
  <c r="N2835" i="2"/>
  <c r="M2835" i="2"/>
  <c r="L2835" i="2"/>
  <c r="I2835" i="2"/>
  <c r="S2834" i="2"/>
  <c r="Q2834" i="2"/>
  <c r="P2834" i="2"/>
  <c r="O2834" i="2"/>
  <c r="N2834" i="2"/>
  <c r="M2834" i="2"/>
  <c r="L2834" i="2"/>
  <c r="I2834" i="2"/>
  <c r="R2834" i="2" s="1"/>
  <c r="Q2833" i="2"/>
  <c r="P2833" i="2"/>
  <c r="O2833" i="2"/>
  <c r="N2833" i="2"/>
  <c r="M2833" i="2"/>
  <c r="L2833" i="2"/>
  <c r="I2833" i="2"/>
  <c r="R2833" i="2" s="1"/>
  <c r="S2833" i="2" s="1"/>
  <c r="R2832" i="2"/>
  <c r="S2832" i="2" s="1"/>
  <c r="Q2832" i="2"/>
  <c r="P2832" i="2"/>
  <c r="O2832" i="2"/>
  <c r="N2832" i="2"/>
  <c r="M2832" i="2"/>
  <c r="L2832" i="2"/>
  <c r="I2832" i="2"/>
  <c r="R2831" i="2"/>
  <c r="S2831" i="2" s="1"/>
  <c r="Q2831" i="2"/>
  <c r="P2831" i="2"/>
  <c r="O2831" i="2"/>
  <c r="N2831" i="2"/>
  <c r="M2831" i="2"/>
  <c r="L2831" i="2"/>
  <c r="I2831" i="2"/>
  <c r="S2830" i="2"/>
  <c r="Q2830" i="2"/>
  <c r="P2830" i="2"/>
  <c r="O2830" i="2"/>
  <c r="N2830" i="2"/>
  <c r="M2830" i="2"/>
  <c r="L2830" i="2"/>
  <c r="I2830" i="2"/>
  <c r="R2830" i="2" s="1"/>
  <c r="Q2829" i="2"/>
  <c r="P2829" i="2"/>
  <c r="O2829" i="2"/>
  <c r="N2829" i="2"/>
  <c r="M2829" i="2"/>
  <c r="L2829" i="2"/>
  <c r="I2829" i="2"/>
  <c r="R2829" i="2" s="1"/>
  <c r="S2829" i="2" s="1"/>
  <c r="R2828" i="2"/>
  <c r="S2828" i="2" s="1"/>
  <c r="Q2828" i="2"/>
  <c r="P2828" i="2"/>
  <c r="O2828" i="2"/>
  <c r="N2828" i="2"/>
  <c r="M2828" i="2"/>
  <c r="L2828" i="2"/>
  <c r="I2828" i="2"/>
  <c r="R2827" i="2"/>
  <c r="S2827" i="2" s="1"/>
  <c r="Q2827" i="2"/>
  <c r="P2827" i="2"/>
  <c r="O2827" i="2"/>
  <c r="N2827" i="2"/>
  <c r="M2827" i="2"/>
  <c r="L2827" i="2"/>
  <c r="I2827" i="2"/>
  <c r="Q2826" i="2"/>
  <c r="P2826" i="2"/>
  <c r="O2826" i="2"/>
  <c r="N2826" i="2"/>
  <c r="M2826" i="2"/>
  <c r="L2826" i="2"/>
  <c r="I2826" i="2"/>
  <c r="R2826" i="2" s="1"/>
  <c r="S2826" i="2" s="1"/>
  <c r="Q2825" i="2"/>
  <c r="P2825" i="2"/>
  <c r="O2825" i="2"/>
  <c r="N2825" i="2"/>
  <c r="M2825" i="2"/>
  <c r="L2825" i="2"/>
  <c r="I2825" i="2"/>
  <c r="R2825" i="2" s="1"/>
  <c r="S2825" i="2" s="1"/>
  <c r="R2824" i="2"/>
  <c r="S2824" i="2" s="1"/>
  <c r="Q2824" i="2"/>
  <c r="P2824" i="2"/>
  <c r="O2824" i="2"/>
  <c r="N2824" i="2"/>
  <c r="M2824" i="2"/>
  <c r="L2824" i="2"/>
  <c r="I2824" i="2"/>
  <c r="G2824" i="2"/>
  <c r="F2824" i="2"/>
  <c r="E2824" i="2"/>
  <c r="R2823" i="2"/>
  <c r="S2823" i="2" s="1"/>
  <c r="Q2823" i="2"/>
  <c r="P2823" i="2"/>
  <c r="O2823" i="2"/>
  <c r="N2823" i="2"/>
  <c r="M2823" i="2"/>
  <c r="L2823" i="2"/>
  <c r="I2823" i="2"/>
  <c r="R2822" i="2"/>
  <c r="S2822" i="2" s="1"/>
  <c r="Q2822" i="2"/>
  <c r="P2822" i="2"/>
  <c r="O2822" i="2"/>
  <c r="N2822" i="2"/>
  <c r="M2822" i="2"/>
  <c r="L2822" i="2"/>
  <c r="I2822" i="2"/>
  <c r="S2821" i="2"/>
  <c r="Q2821" i="2"/>
  <c r="P2821" i="2"/>
  <c r="O2821" i="2"/>
  <c r="N2821" i="2"/>
  <c r="M2821" i="2"/>
  <c r="L2821" i="2"/>
  <c r="I2821" i="2"/>
  <c r="R2821" i="2" s="1"/>
  <c r="Q2820" i="2"/>
  <c r="P2820" i="2"/>
  <c r="O2820" i="2"/>
  <c r="N2820" i="2"/>
  <c r="M2820" i="2"/>
  <c r="L2820" i="2"/>
  <c r="I2820" i="2"/>
  <c r="R2820" i="2" s="1"/>
  <c r="S2820" i="2" s="1"/>
  <c r="R2819" i="2"/>
  <c r="S2819" i="2" s="1"/>
  <c r="Q2819" i="2"/>
  <c r="P2819" i="2"/>
  <c r="O2819" i="2"/>
  <c r="N2819" i="2"/>
  <c r="M2819" i="2"/>
  <c r="L2819" i="2"/>
  <c r="I2819" i="2"/>
  <c r="R2818" i="2"/>
  <c r="S2818" i="2" s="1"/>
  <c r="Q2818" i="2"/>
  <c r="P2818" i="2"/>
  <c r="O2818" i="2"/>
  <c r="N2818" i="2"/>
  <c r="M2818" i="2"/>
  <c r="L2818" i="2"/>
  <c r="I2818" i="2"/>
  <c r="S2817" i="2"/>
  <c r="Q2817" i="2"/>
  <c r="P2817" i="2"/>
  <c r="O2817" i="2"/>
  <c r="N2817" i="2"/>
  <c r="M2817" i="2"/>
  <c r="L2817" i="2"/>
  <c r="I2817" i="2"/>
  <c r="R2817" i="2" s="1"/>
  <c r="Q2816" i="2"/>
  <c r="P2816" i="2"/>
  <c r="O2816" i="2"/>
  <c r="N2816" i="2"/>
  <c r="M2816" i="2"/>
  <c r="L2816" i="2"/>
  <c r="I2816" i="2"/>
  <c r="R2816" i="2" s="1"/>
  <c r="S2816" i="2" s="1"/>
  <c r="R2815" i="2"/>
  <c r="S2815" i="2" s="1"/>
  <c r="Q2815" i="2"/>
  <c r="P2815" i="2"/>
  <c r="O2815" i="2"/>
  <c r="N2815" i="2"/>
  <c r="M2815" i="2"/>
  <c r="L2815" i="2"/>
  <c r="I2815" i="2"/>
  <c r="R2814" i="2"/>
  <c r="S2814" i="2" s="1"/>
  <c r="Q2814" i="2"/>
  <c r="P2814" i="2"/>
  <c r="O2814" i="2"/>
  <c r="N2814" i="2"/>
  <c r="M2814" i="2"/>
  <c r="L2814" i="2"/>
  <c r="I2814" i="2"/>
  <c r="Q2813" i="2"/>
  <c r="P2813" i="2"/>
  <c r="O2813" i="2"/>
  <c r="N2813" i="2"/>
  <c r="M2813" i="2"/>
  <c r="L2813" i="2"/>
  <c r="I2813" i="2"/>
  <c r="R2813" i="2" s="1"/>
  <c r="S2813" i="2" s="1"/>
  <c r="Q2812" i="2"/>
  <c r="P2812" i="2"/>
  <c r="O2812" i="2"/>
  <c r="N2812" i="2"/>
  <c r="M2812" i="2"/>
  <c r="L2812" i="2"/>
  <c r="I2812" i="2"/>
  <c r="R2812" i="2" s="1"/>
  <c r="S2812" i="2" s="1"/>
  <c r="R2811" i="2"/>
  <c r="S2811" i="2" s="1"/>
  <c r="Q2811" i="2"/>
  <c r="P2811" i="2"/>
  <c r="O2811" i="2"/>
  <c r="N2811" i="2"/>
  <c r="M2811" i="2"/>
  <c r="L2811" i="2"/>
  <c r="I2811" i="2"/>
  <c r="R2810" i="2"/>
  <c r="S2810" i="2" s="1"/>
  <c r="Q2810" i="2"/>
  <c r="P2810" i="2"/>
  <c r="O2810" i="2"/>
  <c r="N2810" i="2"/>
  <c r="M2810" i="2"/>
  <c r="L2810" i="2"/>
  <c r="I2810" i="2"/>
  <c r="Q2809" i="2"/>
  <c r="P2809" i="2"/>
  <c r="O2809" i="2"/>
  <c r="N2809" i="2"/>
  <c r="M2809" i="2"/>
  <c r="L2809" i="2"/>
  <c r="I2809" i="2"/>
  <c r="R2809" i="2" s="1"/>
  <c r="S2809" i="2" s="1"/>
  <c r="Q2808" i="2"/>
  <c r="P2808" i="2"/>
  <c r="O2808" i="2"/>
  <c r="N2808" i="2"/>
  <c r="M2808" i="2"/>
  <c r="L2808" i="2"/>
  <c r="I2808" i="2"/>
  <c r="R2808" i="2" s="1"/>
  <c r="S2808" i="2" s="1"/>
  <c r="R2807" i="2"/>
  <c r="S2807" i="2" s="1"/>
  <c r="Q2807" i="2"/>
  <c r="P2807" i="2"/>
  <c r="O2807" i="2"/>
  <c r="N2807" i="2"/>
  <c r="M2807" i="2"/>
  <c r="L2807" i="2"/>
  <c r="I2807" i="2"/>
  <c r="R2806" i="2"/>
  <c r="S2806" i="2" s="1"/>
  <c r="Q2806" i="2"/>
  <c r="P2806" i="2"/>
  <c r="O2806" i="2"/>
  <c r="N2806" i="2"/>
  <c r="M2806" i="2"/>
  <c r="L2806" i="2"/>
  <c r="I2806" i="2"/>
  <c r="S2805" i="2"/>
  <c r="Q2805" i="2"/>
  <c r="P2805" i="2"/>
  <c r="O2805" i="2"/>
  <c r="N2805" i="2"/>
  <c r="M2805" i="2"/>
  <c r="L2805" i="2"/>
  <c r="I2805" i="2"/>
  <c r="R2805" i="2" s="1"/>
  <c r="Q2804" i="2"/>
  <c r="P2804" i="2"/>
  <c r="O2804" i="2"/>
  <c r="N2804" i="2"/>
  <c r="M2804" i="2"/>
  <c r="L2804" i="2"/>
  <c r="I2804" i="2"/>
  <c r="R2804" i="2" s="1"/>
  <c r="S2804" i="2" s="1"/>
  <c r="R2803" i="2"/>
  <c r="S2803" i="2" s="1"/>
  <c r="Q2803" i="2"/>
  <c r="P2803" i="2"/>
  <c r="O2803" i="2"/>
  <c r="N2803" i="2"/>
  <c r="M2803" i="2"/>
  <c r="L2803" i="2"/>
  <c r="I2803" i="2"/>
  <c r="R2802" i="2"/>
  <c r="S2802" i="2" s="1"/>
  <c r="Q2802" i="2"/>
  <c r="P2802" i="2"/>
  <c r="O2802" i="2"/>
  <c r="N2802" i="2"/>
  <c r="M2802" i="2"/>
  <c r="L2802" i="2"/>
  <c r="I2802" i="2"/>
  <c r="S2801" i="2"/>
  <c r="Q2801" i="2"/>
  <c r="P2801" i="2"/>
  <c r="O2801" i="2"/>
  <c r="N2801" i="2"/>
  <c r="M2801" i="2"/>
  <c r="L2801" i="2"/>
  <c r="I2801" i="2"/>
  <c r="R2801" i="2" s="1"/>
  <c r="Q2800" i="2"/>
  <c r="P2800" i="2"/>
  <c r="O2800" i="2"/>
  <c r="N2800" i="2"/>
  <c r="M2800" i="2"/>
  <c r="L2800" i="2"/>
  <c r="I2800" i="2"/>
  <c r="R2800" i="2" s="1"/>
  <c r="S2800" i="2" s="1"/>
  <c r="R2799" i="2"/>
  <c r="S2799" i="2" s="1"/>
  <c r="Q2799" i="2"/>
  <c r="P2799" i="2"/>
  <c r="O2799" i="2"/>
  <c r="N2799" i="2"/>
  <c r="M2799" i="2"/>
  <c r="L2799" i="2"/>
  <c r="I2799" i="2"/>
  <c r="R2798" i="2"/>
  <c r="S2798" i="2" s="1"/>
  <c r="Q2798" i="2"/>
  <c r="P2798" i="2"/>
  <c r="O2798" i="2"/>
  <c r="N2798" i="2"/>
  <c r="M2798" i="2"/>
  <c r="L2798" i="2"/>
  <c r="I2798" i="2"/>
  <c r="Q2797" i="2"/>
  <c r="P2797" i="2"/>
  <c r="O2797" i="2"/>
  <c r="N2797" i="2"/>
  <c r="M2797" i="2"/>
  <c r="L2797" i="2"/>
  <c r="I2797" i="2"/>
  <c r="R2797" i="2" s="1"/>
  <c r="S2797" i="2" s="1"/>
  <c r="Q2796" i="2"/>
  <c r="P2796" i="2"/>
  <c r="O2796" i="2"/>
  <c r="N2796" i="2"/>
  <c r="M2796" i="2"/>
  <c r="L2796" i="2"/>
  <c r="I2796" i="2"/>
  <c r="R2796" i="2" s="1"/>
  <c r="S2796" i="2" s="1"/>
  <c r="R2795" i="2"/>
  <c r="S2795" i="2" s="1"/>
  <c r="Q2795" i="2"/>
  <c r="P2795" i="2"/>
  <c r="O2795" i="2"/>
  <c r="N2795" i="2"/>
  <c r="M2795" i="2"/>
  <c r="L2795" i="2"/>
  <c r="I2795" i="2"/>
  <c r="R2794" i="2"/>
  <c r="S2794" i="2" s="1"/>
  <c r="Q2794" i="2"/>
  <c r="P2794" i="2"/>
  <c r="O2794" i="2"/>
  <c r="N2794" i="2"/>
  <c r="M2794" i="2"/>
  <c r="L2794" i="2"/>
  <c r="I2794" i="2"/>
  <c r="Q2793" i="2"/>
  <c r="P2793" i="2"/>
  <c r="O2793" i="2"/>
  <c r="N2793" i="2"/>
  <c r="M2793" i="2"/>
  <c r="L2793" i="2"/>
  <c r="I2793" i="2"/>
  <c r="R2793" i="2" s="1"/>
  <c r="S2793" i="2" s="1"/>
  <c r="Q2792" i="2"/>
  <c r="P2792" i="2"/>
  <c r="O2792" i="2"/>
  <c r="N2792" i="2"/>
  <c r="M2792" i="2"/>
  <c r="L2792" i="2"/>
  <c r="I2792" i="2"/>
  <c r="R2792" i="2" s="1"/>
  <c r="S2792" i="2" s="1"/>
  <c r="R2791" i="2"/>
  <c r="S2791" i="2" s="1"/>
  <c r="Q2791" i="2"/>
  <c r="P2791" i="2"/>
  <c r="O2791" i="2"/>
  <c r="N2791" i="2"/>
  <c r="M2791" i="2"/>
  <c r="L2791" i="2"/>
  <c r="I2791" i="2"/>
  <c r="R2790" i="2"/>
  <c r="S2790" i="2" s="1"/>
  <c r="Q2790" i="2"/>
  <c r="P2790" i="2"/>
  <c r="O2790" i="2"/>
  <c r="N2790" i="2"/>
  <c r="M2790" i="2"/>
  <c r="L2790" i="2"/>
  <c r="I2790" i="2"/>
  <c r="S2789" i="2"/>
  <c r="Q2789" i="2"/>
  <c r="P2789" i="2"/>
  <c r="O2789" i="2"/>
  <c r="N2789" i="2"/>
  <c r="M2789" i="2"/>
  <c r="L2789" i="2"/>
  <c r="I2789" i="2"/>
  <c r="R2789" i="2" s="1"/>
  <c r="Q2788" i="2"/>
  <c r="P2788" i="2"/>
  <c r="O2788" i="2"/>
  <c r="N2788" i="2"/>
  <c r="M2788" i="2"/>
  <c r="L2788" i="2"/>
  <c r="I2788" i="2"/>
  <c r="R2788" i="2" s="1"/>
  <c r="S2788" i="2" s="1"/>
  <c r="R2787" i="2"/>
  <c r="S2787" i="2" s="1"/>
  <c r="Q2787" i="2"/>
  <c r="P2787" i="2"/>
  <c r="O2787" i="2"/>
  <c r="N2787" i="2"/>
  <c r="M2787" i="2"/>
  <c r="L2787" i="2"/>
  <c r="I2787" i="2"/>
  <c r="R2786" i="2"/>
  <c r="S2786" i="2" s="1"/>
  <c r="Q2786" i="2"/>
  <c r="P2786" i="2"/>
  <c r="O2786" i="2"/>
  <c r="N2786" i="2"/>
  <c r="M2786" i="2"/>
  <c r="L2786" i="2"/>
  <c r="I2786" i="2"/>
  <c r="S2785" i="2"/>
  <c r="Q2785" i="2"/>
  <c r="P2785" i="2"/>
  <c r="O2785" i="2"/>
  <c r="N2785" i="2"/>
  <c r="M2785" i="2"/>
  <c r="L2785" i="2"/>
  <c r="I2785" i="2"/>
  <c r="R2785" i="2" s="1"/>
  <c r="Q2784" i="2"/>
  <c r="P2784" i="2"/>
  <c r="O2784" i="2"/>
  <c r="N2784" i="2"/>
  <c r="M2784" i="2"/>
  <c r="L2784" i="2"/>
  <c r="I2784" i="2"/>
  <c r="R2784" i="2" s="1"/>
  <c r="S2784" i="2" s="1"/>
  <c r="R2783" i="2"/>
  <c r="S2783" i="2" s="1"/>
  <c r="Q2783" i="2"/>
  <c r="P2783" i="2"/>
  <c r="O2783" i="2"/>
  <c r="N2783" i="2"/>
  <c r="M2783" i="2"/>
  <c r="L2783" i="2"/>
  <c r="I2783" i="2"/>
  <c r="R2782" i="2"/>
  <c r="S2782" i="2" s="1"/>
  <c r="Q2782" i="2"/>
  <c r="P2782" i="2"/>
  <c r="O2782" i="2"/>
  <c r="N2782" i="2"/>
  <c r="M2782" i="2"/>
  <c r="L2782" i="2"/>
  <c r="I2782" i="2"/>
  <c r="Q2781" i="2"/>
  <c r="P2781" i="2"/>
  <c r="O2781" i="2"/>
  <c r="N2781" i="2"/>
  <c r="M2781" i="2"/>
  <c r="L2781" i="2"/>
  <c r="I2781" i="2"/>
  <c r="R2781" i="2" s="1"/>
  <c r="S2781" i="2" s="1"/>
  <c r="Q2780" i="2"/>
  <c r="P2780" i="2"/>
  <c r="O2780" i="2"/>
  <c r="N2780" i="2"/>
  <c r="M2780" i="2"/>
  <c r="L2780" i="2"/>
  <c r="I2780" i="2"/>
  <c r="R2780" i="2" s="1"/>
  <c r="S2780" i="2" s="1"/>
  <c r="R2779" i="2"/>
  <c r="S2779" i="2" s="1"/>
  <c r="Q2779" i="2"/>
  <c r="P2779" i="2"/>
  <c r="O2779" i="2"/>
  <c r="N2779" i="2"/>
  <c r="M2779" i="2"/>
  <c r="L2779" i="2"/>
  <c r="I2779" i="2"/>
  <c r="R2778" i="2"/>
  <c r="S2778" i="2" s="1"/>
  <c r="Q2778" i="2"/>
  <c r="P2778" i="2"/>
  <c r="O2778" i="2"/>
  <c r="N2778" i="2"/>
  <c r="M2778" i="2"/>
  <c r="L2778" i="2"/>
  <c r="I2778" i="2"/>
  <c r="Q2777" i="2"/>
  <c r="P2777" i="2"/>
  <c r="O2777" i="2"/>
  <c r="N2777" i="2"/>
  <c r="M2777" i="2"/>
  <c r="L2777" i="2"/>
  <c r="I2777" i="2"/>
  <c r="R2777" i="2" s="1"/>
  <c r="S2777" i="2" s="1"/>
  <c r="Q2776" i="2"/>
  <c r="P2776" i="2"/>
  <c r="O2776" i="2"/>
  <c r="N2776" i="2"/>
  <c r="M2776" i="2"/>
  <c r="L2776" i="2"/>
  <c r="I2776" i="2"/>
  <c r="R2776" i="2" s="1"/>
  <c r="S2776" i="2" s="1"/>
  <c r="R2775" i="2"/>
  <c r="S2775" i="2" s="1"/>
  <c r="Q2775" i="2"/>
  <c r="P2775" i="2"/>
  <c r="O2775" i="2"/>
  <c r="N2775" i="2"/>
  <c r="M2775" i="2"/>
  <c r="L2775" i="2"/>
  <c r="I2775" i="2"/>
  <c r="R2774" i="2"/>
  <c r="S2774" i="2" s="1"/>
  <c r="Q2774" i="2"/>
  <c r="P2774" i="2"/>
  <c r="O2774" i="2"/>
  <c r="N2774" i="2"/>
  <c r="M2774" i="2"/>
  <c r="L2774" i="2"/>
  <c r="I2774" i="2"/>
  <c r="Q2773" i="2"/>
  <c r="P2773" i="2"/>
  <c r="O2773" i="2"/>
  <c r="N2773" i="2"/>
  <c r="M2773" i="2"/>
  <c r="L2773" i="2"/>
  <c r="I2773" i="2"/>
  <c r="R2773" i="2" s="1"/>
  <c r="S2773" i="2" s="1"/>
  <c r="Q2772" i="2"/>
  <c r="P2772" i="2"/>
  <c r="O2772" i="2"/>
  <c r="N2772" i="2"/>
  <c r="M2772" i="2"/>
  <c r="L2772" i="2"/>
  <c r="I2772" i="2"/>
  <c r="R2772" i="2" s="1"/>
  <c r="S2772" i="2" s="1"/>
  <c r="R2771" i="2"/>
  <c r="S2771" i="2" s="1"/>
  <c r="Q2771" i="2"/>
  <c r="P2771" i="2"/>
  <c r="O2771" i="2"/>
  <c r="N2771" i="2"/>
  <c r="M2771" i="2"/>
  <c r="L2771" i="2"/>
  <c r="I2771" i="2"/>
  <c r="R2770" i="2"/>
  <c r="S2770" i="2" s="1"/>
  <c r="Q2770" i="2"/>
  <c r="P2770" i="2"/>
  <c r="O2770" i="2"/>
  <c r="N2770" i="2"/>
  <c r="M2770" i="2"/>
  <c r="L2770" i="2"/>
  <c r="I2770" i="2"/>
  <c r="S2769" i="2"/>
  <c r="Q2769" i="2"/>
  <c r="P2769" i="2"/>
  <c r="O2769" i="2"/>
  <c r="N2769" i="2"/>
  <c r="M2769" i="2"/>
  <c r="L2769" i="2"/>
  <c r="I2769" i="2"/>
  <c r="R2769" i="2" s="1"/>
  <c r="Q2768" i="2"/>
  <c r="P2768" i="2"/>
  <c r="O2768" i="2"/>
  <c r="N2768" i="2"/>
  <c r="M2768" i="2"/>
  <c r="L2768" i="2"/>
  <c r="I2768" i="2"/>
  <c r="R2768" i="2" s="1"/>
  <c r="S2768" i="2" s="1"/>
  <c r="R2767" i="2"/>
  <c r="S2767" i="2" s="1"/>
  <c r="Q2767" i="2"/>
  <c r="P2767" i="2"/>
  <c r="O2767" i="2"/>
  <c r="N2767" i="2"/>
  <c r="M2767" i="2"/>
  <c r="L2767" i="2"/>
  <c r="I2767" i="2"/>
  <c r="R2766" i="2"/>
  <c r="S2766" i="2" s="1"/>
  <c r="Q2766" i="2"/>
  <c r="P2766" i="2"/>
  <c r="O2766" i="2"/>
  <c r="N2766" i="2"/>
  <c r="M2766" i="2"/>
  <c r="L2766" i="2"/>
  <c r="I2766" i="2"/>
  <c r="S2765" i="2"/>
  <c r="Q2765" i="2"/>
  <c r="P2765" i="2"/>
  <c r="O2765" i="2"/>
  <c r="N2765" i="2"/>
  <c r="M2765" i="2"/>
  <c r="L2765" i="2"/>
  <c r="I2765" i="2"/>
  <c r="R2765" i="2" s="1"/>
  <c r="Q2764" i="2"/>
  <c r="P2764" i="2"/>
  <c r="O2764" i="2"/>
  <c r="N2764" i="2"/>
  <c r="M2764" i="2"/>
  <c r="L2764" i="2"/>
  <c r="I2764" i="2"/>
  <c r="R2764" i="2" s="1"/>
  <c r="S2764" i="2" s="1"/>
  <c r="R2763" i="2"/>
  <c r="S2763" i="2" s="1"/>
  <c r="Q2763" i="2"/>
  <c r="P2763" i="2"/>
  <c r="O2763" i="2"/>
  <c r="N2763" i="2"/>
  <c r="M2763" i="2"/>
  <c r="L2763" i="2"/>
  <c r="I2763" i="2"/>
  <c r="R2762" i="2"/>
  <c r="S2762" i="2" s="1"/>
  <c r="Q2762" i="2"/>
  <c r="P2762" i="2"/>
  <c r="O2762" i="2"/>
  <c r="N2762" i="2"/>
  <c r="M2762" i="2"/>
  <c r="L2762" i="2"/>
  <c r="I2762" i="2"/>
  <c r="S2761" i="2"/>
  <c r="Q2761" i="2"/>
  <c r="P2761" i="2"/>
  <c r="O2761" i="2"/>
  <c r="N2761" i="2"/>
  <c r="M2761" i="2"/>
  <c r="L2761" i="2"/>
  <c r="I2761" i="2"/>
  <c r="R2761" i="2" s="1"/>
  <c r="Q2760" i="2"/>
  <c r="P2760" i="2"/>
  <c r="O2760" i="2"/>
  <c r="N2760" i="2"/>
  <c r="M2760" i="2"/>
  <c r="L2760" i="2"/>
  <c r="I2760" i="2"/>
  <c r="R2760" i="2" s="1"/>
  <c r="S2760" i="2" s="1"/>
  <c r="R2759" i="2"/>
  <c r="S2759" i="2" s="1"/>
  <c r="Q2759" i="2"/>
  <c r="P2759" i="2"/>
  <c r="O2759" i="2"/>
  <c r="N2759" i="2"/>
  <c r="M2759" i="2"/>
  <c r="L2759" i="2"/>
  <c r="I2759" i="2"/>
  <c r="R2758" i="2"/>
  <c r="S2758" i="2" s="1"/>
  <c r="Q2758" i="2"/>
  <c r="P2758" i="2"/>
  <c r="O2758" i="2"/>
  <c r="N2758" i="2"/>
  <c r="M2758" i="2"/>
  <c r="L2758" i="2"/>
  <c r="I2758" i="2"/>
  <c r="S2757" i="2"/>
  <c r="Q2757" i="2"/>
  <c r="P2757" i="2"/>
  <c r="O2757" i="2"/>
  <c r="N2757" i="2"/>
  <c r="M2757" i="2"/>
  <c r="L2757" i="2"/>
  <c r="I2757" i="2"/>
  <c r="R2757" i="2" s="1"/>
  <c r="S2756" i="2"/>
  <c r="Q2756" i="2"/>
  <c r="P2756" i="2"/>
  <c r="O2756" i="2"/>
  <c r="N2756" i="2"/>
  <c r="M2756" i="2"/>
  <c r="L2756" i="2"/>
  <c r="I2756" i="2"/>
  <c r="R2756" i="2" s="1"/>
  <c r="R2755" i="2"/>
  <c r="S2755" i="2" s="1"/>
  <c r="Q2755" i="2"/>
  <c r="P2755" i="2"/>
  <c r="O2755" i="2"/>
  <c r="N2755" i="2"/>
  <c r="M2755" i="2"/>
  <c r="L2755" i="2"/>
  <c r="I2755" i="2"/>
  <c r="Q2754" i="2"/>
  <c r="P2754" i="2"/>
  <c r="O2754" i="2"/>
  <c r="N2754" i="2"/>
  <c r="M2754" i="2"/>
  <c r="L2754" i="2"/>
  <c r="I2754" i="2"/>
  <c r="R2754" i="2" s="1"/>
  <c r="S2754" i="2" s="1"/>
  <c r="R2753" i="2"/>
  <c r="S2753" i="2" s="1"/>
  <c r="Q2753" i="2"/>
  <c r="P2753" i="2"/>
  <c r="O2753" i="2"/>
  <c r="N2753" i="2"/>
  <c r="M2753" i="2"/>
  <c r="L2753" i="2"/>
  <c r="I2753" i="2"/>
  <c r="S2752" i="2"/>
  <c r="Q2752" i="2"/>
  <c r="P2752" i="2"/>
  <c r="O2752" i="2"/>
  <c r="N2752" i="2"/>
  <c r="M2752" i="2"/>
  <c r="L2752" i="2"/>
  <c r="I2752" i="2"/>
  <c r="R2752" i="2" s="1"/>
  <c r="R2751" i="2"/>
  <c r="S2751" i="2" s="1"/>
  <c r="Q2751" i="2"/>
  <c r="P2751" i="2"/>
  <c r="O2751" i="2"/>
  <c r="N2751" i="2"/>
  <c r="M2751" i="2"/>
  <c r="L2751" i="2"/>
  <c r="I2751" i="2"/>
  <c r="Q2750" i="2"/>
  <c r="P2750" i="2"/>
  <c r="O2750" i="2"/>
  <c r="N2750" i="2"/>
  <c r="M2750" i="2"/>
  <c r="L2750" i="2"/>
  <c r="I2750" i="2"/>
  <c r="R2750" i="2" s="1"/>
  <c r="S2750" i="2" s="1"/>
  <c r="R2749" i="2"/>
  <c r="S2749" i="2" s="1"/>
  <c r="Q2749" i="2"/>
  <c r="P2749" i="2"/>
  <c r="O2749" i="2"/>
  <c r="N2749" i="2"/>
  <c r="M2749" i="2"/>
  <c r="L2749" i="2"/>
  <c r="I2749" i="2"/>
  <c r="S2748" i="2"/>
  <c r="Q2748" i="2"/>
  <c r="P2748" i="2"/>
  <c r="O2748" i="2"/>
  <c r="N2748" i="2"/>
  <c r="M2748" i="2"/>
  <c r="L2748" i="2"/>
  <c r="I2748" i="2"/>
  <c r="R2748" i="2" s="1"/>
  <c r="R2747" i="2"/>
  <c r="S2747" i="2" s="1"/>
  <c r="Q2747" i="2"/>
  <c r="P2747" i="2"/>
  <c r="O2747" i="2"/>
  <c r="N2747" i="2"/>
  <c r="M2747" i="2"/>
  <c r="L2747" i="2"/>
  <c r="I2747" i="2"/>
  <c r="Q2746" i="2"/>
  <c r="P2746" i="2"/>
  <c r="O2746" i="2"/>
  <c r="N2746" i="2"/>
  <c r="M2746" i="2"/>
  <c r="L2746" i="2"/>
  <c r="I2746" i="2"/>
  <c r="R2746" i="2" s="1"/>
  <c r="S2746" i="2" s="1"/>
  <c r="R2745" i="2"/>
  <c r="S2745" i="2" s="1"/>
  <c r="Q2745" i="2"/>
  <c r="P2745" i="2"/>
  <c r="O2745" i="2"/>
  <c r="N2745" i="2"/>
  <c r="M2745" i="2"/>
  <c r="L2745" i="2"/>
  <c r="I2745" i="2"/>
  <c r="S2744" i="2"/>
  <c r="Q2744" i="2"/>
  <c r="P2744" i="2"/>
  <c r="O2744" i="2"/>
  <c r="N2744" i="2"/>
  <c r="M2744" i="2"/>
  <c r="L2744" i="2"/>
  <c r="I2744" i="2"/>
  <c r="R2744" i="2" s="1"/>
  <c r="R2743" i="2"/>
  <c r="S2743" i="2" s="1"/>
  <c r="Q2743" i="2"/>
  <c r="P2743" i="2"/>
  <c r="O2743" i="2"/>
  <c r="N2743" i="2"/>
  <c r="M2743" i="2"/>
  <c r="L2743" i="2"/>
  <c r="I2743" i="2"/>
  <c r="Q2742" i="2"/>
  <c r="P2742" i="2"/>
  <c r="O2742" i="2"/>
  <c r="N2742" i="2"/>
  <c r="M2742" i="2"/>
  <c r="L2742" i="2"/>
  <c r="I2742" i="2"/>
  <c r="R2742" i="2" s="1"/>
  <c r="S2742" i="2" s="1"/>
  <c r="R2741" i="2"/>
  <c r="S2741" i="2" s="1"/>
  <c r="Q2741" i="2"/>
  <c r="P2741" i="2"/>
  <c r="O2741" i="2"/>
  <c r="N2741" i="2"/>
  <c r="M2741" i="2"/>
  <c r="L2741" i="2"/>
  <c r="I2741" i="2"/>
  <c r="S2740" i="2"/>
  <c r="Q2740" i="2"/>
  <c r="P2740" i="2"/>
  <c r="O2740" i="2"/>
  <c r="N2740" i="2"/>
  <c r="M2740" i="2"/>
  <c r="L2740" i="2"/>
  <c r="I2740" i="2"/>
  <c r="R2740" i="2" s="1"/>
  <c r="R2739" i="2"/>
  <c r="S2739" i="2" s="1"/>
  <c r="Q2739" i="2"/>
  <c r="P2739" i="2"/>
  <c r="O2739" i="2"/>
  <c r="N2739" i="2"/>
  <c r="M2739" i="2"/>
  <c r="L2739" i="2"/>
  <c r="I2739" i="2"/>
  <c r="Q2738" i="2"/>
  <c r="P2738" i="2"/>
  <c r="O2738" i="2"/>
  <c r="N2738" i="2"/>
  <c r="M2738" i="2"/>
  <c r="L2738" i="2"/>
  <c r="I2738" i="2"/>
  <c r="R2738" i="2" s="1"/>
  <c r="S2738" i="2" s="1"/>
  <c r="R2737" i="2"/>
  <c r="S2737" i="2" s="1"/>
  <c r="Q2737" i="2"/>
  <c r="P2737" i="2"/>
  <c r="O2737" i="2"/>
  <c r="N2737" i="2"/>
  <c r="M2737" i="2"/>
  <c r="L2737" i="2"/>
  <c r="I2737" i="2"/>
  <c r="S2736" i="2"/>
  <c r="Q2736" i="2"/>
  <c r="P2736" i="2"/>
  <c r="O2736" i="2"/>
  <c r="N2736" i="2"/>
  <c r="M2736" i="2"/>
  <c r="L2736" i="2"/>
  <c r="I2736" i="2"/>
  <c r="R2736" i="2" s="1"/>
  <c r="R2735" i="2"/>
  <c r="S2735" i="2" s="1"/>
  <c r="Q2735" i="2"/>
  <c r="P2735" i="2"/>
  <c r="O2735" i="2"/>
  <c r="N2735" i="2"/>
  <c r="M2735" i="2"/>
  <c r="L2735" i="2"/>
  <c r="I2735" i="2"/>
  <c r="Q2734" i="2"/>
  <c r="P2734" i="2"/>
  <c r="O2734" i="2"/>
  <c r="N2734" i="2"/>
  <c r="M2734" i="2"/>
  <c r="L2734" i="2"/>
  <c r="I2734" i="2"/>
  <c r="R2734" i="2" s="1"/>
  <c r="S2734" i="2" s="1"/>
  <c r="R2733" i="2"/>
  <c r="S2733" i="2" s="1"/>
  <c r="Q2733" i="2"/>
  <c r="P2733" i="2"/>
  <c r="O2733" i="2"/>
  <c r="N2733" i="2"/>
  <c r="M2733" i="2"/>
  <c r="L2733" i="2"/>
  <c r="I2733" i="2"/>
  <c r="S2732" i="2"/>
  <c r="Q2732" i="2"/>
  <c r="P2732" i="2"/>
  <c r="O2732" i="2"/>
  <c r="N2732" i="2"/>
  <c r="M2732" i="2"/>
  <c r="L2732" i="2"/>
  <c r="I2732" i="2"/>
  <c r="R2732" i="2" s="1"/>
  <c r="R2731" i="2"/>
  <c r="S2731" i="2" s="1"/>
  <c r="Q2731" i="2"/>
  <c r="P2731" i="2"/>
  <c r="O2731" i="2"/>
  <c r="N2731" i="2"/>
  <c r="M2731" i="2"/>
  <c r="L2731" i="2"/>
  <c r="I2731" i="2"/>
  <c r="Q2730" i="2"/>
  <c r="P2730" i="2"/>
  <c r="O2730" i="2"/>
  <c r="N2730" i="2"/>
  <c r="M2730" i="2"/>
  <c r="L2730" i="2"/>
  <c r="I2730" i="2"/>
  <c r="R2730" i="2" s="1"/>
  <c r="S2730" i="2" s="1"/>
  <c r="R2729" i="2"/>
  <c r="S2729" i="2" s="1"/>
  <c r="Q2729" i="2"/>
  <c r="P2729" i="2"/>
  <c r="O2729" i="2"/>
  <c r="N2729" i="2"/>
  <c r="M2729" i="2"/>
  <c r="L2729" i="2"/>
  <c r="I2729" i="2"/>
  <c r="S2728" i="2"/>
  <c r="Q2728" i="2"/>
  <c r="P2728" i="2"/>
  <c r="O2728" i="2"/>
  <c r="N2728" i="2"/>
  <c r="M2728" i="2"/>
  <c r="L2728" i="2"/>
  <c r="I2728" i="2"/>
  <c r="R2728" i="2" s="1"/>
  <c r="Q2727" i="2"/>
  <c r="P2727" i="2"/>
  <c r="O2727" i="2"/>
  <c r="N2727" i="2"/>
  <c r="M2727" i="2"/>
  <c r="L2727" i="2"/>
  <c r="I2727" i="2"/>
  <c r="R2727" i="2" s="1"/>
  <c r="S2727" i="2" s="1"/>
  <c r="R2726" i="2"/>
  <c r="S2726" i="2" s="1"/>
  <c r="Q2726" i="2"/>
  <c r="P2726" i="2"/>
  <c r="O2726" i="2"/>
  <c r="N2726" i="2"/>
  <c r="M2726" i="2"/>
  <c r="L2726" i="2"/>
  <c r="I2726" i="2"/>
  <c r="Q2725" i="2"/>
  <c r="P2725" i="2"/>
  <c r="O2725" i="2"/>
  <c r="N2725" i="2"/>
  <c r="M2725" i="2"/>
  <c r="L2725" i="2"/>
  <c r="I2725" i="2"/>
  <c r="R2725" i="2" s="1"/>
  <c r="S2725" i="2" s="1"/>
  <c r="R2724" i="2"/>
  <c r="S2724" i="2" s="1"/>
  <c r="Q2724" i="2"/>
  <c r="P2724" i="2"/>
  <c r="O2724" i="2"/>
  <c r="N2724" i="2"/>
  <c r="M2724" i="2"/>
  <c r="L2724" i="2"/>
  <c r="I2724" i="2"/>
  <c r="Q2723" i="2"/>
  <c r="P2723" i="2"/>
  <c r="O2723" i="2"/>
  <c r="N2723" i="2"/>
  <c r="M2723" i="2"/>
  <c r="L2723" i="2"/>
  <c r="I2723" i="2"/>
  <c r="R2723" i="2" s="1"/>
  <c r="S2723" i="2" s="1"/>
  <c r="R2722" i="2"/>
  <c r="S2722" i="2" s="1"/>
  <c r="Q2722" i="2"/>
  <c r="P2722" i="2"/>
  <c r="O2722" i="2"/>
  <c r="N2722" i="2"/>
  <c r="M2722" i="2"/>
  <c r="L2722" i="2"/>
  <c r="I2722" i="2"/>
  <c r="Q2721" i="2"/>
  <c r="P2721" i="2"/>
  <c r="O2721" i="2"/>
  <c r="N2721" i="2"/>
  <c r="M2721" i="2"/>
  <c r="L2721" i="2"/>
  <c r="I2721" i="2"/>
  <c r="R2721" i="2" s="1"/>
  <c r="S2721" i="2" s="1"/>
  <c r="R2720" i="2"/>
  <c r="S2720" i="2" s="1"/>
  <c r="Q2720" i="2"/>
  <c r="P2720" i="2"/>
  <c r="O2720" i="2"/>
  <c r="N2720" i="2"/>
  <c r="M2720" i="2"/>
  <c r="L2720" i="2"/>
  <c r="I2720" i="2"/>
  <c r="Q2719" i="2"/>
  <c r="P2719" i="2"/>
  <c r="O2719" i="2"/>
  <c r="N2719" i="2"/>
  <c r="M2719" i="2"/>
  <c r="L2719" i="2"/>
  <c r="I2719" i="2"/>
  <c r="R2719" i="2" s="1"/>
  <c r="S2719" i="2" s="1"/>
  <c r="R2718" i="2"/>
  <c r="S2718" i="2" s="1"/>
  <c r="Q2718" i="2"/>
  <c r="P2718" i="2"/>
  <c r="O2718" i="2"/>
  <c r="N2718" i="2"/>
  <c r="M2718" i="2"/>
  <c r="L2718" i="2"/>
  <c r="I2718" i="2"/>
  <c r="Q2717" i="2"/>
  <c r="P2717" i="2"/>
  <c r="O2717" i="2"/>
  <c r="N2717" i="2"/>
  <c r="M2717" i="2"/>
  <c r="L2717" i="2"/>
  <c r="I2717" i="2"/>
  <c r="R2717" i="2" s="1"/>
  <c r="S2717" i="2" s="1"/>
  <c r="R2716" i="2"/>
  <c r="S2716" i="2" s="1"/>
  <c r="Q2716" i="2"/>
  <c r="P2716" i="2"/>
  <c r="O2716" i="2"/>
  <c r="N2716" i="2"/>
  <c r="M2716" i="2"/>
  <c r="L2716" i="2"/>
  <c r="I2716" i="2"/>
  <c r="Q2715" i="2"/>
  <c r="P2715" i="2"/>
  <c r="O2715" i="2"/>
  <c r="N2715" i="2"/>
  <c r="M2715" i="2"/>
  <c r="L2715" i="2"/>
  <c r="I2715" i="2"/>
  <c r="R2715" i="2" s="1"/>
  <c r="S2715" i="2" s="1"/>
  <c r="R2714" i="2"/>
  <c r="S2714" i="2" s="1"/>
  <c r="Q2714" i="2"/>
  <c r="P2714" i="2"/>
  <c r="O2714" i="2"/>
  <c r="N2714" i="2"/>
  <c r="M2714" i="2"/>
  <c r="L2714" i="2"/>
  <c r="I2714" i="2"/>
  <c r="Q2713" i="2"/>
  <c r="P2713" i="2"/>
  <c r="O2713" i="2"/>
  <c r="N2713" i="2"/>
  <c r="M2713" i="2"/>
  <c r="L2713" i="2"/>
  <c r="I2713" i="2"/>
  <c r="R2713" i="2" s="1"/>
  <c r="S2713" i="2" s="1"/>
  <c r="R2712" i="2"/>
  <c r="S2712" i="2" s="1"/>
  <c r="Q2712" i="2"/>
  <c r="P2712" i="2"/>
  <c r="O2712" i="2"/>
  <c r="N2712" i="2"/>
  <c r="M2712" i="2"/>
  <c r="L2712" i="2"/>
  <c r="I2712" i="2"/>
  <c r="Q2711" i="2"/>
  <c r="P2711" i="2"/>
  <c r="O2711" i="2"/>
  <c r="N2711" i="2"/>
  <c r="M2711" i="2"/>
  <c r="L2711" i="2"/>
  <c r="I2711" i="2"/>
  <c r="R2711" i="2" s="1"/>
  <c r="S2711" i="2" s="1"/>
  <c r="R2710" i="2"/>
  <c r="S2710" i="2" s="1"/>
  <c r="Q2710" i="2"/>
  <c r="P2710" i="2"/>
  <c r="O2710" i="2"/>
  <c r="N2710" i="2"/>
  <c r="M2710" i="2"/>
  <c r="L2710" i="2"/>
  <c r="I2710" i="2"/>
  <c r="Q2709" i="2"/>
  <c r="P2709" i="2"/>
  <c r="O2709" i="2"/>
  <c r="N2709" i="2"/>
  <c r="M2709" i="2"/>
  <c r="L2709" i="2"/>
  <c r="I2709" i="2"/>
  <c r="R2709" i="2" s="1"/>
  <c r="S2709" i="2" s="1"/>
  <c r="R2708" i="2"/>
  <c r="S2708" i="2" s="1"/>
  <c r="Q2708" i="2"/>
  <c r="P2708" i="2"/>
  <c r="O2708" i="2"/>
  <c r="N2708" i="2"/>
  <c r="M2708" i="2"/>
  <c r="L2708" i="2"/>
  <c r="I2708" i="2"/>
  <c r="Q2707" i="2"/>
  <c r="P2707" i="2"/>
  <c r="O2707" i="2"/>
  <c r="N2707" i="2"/>
  <c r="M2707" i="2"/>
  <c r="L2707" i="2"/>
  <c r="I2707" i="2"/>
  <c r="R2707" i="2" s="1"/>
  <c r="S2707" i="2" s="1"/>
  <c r="R2706" i="2"/>
  <c r="S2706" i="2" s="1"/>
  <c r="Q2706" i="2"/>
  <c r="P2706" i="2"/>
  <c r="O2706" i="2"/>
  <c r="N2706" i="2"/>
  <c r="M2706" i="2"/>
  <c r="L2706" i="2"/>
  <c r="I2706" i="2"/>
  <c r="Q2705" i="2"/>
  <c r="P2705" i="2"/>
  <c r="O2705" i="2"/>
  <c r="N2705" i="2"/>
  <c r="M2705" i="2"/>
  <c r="L2705" i="2"/>
  <c r="I2705" i="2"/>
  <c r="R2705" i="2" s="1"/>
  <c r="S2705" i="2" s="1"/>
  <c r="R2704" i="2"/>
  <c r="S2704" i="2" s="1"/>
  <c r="Q2704" i="2"/>
  <c r="P2704" i="2"/>
  <c r="O2704" i="2"/>
  <c r="N2704" i="2"/>
  <c r="M2704" i="2"/>
  <c r="L2704" i="2"/>
  <c r="I2704" i="2"/>
  <c r="Q2703" i="2"/>
  <c r="P2703" i="2"/>
  <c r="O2703" i="2"/>
  <c r="N2703" i="2"/>
  <c r="M2703" i="2"/>
  <c r="L2703" i="2"/>
  <c r="I2703" i="2"/>
  <c r="R2703" i="2" s="1"/>
  <c r="S2703" i="2" s="1"/>
  <c r="R2702" i="2"/>
  <c r="S2702" i="2" s="1"/>
  <c r="Q2702" i="2"/>
  <c r="P2702" i="2"/>
  <c r="O2702" i="2"/>
  <c r="N2702" i="2"/>
  <c r="M2702" i="2"/>
  <c r="L2702" i="2"/>
  <c r="I2702" i="2"/>
  <c r="Q2701" i="2"/>
  <c r="P2701" i="2"/>
  <c r="O2701" i="2"/>
  <c r="N2701" i="2"/>
  <c r="M2701" i="2"/>
  <c r="L2701" i="2"/>
  <c r="I2701" i="2"/>
  <c r="R2701" i="2" s="1"/>
  <c r="S2701" i="2" s="1"/>
  <c r="R2700" i="2"/>
  <c r="S2700" i="2" s="1"/>
  <c r="Q2700" i="2"/>
  <c r="P2700" i="2"/>
  <c r="O2700" i="2"/>
  <c r="N2700" i="2"/>
  <c r="M2700" i="2"/>
  <c r="L2700" i="2"/>
  <c r="I2700" i="2"/>
  <c r="Q2699" i="2"/>
  <c r="P2699" i="2"/>
  <c r="O2699" i="2"/>
  <c r="N2699" i="2"/>
  <c r="M2699" i="2"/>
  <c r="L2699" i="2"/>
  <c r="I2699" i="2"/>
  <c r="R2699" i="2" s="1"/>
  <c r="S2699" i="2" s="1"/>
  <c r="R2698" i="2"/>
  <c r="S2698" i="2" s="1"/>
  <c r="Q2698" i="2"/>
  <c r="P2698" i="2"/>
  <c r="O2698" i="2"/>
  <c r="N2698" i="2"/>
  <c r="M2698" i="2"/>
  <c r="L2698" i="2"/>
  <c r="I2698" i="2"/>
  <c r="Q2697" i="2"/>
  <c r="P2697" i="2"/>
  <c r="O2697" i="2"/>
  <c r="N2697" i="2"/>
  <c r="M2697" i="2"/>
  <c r="L2697" i="2"/>
  <c r="I2697" i="2"/>
  <c r="R2697" i="2" s="1"/>
  <c r="S2697" i="2" s="1"/>
  <c r="R2696" i="2"/>
  <c r="S2696" i="2" s="1"/>
  <c r="Q2696" i="2"/>
  <c r="P2696" i="2"/>
  <c r="O2696" i="2"/>
  <c r="N2696" i="2"/>
  <c r="M2696" i="2"/>
  <c r="L2696" i="2"/>
  <c r="I2696" i="2"/>
  <c r="Q2695" i="2"/>
  <c r="P2695" i="2"/>
  <c r="O2695" i="2"/>
  <c r="N2695" i="2"/>
  <c r="M2695" i="2"/>
  <c r="L2695" i="2"/>
  <c r="I2695" i="2"/>
  <c r="R2695" i="2" s="1"/>
  <c r="S2695" i="2" s="1"/>
  <c r="R2694" i="2"/>
  <c r="S2694" i="2" s="1"/>
  <c r="Q2694" i="2"/>
  <c r="P2694" i="2"/>
  <c r="O2694" i="2"/>
  <c r="N2694" i="2"/>
  <c r="M2694" i="2"/>
  <c r="L2694" i="2"/>
  <c r="I2694" i="2"/>
  <c r="Q2693" i="2"/>
  <c r="P2693" i="2"/>
  <c r="O2693" i="2"/>
  <c r="N2693" i="2"/>
  <c r="M2693" i="2"/>
  <c r="L2693" i="2"/>
  <c r="I2693" i="2"/>
  <c r="R2693" i="2" s="1"/>
  <c r="S2693" i="2" s="1"/>
  <c r="R2692" i="2"/>
  <c r="S2692" i="2" s="1"/>
  <c r="Q2692" i="2"/>
  <c r="P2692" i="2"/>
  <c r="O2692" i="2"/>
  <c r="N2692" i="2"/>
  <c r="M2692" i="2"/>
  <c r="L2692" i="2"/>
  <c r="I2692" i="2"/>
  <c r="G2692" i="2"/>
  <c r="F2692" i="2"/>
  <c r="E2692" i="2"/>
  <c r="R2691" i="2"/>
  <c r="S2691" i="2" s="1"/>
  <c r="Q2691" i="2"/>
  <c r="P2691" i="2"/>
  <c r="O2691" i="2"/>
  <c r="N2691" i="2"/>
  <c r="M2691" i="2"/>
  <c r="L2691" i="2"/>
  <c r="I2691" i="2"/>
  <c r="Q2690" i="2"/>
  <c r="P2690" i="2"/>
  <c r="O2690" i="2"/>
  <c r="N2690" i="2"/>
  <c r="M2690" i="2"/>
  <c r="L2690" i="2"/>
  <c r="I2690" i="2"/>
  <c r="R2690" i="2" s="1"/>
  <c r="S2690" i="2" s="1"/>
  <c r="R2689" i="2"/>
  <c r="S2689" i="2" s="1"/>
  <c r="Q2689" i="2"/>
  <c r="P2689" i="2"/>
  <c r="O2689" i="2"/>
  <c r="N2689" i="2"/>
  <c r="M2689" i="2"/>
  <c r="L2689" i="2"/>
  <c r="I2689" i="2"/>
  <c r="Q2688" i="2"/>
  <c r="P2688" i="2"/>
  <c r="O2688" i="2"/>
  <c r="N2688" i="2"/>
  <c r="M2688" i="2"/>
  <c r="L2688" i="2"/>
  <c r="I2688" i="2"/>
  <c r="R2688" i="2" s="1"/>
  <c r="S2688" i="2" s="1"/>
  <c r="R2687" i="2"/>
  <c r="S2687" i="2" s="1"/>
  <c r="Q2687" i="2"/>
  <c r="P2687" i="2"/>
  <c r="O2687" i="2"/>
  <c r="N2687" i="2"/>
  <c r="M2687" i="2"/>
  <c r="L2687" i="2"/>
  <c r="I2687" i="2"/>
  <c r="Q2686" i="2"/>
  <c r="P2686" i="2"/>
  <c r="O2686" i="2"/>
  <c r="N2686" i="2"/>
  <c r="M2686" i="2"/>
  <c r="L2686" i="2"/>
  <c r="I2686" i="2"/>
  <c r="R2686" i="2" s="1"/>
  <c r="S2686" i="2" s="1"/>
  <c r="R2685" i="2"/>
  <c r="S2685" i="2" s="1"/>
  <c r="Q2685" i="2"/>
  <c r="P2685" i="2"/>
  <c r="O2685" i="2"/>
  <c r="N2685" i="2"/>
  <c r="M2685" i="2"/>
  <c r="L2685" i="2"/>
  <c r="I2685" i="2"/>
  <c r="Q2684" i="2"/>
  <c r="P2684" i="2"/>
  <c r="O2684" i="2"/>
  <c r="N2684" i="2"/>
  <c r="M2684" i="2"/>
  <c r="L2684" i="2"/>
  <c r="I2684" i="2"/>
  <c r="R2684" i="2" s="1"/>
  <c r="S2684" i="2" s="1"/>
  <c r="R2683" i="2"/>
  <c r="S2683" i="2" s="1"/>
  <c r="Q2683" i="2"/>
  <c r="P2683" i="2"/>
  <c r="O2683" i="2"/>
  <c r="N2683" i="2"/>
  <c r="M2683" i="2"/>
  <c r="L2683" i="2"/>
  <c r="I2683" i="2"/>
  <c r="Q2682" i="2"/>
  <c r="P2682" i="2"/>
  <c r="O2682" i="2"/>
  <c r="N2682" i="2"/>
  <c r="M2682" i="2"/>
  <c r="L2682" i="2"/>
  <c r="I2682" i="2"/>
  <c r="R2682" i="2" s="1"/>
  <c r="S2682" i="2" s="1"/>
  <c r="R2681" i="2"/>
  <c r="S2681" i="2" s="1"/>
  <c r="Q2681" i="2"/>
  <c r="P2681" i="2"/>
  <c r="O2681" i="2"/>
  <c r="N2681" i="2"/>
  <c r="M2681" i="2"/>
  <c r="L2681" i="2"/>
  <c r="I2681" i="2"/>
  <c r="Q2680" i="2"/>
  <c r="P2680" i="2"/>
  <c r="O2680" i="2"/>
  <c r="N2680" i="2"/>
  <c r="M2680" i="2"/>
  <c r="L2680" i="2"/>
  <c r="I2680" i="2"/>
  <c r="R2680" i="2" s="1"/>
  <c r="S2680" i="2" s="1"/>
  <c r="R2679" i="2"/>
  <c r="S2679" i="2" s="1"/>
  <c r="Q2679" i="2"/>
  <c r="P2679" i="2"/>
  <c r="O2679" i="2"/>
  <c r="N2679" i="2"/>
  <c r="M2679" i="2"/>
  <c r="L2679" i="2"/>
  <c r="I2679" i="2"/>
  <c r="Q2678" i="2"/>
  <c r="P2678" i="2"/>
  <c r="O2678" i="2"/>
  <c r="N2678" i="2"/>
  <c r="M2678" i="2"/>
  <c r="L2678" i="2"/>
  <c r="I2678" i="2"/>
  <c r="R2678" i="2" s="1"/>
  <c r="S2678" i="2" s="1"/>
  <c r="R2677" i="2"/>
  <c r="S2677" i="2" s="1"/>
  <c r="Q2677" i="2"/>
  <c r="P2677" i="2"/>
  <c r="O2677" i="2"/>
  <c r="N2677" i="2"/>
  <c r="M2677" i="2"/>
  <c r="L2677" i="2"/>
  <c r="I2677" i="2"/>
  <c r="Q2676" i="2"/>
  <c r="P2676" i="2"/>
  <c r="O2676" i="2"/>
  <c r="N2676" i="2"/>
  <c r="M2676" i="2"/>
  <c r="L2676" i="2"/>
  <c r="I2676" i="2"/>
  <c r="R2676" i="2" s="1"/>
  <c r="S2676" i="2" s="1"/>
  <c r="R2675" i="2"/>
  <c r="S2675" i="2" s="1"/>
  <c r="Q2675" i="2"/>
  <c r="P2675" i="2"/>
  <c r="O2675" i="2"/>
  <c r="N2675" i="2"/>
  <c r="M2675" i="2"/>
  <c r="L2675" i="2"/>
  <c r="I2675" i="2"/>
  <c r="Q2674" i="2"/>
  <c r="P2674" i="2"/>
  <c r="O2674" i="2"/>
  <c r="N2674" i="2"/>
  <c r="M2674" i="2"/>
  <c r="L2674" i="2"/>
  <c r="I2674" i="2"/>
  <c r="R2674" i="2" s="1"/>
  <c r="S2674" i="2" s="1"/>
  <c r="R2673" i="2"/>
  <c r="S2673" i="2" s="1"/>
  <c r="Q2673" i="2"/>
  <c r="P2673" i="2"/>
  <c r="O2673" i="2"/>
  <c r="N2673" i="2"/>
  <c r="M2673" i="2"/>
  <c r="L2673" i="2"/>
  <c r="I2673" i="2"/>
  <c r="Q2672" i="2"/>
  <c r="P2672" i="2"/>
  <c r="O2672" i="2"/>
  <c r="N2672" i="2"/>
  <c r="M2672" i="2"/>
  <c r="L2672" i="2"/>
  <c r="I2672" i="2"/>
  <c r="R2672" i="2" s="1"/>
  <c r="S2672" i="2" s="1"/>
  <c r="R2671" i="2"/>
  <c r="S2671" i="2" s="1"/>
  <c r="Q2671" i="2"/>
  <c r="P2671" i="2"/>
  <c r="O2671" i="2"/>
  <c r="N2671" i="2"/>
  <c r="M2671" i="2"/>
  <c r="L2671" i="2"/>
  <c r="I2671" i="2"/>
  <c r="Q2670" i="2"/>
  <c r="P2670" i="2"/>
  <c r="O2670" i="2"/>
  <c r="N2670" i="2"/>
  <c r="M2670" i="2"/>
  <c r="L2670" i="2"/>
  <c r="I2670" i="2"/>
  <c r="R2670" i="2" s="1"/>
  <c r="S2670" i="2" s="1"/>
  <c r="R2669" i="2"/>
  <c r="S2669" i="2" s="1"/>
  <c r="Q2669" i="2"/>
  <c r="P2669" i="2"/>
  <c r="O2669" i="2"/>
  <c r="N2669" i="2"/>
  <c r="M2669" i="2"/>
  <c r="L2669" i="2"/>
  <c r="I2669" i="2"/>
  <c r="Q2668" i="2"/>
  <c r="P2668" i="2"/>
  <c r="O2668" i="2"/>
  <c r="N2668" i="2"/>
  <c r="M2668" i="2"/>
  <c r="L2668" i="2"/>
  <c r="I2668" i="2"/>
  <c r="R2668" i="2" s="1"/>
  <c r="S2668" i="2" s="1"/>
  <c r="R2667" i="2"/>
  <c r="S2667" i="2" s="1"/>
  <c r="Q2667" i="2"/>
  <c r="P2667" i="2"/>
  <c r="O2667" i="2"/>
  <c r="N2667" i="2"/>
  <c r="M2667" i="2"/>
  <c r="L2667" i="2"/>
  <c r="I2667" i="2"/>
  <c r="G2667" i="2"/>
  <c r="F2667" i="2"/>
  <c r="E2667" i="2"/>
  <c r="R2666" i="2"/>
  <c r="S2666" i="2" s="1"/>
  <c r="Q2666" i="2"/>
  <c r="P2666" i="2"/>
  <c r="O2666" i="2"/>
  <c r="N2666" i="2"/>
  <c r="M2666" i="2"/>
  <c r="L2666" i="2"/>
  <c r="I2666" i="2"/>
  <c r="Q2665" i="2"/>
  <c r="P2665" i="2"/>
  <c r="O2665" i="2"/>
  <c r="N2665" i="2"/>
  <c r="M2665" i="2"/>
  <c r="L2665" i="2"/>
  <c r="I2665" i="2"/>
  <c r="R2665" i="2" s="1"/>
  <c r="S2665" i="2" s="1"/>
  <c r="R2664" i="2"/>
  <c r="S2664" i="2" s="1"/>
  <c r="Q2664" i="2"/>
  <c r="P2664" i="2"/>
  <c r="O2664" i="2"/>
  <c r="N2664" i="2"/>
  <c r="M2664" i="2"/>
  <c r="L2664" i="2"/>
  <c r="I2664" i="2"/>
  <c r="Q2663" i="2"/>
  <c r="P2663" i="2"/>
  <c r="O2663" i="2"/>
  <c r="N2663" i="2"/>
  <c r="M2663" i="2"/>
  <c r="L2663" i="2"/>
  <c r="I2663" i="2"/>
  <c r="R2663" i="2" s="1"/>
  <c r="S2663" i="2" s="1"/>
  <c r="G2663" i="2"/>
  <c r="F2663" i="2"/>
  <c r="E2663" i="2"/>
  <c r="Q2662" i="2"/>
  <c r="P2662" i="2"/>
  <c r="O2662" i="2"/>
  <c r="N2662" i="2"/>
  <c r="M2662" i="2"/>
  <c r="L2662" i="2"/>
  <c r="I2662" i="2"/>
  <c r="R2662" i="2" s="1"/>
  <c r="S2662" i="2" s="1"/>
  <c r="R2661" i="2"/>
  <c r="S2661" i="2" s="1"/>
  <c r="Q2661" i="2"/>
  <c r="P2661" i="2"/>
  <c r="O2661" i="2"/>
  <c r="N2661" i="2"/>
  <c r="M2661" i="2"/>
  <c r="L2661" i="2"/>
  <c r="I2661" i="2"/>
  <c r="Q2660" i="2"/>
  <c r="P2660" i="2"/>
  <c r="O2660" i="2"/>
  <c r="N2660" i="2"/>
  <c r="M2660" i="2"/>
  <c r="L2660" i="2"/>
  <c r="I2660" i="2"/>
  <c r="R2660" i="2" s="1"/>
  <c r="S2660" i="2" s="1"/>
  <c r="R2659" i="2"/>
  <c r="S2659" i="2" s="1"/>
  <c r="Q2659" i="2"/>
  <c r="P2659" i="2"/>
  <c r="O2659" i="2"/>
  <c r="N2659" i="2"/>
  <c r="M2659" i="2"/>
  <c r="L2659" i="2"/>
  <c r="I2659" i="2"/>
  <c r="Q2658" i="2"/>
  <c r="P2658" i="2"/>
  <c r="O2658" i="2"/>
  <c r="N2658" i="2"/>
  <c r="M2658" i="2"/>
  <c r="L2658" i="2"/>
  <c r="I2658" i="2"/>
  <c r="R2658" i="2" s="1"/>
  <c r="S2658" i="2" s="1"/>
  <c r="R2657" i="2"/>
  <c r="S2657" i="2" s="1"/>
  <c r="Q2657" i="2"/>
  <c r="P2657" i="2"/>
  <c r="O2657" i="2"/>
  <c r="N2657" i="2"/>
  <c r="M2657" i="2"/>
  <c r="L2657" i="2"/>
  <c r="I2657" i="2"/>
  <c r="Q2656" i="2"/>
  <c r="P2656" i="2"/>
  <c r="O2656" i="2"/>
  <c r="N2656" i="2"/>
  <c r="M2656" i="2"/>
  <c r="L2656" i="2"/>
  <c r="I2656" i="2"/>
  <c r="R2656" i="2" s="1"/>
  <c r="S2656" i="2" s="1"/>
  <c r="R2655" i="2"/>
  <c r="S2655" i="2" s="1"/>
  <c r="Q2655" i="2"/>
  <c r="P2655" i="2"/>
  <c r="O2655" i="2"/>
  <c r="N2655" i="2"/>
  <c r="M2655" i="2"/>
  <c r="L2655" i="2"/>
  <c r="I2655" i="2"/>
  <c r="Q2654" i="2"/>
  <c r="P2654" i="2"/>
  <c r="O2654" i="2"/>
  <c r="N2654" i="2"/>
  <c r="M2654" i="2"/>
  <c r="L2654" i="2"/>
  <c r="I2654" i="2"/>
  <c r="R2654" i="2" s="1"/>
  <c r="S2654" i="2" s="1"/>
  <c r="R2653" i="2"/>
  <c r="S2653" i="2" s="1"/>
  <c r="Q2653" i="2"/>
  <c r="P2653" i="2"/>
  <c r="O2653" i="2"/>
  <c r="N2653" i="2"/>
  <c r="M2653" i="2"/>
  <c r="L2653" i="2"/>
  <c r="I2653" i="2"/>
  <c r="Q2652" i="2"/>
  <c r="P2652" i="2"/>
  <c r="O2652" i="2"/>
  <c r="N2652" i="2"/>
  <c r="M2652" i="2"/>
  <c r="L2652" i="2"/>
  <c r="I2652" i="2"/>
  <c r="R2652" i="2" s="1"/>
  <c r="S2652" i="2" s="1"/>
  <c r="R2651" i="2"/>
  <c r="S2651" i="2" s="1"/>
  <c r="Q2651" i="2"/>
  <c r="P2651" i="2"/>
  <c r="O2651" i="2"/>
  <c r="N2651" i="2"/>
  <c r="M2651" i="2"/>
  <c r="L2651" i="2"/>
  <c r="I2651" i="2"/>
  <c r="Q2650" i="2"/>
  <c r="P2650" i="2"/>
  <c r="O2650" i="2"/>
  <c r="N2650" i="2"/>
  <c r="M2650" i="2"/>
  <c r="L2650" i="2"/>
  <c r="I2650" i="2"/>
  <c r="R2650" i="2" s="1"/>
  <c r="S2650" i="2" s="1"/>
  <c r="R2649" i="2"/>
  <c r="S2649" i="2" s="1"/>
  <c r="Q2649" i="2"/>
  <c r="P2649" i="2"/>
  <c r="O2649" i="2"/>
  <c r="N2649" i="2"/>
  <c r="M2649" i="2"/>
  <c r="L2649" i="2"/>
  <c r="I2649" i="2"/>
  <c r="Q2648" i="2"/>
  <c r="P2648" i="2"/>
  <c r="O2648" i="2"/>
  <c r="N2648" i="2"/>
  <c r="M2648" i="2"/>
  <c r="L2648" i="2"/>
  <c r="I2648" i="2"/>
  <c r="R2648" i="2" s="1"/>
  <c r="S2648" i="2" s="1"/>
  <c r="R2647" i="2"/>
  <c r="S2647" i="2" s="1"/>
  <c r="Q2647" i="2"/>
  <c r="P2647" i="2"/>
  <c r="O2647" i="2"/>
  <c r="N2647" i="2"/>
  <c r="M2647" i="2"/>
  <c r="L2647" i="2"/>
  <c r="I2647" i="2"/>
  <c r="Q2646" i="2"/>
  <c r="P2646" i="2"/>
  <c r="O2646" i="2"/>
  <c r="N2646" i="2"/>
  <c r="M2646" i="2"/>
  <c r="L2646" i="2"/>
  <c r="I2646" i="2"/>
  <c r="R2646" i="2" s="1"/>
  <c r="S2646" i="2" s="1"/>
  <c r="R2645" i="2"/>
  <c r="S2645" i="2" s="1"/>
  <c r="Q2645" i="2"/>
  <c r="P2645" i="2"/>
  <c r="O2645" i="2"/>
  <c r="N2645" i="2"/>
  <c r="M2645" i="2"/>
  <c r="L2645" i="2"/>
  <c r="I2645" i="2"/>
  <c r="Q2644" i="2"/>
  <c r="P2644" i="2"/>
  <c r="O2644" i="2"/>
  <c r="N2644" i="2"/>
  <c r="M2644" i="2"/>
  <c r="L2644" i="2"/>
  <c r="I2644" i="2"/>
  <c r="R2644" i="2" s="1"/>
  <c r="S2644" i="2" s="1"/>
  <c r="R2643" i="2"/>
  <c r="S2643" i="2" s="1"/>
  <c r="Q2643" i="2"/>
  <c r="P2643" i="2"/>
  <c r="O2643" i="2"/>
  <c r="N2643" i="2"/>
  <c r="M2643" i="2"/>
  <c r="L2643" i="2"/>
  <c r="I2643" i="2"/>
  <c r="Q2642" i="2"/>
  <c r="P2642" i="2"/>
  <c r="O2642" i="2"/>
  <c r="N2642" i="2"/>
  <c r="M2642" i="2"/>
  <c r="L2642" i="2"/>
  <c r="I2642" i="2"/>
  <c r="R2642" i="2" s="1"/>
  <c r="S2642" i="2" s="1"/>
  <c r="R2641" i="2"/>
  <c r="S2641" i="2" s="1"/>
  <c r="Q2641" i="2"/>
  <c r="P2641" i="2"/>
  <c r="O2641" i="2"/>
  <c r="N2641" i="2"/>
  <c r="M2641" i="2"/>
  <c r="L2641" i="2"/>
  <c r="I2641" i="2"/>
  <c r="Q2640" i="2"/>
  <c r="P2640" i="2"/>
  <c r="O2640" i="2"/>
  <c r="N2640" i="2"/>
  <c r="M2640" i="2"/>
  <c r="L2640" i="2"/>
  <c r="I2640" i="2"/>
  <c r="R2640" i="2" s="1"/>
  <c r="S2640" i="2" s="1"/>
  <c r="R2639" i="2"/>
  <c r="S2639" i="2" s="1"/>
  <c r="Q2639" i="2"/>
  <c r="P2639" i="2"/>
  <c r="O2639" i="2"/>
  <c r="N2639" i="2"/>
  <c r="M2639" i="2"/>
  <c r="L2639" i="2"/>
  <c r="I2639" i="2"/>
  <c r="Q2638" i="2"/>
  <c r="P2638" i="2"/>
  <c r="O2638" i="2"/>
  <c r="N2638" i="2"/>
  <c r="M2638" i="2"/>
  <c r="L2638" i="2"/>
  <c r="I2638" i="2"/>
  <c r="R2638" i="2" s="1"/>
  <c r="S2638" i="2" s="1"/>
  <c r="R2637" i="2"/>
  <c r="S2637" i="2" s="1"/>
  <c r="Q2637" i="2"/>
  <c r="P2637" i="2"/>
  <c r="O2637" i="2"/>
  <c r="N2637" i="2"/>
  <c r="M2637" i="2"/>
  <c r="L2637" i="2"/>
  <c r="I2637" i="2"/>
  <c r="Q2636" i="2"/>
  <c r="P2636" i="2"/>
  <c r="O2636" i="2"/>
  <c r="N2636" i="2"/>
  <c r="M2636" i="2"/>
  <c r="L2636" i="2"/>
  <c r="I2636" i="2"/>
  <c r="R2636" i="2" s="1"/>
  <c r="S2636" i="2" s="1"/>
  <c r="R2635" i="2"/>
  <c r="S2635" i="2" s="1"/>
  <c r="Q2635" i="2"/>
  <c r="P2635" i="2"/>
  <c r="O2635" i="2"/>
  <c r="N2635" i="2"/>
  <c r="M2635" i="2"/>
  <c r="L2635" i="2"/>
  <c r="I2635" i="2"/>
  <c r="Q2634" i="2"/>
  <c r="P2634" i="2"/>
  <c r="O2634" i="2"/>
  <c r="N2634" i="2"/>
  <c r="M2634" i="2"/>
  <c r="L2634" i="2"/>
  <c r="I2634" i="2"/>
  <c r="R2634" i="2" s="1"/>
  <c r="S2634" i="2" s="1"/>
  <c r="R2633" i="2"/>
  <c r="S2633" i="2" s="1"/>
  <c r="Q2633" i="2"/>
  <c r="P2633" i="2"/>
  <c r="O2633" i="2"/>
  <c r="N2633" i="2"/>
  <c r="M2633" i="2"/>
  <c r="L2633" i="2"/>
  <c r="I2633" i="2"/>
  <c r="Q2632" i="2"/>
  <c r="P2632" i="2"/>
  <c r="O2632" i="2"/>
  <c r="N2632" i="2"/>
  <c r="M2632" i="2"/>
  <c r="L2632" i="2"/>
  <c r="I2632" i="2"/>
  <c r="R2632" i="2" s="1"/>
  <c r="S2632" i="2" s="1"/>
  <c r="R2631" i="2"/>
  <c r="S2631" i="2" s="1"/>
  <c r="Q2631" i="2"/>
  <c r="P2631" i="2"/>
  <c r="O2631" i="2"/>
  <c r="N2631" i="2"/>
  <c r="M2631" i="2"/>
  <c r="L2631" i="2"/>
  <c r="I2631" i="2"/>
  <c r="Q2630" i="2"/>
  <c r="P2630" i="2"/>
  <c r="O2630" i="2"/>
  <c r="N2630" i="2"/>
  <c r="M2630" i="2"/>
  <c r="L2630" i="2"/>
  <c r="I2630" i="2"/>
  <c r="R2630" i="2" s="1"/>
  <c r="S2630" i="2" s="1"/>
  <c r="R2629" i="2"/>
  <c r="S2629" i="2" s="1"/>
  <c r="Q2629" i="2"/>
  <c r="P2629" i="2"/>
  <c r="O2629" i="2"/>
  <c r="N2629" i="2"/>
  <c r="M2629" i="2"/>
  <c r="L2629" i="2"/>
  <c r="I2629" i="2"/>
  <c r="Q2628" i="2"/>
  <c r="P2628" i="2"/>
  <c r="O2628" i="2"/>
  <c r="N2628" i="2"/>
  <c r="M2628" i="2"/>
  <c r="L2628" i="2"/>
  <c r="I2628" i="2"/>
  <c r="R2628" i="2" s="1"/>
  <c r="S2628" i="2" s="1"/>
  <c r="R2627" i="2"/>
  <c r="S2627" i="2" s="1"/>
  <c r="Q2627" i="2"/>
  <c r="P2627" i="2"/>
  <c r="O2627" i="2"/>
  <c r="N2627" i="2"/>
  <c r="M2627" i="2"/>
  <c r="L2627" i="2"/>
  <c r="I2627" i="2"/>
  <c r="Q2626" i="2"/>
  <c r="P2626" i="2"/>
  <c r="O2626" i="2"/>
  <c r="N2626" i="2"/>
  <c r="M2626" i="2"/>
  <c r="L2626" i="2"/>
  <c r="I2626" i="2"/>
  <c r="R2626" i="2" s="1"/>
  <c r="S2626" i="2" s="1"/>
  <c r="R2625" i="2"/>
  <c r="S2625" i="2" s="1"/>
  <c r="Q2625" i="2"/>
  <c r="P2625" i="2"/>
  <c r="O2625" i="2"/>
  <c r="N2625" i="2"/>
  <c r="M2625" i="2"/>
  <c r="L2625" i="2"/>
  <c r="I2625" i="2"/>
  <c r="Q2624" i="2"/>
  <c r="P2624" i="2"/>
  <c r="O2624" i="2"/>
  <c r="N2624" i="2"/>
  <c r="M2624" i="2"/>
  <c r="L2624" i="2"/>
  <c r="I2624" i="2"/>
  <c r="R2624" i="2" s="1"/>
  <c r="S2624" i="2" s="1"/>
  <c r="R2623" i="2"/>
  <c r="S2623" i="2" s="1"/>
  <c r="Q2623" i="2"/>
  <c r="P2623" i="2"/>
  <c r="O2623" i="2"/>
  <c r="N2623" i="2"/>
  <c r="M2623" i="2"/>
  <c r="L2623" i="2"/>
  <c r="I2623" i="2"/>
  <c r="Q2622" i="2"/>
  <c r="P2622" i="2"/>
  <c r="O2622" i="2"/>
  <c r="N2622" i="2"/>
  <c r="M2622" i="2"/>
  <c r="L2622" i="2"/>
  <c r="I2622" i="2"/>
  <c r="R2622" i="2" s="1"/>
  <c r="S2622" i="2" s="1"/>
  <c r="R2621" i="2"/>
  <c r="S2621" i="2" s="1"/>
  <c r="Q2621" i="2"/>
  <c r="P2621" i="2"/>
  <c r="O2621" i="2"/>
  <c r="N2621" i="2"/>
  <c r="M2621" i="2"/>
  <c r="L2621" i="2"/>
  <c r="I2621" i="2"/>
  <c r="Q2620" i="2"/>
  <c r="P2620" i="2"/>
  <c r="O2620" i="2"/>
  <c r="N2620" i="2"/>
  <c r="M2620" i="2"/>
  <c r="L2620" i="2"/>
  <c r="I2620" i="2"/>
  <c r="R2620" i="2" s="1"/>
  <c r="S2620" i="2" s="1"/>
  <c r="R2619" i="2"/>
  <c r="S2619" i="2" s="1"/>
  <c r="Q2619" i="2"/>
  <c r="P2619" i="2"/>
  <c r="O2619" i="2"/>
  <c r="N2619" i="2"/>
  <c r="M2619" i="2"/>
  <c r="L2619" i="2"/>
  <c r="I2619" i="2"/>
  <c r="Q2618" i="2"/>
  <c r="P2618" i="2"/>
  <c r="O2618" i="2"/>
  <c r="N2618" i="2"/>
  <c r="M2618" i="2"/>
  <c r="L2618" i="2"/>
  <c r="I2618" i="2"/>
  <c r="R2618" i="2" s="1"/>
  <c r="S2618" i="2" s="1"/>
  <c r="R2617" i="2"/>
  <c r="S2617" i="2" s="1"/>
  <c r="Q2617" i="2"/>
  <c r="P2617" i="2"/>
  <c r="O2617" i="2"/>
  <c r="N2617" i="2"/>
  <c r="M2617" i="2"/>
  <c r="L2617" i="2"/>
  <c r="I2617" i="2"/>
  <c r="Q2616" i="2"/>
  <c r="P2616" i="2"/>
  <c r="O2616" i="2"/>
  <c r="N2616" i="2"/>
  <c r="M2616" i="2"/>
  <c r="L2616" i="2"/>
  <c r="I2616" i="2"/>
  <c r="R2616" i="2" s="1"/>
  <c r="S2616" i="2" s="1"/>
  <c r="R2615" i="2"/>
  <c r="S2615" i="2" s="1"/>
  <c r="Q2615" i="2"/>
  <c r="P2615" i="2"/>
  <c r="O2615" i="2"/>
  <c r="N2615" i="2"/>
  <c r="M2615" i="2"/>
  <c r="L2615" i="2"/>
  <c r="I2615" i="2"/>
  <c r="Q2614" i="2"/>
  <c r="P2614" i="2"/>
  <c r="O2614" i="2"/>
  <c r="N2614" i="2"/>
  <c r="M2614" i="2"/>
  <c r="L2614" i="2"/>
  <c r="I2614" i="2"/>
  <c r="R2614" i="2" s="1"/>
  <c r="S2614" i="2" s="1"/>
  <c r="R2613" i="2"/>
  <c r="S2613" i="2" s="1"/>
  <c r="Q2613" i="2"/>
  <c r="P2613" i="2"/>
  <c r="O2613" i="2"/>
  <c r="N2613" i="2"/>
  <c r="M2613" i="2"/>
  <c r="L2613" i="2"/>
  <c r="I2613" i="2"/>
  <c r="Q2612" i="2"/>
  <c r="P2612" i="2"/>
  <c r="O2612" i="2"/>
  <c r="N2612" i="2"/>
  <c r="M2612" i="2"/>
  <c r="L2612" i="2"/>
  <c r="I2612" i="2"/>
  <c r="R2612" i="2" s="1"/>
  <c r="S2612" i="2" s="1"/>
  <c r="R2611" i="2"/>
  <c r="S2611" i="2" s="1"/>
  <c r="Q2611" i="2"/>
  <c r="P2611" i="2"/>
  <c r="O2611" i="2"/>
  <c r="N2611" i="2"/>
  <c r="M2611" i="2"/>
  <c r="L2611" i="2"/>
  <c r="I2611" i="2"/>
  <c r="Q2610" i="2"/>
  <c r="P2610" i="2"/>
  <c r="O2610" i="2"/>
  <c r="N2610" i="2"/>
  <c r="M2610" i="2"/>
  <c r="L2610" i="2"/>
  <c r="I2610" i="2"/>
  <c r="R2610" i="2" s="1"/>
  <c r="S2610" i="2" s="1"/>
  <c r="R2609" i="2"/>
  <c r="S2609" i="2" s="1"/>
  <c r="Q2609" i="2"/>
  <c r="P2609" i="2"/>
  <c r="O2609" i="2"/>
  <c r="N2609" i="2"/>
  <c r="M2609" i="2"/>
  <c r="L2609" i="2"/>
  <c r="I2609" i="2"/>
  <c r="Q2608" i="2"/>
  <c r="P2608" i="2"/>
  <c r="O2608" i="2"/>
  <c r="N2608" i="2"/>
  <c r="M2608" i="2"/>
  <c r="L2608" i="2"/>
  <c r="I2608" i="2"/>
  <c r="R2608" i="2" s="1"/>
  <c r="S2608" i="2" s="1"/>
  <c r="R2607" i="2"/>
  <c r="S2607" i="2" s="1"/>
  <c r="Q2607" i="2"/>
  <c r="P2607" i="2"/>
  <c r="O2607" i="2"/>
  <c r="N2607" i="2"/>
  <c r="M2607" i="2"/>
  <c r="L2607" i="2"/>
  <c r="I2607" i="2"/>
  <c r="Q2606" i="2"/>
  <c r="P2606" i="2"/>
  <c r="O2606" i="2"/>
  <c r="N2606" i="2"/>
  <c r="M2606" i="2"/>
  <c r="L2606" i="2"/>
  <c r="I2606" i="2"/>
  <c r="R2606" i="2" s="1"/>
  <c r="S2606" i="2" s="1"/>
  <c r="R2605" i="2"/>
  <c r="S2605" i="2" s="1"/>
  <c r="Q2605" i="2"/>
  <c r="P2605" i="2"/>
  <c r="O2605" i="2"/>
  <c r="N2605" i="2"/>
  <c r="M2605" i="2"/>
  <c r="L2605" i="2"/>
  <c r="I2605" i="2"/>
  <c r="Q2604" i="2"/>
  <c r="P2604" i="2"/>
  <c r="O2604" i="2"/>
  <c r="N2604" i="2"/>
  <c r="M2604" i="2"/>
  <c r="L2604" i="2"/>
  <c r="I2604" i="2"/>
  <c r="R2604" i="2" s="1"/>
  <c r="S2604" i="2" s="1"/>
  <c r="R2603" i="2"/>
  <c r="S2603" i="2" s="1"/>
  <c r="Q2603" i="2"/>
  <c r="P2603" i="2"/>
  <c r="O2603" i="2"/>
  <c r="N2603" i="2"/>
  <c r="M2603" i="2"/>
  <c r="L2603" i="2"/>
  <c r="I2603" i="2"/>
  <c r="S2602" i="2"/>
  <c r="Q2602" i="2"/>
  <c r="P2602" i="2"/>
  <c r="O2602" i="2"/>
  <c r="N2602" i="2"/>
  <c r="M2602" i="2"/>
  <c r="L2602" i="2"/>
  <c r="I2602" i="2"/>
  <c r="R2602" i="2" s="1"/>
  <c r="R2601" i="2"/>
  <c r="S2601" i="2" s="1"/>
  <c r="Q2601" i="2"/>
  <c r="P2601" i="2"/>
  <c r="O2601" i="2"/>
  <c r="N2601" i="2"/>
  <c r="M2601" i="2"/>
  <c r="L2601" i="2"/>
  <c r="I2601" i="2"/>
  <c r="Q2600" i="2"/>
  <c r="P2600" i="2"/>
  <c r="O2600" i="2"/>
  <c r="N2600" i="2"/>
  <c r="M2600" i="2"/>
  <c r="L2600" i="2"/>
  <c r="I2600" i="2"/>
  <c r="R2600" i="2" s="1"/>
  <c r="S2600" i="2" s="1"/>
  <c r="R2599" i="2"/>
  <c r="S2599" i="2" s="1"/>
  <c r="Q2599" i="2"/>
  <c r="P2599" i="2"/>
  <c r="O2599" i="2"/>
  <c r="N2599" i="2"/>
  <c r="M2599" i="2"/>
  <c r="L2599" i="2"/>
  <c r="I2599" i="2"/>
  <c r="Q2598" i="2"/>
  <c r="P2598" i="2"/>
  <c r="O2598" i="2"/>
  <c r="N2598" i="2"/>
  <c r="M2598" i="2"/>
  <c r="L2598" i="2"/>
  <c r="I2598" i="2"/>
  <c r="R2598" i="2" s="1"/>
  <c r="S2598" i="2" s="1"/>
  <c r="R2597" i="2"/>
  <c r="S2597" i="2" s="1"/>
  <c r="Q2597" i="2"/>
  <c r="P2597" i="2"/>
  <c r="O2597" i="2"/>
  <c r="N2597" i="2"/>
  <c r="M2597" i="2"/>
  <c r="L2597" i="2"/>
  <c r="I2597" i="2"/>
  <c r="S2596" i="2"/>
  <c r="Q2596" i="2"/>
  <c r="P2596" i="2"/>
  <c r="O2596" i="2"/>
  <c r="N2596" i="2"/>
  <c r="M2596" i="2"/>
  <c r="L2596" i="2"/>
  <c r="I2596" i="2"/>
  <c r="R2596" i="2" s="1"/>
  <c r="R2595" i="2"/>
  <c r="S2595" i="2" s="1"/>
  <c r="Q2595" i="2"/>
  <c r="P2595" i="2"/>
  <c r="O2595" i="2"/>
  <c r="N2595" i="2"/>
  <c r="M2595" i="2"/>
  <c r="L2595" i="2"/>
  <c r="I2595" i="2"/>
  <c r="S2594" i="2"/>
  <c r="Q2594" i="2"/>
  <c r="P2594" i="2"/>
  <c r="O2594" i="2"/>
  <c r="N2594" i="2"/>
  <c r="M2594" i="2"/>
  <c r="L2594" i="2"/>
  <c r="I2594" i="2"/>
  <c r="R2594" i="2" s="1"/>
  <c r="R2593" i="2"/>
  <c r="S2593" i="2" s="1"/>
  <c r="Q2593" i="2"/>
  <c r="P2593" i="2"/>
  <c r="O2593" i="2"/>
  <c r="N2593" i="2"/>
  <c r="M2593" i="2"/>
  <c r="L2593" i="2"/>
  <c r="I2593" i="2"/>
  <c r="S2592" i="2"/>
  <c r="Q2592" i="2"/>
  <c r="P2592" i="2"/>
  <c r="O2592" i="2"/>
  <c r="N2592" i="2"/>
  <c r="M2592" i="2"/>
  <c r="L2592" i="2"/>
  <c r="I2592" i="2"/>
  <c r="R2592" i="2" s="1"/>
  <c r="G2592" i="2"/>
  <c r="F2592" i="2"/>
  <c r="E2592" i="2"/>
  <c r="Q2591" i="2"/>
  <c r="P2591" i="2"/>
  <c r="O2591" i="2"/>
  <c r="N2591" i="2"/>
  <c r="M2591" i="2"/>
  <c r="L2591" i="2"/>
  <c r="I2591" i="2"/>
  <c r="R2591" i="2" s="1"/>
  <c r="S2591" i="2" s="1"/>
  <c r="Q2590" i="2"/>
  <c r="P2590" i="2"/>
  <c r="O2590" i="2"/>
  <c r="N2590" i="2"/>
  <c r="M2590" i="2"/>
  <c r="L2590" i="2"/>
  <c r="I2590" i="2"/>
  <c r="R2590" i="2" s="1"/>
  <c r="S2590" i="2" s="1"/>
  <c r="R2589" i="2"/>
  <c r="S2589" i="2" s="1"/>
  <c r="Q2589" i="2"/>
  <c r="P2589" i="2"/>
  <c r="O2589" i="2"/>
  <c r="N2589" i="2"/>
  <c r="M2589" i="2"/>
  <c r="L2589" i="2"/>
  <c r="I2589" i="2"/>
  <c r="R2588" i="2"/>
  <c r="S2588" i="2" s="1"/>
  <c r="Q2588" i="2"/>
  <c r="P2588" i="2"/>
  <c r="O2588" i="2"/>
  <c r="N2588" i="2"/>
  <c r="M2588" i="2"/>
  <c r="L2588" i="2"/>
  <c r="I2588" i="2"/>
  <c r="R2587" i="2"/>
  <c r="S2587" i="2" s="1"/>
  <c r="Q2587" i="2"/>
  <c r="P2587" i="2"/>
  <c r="O2587" i="2"/>
  <c r="N2587" i="2"/>
  <c r="M2587" i="2"/>
  <c r="L2587" i="2"/>
  <c r="I2587" i="2"/>
  <c r="Q2586" i="2"/>
  <c r="P2586" i="2"/>
  <c r="O2586" i="2"/>
  <c r="N2586" i="2"/>
  <c r="M2586" i="2"/>
  <c r="L2586" i="2"/>
  <c r="I2586" i="2"/>
  <c r="R2586" i="2" s="1"/>
  <c r="S2586" i="2" s="1"/>
  <c r="R2585" i="2"/>
  <c r="S2585" i="2" s="1"/>
  <c r="Q2585" i="2"/>
  <c r="P2585" i="2"/>
  <c r="O2585" i="2"/>
  <c r="N2585" i="2"/>
  <c r="M2585" i="2"/>
  <c r="L2585" i="2"/>
  <c r="I2585" i="2"/>
  <c r="R2584" i="2"/>
  <c r="S2584" i="2" s="1"/>
  <c r="Q2584" i="2"/>
  <c r="P2584" i="2"/>
  <c r="O2584" i="2"/>
  <c r="N2584" i="2"/>
  <c r="M2584" i="2"/>
  <c r="L2584" i="2"/>
  <c r="I2584" i="2"/>
  <c r="R2583" i="2"/>
  <c r="S2583" i="2" s="1"/>
  <c r="Q2583" i="2"/>
  <c r="P2583" i="2"/>
  <c r="O2583" i="2"/>
  <c r="N2583" i="2"/>
  <c r="M2583" i="2"/>
  <c r="L2583" i="2"/>
  <c r="I2583" i="2"/>
  <c r="Q2582" i="2"/>
  <c r="P2582" i="2"/>
  <c r="O2582" i="2"/>
  <c r="N2582" i="2"/>
  <c r="M2582" i="2"/>
  <c r="L2582" i="2"/>
  <c r="I2582" i="2"/>
  <c r="R2582" i="2" s="1"/>
  <c r="S2582" i="2" s="1"/>
  <c r="R2581" i="2"/>
  <c r="S2581" i="2" s="1"/>
  <c r="Q2581" i="2"/>
  <c r="P2581" i="2"/>
  <c r="O2581" i="2"/>
  <c r="N2581" i="2"/>
  <c r="M2581" i="2"/>
  <c r="L2581" i="2"/>
  <c r="I2581" i="2"/>
  <c r="R2580" i="2"/>
  <c r="S2580" i="2" s="1"/>
  <c r="Q2580" i="2"/>
  <c r="P2580" i="2"/>
  <c r="O2580" i="2"/>
  <c r="N2580" i="2"/>
  <c r="M2580" i="2"/>
  <c r="L2580" i="2"/>
  <c r="I2580" i="2"/>
  <c r="R2579" i="2"/>
  <c r="S2579" i="2" s="1"/>
  <c r="Q2579" i="2"/>
  <c r="P2579" i="2"/>
  <c r="O2579" i="2"/>
  <c r="N2579" i="2"/>
  <c r="M2579" i="2"/>
  <c r="L2579" i="2"/>
  <c r="I2579" i="2"/>
  <c r="Q2578" i="2"/>
  <c r="P2578" i="2"/>
  <c r="O2578" i="2"/>
  <c r="N2578" i="2"/>
  <c r="M2578" i="2"/>
  <c r="L2578" i="2"/>
  <c r="I2578" i="2"/>
  <c r="R2578" i="2" s="1"/>
  <c r="S2578" i="2" s="1"/>
  <c r="R2577" i="2"/>
  <c r="S2577" i="2" s="1"/>
  <c r="Q2577" i="2"/>
  <c r="P2577" i="2"/>
  <c r="O2577" i="2"/>
  <c r="N2577" i="2"/>
  <c r="M2577" i="2"/>
  <c r="L2577" i="2"/>
  <c r="I2577" i="2"/>
  <c r="R2576" i="2"/>
  <c r="S2576" i="2" s="1"/>
  <c r="Q2576" i="2"/>
  <c r="P2576" i="2"/>
  <c r="O2576" i="2"/>
  <c r="N2576" i="2"/>
  <c r="M2576" i="2"/>
  <c r="L2576" i="2"/>
  <c r="I2576" i="2"/>
  <c r="R2575" i="2"/>
  <c r="S2575" i="2" s="1"/>
  <c r="Q2575" i="2"/>
  <c r="P2575" i="2"/>
  <c r="O2575" i="2"/>
  <c r="N2575" i="2"/>
  <c r="M2575" i="2"/>
  <c r="L2575" i="2"/>
  <c r="I2575" i="2"/>
  <c r="Q2574" i="2"/>
  <c r="P2574" i="2"/>
  <c r="O2574" i="2"/>
  <c r="N2574" i="2"/>
  <c r="M2574" i="2"/>
  <c r="L2574" i="2"/>
  <c r="I2574" i="2"/>
  <c r="R2574" i="2" s="1"/>
  <c r="S2574" i="2" s="1"/>
  <c r="R2573" i="2"/>
  <c r="S2573" i="2" s="1"/>
  <c r="Q2573" i="2"/>
  <c r="P2573" i="2"/>
  <c r="O2573" i="2"/>
  <c r="N2573" i="2"/>
  <c r="M2573" i="2"/>
  <c r="L2573" i="2"/>
  <c r="I2573" i="2"/>
  <c r="R2572" i="2"/>
  <c r="S2572" i="2" s="1"/>
  <c r="Q2572" i="2"/>
  <c r="P2572" i="2"/>
  <c r="O2572" i="2"/>
  <c r="N2572" i="2"/>
  <c r="M2572" i="2"/>
  <c r="L2572" i="2"/>
  <c r="I2572" i="2"/>
  <c r="R2571" i="2"/>
  <c r="S2571" i="2" s="1"/>
  <c r="Q2571" i="2"/>
  <c r="P2571" i="2"/>
  <c r="O2571" i="2"/>
  <c r="N2571" i="2"/>
  <c r="M2571" i="2"/>
  <c r="L2571" i="2"/>
  <c r="I2571" i="2"/>
  <c r="Q2570" i="2"/>
  <c r="P2570" i="2"/>
  <c r="O2570" i="2"/>
  <c r="N2570" i="2"/>
  <c r="M2570" i="2"/>
  <c r="L2570" i="2"/>
  <c r="I2570" i="2"/>
  <c r="R2570" i="2" s="1"/>
  <c r="S2570" i="2" s="1"/>
  <c r="R2569" i="2"/>
  <c r="S2569" i="2" s="1"/>
  <c r="Q2569" i="2"/>
  <c r="P2569" i="2"/>
  <c r="O2569" i="2"/>
  <c r="N2569" i="2"/>
  <c r="M2569" i="2"/>
  <c r="L2569" i="2"/>
  <c r="I2569" i="2"/>
  <c r="R2568" i="2"/>
  <c r="S2568" i="2" s="1"/>
  <c r="Q2568" i="2"/>
  <c r="P2568" i="2"/>
  <c r="O2568" i="2"/>
  <c r="N2568" i="2"/>
  <c r="M2568" i="2"/>
  <c r="L2568" i="2"/>
  <c r="I2568" i="2"/>
  <c r="Q2567" i="2"/>
  <c r="P2567" i="2"/>
  <c r="O2567" i="2"/>
  <c r="N2567" i="2"/>
  <c r="M2567" i="2"/>
  <c r="L2567" i="2"/>
  <c r="I2567" i="2"/>
  <c r="R2567" i="2" s="1"/>
  <c r="S2567" i="2" s="1"/>
  <c r="Q2566" i="2"/>
  <c r="P2566" i="2"/>
  <c r="O2566" i="2"/>
  <c r="N2566" i="2"/>
  <c r="M2566" i="2"/>
  <c r="L2566" i="2"/>
  <c r="I2566" i="2"/>
  <c r="R2566" i="2" s="1"/>
  <c r="S2566" i="2" s="1"/>
  <c r="R2565" i="2"/>
  <c r="S2565" i="2" s="1"/>
  <c r="Q2565" i="2"/>
  <c r="P2565" i="2"/>
  <c r="O2565" i="2"/>
  <c r="N2565" i="2"/>
  <c r="M2565" i="2"/>
  <c r="L2565" i="2"/>
  <c r="I2565" i="2"/>
  <c r="R2564" i="2"/>
  <c r="S2564" i="2" s="1"/>
  <c r="Q2564" i="2"/>
  <c r="P2564" i="2"/>
  <c r="O2564" i="2"/>
  <c r="N2564" i="2"/>
  <c r="M2564" i="2"/>
  <c r="L2564" i="2"/>
  <c r="I2564" i="2"/>
  <c r="Q2563" i="2"/>
  <c r="P2563" i="2"/>
  <c r="O2563" i="2"/>
  <c r="N2563" i="2"/>
  <c r="M2563" i="2"/>
  <c r="L2563" i="2"/>
  <c r="I2563" i="2"/>
  <c r="R2563" i="2" s="1"/>
  <c r="S2563" i="2" s="1"/>
  <c r="Q2562" i="2"/>
  <c r="P2562" i="2"/>
  <c r="O2562" i="2"/>
  <c r="N2562" i="2"/>
  <c r="M2562" i="2"/>
  <c r="L2562" i="2"/>
  <c r="I2562" i="2"/>
  <c r="R2562" i="2" s="1"/>
  <c r="S2562" i="2" s="1"/>
  <c r="R2561" i="2"/>
  <c r="S2561" i="2" s="1"/>
  <c r="Q2561" i="2"/>
  <c r="P2561" i="2"/>
  <c r="O2561" i="2"/>
  <c r="N2561" i="2"/>
  <c r="M2561" i="2"/>
  <c r="L2561" i="2"/>
  <c r="I2561" i="2"/>
  <c r="R2560" i="2"/>
  <c r="S2560" i="2" s="1"/>
  <c r="Q2560" i="2"/>
  <c r="P2560" i="2"/>
  <c r="O2560" i="2"/>
  <c r="N2560" i="2"/>
  <c r="M2560" i="2"/>
  <c r="L2560" i="2"/>
  <c r="I2560" i="2"/>
  <c r="Q2559" i="2"/>
  <c r="P2559" i="2"/>
  <c r="O2559" i="2"/>
  <c r="N2559" i="2"/>
  <c r="M2559" i="2"/>
  <c r="L2559" i="2"/>
  <c r="I2559" i="2"/>
  <c r="R2559" i="2" s="1"/>
  <c r="S2559" i="2" s="1"/>
  <c r="Q2558" i="2"/>
  <c r="P2558" i="2"/>
  <c r="O2558" i="2"/>
  <c r="N2558" i="2"/>
  <c r="M2558" i="2"/>
  <c r="L2558" i="2"/>
  <c r="I2558" i="2"/>
  <c r="R2558" i="2" s="1"/>
  <c r="S2558" i="2" s="1"/>
  <c r="R2557" i="2"/>
  <c r="S2557" i="2" s="1"/>
  <c r="Q2557" i="2"/>
  <c r="P2557" i="2"/>
  <c r="O2557" i="2"/>
  <c r="N2557" i="2"/>
  <c r="M2557" i="2"/>
  <c r="L2557" i="2"/>
  <c r="I2557" i="2"/>
  <c r="R2556" i="2"/>
  <c r="S2556" i="2" s="1"/>
  <c r="Q2556" i="2"/>
  <c r="P2556" i="2"/>
  <c r="O2556" i="2"/>
  <c r="N2556" i="2"/>
  <c r="M2556" i="2"/>
  <c r="L2556" i="2"/>
  <c r="I2556" i="2"/>
  <c r="Q2555" i="2"/>
  <c r="P2555" i="2"/>
  <c r="O2555" i="2"/>
  <c r="N2555" i="2"/>
  <c r="M2555" i="2"/>
  <c r="L2555" i="2"/>
  <c r="I2555" i="2"/>
  <c r="R2555" i="2" s="1"/>
  <c r="S2555" i="2" s="1"/>
  <c r="Q2554" i="2"/>
  <c r="P2554" i="2"/>
  <c r="O2554" i="2"/>
  <c r="N2554" i="2"/>
  <c r="M2554" i="2"/>
  <c r="L2554" i="2"/>
  <c r="I2554" i="2"/>
  <c r="R2554" i="2" s="1"/>
  <c r="S2554" i="2" s="1"/>
  <c r="R2553" i="2"/>
  <c r="S2553" i="2" s="1"/>
  <c r="Q2553" i="2"/>
  <c r="P2553" i="2"/>
  <c r="O2553" i="2"/>
  <c r="N2553" i="2"/>
  <c r="M2553" i="2"/>
  <c r="L2553" i="2"/>
  <c r="I2553" i="2"/>
  <c r="R2552" i="2"/>
  <c r="S2552" i="2" s="1"/>
  <c r="Q2552" i="2"/>
  <c r="P2552" i="2"/>
  <c r="O2552" i="2"/>
  <c r="N2552" i="2"/>
  <c r="M2552" i="2"/>
  <c r="L2552" i="2"/>
  <c r="I2552" i="2"/>
  <c r="Q2551" i="2"/>
  <c r="P2551" i="2"/>
  <c r="O2551" i="2"/>
  <c r="N2551" i="2"/>
  <c r="M2551" i="2"/>
  <c r="L2551" i="2"/>
  <c r="I2551" i="2"/>
  <c r="R2551" i="2" s="1"/>
  <c r="S2551" i="2" s="1"/>
  <c r="Q2550" i="2"/>
  <c r="P2550" i="2"/>
  <c r="O2550" i="2"/>
  <c r="N2550" i="2"/>
  <c r="M2550" i="2"/>
  <c r="L2550" i="2"/>
  <c r="I2550" i="2"/>
  <c r="R2550" i="2" s="1"/>
  <c r="S2550" i="2" s="1"/>
  <c r="R2549" i="2"/>
  <c r="S2549" i="2" s="1"/>
  <c r="Q2549" i="2"/>
  <c r="P2549" i="2"/>
  <c r="O2549" i="2"/>
  <c r="N2549" i="2"/>
  <c r="M2549" i="2"/>
  <c r="L2549" i="2"/>
  <c r="I2549" i="2"/>
  <c r="R2548" i="2"/>
  <c r="S2548" i="2" s="1"/>
  <c r="Q2548" i="2"/>
  <c r="P2548" i="2"/>
  <c r="O2548" i="2"/>
  <c r="N2548" i="2"/>
  <c r="M2548" i="2"/>
  <c r="L2548" i="2"/>
  <c r="I2548" i="2"/>
  <c r="Q2547" i="2"/>
  <c r="P2547" i="2"/>
  <c r="O2547" i="2"/>
  <c r="N2547" i="2"/>
  <c r="M2547" i="2"/>
  <c r="L2547" i="2"/>
  <c r="I2547" i="2"/>
  <c r="R2547" i="2" s="1"/>
  <c r="S2547" i="2" s="1"/>
  <c r="Q2546" i="2"/>
  <c r="P2546" i="2"/>
  <c r="O2546" i="2"/>
  <c r="N2546" i="2"/>
  <c r="M2546" i="2"/>
  <c r="L2546" i="2"/>
  <c r="I2546" i="2"/>
  <c r="R2546" i="2" s="1"/>
  <c r="S2546" i="2" s="1"/>
  <c r="R2545" i="2"/>
  <c r="S2545" i="2" s="1"/>
  <c r="Q2545" i="2"/>
  <c r="P2545" i="2"/>
  <c r="O2545" i="2"/>
  <c r="N2545" i="2"/>
  <c r="M2545" i="2"/>
  <c r="L2545" i="2"/>
  <c r="I2545" i="2"/>
  <c r="R2544" i="2"/>
  <c r="S2544" i="2" s="1"/>
  <c r="Q2544" i="2"/>
  <c r="P2544" i="2"/>
  <c r="O2544" i="2"/>
  <c r="N2544" i="2"/>
  <c r="M2544" i="2"/>
  <c r="L2544" i="2"/>
  <c r="I2544" i="2"/>
  <c r="Q2543" i="2"/>
  <c r="P2543" i="2"/>
  <c r="O2543" i="2"/>
  <c r="N2543" i="2"/>
  <c r="M2543" i="2"/>
  <c r="L2543" i="2"/>
  <c r="I2543" i="2"/>
  <c r="R2543" i="2" s="1"/>
  <c r="S2543" i="2" s="1"/>
  <c r="Q2542" i="2"/>
  <c r="P2542" i="2"/>
  <c r="O2542" i="2"/>
  <c r="N2542" i="2"/>
  <c r="M2542" i="2"/>
  <c r="L2542" i="2"/>
  <c r="I2542" i="2"/>
  <c r="R2542" i="2" s="1"/>
  <c r="S2542" i="2" s="1"/>
  <c r="R2541" i="2"/>
  <c r="S2541" i="2" s="1"/>
  <c r="Q2541" i="2"/>
  <c r="P2541" i="2"/>
  <c r="O2541" i="2"/>
  <c r="N2541" i="2"/>
  <c r="M2541" i="2"/>
  <c r="L2541" i="2"/>
  <c r="I2541" i="2"/>
  <c r="R2540" i="2"/>
  <c r="S2540" i="2" s="1"/>
  <c r="Q2540" i="2"/>
  <c r="P2540" i="2"/>
  <c r="O2540" i="2"/>
  <c r="N2540" i="2"/>
  <c r="M2540" i="2"/>
  <c r="L2540" i="2"/>
  <c r="I2540" i="2"/>
  <c r="Q2539" i="2"/>
  <c r="P2539" i="2"/>
  <c r="O2539" i="2"/>
  <c r="N2539" i="2"/>
  <c r="M2539" i="2"/>
  <c r="L2539" i="2"/>
  <c r="I2539" i="2"/>
  <c r="R2539" i="2" s="1"/>
  <c r="S2539" i="2" s="1"/>
  <c r="Q2538" i="2"/>
  <c r="P2538" i="2"/>
  <c r="O2538" i="2"/>
  <c r="N2538" i="2"/>
  <c r="M2538" i="2"/>
  <c r="L2538" i="2"/>
  <c r="I2538" i="2"/>
  <c r="R2538" i="2" s="1"/>
  <c r="S2538" i="2" s="1"/>
  <c r="R2537" i="2"/>
  <c r="S2537" i="2" s="1"/>
  <c r="Q2537" i="2"/>
  <c r="P2537" i="2"/>
  <c r="O2537" i="2"/>
  <c r="N2537" i="2"/>
  <c r="M2537" i="2"/>
  <c r="L2537" i="2"/>
  <c r="I2537" i="2"/>
  <c r="R2536" i="2"/>
  <c r="S2536" i="2" s="1"/>
  <c r="Q2536" i="2"/>
  <c r="P2536" i="2"/>
  <c r="O2536" i="2"/>
  <c r="N2536" i="2"/>
  <c r="M2536" i="2"/>
  <c r="L2536" i="2"/>
  <c r="I2536" i="2"/>
  <c r="Q2535" i="2"/>
  <c r="P2535" i="2"/>
  <c r="O2535" i="2"/>
  <c r="N2535" i="2"/>
  <c r="M2535" i="2"/>
  <c r="L2535" i="2"/>
  <c r="I2535" i="2"/>
  <c r="R2535" i="2" s="1"/>
  <c r="S2535" i="2" s="1"/>
  <c r="Q2534" i="2"/>
  <c r="P2534" i="2"/>
  <c r="O2534" i="2"/>
  <c r="N2534" i="2"/>
  <c r="M2534" i="2"/>
  <c r="L2534" i="2"/>
  <c r="I2534" i="2"/>
  <c r="R2534" i="2" s="1"/>
  <c r="S2534" i="2" s="1"/>
  <c r="R2533" i="2"/>
  <c r="S2533" i="2" s="1"/>
  <c r="Q2533" i="2"/>
  <c r="P2533" i="2"/>
  <c r="O2533" i="2"/>
  <c r="N2533" i="2"/>
  <c r="M2533" i="2"/>
  <c r="L2533" i="2"/>
  <c r="I2533" i="2"/>
  <c r="R2532" i="2"/>
  <c r="S2532" i="2" s="1"/>
  <c r="Q2532" i="2"/>
  <c r="P2532" i="2"/>
  <c r="O2532" i="2"/>
  <c r="N2532" i="2"/>
  <c r="M2532" i="2"/>
  <c r="L2532" i="2"/>
  <c r="I2532" i="2"/>
  <c r="Q2531" i="2"/>
  <c r="P2531" i="2"/>
  <c r="O2531" i="2"/>
  <c r="N2531" i="2"/>
  <c r="M2531" i="2"/>
  <c r="L2531" i="2"/>
  <c r="I2531" i="2"/>
  <c r="R2531" i="2" s="1"/>
  <c r="S2531" i="2" s="1"/>
  <c r="Q2530" i="2"/>
  <c r="P2530" i="2"/>
  <c r="O2530" i="2"/>
  <c r="N2530" i="2"/>
  <c r="M2530" i="2"/>
  <c r="L2530" i="2"/>
  <c r="I2530" i="2"/>
  <c r="R2530" i="2" s="1"/>
  <c r="S2530" i="2" s="1"/>
  <c r="R2529" i="2"/>
  <c r="S2529" i="2" s="1"/>
  <c r="Q2529" i="2"/>
  <c r="P2529" i="2"/>
  <c r="O2529" i="2"/>
  <c r="N2529" i="2"/>
  <c r="M2529" i="2"/>
  <c r="L2529" i="2"/>
  <c r="I2529" i="2"/>
  <c r="R2528" i="2"/>
  <c r="S2528" i="2" s="1"/>
  <c r="Q2528" i="2"/>
  <c r="P2528" i="2"/>
  <c r="O2528" i="2"/>
  <c r="N2528" i="2"/>
  <c r="M2528" i="2"/>
  <c r="L2528" i="2"/>
  <c r="I2528" i="2"/>
  <c r="Q2527" i="2"/>
  <c r="P2527" i="2"/>
  <c r="O2527" i="2"/>
  <c r="N2527" i="2"/>
  <c r="M2527" i="2"/>
  <c r="L2527" i="2"/>
  <c r="I2527" i="2"/>
  <c r="R2527" i="2" s="1"/>
  <c r="S2527" i="2" s="1"/>
  <c r="Q2526" i="2"/>
  <c r="P2526" i="2"/>
  <c r="O2526" i="2"/>
  <c r="N2526" i="2"/>
  <c r="M2526" i="2"/>
  <c r="L2526" i="2"/>
  <c r="I2526" i="2"/>
  <c r="R2526" i="2" s="1"/>
  <c r="S2526" i="2" s="1"/>
  <c r="R2525" i="2"/>
  <c r="S2525" i="2" s="1"/>
  <c r="Q2525" i="2"/>
  <c r="P2525" i="2"/>
  <c r="O2525" i="2"/>
  <c r="N2525" i="2"/>
  <c r="M2525" i="2"/>
  <c r="L2525" i="2"/>
  <c r="I2525" i="2"/>
  <c r="R2524" i="2"/>
  <c r="S2524" i="2" s="1"/>
  <c r="Q2524" i="2"/>
  <c r="P2524" i="2"/>
  <c r="O2524" i="2"/>
  <c r="N2524" i="2"/>
  <c r="M2524" i="2"/>
  <c r="L2524" i="2"/>
  <c r="I2524" i="2"/>
  <c r="Q2523" i="2"/>
  <c r="P2523" i="2"/>
  <c r="O2523" i="2"/>
  <c r="N2523" i="2"/>
  <c r="M2523" i="2"/>
  <c r="L2523" i="2"/>
  <c r="I2523" i="2"/>
  <c r="R2523" i="2" s="1"/>
  <c r="S2523" i="2" s="1"/>
  <c r="Q2522" i="2"/>
  <c r="P2522" i="2"/>
  <c r="O2522" i="2"/>
  <c r="N2522" i="2"/>
  <c r="M2522" i="2"/>
  <c r="L2522" i="2"/>
  <c r="I2522" i="2"/>
  <c r="R2522" i="2" s="1"/>
  <c r="S2522" i="2" s="1"/>
  <c r="R2521" i="2"/>
  <c r="S2521" i="2" s="1"/>
  <c r="Q2521" i="2"/>
  <c r="P2521" i="2"/>
  <c r="O2521" i="2"/>
  <c r="N2521" i="2"/>
  <c r="M2521" i="2"/>
  <c r="L2521" i="2"/>
  <c r="I2521" i="2"/>
  <c r="R2520" i="2"/>
  <c r="S2520" i="2" s="1"/>
  <c r="Q2520" i="2"/>
  <c r="P2520" i="2"/>
  <c r="O2520" i="2"/>
  <c r="N2520" i="2"/>
  <c r="M2520" i="2"/>
  <c r="L2520" i="2"/>
  <c r="I2520" i="2"/>
  <c r="Q2519" i="2"/>
  <c r="P2519" i="2"/>
  <c r="O2519" i="2"/>
  <c r="N2519" i="2"/>
  <c r="M2519" i="2"/>
  <c r="L2519" i="2"/>
  <c r="I2519" i="2"/>
  <c r="R2519" i="2" s="1"/>
  <c r="S2519" i="2" s="1"/>
  <c r="Q2518" i="2"/>
  <c r="P2518" i="2"/>
  <c r="O2518" i="2"/>
  <c r="N2518" i="2"/>
  <c r="M2518" i="2"/>
  <c r="L2518" i="2"/>
  <c r="I2518" i="2"/>
  <c r="R2518" i="2" s="1"/>
  <c r="S2518" i="2" s="1"/>
  <c r="R2517" i="2"/>
  <c r="S2517" i="2" s="1"/>
  <c r="Q2517" i="2"/>
  <c r="P2517" i="2"/>
  <c r="O2517" i="2"/>
  <c r="N2517" i="2"/>
  <c r="M2517" i="2"/>
  <c r="L2517" i="2"/>
  <c r="I2517" i="2"/>
  <c r="R2516" i="2"/>
  <c r="S2516" i="2" s="1"/>
  <c r="Q2516" i="2"/>
  <c r="P2516" i="2"/>
  <c r="O2516" i="2"/>
  <c r="N2516" i="2"/>
  <c r="M2516" i="2"/>
  <c r="L2516" i="2"/>
  <c r="I2516" i="2"/>
  <c r="Q2515" i="2"/>
  <c r="P2515" i="2"/>
  <c r="O2515" i="2"/>
  <c r="N2515" i="2"/>
  <c r="M2515" i="2"/>
  <c r="L2515" i="2"/>
  <c r="I2515" i="2"/>
  <c r="R2515" i="2" s="1"/>
  <c r="S2515" i="2" s="1"/>
  <c r="Q2514" i="2"/>
  <c r="P2514" i="2"/>
  <c r="O2514" i="2"/>
  <c r="N2514" i="2"/>
  <c r="M2514" i="2"/>
  <c r="L2514" i="2"/>
  <c r="I2514" i="2"/>
  <c r="R2514" i="2" s="1"/>
  <c r="S2514" i="2" s="1"/>
  <c r="R2513" i="2"/>
  <c r="S2513" i="2" s="1"/>
  <c r="Q2513" i="2"/>
  <c r="P2513" i="2"/>
  <c r="O2513" i="2"/>
  <c r="N2513" i="2"/>
  <c r="M2513" i="2"/>
  <c r="L2513" i="2"/>
  <c r="I2513" i="2"/>
  <c r="R2512" i="2"/>
  <c r="S2512" i="2" s="1"/>
  <c r="Q2512" i="2"/>
  <c r="P2512" i="2"/>
  <c r="O2512" i="2"/>
  <c r="N2512" i="2"/>
  <c r="M2512" i="2"/>
  <c r="L2512" i="2"/>
  <c r="I2512" i="2"/>
  <c r="Q2511" i="2"/>
  <c r="P2511" i="2"/>
  <c r="O2511" i="2"/>
  <c r="N2511" i="2"/>
  <c r="M2511" i="2"/>
  <c r="L2511" i="2"/>
  <c r="I2511" i="2"/>
  <c r="R2511" i="2" s="1"/>
  <c r="S2511" i="2" s="1"/>
  <c r="Q2510" i="2"/>
  <c r="P2510" i="2"/>
  <c r="O2510" i="2"/>
  <c r="N2510" i="2"/>
  <c r="M2510" i="2"/>
  <c r="L2510" i="2"/>
  <c r="I2510" i="2"/>
  <c r="R2510" i="2" s="1"/>
  <c r="S2510" i="2" s="1"/>
  <c r="R2509" i="2"/>
  <c r="S2509" i="2" s="1"/>
  <c r="Q2509" i="2"/>
  <c r="P2509" i="2"/>
  <c r="O2509" i="2"/>
  <c r="N2509" i="2"/>
  <c r="M2509" i="2"/>
  <c r="L2509" i="2"/>
  <c r="I2509" i="2"/>
  <c r="R2508" i="2"/>
  <c r="S2508" i="2" s="1"/>
  <c r="Q2508" i="2"/>
  <c r="P2508" i="2"/>
  <c r="O2508" i="2"/>
  <c r="N2508" i="2"/>
  <c r="M2508" i="2"/>
  <c r="L2508" i="2"/>
  <c r="I2508" i="2"/>
  <c r="Q2507" i="2"/>
  <c r="P2507" i="2"/>
  <c r="O2507" i="2"/>
  <c r="N2507" i="2"/>
  <c r="M2507" i="2"/>
  <c r="L2507" i="2"/>
  <c r="I2507" i="2"/>
  <c r="R2507" i="2" s="1"/>
  <c r="S2507" i="2" s="1"/>
  <c r="Q2506" i="2"/>
  <c r="P2506" i="2"/>
  <c r="O2506" i="2"/>
  <c r="N2506" i="2"/>
  <c r="M2506" i="2"/>
  <c r="L2506" i="2"/>
  <c r="I2506" i="2"/>
  <c r="R2506" i="2" s="1"/>
  <c r="S2506" i="2" s="1"/>
  <c r="R2505" i="2"/>
  <c r="S2505" i="2" s="1"/>
  <c r="Q2505" i="2"/>
  <c r="P2505" i="2"/>
  <c r="O2505" i="2"/>
  <c r="N2505" i="2"/>
  <c r="M2505" i="2"/>
  <c r="L2505" i="2"/>
  <c r="I2505" i="2"/>
  <c r="R2504" i="2"/>
  <c r="S2504" i="2" s="1"/>
  <c r="Q2504" i="2"/>
  <c r="P2504" i="2"/>
  <c r="O2504" i="2"/>
  <c r="N2504" i="2"/>
  <c r="M2504" i="2"/>
  <c r="L2504" i="2"/>
  <c r="I2504" i="2"/>
  <c r="Q2503" i="2"/>
  <c r="P2503" i="2"/>
  <c r="O2503" i="2"/>
  <c r="N2503" i="2"/>
  <c r="M2503" i="2"/>
  <c r="L2503" i="2"/>
  <c r="I2503" i="2"/>
  <c r="R2503" i="2" s="1"/>
  <c r="S2503" i="2" s="1"/>
  <c r="Q2502" i="2"/>
  <c r="P2502" i="2"/>
  <c r="O2502" i="2"/>
  <c r="N2502" i="2"/>
  <c r="M2502" i="2"/>
  <c r="L2502" i="2"/>
  <c r="I2502" i="2"/>
  <c r="R2502" i="2" s="1"/>
  <c r="S2502" i="2" s="1"/>
  <c r="R2501" i="2"/>
  <c r="S2501" i="2" s="1"/>
  <c r="Q2501" i="2"/>
  <c r="P2501" i="2"/>
  <c r="O2501" i="2"/>
  <c r="N2501" i="2"/>
  <c r="M2501" i="2"/>
  <c r="L2501" i="2"/>
  <c r="I2501" i="2"/>
  <c r="R2500" i="2"/>
  <c r="S2500" i="2" s="1"/>
  <c r="Q2500" i="2"/>
  <c r="P2500" i="2"/>
  <c r="O2500" i="2"/>
  <c r="N2500" i="2"/>
  <c r="M2500" i="2"/>
  <c r="L2500" i="2"/>
  <c r="I2500" i="2"/>
  <c r="Q2499" i="2"/>
  <c r="P2499" i="2"/>
  <c r="O2499" i="2"/>
  <c r="N2499" i="2"/>
  <c r="M2499" i="2"/>
  <c r="L2499" i="2"/>
  <c r="I2499" i="2"/>
  <c r="R2499" i="2" s="1"/>
  <c r="S2499" i="2" s="1"/>
  <c r="Q2498" i="2"/>
  <c r="P2498" i="2"/>
  <c r="O2498" i="2"/>
  <c r="N2498" i="2"/>
  <c r="M2498" i="2"/>
  <c r="L2498" i="2"/>
  <c r="I2498" i="2"/>
  <c r="R2498" i="2" s="1"/>
  <c r="S2498" i="2" s="1"/>
  <c r="R2497" i="2"/>
  <c r="S2497" i="2" s="1"/>
  <c r="Q2497" i="2"/>
  <c r="P2497" i="2"/>
  <c r="O2497" i="2"/>
  <c r="N2497" i="2"/>
  <c r="M2497" i="2"/>
  <c r="L2497" i="2"/>
  <c r="I2497" i="2"/>
  <c r="R2496" i="2"/>
  <c r="S2496" i="2" s="1"/>
  <c r="Q2496" i="2"/>
  <c r="P2496" i="2"/>
  <c r="O2496" i="2"/>
  <c r="N2496" i="2"/>
  <c r="M2496" i="2"/>
  <c r="L2496" i="2"/>
  <c r="I2496" i="2"/>
  <c r="Q2495" i="2"/>
  <c r="P2495" i="2"/>
  <c r="O2495" i="2"/>
  <c r="N2495" i="2"/>
  <c r="M2495" i="2"/>
  <c r="L2495" i="2"/>
  <c r="I2495" i="2"/>
  <c r="R2495" i="2" s="1"/>
  <c r="S2495" i="2" s="1"/>
  <c r="Q2494" i="2"/>
  <c r="P2494" i="2"/>
  <c r="O2494" i="2"/>
  <c r="N2494" i="2"/>
  <c r="M2494" i="2"/>
  <c r="L2494" i="2"/>
  <c r="I2494" i="2"/>
  <c r="R2494" i="2" s="1"/>
  <c r="S2494" i="2" s="1"/>
  <c r="R2493" i="2"/>
  <c r="S2493" i="2" s="1"/>
  <c r="Q2493" i="2"/>
  <c r="P2493" i="2"/>
  <c r="O2493" i="2"/>
  <c r="N2493" i="2"/>
  <c r="M2493" i="2"/>
  <c r="L2493" i="2"/>
  <c r="I2493" i="2"/>
  <c r="R2492" i="2"/>
  <c r="S2492" i="2" s="1"/>
  <c r="Q2492" i="2"/>
  <c r="P2492" i="2"/>
  <c r="O2492" i="2"/>
  <c r="N2492" i="2"/>
  <c r="M2492" i="2"/>
  <c r="L2492" i="2"/>
  <c r="I2492" i="2"/>
  <c r="Q2491" i="2"/>
  <c r="P2491" i="2"/>
  <c r="O2491" i="2"/>
  <c r="N2491" i="2"/>
  <c r="M2491" i="2"/>
  <c r="L2491" i="2"/>
  <c r="I2491" i="2"/>
  <c r="R2491" i="2" s="1"/>
  <c r="S2491" i="2" s="1"/>
  <c r="Q2490" i="2"/>
  <c r="P2490" i="2"/>
  <c r="O2490" i="2"/>
  <c r="N2490" i="2"/>
  <c r="M2490" i="2"/>
  <c r="L2490" i="2"/>
  <c r="I2490" i="2"/>
  <c r="R2490" i="2" s="1"/>
  <c r="S2490" i="2" s="1"/>
  <c r="Q2489" i="2"/>
  <c r="P2489" i="2"/>
  <c r="O2489" i="2"/>
  <c r="N2489" i="2"/>
  <c r="M2489" i="2"/>
  <c r="L2489" i="2"/>
  <c r="I2489" i="2"/>
  <c r="R2489" i="2" s="1"/>
  <c r="S2489" i="2" s="1"/>
  <c r="R2488" i="2"/>
  <c r="S2488" i="2" s="1"/>
  <c r="Q2488" i="2"/>
  <c r="P2488" i="2"/>
  <c r="O2488" i="2"/>
  <c r="N2488" i="2"/>
  <c r="M2488" i="2"/>
  <c r="L2488" i="2"/>
  <c r="I2488" i="2"/>
  <c r="Q2487" i="2"/>
  <c r="P2487" i="2"/>
  <c r="O2487" i="2"/>
  <c r="N2487" i="2"/>
  <c r="M2487" i="2"/>
  <c r="L2487" i="2"/>
  <c r="I2487" i="2"/>
  <c r="R2487" i="2" s="1"/>
  <c r="S2487" i="2" s="1"/>
  <c r="Q2486" i="2"/>
  <c r="P2486" i="2"/>
  <c r="O2486" i="2"/>
  <c r="N2486" i="2"/>
  <c r="M2486" i="2"/>
  <c r="L2486" i="2"/>
  <c r="I2486" i="2"/>
  <c r="R2486" i="2" s="1"/>
  <c r="S2486" i="2" s="1"/>
  <c r="Q2485" i="2"/>
  <c r="P2485" i="2"/>
  <c r="O2485" i="2"/>
  <c r="N2485" i="2"/>
  <c r="M2485" i="2"/>
  <c r="L2485" i="2"/>
  <c r="I2485" i="2"/>
  <c r="R2485" i="2" s="1"/>
  <c r="S2485" i="2" s="1"/>
  <c r="R2484" i="2"/>
  <c r="S2484" i="2" s="1"/>
  <c r="Q2484" i="2"/>
  <c r="P2484" i="2"/>
  <c r="O2484" i="2"/>
  <c r="N2484" i="2"/>
  <c r="M2484" i="2"/>
  <c r="L2484" i="2"/>
  <c r="I2484" i="2"/>
  <c r="Q2483" i="2"/>
  <c r="P2483" i="2"/>
  <c r="O2483" i="2"/>
  <c r="N2483" i="2"/>
  <c r="M2483" i="2"/>
  <c r="L2483" i="2"/>
  <c r="I2483" i="2"/>
  <c r="R2483" i="2" s="1"/>
  <c r="S2483" i="2" s="1"/>
  <c r="Q2482" i="2"/>
  <c r="P2482" i="2"/>
  <c r="O2482" i="2"/>
  <c r="N2482" i="2"/>
  <c r="M2482" i="2"/>
  <c r="L2482" i="2"/>
  <c r="I2482" i="2"/>
  <c r="R2482" i="2" s="1"/>
  <c r="S2482" i="2" s="1"/>
  <c r="Q2481" i="2"/>
  <c r="P2481" i="2"/>
  <c r="O2481" i="2"/>
  <c r="N2481" i="2"/>
  <c r="M2481" i="2"/>
  <c r="L2481" i="2"/>
  <c r="I2481" i="2"/>
  <c r="R2481" i="2" s="1"/>
  <c r="S2481" i="2" s="1"/>
  <c r="G2481" i="2"/>
  <c r="F2481" i="2"/>
  <c r="E2481" i="2"/>
  <c r="R2480" i="2"/>
  <c r="S2480" i="2" s="1"/>
  <c r="Q2480" i="2"/>
  <c r="P2480" i="2"/>
  <c r="O2480" i="2"/>
  <c r="N2480" i="2"/>
  <c r="M2480" i="2"/>
  <c r="L2480" i="2"/>
  <c r="I2480" i="2"/>
  <c r="R2479" i="2"/>
  <c r="S2479" i="2" s="1"/>
  <c r="Q2479" i="2"/>
  <c r="P2479" i="2"/>
  <c r="O2479" i="2"/>
  <c r="N2479" i="2"/>
  <c r="M2479" i="2"/>
  <c r="L2479" i="2"/>
  <c r="I2479" i="2"/>
  <c r="Q2478" i="2"/>
  <c r="P2478" i="2"/>
  <c r="O2478" i="2"/>
  <c r="N2478" i="2"/>
  <c r="M2478" i="2"/>
  <c r="L2478" i="2"/>
  <c r="I2478" i="2"/>
  <c r="R2478" i="2" s="1"/>
  <c r="S2478" i="2" s="1"/>
  <c r="Q2477" i="2"/>
  <c r="P2477" i="2"/>
  <c r="O2477" i="2"/>
  <c r="N2477" i="2"/>
  <c r="M2477" i="2"/>
  <c r="L2477" i="2"/>
  <c r="I2477" i="2"/>
  <c r="R2477" i="2" s="1"/>
  <c r="S2477" i="2" s="1"/>
  <c r="Q2476" i="2"/>
  <c r="P2476" i="2"/>
  <c r="O2476" i="2"/>
  <c r="N2476" i="2"/>
  <c r="M2476" i="2"/>
  <c r="L2476" i="2"/>
  <c r="I2476" i="2"/>
  <c r="R2476" i="2" s="1"/>
  <c r="S2476" i="2" s="1"/>
  <c r="R2475" i="2"/>
  <c r="S2475" i="2" s="1"/>
  <c r="Q2475" i="2"/>
  <c r="P2475" i="2"/>
  <c r="O2475" i="2"/>
  <c r="N2475" i="2"/>
  <c r="M2475" i="2"/>
  <c r="L2475" i="2"/>
  <c r="I2475" i="2"/>
  <c r="Q2474" i="2"/>
  <c r="P2474" i="2"/>
  <c r="O2474" i="2"/>
  <c r="N2474" i="2"/>
  <c r="M2474" i="2"/>
  <c r="L2474" i="2"/>
  <c r="I2474" i="2"/>
  <c r="R2474" i="2" s="1"/>
  <c r="S2474" i="2" s="1"/>
  <c r="Q2473" i="2"/>
  <c r="P2473" i="2"/>
  <c r="O2473" i="2"/>
  <c r="N2473" i="2"/>
  <c r="M2473" i="2"/>
  <c r="L2473" i="2"/>
  <c r="I2473" i="2"/>
  <c r="R2473" i="2" s="1"/>
  <c r="S2473" i="2" s="1"/>
  <c r="Q2472" i="2"/>
  <c r="P2472" i="2"/>
  <c r="O2472" i="2"/>
  <c r="N2472" i="2"/>
  <c r="M2472" i="2"/>
  <c r="L2472" i="2"/>
  <c r="I2472" i="2"/>
  <c r="R2472" i="2" s="1"/>
  <c r="S2472" i="2" s="1"/>
  <c r="R2471" i="2"/>
  <c r="S2471" i="2" s="1"/>
  <c r="Q2471" i="2"/>
  <c r="P2471" i="2"/>
  <c r="O2471" i="2"/>
  <c r="N2471" i="2"/>
  <c r="M2471" i="2"/>
  <c r="L2471" i="2"/>
  <c r="I2471" i="2"/>
  <c r="Q2470" i="2"/>
  <c r="P2470" i="2"/>
  <c r="O2470" i="2"/>
  <c r="N2470" i="2"/>
  <c r="M2470" i="2"/>
  <c r="L2470" i="2"/>
  <c r="I2470" i="2"/>
  <c r="R2470" i="2" s="1"/>
  <c r="S2470" i="2" s="1"/>
  <c r="Q2469" i="2"/>
  <c r="P2469" i="2"/>
  <c r="O2469" i="2"/>
  <c r="N2469" i="2"/>
  <c r="M2469" i="2"/>
  <c r="L2469" i="2"/>
  <c r="I2469" i="2"/>
  <c r="R2469" i="2" s="1"/>
  <c r="S2469" i="2" s="1"/>
  <c r="Q2468" i="2"/>
  <c r="P2468" i="2"/>
  <c r="O2468" i="2"/>
  <c r="N2468" i="2"/>
  <c r="M2468" i="2"/>
  <c r="L2468" i="2"/>
  <c r="I2468" i="2"/>
  <c r="R2468" i="2" s="1"/>
  <c r="S2468" i="2" s="1"/>
  <c r="R2467" i="2"/>
  <c r="S2467" i="2" s="1"/>
  <c r="Q2467" i="2"/>
  <c r="P2467" i="2"/>
  <c r="O2467" i="2"/>
  <c r="N2467" i="2"/>
  <c r="M2467" i="2"/>
  <c r="L2467" i="2"/>
  <c r="I2467" i="2"/>
  <c r="Q2466" i="2"/>
  <c r="P2466" i="2"/>
  <c r="O2466" i="2"/>
  <c r="N2466" i="2"/>
  <c r="M2466" i="2"/>
  <c r="L2466" i="2"/>
  <c r="I2466" i="2"/>
  <c r="R2466" i="2" s="1"/>
  <c r="S2466" i="2" s="1"/>
  <c r="Q2465" i="2"/>
  <c r="P2465" i="2"/>
  <c r="O2465" i="2"/>
  <c r="N2465" i="2"/>
  <c r="M2465" i="2"/>
  <c r="L2465" i="2"/>
  <c r="I2465" i="2"/>
  <c r="R2465" i="2" s="1"/>
  <c r="S2465" i="2" s="1"/>
  <c r="Q2464" i="2"/>
  <c r="P2464" i="2"/>
  <c r="O2464" i="2"/>
  <c r="N2464" i="2"/>
  <c r="M2464" i="2"/>
  <c r="L2464" i="2"/>
  <c r="I2464" i="2"/>
  <c r="R2464" i="2" s="1"/>
  <c r="S2464" i="2" s="1"/>
  <c r="R2463" i="2"/>
  <c r="S2463" i="2" s="1"/>
  <c r="Q2463" i="2"/>
  <c r="P2463" i="2"/>
  <c r="O2463" i="2"/>
  <c r="N2463" i="2"/>
  <c r="M2463" i="2"/>
  <c r="L2463" i="2"/>
  <c r="I2463" i="2"/>
  <c r="Q2462" i="2"/>
  <c r="P2462" i="2"/>
  <c r="O2462" i="2"/>
  <c r="N2462" i="2"/>
  <c r="M2462" i="2"/>
  <c r="L2462" i="2"/>
  <c r="I2462" i="2"/>
  <c r="R2462" i="2" s="1"/>
  <c r="S2462" i="2" s="1"/>
  <c r="Q2461" i="2"/>
  <c r="P2461" i="2"/>
  <c r="O2461" i="2"/>
  <c r="N2461" i="2"/>
  <c r="M2461" i="2"/>
  <c r="L2461" i="2"/>
  <c r="I2461" i="2"/>
  <c r="R2461" i="2" s="1"/>
  <c r="S2461" i="2" s="1"/>
  <c r="Q2460" i="2"/>
  <c r="P2460" i="2"/>
  <c r="O2460" i="2"/>
  <c r="N2460" i="2"/>
  <c r="M2460" i="2"/>
  <c r="L2460" i="2"/>
  <c r="I2460" i="2"/>
  <c r="R2460" i="2" s="1"/>
  <c r="S2460" i="2" s="1"/>
  <c r="R2459" i="2"/>
  <c r="S2459" i="2" s="1"/>
  <c r="Q2459" i="2"/>
  <c r="P2459" i="2"/>
  <c r="O2459" i="2"/>
  <c r="N2459" i="2"/>
  <c r="M2459" i="2"/>
  <c r="L2459" i="2"/>
  <c r="I2459" i="2"/>
  <c r="Q2458" i="2"/>
  <c r="P2458" i="2"/>
  <c r="O2458" i="2"/>
  <c r="N2458" i="2"/>
  <c r="M2458" i="2"/>
  <c r="L2458" i="2"/>
  <c r="I2458" i="2"/>
  <c r="R2458" i="2" s="1"/>
  <c r="S2458" i="2" s="1"/>
  <c r="Q2457" i="2"/>
  <c r="P2457" i="2"/>
  <c r="O2457" i="2"/>
  <c r="N2457" i="2"/>
  <c r="M2457" i="2"/>
  <c r="L2457" i="2"/>
  <c r="I2457" i="2"/>
  <c r="R2457" i="2" s="1"/>
  <c r="S2457" i="2" s="1"/>
  <c r="Q2456" i="2"/>
  <c r="P2456" i="2"/>
  <c r="O2456" i="2"/>
  <c r="N2456" i="2"/>
  <c r="M2456" i="2"/>
  <c r="L2456" i="2"/>
  <c r="I2456" i="2"/>
  <c r="R2456" i="2" s="1"/>
  <c r="S2456" i="2" s="1"/>
  <c r="R2455" i="2"/>
  <c r="S2455" i="2" s="1"/>
  <c r="Q2455" i="2"/>
  <c r="P2455" i="2"/>
  <c r="O2455" i="2"/>
  <c r="N2455" i="2"/>
  <c r="M2455" i="2"/>
  <c r="L2455" i="2"/>
  <c r="I2455" i="2"/>
  <c r="Q2454" i="2"/>
  <c r="P2454" i="2"/>
  <c r="O2454" i="2"/>
  <c r="N2454" i="2"/>
  <c r="M2454" i="2"/>
  <c r="L2454" i="2"/>
  <c r="I2454" i="2"/>
  <c r="R2454" i="2" s="1"/>
  <c r="S2454" i="2" s="1"/>
  <c r="Q2453" i="2"/>
  <c r="P2453" i="2"/>
  <c r="O2453" i="2"/>
  <c r="N2453" i="2"/>
  <c r="M2453" i="2"/>
  <c r="L2453" i="2"/>
  <c r="I2453" i="2"/>
  <c r="R2453" i="2" s="1"/>
  <c r="S2453" i="2" s="1"/>
  <c r="Q2452" i="2"/>
  <c r="P2452" i="2"/>
  <c r="O2452" i="2"/>
  <c r="N2452" i="2"/>
  <c r="M2452" i="2"/>
  <c r="L2452" i="2"/>
  <c r="I2452" i="2"/>
  <c r="R2452" i="2" s="1"/>
  <c r="S2452" i="2" s="1"/>
  <c r="R2451" i="2"/>
  <c r="S2451" i="2" s="1"/>
  <c r="Q2451" i="2"/>
  <c r="P2451" i="2"/>
  <c r="O2451" i="2"/>
  <c r="N2451" i="2"/>
  <c r="M2451" i="2"/>
  <c r="L2451" i="2"/>
  <c r="I2451" i="2"/>
  <c r="Q2450" i="2"/>
  <c r="P2450" i="2"/>
  <c r="O2450" i="2"/>
  <c r="N2450" i="2"/>
  <c r="M2450" i="2"/>
  <c r="L2450" i="2"/>
  <c r="I2450" i="2"/>
  <c r="R2450" i="2" s="1"/>
  <c r="S2450" i="2" s="1"/>
  <c r="Q2449" i="2"/>
  <c r="P2449" i="2"/>
  <c r="O2449" i="2"/>
  <c r="N2449" i="2"/>
  <c r="M2449" i="2"/>
  <c r="L2449" i="2"/>
  <c r="I2449" i="2"/>
  <c r="R2449" i="2" s="1"/>
  <c r="S2449" i="2" s="1"/>
  <c r="Q2448" i="2"/>
  <c r="P2448" i="2"/>
  <c r="O2448" i="2"/>
  <c r="N2448" i="2"/>
  <c r="M2448" i="2"/>
  <c r="L2448" i="2"/>
  <c r="I2448" i="2"/>
  <c r="R2448" i="2" s="1"/>
  <c r="S2448" i="2" s="1"/>
  <c r="R2447" i="2"/>
  <c r="S2447" i="2" s="1"/>
  <c r="Q2447" i="2"/>
  <c r="P2447" i="2"/>
  <c r="O2447" i="2"/>
  <c r="N2447" i="2"/>
  <c r="M2447" i="2"/>
  <c r="L2447" i="2"/>
  <c r="I2447" i="2"/>
  <c r="Q2446" i="2"/>
  <c r="P2446" i="2"/>
  <c r="O2446" i="2"/>
  <c r="N2446" i="2"/>
  <c r="M2446" i="2"/>
  <c r="L2446" i="2"/>
  <c r="I2446" i="2"/>
  <c r="R2446" i="2" s="1"/>
  <c r="S2446" i="2" s="1"/>
  <c r="Q2445" i="2"/>
  <c r="P2445" i="2"/>
  <c r="O2445" i="2"/>
  <c r="N2445" i="2"/>
  <c r="M2445" i="2"/>
  <c r="L2445" i="2"/>
  <c r="I2445" i="2"/>
  <c r="R2445" i="2" s="1"/>
  <c r="S2445" i="2" s="1"/>
  <c r="Q2444" i="2"/>
  <c r="P2444" i="2"/>
  <c r="O2444" i="2"/>
  <c r="N2444" i="2"/>
  <c r="M2444" i="2"/>
  <c r="L2444" i="2"/>
  <c r="I2444" i="2"/>
  <c r="R2444" i="2" s="1"/>
  <c r="S2444" i="2" s="1"/>
  <c r="R2443" i="2"/>
  <c r="S2443" i="2" s="1"/>
  <c r="Q2443" i="2"/>
  <c r="P2443" i="2"/>
  <c r="O2443" i="2"/>
  <c r="N2443" i="2"/>
  <c r="M2443" i="2"/>
  <c r="L2443" i="2"/>
  <c r="I2443" i="2"/>
  <c r="Q2442" i="2"/>
  <c r="P2442" i="2"/>
  <c r="O2442" i="2"/>
  <c r="N2442" i="2"/>
  <c r="M2442" i="2"/>
  <c r="L2442" i="2"/>
  <c r="I2442" i="2"/>
  <c r="R2442" i="2" s="1"/>
  <c r="S2442" i="2" s="1"/>
  <c r="Q2441" i="2"/>
  <c r="P2441" i="2"/>
  <c r="O2441" i="2"/>
  <c r="N2441" i="2"/>
  <c r="M2441" i="2"/>
  <c r="L2441" i="2"/>
  <c r="I2441" i="2"/>
  <c r="R2441" i="2" s="1"/>
  <c r="S2441" i="2" s="1"/>
  <c r="Q2440" i="2"/>
  <c r="P2440" i="2"/>
  <c r="O2440" i="2"/>
  <c r="N2440" i="2"/>
  <c r="M2440" i="2"/>
  <c r="L2440" i="2"/>
  <c r="I2440" i="2"/>
  <c r="R2440" i="2" s="1"/>
  <c r="S2440" i="2" s="1"/>
  <c r="G2440" i="2"/>
  <c r="F2440" i="2"/>
  <c r="E2440" i="2"/>
  <c r="R2439" i="2"/>
  <c r="S2439" i="2" s="1"/>
  <c r="Q2439" i="2"/>
  <c r="P2439" i="2"/>
  <c r="O2439" i="2"/>
  <c r="N2439" i="2"/>
  <c r="M2439" i="2"/>
  <c r="L2439" i="2"/>
  <c r="I2439" i="2"/>
  <c r="R2438" i="2"/>
  <c r="S2438" i="2" s="1"/>
  <c r="Q2438" i="2"/>
  <c r="P2438" i="2"/>
  <c r="O2438" i="2"/>
  <c r="N2438" i="2"/>
  <c r="M2438" i="2"/>
  <c r="L2438" i="2"/>
  <c r="I2438" i="2"/>
  <c r="R2437" i="2"/>
  <c r="S2437" i="2" s="1"/>
  <c r="Q2437" i="2"/>
  <c r="P2437" i="2"/>
  <c r="O2437" i="2"/>
  <c r="N2437" i="2"/>
  <c r="M2437" i="2"/>
  <c r="L2437" i="2"/>
  <c r="I2437" i="2"/>
  <c r="S2436" i="2"/>
  <c r="Q2436" i="2"/>
  <c r="P2436" i="2"/>
  <c r="O2436" i="2"/>
  <c r="N2436" i="2"/>
  <c r="M2436" i="2"/>
  <c r="L2436" i="2"/>
  <c r="I2436" i="2"/>
  <c r="R2436" i="2" s="1"/>
  <c r="R2435" i="2"/>
  <c r="S2435" i="2" s="1"/>
  <c r="Q2435" i="2"/>
  <c r="P2435" i="2"/>
  <c r="O2435" i="2"/>
  <c r="N2435" i="2"/>
  <c r="M2435" i="2"/>
  <c r="L2435" i="2"/>
  <c r="I2435" i="2"/>
  <c r="R2434" i="2"/>
  <c r="S2434" i="2" s="1"/>
  <c r="Q2434" i="2"/>
  <c r="P2434" i="2"/>
  <c r="O2434" i="2"/>
  <c r="N2434" i="2"/>
  <c r="M2434" i="2"/>
  <c r="L2434" i="2"/>
  <c r="I2434" i="2"/>
  <c r="Q2433" i="2"/>
  <c r="P2433" i="2"/>
  <c r="O2433" i="2"/>
  <c r="N2433" i="2"/>
  <c r="M2433" i="2"/>
  <c r="L2433" i="2"/>
  <c r="I2433" i="2"/>
  <c r="R2433" i="2" s="1"/>
  <c r="S2433" i="2" s="1"/>
  <c r="Q2432" i="2"/>
  <c r="P2432" i="2"/>
  <c r="O2432" i="2"/>
  <c r="N2432" i="2"/>
  <c r="M2432" i="2"/>
  <c r="L2432" i="2"/>
  <c r="I2432" i="2"/>
  <c r="R2432" i="2" s="1"/>
  <c r="S2432" i="2" s="1"/>
  <c r="R2431" i="2"/>
  <c r="S2431" i="2" s="1"/>
  <c r="Q2431" i="2"/>
  <c r="P2431" i="2"/>
  <c r="O2431" i="2"/>
  <c r="N2431" i="2"/>
  <c r="M2431" i="2"/>
  <c r="L2431" i="2"/>
  <c r="I2431" i="2"/>
  <c r="R2430" i="2"/>
  <c r="S2430" i="2" s="1"/>
  <c r="Q2430" i="2"/>
  <c r="P2430" i="2"/>
  <c r="O2430" i="2"/>
  <c r="N2430" i="2"/>
  <c r="M2430" i="2"/>
  <c r="L2430" i="2"/>
  <c r="I2430" i="2"/>
  <c r="Q2429" i="2"/>
  <c r="P2429" i="2"/>
  <c r="O2429" i="2"/>
  <c r="N2429" i="2"/>
  <c r="M2429" i="2"/>
  <c r="L2429" i="2"/>
  <c r="I2429" i="2"/>
  <c r="R2429" i="2" s="1"/>
  <c r="S2429" i="2" s="1"/>
  <c r="Q2428" i="2"/>
  <c r="P2428" i="2"/>
  <c r="O2428" i="2"/>
  <c r="N2428" i="2"/>
  <c r="M2428" i="2"/>
  <c r="L2428" i="2"/>
  <c r="I2428" i="2"/>
  <c r="R2428" i="2" s="1"/>
  <c r="S2428" i="2" s="1"/>
  <c r="Q2427" i="2"/>
  <c r="P2427" i="2"/>
  <c r="O2427" i="2"/>
  <c r="N2427" i="2"/>
  <c r="M2427" i="2"/>
  <c r="L2427" i="2"/>
  <c r="I2427" i="2"/>
  <c r="R2427" i="2" s="1"/>
  <c r="S2427" i="2" s="1"/>
  <c r="Q2426" i="2"/>
  <c r="P2426" i="2"/>
  <c r="O2426" i="2"/>
  <c r="N2426" i="2"/>
  <c r="M2426" i="2"/>
  <c r="L2426" i="2"/>
  <c r="I2426" i="2"/>
  <c r="R2426" i="2" s="1"/>
  <c r="S2426" i="2" s="1"/>
  <c r="R2425" i="2"/>
  <c r="S2425" i="2" s="1"/>
  <c r="Q2425" i="2"/>
  <c r="P2425" i="2"/>
  <c r="O2425" i="2"/>
  <c r="N2425" i="2"/>
  <c r="M2425" i="2"/>
  <c r="L2425" i="2"/>
  <c r="I2425" i="2"/>
  <c r="Q2424" i="2"/>
  <c r="P2424" i="2"/>
  <c r="O2424" i="2"/>
  <c r="N2424" i="2"/>
  <c r="M2424" i="2"/>
  <c r="L2424" i="2"/>
  <c r="I2424" i="2"/>
  <c r="R2424" i="2" s="1"/>
  <c r="S2424" i="2" s="1"/>
  <c r="Q2423" i="2"/>
  <c r="P2423" i="2"/>
  <c r="O2423" i="2"/>
  <c r="N2423" i="2"/>
  <c r="M2423" i="2"/>
  <c r="L2423" i="2"/>
  <c r="I2423" i="2"/>
  <c r="R2423" i="2" s="1"/>
  <c r="S2423" i="2" s="1"/>
  <c r="Q2422" i="2"/>
  <c r="P2422" i="2"/>
  <c r="O2422" i="2"/>
  <c r="N2422" i="2"/>
  <c r="M2422" i="2"/>
  <c r="L2422" i="2"/>
  <c r="I2422" i="2"/>
  <c r="R2422" i="2" s="1"/>
  <c r="S2422" i="2" s="1"/>
  <c r="R2421" i="2"/>
  <c r="S2421" i="2" s="1"/>
  <c r="Q2421" i="2"/>
  <c r="P2421" i="2"/>
  <c r="O2421" i="2"/>
  <c r="N2421" i="2"/>
  <c r="M2421" i="2"/>
  <c r="L2421" i="2"/>
  <c r="I2421" i="2"/>
  <c r="G2421" i="2"/>
  <c r="F2421" i="2"/>
  <c r="E2421" i="2"/>
  <c r="R2420" i="2"/>
  <c r="S2420" i="2" s="1"/>
  <c r="Q2420" i="2"/>
  <c r="P2420" i="2"/>
  <c r="O2420" i="2"/>
  <c r="N2420" i="2"/>
  <c r="M2420" i="2"/>
  <c r="L2420" i="2"/>
  <c r="I2420" i="2"/>
  <c r="Q2419" i="2"/>
  <c r="P2419" i="2"/>
  <c r="O2419" i="2"/>
  <c r="N2419" i="2"/>
  <c r="M2419" i="2"/>
  <c r="L2419" i="2"/>
  <c r="I2419" i="2"/>
  <c r="R2419" i="2" s="1"/>
  <c r="S2419" i="2" s="1"/>
  <c r="Q2418" i="2"/>
  <c r="P2418" i="2"/>
  <c r="O2418" i="2"/>
  <c r="N2418" i="2"/>
  <c r="M2418" i="2"/>
  <c r="L2418" i="2"/>
  <c r="I2418" i="2"/>
  <c r="R2418" i="2" s="1"/>
  <c r="S2418" i="2" s="1"/>
  <c r="Q2417" i="2"/>
  <c r="P2417" i="2"/>
  <c r="O2417" i="2"/>
  <c r="N2417" i="2"/>
  <c r="M2417" i="2"/>
  <c r="L2417" i="2"/>
  <c r="I2417" i="2"/>
  <c r="R2417" i="2" s="1"/>
  <c r="S2417" i="2" s="1"/>
  <c r="R2416" i="2"/>
  <c r="S2416" i="2" s="1"/>
  <c r="Q2416" i="2"/>
  <c r="P2416" i="2"/>
  <c r="O2416" i="2"/>
  <c r="N2416" i="2"/>
  <c r="M2416" i="2"/>
  <c r="L2416" i="2"/>
  <c r="I2416" i="2"/>
  <c r="Q2415" i="2"/>
  <c r="P2415" i="2"/>
  <c r="O2415" i="2"/>
  <c r="N2415" i="2"/>
  <c r="M2415" i="2"/>
  <c r="L2415" i="2"/>
  <c r="I2415" i="2"/>
  <c r="R2415" i="2" s="1"/>
  <c r="S2415" i="2" s="1"/>
  <c r="Q2414" i="2"/>
  <c r="P2414" i="2"/>
  <c r="O2414" i="2"/>
  <c r="N2414" i="2"/>
  <c r="M2414" i="2"/>
  <c r="L2414" i="2"/>
  <c r="I2414" i="2"/>
  <c r="R2414" i="2" s="1"/>
  <c r="S2414" i="2" s="1"/>
  <c r="Q2413" i="2"/>
  <c r="P2413" i="2"/>
  <c r="O2413" i="2"/>
  <c r="N2413" i="2"/>
  <c r="M2413" i="2"/>
  <c r="L2413" i="2"/>
  <c r="I2413" i="2"/>
  <c r="R2413" i="2" s="1"/>
  <c r="S2413" i="2" s="1"/>
  <c r="R2412" i="2"/>
  <c r="S2412" i="2" s="1"/>
  <c r="Q2412" i="2"/>
  <c r="P2412" i="2"/>
  <c r="O2412" i="2"/>
  <c r="N2412" i="2"/>
  <c r="M2412" i="2"/>
  <c r="L2412" i="2"/>
  <c r="I2412" i="2"/>
  <c r="Q2411" i="2"/>
  <c r="P2411" i="2"/>
  <c r="O2411" i="2"/>
  <c r="N2411" i="2"/>
  <c r="M2411" i="2"/>
  <c r="L2411" i="2"/>
  <c r="I2411" i="2"/>
  <c r="R2411" i="2" s="1"/>
  <c r="S2411" i="2" s="1"/>
  <c r="Q2410" i="2"/>
  <c r="P2410" i="2"/>
  <c r="O2410" i="2"/>
  <c r="N2410" i="2"/>
  <c r="M2410" i="2"/>
  <c r="L2410" i="2"/>
  <c r="I2410" i="2"/>
  <c r="R2410" i="2" s="1"/>
  <c r="S2410" i="2" s="1"/>
  <c r="Q2409" i="2"/>
  <c r="P2409" i="2"/>
  <c r="O2409" i="2"/>
  <c r="N2409" i="2"/>
  <c r="M2409" i="2"/>
  <c r="L2409" i="2"/>
  <c r="I2409" i="2"/>
  <c r="R2409" i="2" s="1"/>
  <c r="S2409" i="2" s="1"/>
  <c r="R2408" i="2"/>
  <c r="S2408" i="2" s="1"/>
  <c r="Q2408" i="2"/>
  <c r="P2408" i="2"/>
  <c r="O2408" i="2"/>
  <c r="N2408" i="2"/>
  <c r="M2408" i="2"/>
  <c r="L2408" i="2"/>
  <c r="I2408" i="2"/>
  <c r="Q2407" i="2"/>
  <c r="P2407" i="2"/>
  <c r="O2407" i="2"/>
  <c r="N2407" i="2"/>
  <c r="M2407" i="2"/>
  <c r="L2407" i="2"/>
  <c r="I2407" i="2"/>
  <c r="R2407" i="2" s="1"/>
  <c r="S2407" i="2" s="1"/>
  <c r="Q2406" i="2"/>
  <c r="P2406" i="2"/>
  <c r="O2406" i="2"/>
  <c r="N2406" i="2"/>
  <c r="M2406" i="2"/>
  <c r="L2406" i="2"/>
  <c r="I2406" i="2"/>
  <c r="R2406" i="2" s="1"/>
  <c r="S2406" i="2" s="1"/>
  <c r="Q2405" i="2"/>
  <c r="P2405" i="2"/>
  <c r="O2405" i="2"/>
  <c r="N2405" i="2"/>
  <c r="M2405" i="2"/>
  <c r="L2405" i="2"/>
  <c r="I2405" i="2"/>
  <c r="R2405" i="2" s="1"/>
  <c r="S2405" i="2" s="1"/>
  <c r="R2404" i="2"/>
  <c r="S2404" i="2" s="1"/>
  <c r="Q2404" i="2"/>
  <c r="P2404" i="2"/>
  <c r="O2404" i="2"/>
  <c r="N2404" i="2"/>
  <c r="M2404" i="2"/>
  <c r="L2404" i="2"/>
  <c r="I2404" i="2"/>
  <c r="Q2403" i="2"/>
  <c r="P2403" i="2"/>
  <c r="O2403" i="2"/>
  <c r="N2403" i="2"/>
  <c r="M2403" i="2"/>
  <c r="L2403" i="2"/>
  <c r="I2403" i="2"/>
  <c r="R2403" i="2" s="1"/>
  <c r="S2403" i="2" s="1"/>
  <c r="G2403" i="2"/>
  <c r="F2403" i="2"/>
  <c r="E2403" i="2"/>
  <c r="Q2402" i="2"/>
  <c r="P2402" i="2"/>
  <c r="O2402" i="2"/>
  <c r="N2402" i="2"/>
  <c r="M2402" i="2"/>
  <c r="L2402" i="2"/>
  <c r="I2402" i="2"/>
  <c r="R2402" i="2" s="1"/>
  <c r="S2402" i="2" s="1"/>
  <c r="R2401" i="2"/>
  <c r="S2401" i="2" s="1"/>
  <c r="Q2401" i="2"/>
  <c r="P2401" i="2"/>
  <c r="O2401" i="2"/>
  <c r="N2401" i="2"/>
  <c r="M2401" i="2"/>
  <c r="L2401" i="2"/>
  <c r="I2401" i="2"/>
  <c r="Q2400" i="2"/>
  <c r="P2400" i="2"/>
  <c r="O2400" i="2"/>
  <c r="N2400" i="2"/>
  <c r="M2400" i="2"/>
  <c r="L2400" i="2"/>
  <c r="I2400" i="2"/>
  <c r="R2400" i="2" s="1"/>
  <c r="S2400" i="2" s="1"/>
  <c r="G2400" i="2"/>
  <c r="F2400" i="2"/>
  <c r="E2400" i="2"/>
  <c r="Q2399" i="2"/>
  <c r="P2399" i="2"/>
  <c r="O2399" i="2"/>
  <c r="N2399" i="2"/>
  <c r="M2399" i="2"/>
  <c r="L2399" i="2"/>
  <c r="I2399" i="2"/>
  <c r="R2399" i="2" s="1"/>
  <c r="S2399" i="2" s="1"/>
  <c r="R2398" i="2"/>
  <c r="S2398" i="2" s="1"/>
  <c r="Q2398" i="2"/>
  <c r="P2398" i="2"/>
  <c r="O2398" i="2"/>
  <c r="N2398" i="2"/>
  <c r="M2398" i="2"/>
  <c r="L2398" i="2"/>
  <c r="I2398" i="2"/>
  <c r="Q2397" i="2"/>
  <c r="P2397" i="2"/>
  <c r="O2397" i="2"/>
  <c r="N2397" i="2"/>
  <c r="M2397" i="2"/>
  <c r="L2397" i="2"/>
  <c r="I2397" i="2"/>
  <c r="R2397" i="2" s="1"/>
  <c r="S2397" i="2" s="1"/>
  <c r="R2396" i="2"/>
  <c r="S2396" i="2" s="1"/>
  <c r="Q2396" i="2"/>
  <c r="P2396" i="2"/>
  <c r="O2396" i="2"/>
  <c r="N2396" i="2"/>
  <c r="M2396" i="2"/>
  <c r="L2396" i="2"/>
  <c r="I2396" i="2"/>
  <c r="Q2395" i="2"/>
  <c r="P2395" i="2"/>
  <c r="O2395" i="2"/>
  <c r="N2395" i="2"/>
  <c r="M2395" i="2"/>
  <c r="L2395" i="2"/>
  <c r="I2395" i="2"/>
  <c r="R2395" i="2" s="1"/>
  <c r="S2395" i="2" s="1"/>
  <c r="R2394" i="2"/>
  <c r="S2394" i="2" s="1"/>
  <c r="Q2394" i="2"/>
  <c r="P2394" i="2"/>
  <c r="O2394" i="2"/>
  <c r="N2394" i="2"/>
  <c r="M2394" i="2"/>
  <c r="L2394" i="2"/>
  <c r="I2394" i="2"/>
  <c r="Q2393" i="2"/>
  <c r="P2393" i="2"/>
  <c r="O2393" i="2"/>
  <c r="N2393" i="2"/>
  <c r="M2393" i="2"/>
  <c r="L2393" i="2"/>
  <c r="I2393" i="2"/>
  <c r="R2393" i="2" s="1"/>
  <c r="S2393" i="2" s="1"/>
  <c r="R2392" i="2"/>
  <c r="S2392" i="2" s="1"/>
  <c r="Q2392" i="2"/>
  <c r="P2392" i="2"/>
  <c r="O2392" i="2"/>
  <c r="N2392" i="2"/>
  <c r="M2392" i="2"/>
  <c r="L2392" i="2"/>
  <c r="I2392" i="2"/>
  <c r="Q2391" i="2"/>
  <c r="P2391" i="2"/>
  <c r="O2391" i="2"/>
  <c r="N2391" i="2"/>
  <c r="M2391" i="2"/>
  <c r="L2391" i="2"/>
  <c r="I2391" i="2"/>
  <c r="R2391" i="2" s="1"/>
  <c r="S2391" i="2" s="1"/>
  <c r="Q2390" i="2"/>
  <c r="P2390" i="2"/>
  <c r="O2390" i="2"/>
  <c r="N2390" i="2"/>
  <c r="M2390" i="2"/>
  <c r="L2390" i="2"/>
  <c r="I2390" i="2"/>
  <c r="R2390" i="2" s="1"/>
  <c r="S2390" i="2" s="1"/>
  <c r="Q2389" i="2"/>
  <c r="P2389" i="2"/>
  <c r="O2389" i="2"/>
  <c r="N2389" i="2"/>
  <c r="M2389" i="2"/>
  <c r="L2389" i="2"/>
  <c r="I2389" i="2"/>
  <c r="R2389" i="2" s="1"/>
  <c r="S2389" i="2" s="1"/>
  <c r="R2388" i="2"/>
  <c r="S2388" i="2" s="1"/>
  <c r="Q2388" i="2"/>
  <c r="P2388" i="2"/>
  <c r="O2388" i="2"/>
  <c r="N2388" i="2"/>
  <c r="M2388" i="2"/>
  <c r="L2388" i="2"/>
  <c r="I2388" i="2"/>
  <c r="Q2387" i="2"/>
  <c r="P2387" i="2"/>
  <c r="O2387" i="2"/>
  <c r="N2387" i="2"/>
  <c r="M2387" i="2"/>
  <c r="L2387" i="2"/>
  <c r="I2387" i="2"/>
  <c r="R2387" i="2" s="1"/>
  <c r="S2387" i="2" s="1"/>
  <c r="Q2386" i="2"/>
  <c r="P2386" i="2"/>
  <c r="O2386" i="2"/>
  <c r="N2386" i="2"/>
  <c r="M2386" i="2"/>
  <c r="L2386" i="2"/>
  <c r="I2386" i="2"/>
  <c r="R2386" i="2" s="1"/>
  <c r="S2386" i="2" s="1"/>
  <c r="R2385" i="2"/>
  <c r="S2385" i="2" s="1"/>
  <c r="Q2385" i="2"/>
  <c r="P2385" i="2"/>
  <c r="O2385" i="2"/>
  <c r="N2385" i="2"/>
  <c r="M2385" i="2"/>
  <c r="L2385" i="2"/>
  <c r="I2385" i="2"/>
  <c r="Q2384" i="2"/>
  <c r="P2384" i="2"/>
  <c r="O2384" i="2"/>
  <c r="N2384" i="2"/>
  <c r="M2384" i="2"/>
  <c r="L2384" i="2"/>
  <c r="I2384" i="2"/>
  <c r="R2384" i="2" s="1"/>
  <c r="S2384" i="2" s="1"/>
  <c r="Q2383" i="2"/>
  <c r="P2383" i="2"/>
  <c r="O2383" i="2"/>
  <c r="N2383" i="2"/>
  <c r="M2383" i="2"/>
  <c r="L2383" i="2"/>
  <c r="I2383" i="2"/>
  <c r="R2383" i="2" s="1"/>
  <c r="S2383" i="2" s="1"/>
  <c r="Q2382" i="2"/>
  <c r="P2382" i="2"/>
  <c r="O2382" i="2"/>
  <c r="N2382" i="2"/>
  <c r="M2382" i="2"/>
  <c r="L2382" i="2"/>
  <c r="I2382" i="2"/>
  <c r="R2382" i="2" s="1"/>
  <c r="S2382" i="2" s="1"/>
  <c r="R2381" i="2"/>
  <c r="S2381" i="2" s="1"/>
  <c r="Q2381" i="2"/>
  <c r="P2381" i="2"/>
  <c r="O2381" i="2"/>
  <c r="N2381" i="2"/>
  <c r="M2381" i="2"/>
  <c r="L2381" i="2"/>
  <c r="I2381" i="2"/>
  <c r="R2380" i="2"/>
  <c r="S2380" i="2" s="1"/>
  <c r="Q2380" i="2"/>
  <c r="P2380" i="2"/>
  <c r="O2380" i="2"/>
  <c r="N2380" i="2"/>
  <c r="M2380" i="2"/>
  <c r="L2380" i="2"/>
  <c r="I2380" i="2"/>
  <c r="Q2379" i="2"/>
  <c r="P2379" i="2"/>
  <c r="O2379" i="2"/>
  <c r="N2379" i="2"/>
  <c r="M2379" i="2"/>
  <c r="L2379" i="2"/>
  <c r="I2379" i="2"/>
  <c r="R2379" i="2" s="1"/>
  <c r="S2379" i="2" s="1"/>
  <c r="Q2378" i="2"/>
  <c r="P2378" i="2"/>
  <c r="O2378" i="2"/>
  <c r="N2378" i="2"/>
  <c r="M2378" i="2"/>
  <c r="L2378" i="2"/>
  <c r="I2378" i="2"/>
  <c r="R2378" i="2" s="1"/>
  <c r="S2378" i="2" s="1"/>
  <c r="Q2377" i="2"/>
  <c r="P2377" i="2"/>
  <c r="O2377" i="2"/>
  <c r="N2377" i="2"/>
  <c r="M2377" i="2"/>
  <c r="L2377" i="2"/>
  <c r="I2377" i="2"/>
  <c r="R2377" i="2" s="1"/>
  <c r="S2377" i="2" s="1"/>
  <c r="R2376" i="2"/>
  <c r="S2376" i="2" s="1"/>
  <c r="Q2376" i="2"/>
  <c r="P2376" i="2"/>
  <c r="O2376" i="2"/>
  <c r="N2376" i="2"/>
  <c r="M2376" i="2"/>
  <c r="L2376" i="2"/>
  <c r="I2376" i="2"/>
  <c r="Q2375" i="2"/>
  <c r="P2375" i="2"/>
  <c r="O2375" i="2"/>
  <c r="N2375" i="2"/>
  <c r="M2375" i="2"/>
  <c r="L2375" i="2"/>
  <c r="I2375" i="2"/>
  <c r="R2375" i="2" s="1"/>
  <c r="S2375" i="2" s="1"/>
  <c r="Q2374" i="2"/>
  <c r="P2374" i="2"/>
  <c r="O2374" i="2"/>
  <c r="N2374" i="2"/>
  <c r="M2374" i="2"/>
  <c r="L2374" i="2"/>
  <c r="I2374" i="2"/>
  <c r="R2374" i="2" s="1"/>
  <c r="S2374" i="2" s="1"/>
  <c r="Q2373" i="2"/>
  <c r="P2373" i="2"/>
  <c r="O2373" i="2"/>
  <c r="N2373" i="2"/>
  <c r="M2373" i="2"/>
  <c r="L2373" i="2"/>
  <c r="I2373" i="2"/>
  <c r="R2373" i="2" s="1"/>
  <c r="S2373" i="2" s="1"/>
  <c r="R2372" i="2"/>
  <c r="S2372" i="2" s="1"/>
  <c r="Q2372" i="2"/>
  <c r="P2372" i="2"/>
  <c r="O2372" i="2"/>
  <c r="N2372" i="2"/>
  <c r="M2372" i="2"/>
  <c r="L2372" i="2"/>
  <c r="I2372" i="2"/>
  <c r="Q2371" i="2"/>
  <c r="P2371" i="2"/>
  <c r="O2371" i="2"/>
  <c r="N2371" i="2"/>
  <c r="M2371" i="2"/>
  <c r="L2371" i="2"/>
  <c r="I2371" i="2"/>
  <c r="R2371" i="2" s="1"/>
  <c r="S2371" i="2" s="1"/>
  <c r="Q2370" i="2"/>
  <c r="P2370" i="2"/>
  <c r="O2370" i="2"/>
  <c r="N2370" i="2"/>
  <c r="M2370" i="2"/>
  <c r="L2370" i="2"/>
  <c r="I2370" i="2"/>
  <c r="R2370" i="2" s="1"/>
  <c r="S2370" i="2" s="1"/>
  <c r="Q2369" i="2"/>
  <c r="P2369" i="2"/>
  <c r="O2369" i="2"/>
  <c r="N2369" i="2"/>
  <c r="M2369" i="2"/>
  <c r="L2369" i="2"/>
  <c r="I2369" i="2"/>
  <c r="R2369" i="2" s="1"/>
  <c r="S2369" i="2" s="1"/>
  <c r="R2368" i="2"/>
  <c r="S2368" i="2" s="1"/>
  <c r="Q2368" i="2"/>
  <c r="P2368" i="2"/>
  <c r="O2368" i="2"/>
  <c r="N2368" i="2"/>
  <c r="M2368" i="2"/>
  <c r="L2368" i="2"/>
  <c r="I2368" i="2"/>
  <c r="Q2367" i="2"/>
  <c r="P2367" i="2"/>
  <c r="O2367" i="2"/>
  <c r="N2367" i="2"/>
  <c r="M2367" i="2"/>
  <c r="L2367" i="2"/>
  <c r="I2367" i="2"/>
  <c r="R2367" i="2" s="1"/>
  <c r="S2367" i="2" s="1"/>
  <c r="Q2366" i="2"/>
  <c r="P2366" i="2"/>
  <c r="O2366" i="2"/>
  <c r="N2366" i="2"/>
  <c r="M2366" i="2"/>
  <c r="L2366" i="2"/>
  <c r="I2366" i="2"/>
  <c r="R2366" i="2" s="1"/>
  <c r="S2366" i="2" s="1"/>
  <c r="Q2365" i="2"/>
  <c r="P2365" i="2"/>
  <c r="O2365" i="2"/>
  <c r="N2365" i="2"/>
  <c r="M2365" i="2"/>
  <c r="L2365" i="2"/>
  <c r="I2365" i="2"/>
  <c r="R2365" i="2" s="1"/>
  <c r="S2365" i="2" s="1"/>
  <c r="R2364" i="2"/>
  <c r="S2364" i="2" s="1"/>
  <c r="Q2364" i="2"/>
  <c r="P2364" i="2"/>
  <c r="O2364" i="2"/>
  <c r="N2364" i="2"/>
  <c r="M2364" i="2"/>
  <c r="L2364" i="2"/>
  <c r="I2364" i="2"/>
  <c r="Q2363" i="2"/>
  <c r="P2363" i="2"/>
  <c r="O2363" i="2"/>
  <c r="N2363" i="2"/>
  <c r="M2363" i="2"/>
  <c r="L2363" i="2"/>
  <c r="I2363" i="2"/>
  <c r="R2363" i="2" s="1"/>
  <c r="S2363" i="2" s="1"/>
  <c r="Q2362" i="2"/>
  <c r="P2362" i="2"/>
  <c r="O2362" i="2"/>
  <c r="N2362" i="2"/>
  <c r="M2362" i="2"/>
  <c r="L2362" i="2"/>
  <c r="I2362" i="2"/>
  <c r="R2362" i="2" s="1"/>
  <c r="S2362" i="2" s="1"/>
  <c r="Q2361" i="2"/>
  <c r="P2361" i="2"/>
  <c r="O2361" i="2"/>
  <c r="N2361" i="2"/>
  <c r="M2361" i="2"/>
  <c r="L2361" i="2"/>
  <c r="I2361" i="2"/>
  <c r="R2361" i="2" s="1"/>
  <c r="S2361" i="2" s="1"/>
  <c r="R2360" i="2"/>
  <c r="S2360" i="2" s="1"/>
  <c r="Q2360" i="2"/>
  <c r="P2360" i="2"/>
  <c r="O2360" i="2"/>
  <c r="N2360" i="2"/>
  <c r="M2360" i="2"/>
  <c r="L2360" i="2"/>
  <c r="I2360" i="2"/>
  <c r="Q2359" i="2"/>
  <c r="P2359" i="2"/>
  <c r="O2359" i="2"/>
  <c r="N2359" i="2"/>
  <c r="M2359" i="2"/>
  <c r="L2359" i="2"/>
  <c r="I2359" i="2"/>
  <c r="R2359" i="2" s="1"/>
  <c r="S2359" i="2" s="1"/>
  <c r="Q2358" i="2"/>
  <c r="P2358" i="2"/>
  <c r="O2358" i="2"/>
  <c r="N2358" i="2"/>
  <c r="M2358" i="2"/>
  <c r="L2358" i="2"/>
  <c r="I2358" i="2"/>
  <c r="R2358" i="2" s="1"/>
  <c r="S2358" i="2" s="1"/>
  <c r="Q2357" i="2"/>
  <c r="P2357" i="2"/>
  <c r="O2357" i="2"/>
  <c r="N2357" i="2"/>
  <c r="M2357" i="2"/>
  <c r="L2357" i="2"/>
  <c r="I2357" i="2"/>
  <c r="R2357" i="2" s="1"/>
  <c r="S2357" i="2" s="1"/>
  <c r="R2356" i="2"/>
  <c r="S2356" i="2" s="1"/>
  <c r="Q2356" i="2"/>
  <c r="P2356" i="2"/>
  <c r="O2356" i="2"/>
  <c r="N2356" i="2"/>
  <c r="M2356" i="2"/>
  <c r="L2356" i="2"/>
  <c r="I2356" i="2"/>
  <c r="Q2355" i="2"/>
  <c r="P2355" i="2"/>
  <c r="O2355" i="2"/>
  <c r="N2355" i="2"/>
  <c r="M2355" i="2"/>
  <c r="L2355" i="2"/>
  <c r="I2355" i="2"/>
  <c r="R2355" i="2" s="1"/>
  <c r="S2355" i="2" s="1"/>
  <c r="Q2354" i="2"/>
  <c r="P2354" i="2"/>
  <c r="O2354" i="2"/>
  <c r="N2354" i="2"/>
  <c r="M2354" i="2"/>
  <c r="L2354" i="2"/>
  <c r="I2354" i="2"/>
  <c r="R2354" i="2" s="1"/>
  <c r="S2354" i="2" s="1"/>
  <c r="Q2353" i="2"/>
  <c r="P2353" i="2"/>
  <c r="O2353" i="2"/>
  <c r="N2353" i="2"/>
  <c r="M2353" i="2"/>
  <c r="L2353" i="2"/>
  <c r="I2353" i="2"/>
  <c r="R2353" i="2" s="1"/>
  <c r="S2353" i="2" s="1"/>
  <c r="R2352" i="2"/>
  <c r="S2352" i="2" s="1"/>
  <c r="Q2352" i="2"/>
  <c r="P2352" i="2"/>
  <c r="O2352" i="2"/>
  <c r="N2352" i="2"/>
  <c r="M2352" i="2"/>
  <c r="L2352" i="2"/>
  <c r="I2352" i="2"/>
  <c r="Q2351" i="2"/>
  <c r="P2351" i="2"/>
  <c r="O2351" i="2"/>
  <c r="N2351" i="2"/>
  <c r="M2351" i="2"/>
  <c r="L2351" i="2"/>
  <c r="I2351" i="2"/>
  <c r="R2351" i="2" s="1"/>
  <c r="S2351" i="2" s="1"/>
  <c r="Q2350" i="2"/>
  <c r="P2350" i="2"/>
  <c r="O2350" i="2"/>
  <c r="N2350" i="2"/>
  <c r="M2350" i="2"/>
  <c r="L2350" i="2"/>
  <c r="I2350" i="2"/>
  <c r="R2350" i="2" s="1"/>
  <c r="S2350" i="2" s="1"/>
  <c r="Q2349" i="2"/>
  <c r="P2349" i="2"/>
  <c r="O2349" i="2"/>
  <c r="N2349" i="2"/>
  <c r="M2349" i="2"/>
  <c r="L2349" i="2"/>
  <c r="I2349" i="2"/>
  <c r="R2349" i="2" s="1"/>
  <c r="S2349" i="2" s="1"/>
  <c r="R2348" i="2"/>
  <c r="S2348" i="2" s="1"/>
  <c r="Q2348" i="2"/>
  <c r="P2348" i="2"/>
  <c r="O2348" i="2"/>
  <c r="N2348" i="2"/>
  <c r="M2348" i="2"/>
  <c r="L2348" i="2"/>
  <c r="I2348" i="2"/>
  <c r="Q2347" i="2"/>
  <c r="P2347" i="2"/>
  <c r="O2347" i="2"/>
  <c r="N2347" i="2"/>
  <c r="M2347" i="2"/>
  <c r="L2347" i="2"/>
  <c r="I2347" i="2"/>
  <c r="R2347" i="2" s="1"/>
  <c r="S2347" i="2" s="1"/>
  <c r="Q2346" i="2"/>
  <c r="P2346" i="2"/>
  <c r="O2346" i="2"/>
  <c r="N2346" i="2"/>
  <c r="M2346" i="2"/>
  <c r="L2346" i="2"/>
  <c r="I2346" i="2"/>
  <c r="R2346" i="2" s="1"/>
  <c r="S2346" i="2" s="1"/>
  <c r="Q2345" i="2"/>
  <c r="P2345" i="2"/>
  <c r="O2345" i="2"/>
  <c r="N2345" i="2"/>
  <c r="M2345" i="2"/>
  <c r="L2345" i="2"/>
  <c r="I2345" i="2"/>
  <c r="R2345" i="2" s="1"/>
  <c r="S2345" i="2" s="1"/>
  <c r="R2344" i="2"/>
  <c r="S2344" i="2" s="1"/>
  <c r="Q2344" i="2"/>
  <c r="P2344" i="2"/>
  <c r="O2344" i="2"/>
  <c r="N2344" i="2"/>
  <c r="M2344" i="2"/>
  <c r="L2344" i="2"/>
  <c r="I2344" i="2"/>
  <c r="Q2343" i="2"/>
  <c r="P2343" i="2"/>
  <c r="O2343" i="2"/>
  <c r="N2343" i="2"/>
  <c r="M2343" i="2"/>
  <c r="L2343" i="2"/>
  <c r="I2343" i="2"/>
  <c r="R2343" i="2" s="1"/>
  <c r="S2343" i="2" s="1"/>
  <c r="Q2342" i="2"/>
  <c r="P2342" i="2"/>
  <c r="O2342" i="2"/>
  <c r="N2342" i="2"/>
  <c r="M2342" i="2"/>
  <c r="L2342" i="2"/>
  <c r="I2342" i="2"/>
  <c r="R2342" i="2" s="1"/>
  <c r="S2342" i="2" s="1"/>
  <c r="Q2341" i="2"/>
  <c r="P2341" i="2"/>
  <c r="O2341" i="2"/>
  <c r="N2341" i="2"/>
  <c r="M2341" i="2"/>
  <c r="L2341" i="2"/>
  <c r="I2341" i="2"/>
  <c r="R2341" i="2" s="1"/>
  <c r="S2341" i="2" s="1"/>
  <c r="R2340" i="2"/>
  <c r="S2340" i="2" s="1"/>
  <c r="Q2340" i="2"/>
  <c r="P2340" i="2"/>
  <c r="O2340" i="2"/>
  <c r="N2340" i="2"/>
  <c r="M2340" i="2"/>
  <c r="L2340" i="2"/>
  <c r="I2340" i="2"/>
  <c r="Q2339" i="2"/>
  <c r="P2339" i="2"/>
  <c r="O2339" i="2"/>
  <c r="N2339" i="2"/>
  <c r="M2339" i="2"/>
  <c r="L2339" i="2"/>
  <c r="I2339" i="2"/>
  <c r="R2339" i="2" s="1"/>
  <c r="S2339" i="2" s="1"/>
  <c r="Q2338" i="2"/>
  <c r="P2338" i="2"/>
  <c r="O2338" i="2"/>
  <c r="N2338" i="2"/>
  <c r="M2338" i="2"/>
  <c r="L2338" i="2"/>
  <c r="I2338" i="2"/>
  <c r="R2338" i="2" s="1"/>
  <c r="S2338" i="2" s="1"/>
  <c r="G2338" i="2"/>
  <c r="F2338" i="2"/>
  <c r="E2338" i="2"/>
  <c r="Q2337" i="2"/>
  <c r="P2337" i="2"/>
  <c r="O2337" i="2"/>
  <c r="N2337" i="2"/>
  <c r="M2337" i="2"/>
  <c r="L2337" i="2"/>
  <c r="I2337" i="2"/>
  <c r="R2337" i="2" s="1"/>
  <c r="S2337" i="2" s="1"/>
  <c r="Q2336" i="2"/>
  <c r="P2336" i="2"/>
  <c r="O2336" i="2"/>
  <c r="N2336" i="2"/>
  <c r="M2336" i="2"/>
  <c r="L2336" i="2"/>
  <c r="I2336" i="2"/>
  <c r="R2336" i="2" s="1"/>
  <c r="S2336" i="2" s="1"/>
  <c r="R2335" i="2"/>
  <c r="S2335" i="2" s="1"/>
  <c r="Q2335" i="2"/>
  <c r="P2335" i="2"/>
  <c r="O2335" i="2"/>
  <c r="N2335" i="2"/>
  <c r="M2335" i="2"/>
  <c r="L2335" i="2"/>
  <c r="I2335" i="2"/>
  <c r="Q2334" i="2"/>
  <c r="P2334" i="2"/>
  <c r="O2334" i="2"/>
  <c r="N2334" i="2"/>
  <c r="M2334" i="2"/>
  <c r="L2334" i="2"/>
  <c r="I2334" i="2"/>
  <c r="R2334" i="2" s="1"/>
  <c r="S2334" i="2" s="1"/>
  <c r="Q2333" i="2"/>
  <c r="P2333" i="2"/>
  <c r="O2333" i="2"/>
  <c r="N2333" i="2"/>
  <c r="M2333" i="2"/>
  <c r="L2333" i="2"/>
  <c r="I2333" i="2"/>
  <c r="R2333" i="2" s="1"/>
  <c r="S2333" i="2" s="1"/>
  <c r="Q2332" i="2"/>
  <c r="P2332" i="2"/>
  <c r="O2332" i="2"/>
  <c r="N2332" i="2"/>
  <c r="M2332" i="2"/>
  <c r="L2332" i="2"/>
  <c r="I2332" i="2"/>
  <c r="R2332" i="2" s="1"/>
  <c r="S2332" i="2" s="1"/>
  <c r="R2331" i="2"/>
  <c r="S2331" i="2" s="1"/>
  <c r="Q2331" i="2"/>
  <c r="P2331" i="2"/>
  <c r="O2331" i="2"/>
  <c r="N2331" i="2"/>
  <c r="M2331" i="2"/>
  <c r="L2331" i="2"/>
  <c r="I2331" i="2"/>
  <c r="Q2330" i="2"/>
  <c r="P2330" i="2"/>
  <c r="O2330" i="2"/>
  <c r="N2330" i="2"/>
  <c r="M2330" i="2"/>
  <c r="L2330" i="2"/>
  <c r="I2330" i="2"/>
  <c r="R2330" i="2" s="1"/>
  <c r="S2330" i="2" s="1"/>
  <c r="Q2329" i="2"/>
  <c r="P2329" i="2"/>
  <c r="O2329" i="2"/>
  <c r="N2329" i="2"/>
  <c r="M2329" i="2"/>
  <c r="L2329" i="2"/>
  <c r="I2329" i="2"/>
  <c r="R2329" i="2" s="1"/>
  <c r="S2329" i="2" s="1"/>
  <c r="Q2328" i="2"/>
  <c r="P2328" i="2"/>
  <c r="O2328" i="2"/>
  <c r="N2328" i="2"/>
  <c r="M2328" i="2"/>
  <c r="L2328" i="2"/>
  <c r="I2328" i="2"/>
  <c r="R2328" i="2" s="1"/>
  <c r="S2328" i="2" s="1"/>
  <c r="R2327" i="2"/>
  <c r="S2327" i="2" s="1"/>
  <c r="Q2327" i="2"/>
  <c r="P2327" i="2"/>
  <c r="O2327" i="2"/>
  <c r="N2327" i="2"/>
  <c r="M2327" i="2"/>
  <c r="L2327" i="2"/>
  <c r="I2327" i="2"/>
  <c r="Q2326" i="2"/>
  <c r="P2326" i="2"/>
  <c r="O2326" i="2"/>
  <c r="N2326" i="2"/>
  <c r="M2326" i="2"/>
  <c r="L2326" i="2"/>
  <c r="I2326" i="2"/>
  <c r="R2326" i="2" s="1"/>
  <c r="S2326" i="2" s="1"/>
  <c r="Q2325" i="2"/>
  <c r="P2325" i="2"/>
  <c r="O2325" i="2"/>
  <c r="N2325" i="2"/>
  <c r="M2325" i="2"/>
  <c r="L2325" i="2"/>
  <c r="I2325" i="2"/>
  <c r="R2325" i="2" s="1"/>
  <c r="S2325" i="2" s="1"/>
  <c r="Q2324" i="2"/>
  <c r="P2324" i="2"/>
  <c r="O2324" i="2"/>
  <c r="N2324" i="2"/>
  <c r="M2324" i="2"/>
  <c r="L2324" i="2"/>
  <c r="I2324" i="2"/>
  <c r="R2324" i="2" s="1"/>
  <c r="S2324" i="2" s="1"/>
  <c r="R2323" i="2"/>
  <c r="S2323" i="2" s="1"/>
  <c r="Q2323" i="2"/>
  <c r="P2323" i="2"/>
  <c r="O2323" i="2"/>
  <c r="N2323" i="2"/>
  <c r="M2323" i="2"/>
  <c r="L2323" i="2"/>
  <c r="I2323" i="2"/>
  <c r="Q2322" i="2"/>
  <c r="P2322" i="2"/>
  <c r="O2322" i="2"/>
  <c r="N2322" i="2"/>
  <c r="M2322" i="2"/>
  <c r="L2322" i="2"/>
  <c r="I2322" i="2"/>
  <c r="R2322" i="2" s="1"/>
  <c r="S2322" i="2" s="1"/>
  <c r="Q2321" i="2"/>
  <c r="P2321" i="2"/>
  <c r="O2321" i="2"/>
  <c r="N2321" i="2"/>
  <c r="M2321" i="2"/>
  <c r="L2321" i="2"/>
  <c r="I2321" i="2"/>
  <c r="R2321" i="2" s="1"/>
  <c r="S2321" i="2" s="1"/>
  <c r="Q2320" i="2"/>
  <c r="P2320" i="2"/>
  <c r="O2320" i="2"/>
  <c r="N2320" i="2"/>
  <c r="M2320" i="2"/>
  <c r="L2320" i="2"/>
  <c r="I2320" i="2"/>
  <c r="R2320" i="2" s="1"/>
  <c r="S2320" i="2" s="1"/>
  <c r="R2319" i="2"/>
  <c r="S2319" i="2" s="1"/>
  <c r="Q2319" i="2"/>
  <c r="P2319" i="2"/>
  <c r="O2319" i="2"/>
  <c r="N2319" i="2"/>
  <c r="M2319" i="2"/>
  <c r="L2319" i="2"/>
  <c r="I2319" i="2"/>
  <c r="Q2318" i="2"/>
  <c r="P2318" i="2"/>
  <c r="O2318" i="2"/>
  <c r="N2318" i="2"/>
  <c r="M2318" i="2"/>
  <c r="L2318" i="2"/>
  <c r="I2318" i="2"/>
  <c r="R2318" i="2" s="1"/>
  <c r="S2318" i="2" s="1"/>
  <c r="Q2317" i="2"/>
  <c r="P2317" i="2"/>
  <c r="O2317" i="2"/>
  <c r="N2317" i="2"/>
  <c r="M2317" i="2"/>
  <c r="L2317" i="2"/>
  <c r="I2317" i="2"/>
  <c r="R2317" i="2" s="1"/>
  <c r="S2317" i="2" s="1"/>
  <c r="Q2316" i="2"/>
  <c r="P2316" i="2"/>
  <c r="O2316" i="2"/>
  <c r="N2316" i="2"/>
  <c r="M2316" i="2"/>
  <c r="L2316" i="2"/>
  <c r="I2316" i="2"/>
  <c r="R2316" i="2" s="1"/>
  <c r="S2316" i="2" s="1"/>
  <c r="R2315" i="2"/>
  <c r="S2315" i="2" s="1"/>
  <c r="Q2315" i="2"/>
  <c r="P2315" i="2"/>
  <c r="O2315" i="2"/>
  <c r="N2315" i="2"/>
  <c r="M2315" i="2"/>
  <c r="L2315" i="2"/>
  <c r="I2315" i="2"/>
  <c r="Q2314" i="2"/>
  <c r="P2314" i="2"/>
  <c r="O2314" i="2"/>
  <c r="N2314" i="2"/>
  <c r="M2314" i="2"/>
  <c r="L2314" i="2"/>
  <c r="I2314" i="2"/>
  <c r="R2314" i="2" s="1"/>
  <c r="S2314" i="2" s="1"/>
  <c r="Q2313" i="2"/>
  <c r="P2313" i="2"/>
  <c r="O2313" i="2"/>
  <c r="N2313" i="2"/>
  <c r="M2313" i="2"/>
  <c r="L2313" i="2"/>
  <c r="I2313" i="2"/>
  <c r="R2313" i="2" s="1"/>
  <c r="S2313" i="2" s="1"/>
  <c r="Q2312" i="2"/>
  <c r="P2312" i="2"/>
  <c r="O2312" i="2"/>
  <c r="N2312" i="2"/>
  <c r="M2312" i="2"/>
  <c r="L2312" i="2"/>
  <c r="I2312" i="2"/>
  <c r="R2312" i="2" s="1"/>
  <c r="S2312" i="2" s="1"/>
  <c r="R2311" i="2"/>
  <c r="S2311" i="2" s="1"/>
  <c r="Q2311" i="2"/>
  <c r="P2311" i="2"/>
  <c r="O2311" i="2"/>
  <c r="N2311" i="2"/>
  <c r="M2311" i="2"/>
  <c r="L2311" i="2"/>
  <c r="I2311" i="2"/>
  <c r="Q2310" i="2"/>
  <c r="P2310" i="2"/>
  <c r="O2310" i="2"/>
  <c r="N2310" i="2"/>
  <c r="M2310" i="2"/>
  <c r="L2310" i="2"/>
  <c r="I2310" i="2"/>
  <c r="R2310" i="2" s="1"/>
  <c r="S2310" i="2" s="1"/>
  <c r="Q2309" i="2"/>
  <c r="P2309" i="2"/>
  <c r="O2309" i="2"/>
  <c r="N2309" i="2"/>
  <c r="M2309" i="2"/>
  <c r="L2309" i="2"/>
  <c r="I2309" i="2"/>
  <c r="R2309" i="2" s="1"/>
  <c r="S2309" i="2" s="1"/>
  <c r="Q2308" i="2"/>
  <c r="P2308" i="2"/>
  <c r="O2308" i="2"/>
  <c r="N2308" i="2"/>
  <c r="M2308" i="2"/>
  <c r="L2308" i="2"/>
  <c r="I2308" i="2"/>
  <c r="R2308" i="2" s="1"/>
  <c r="S2308" i="2" s="1"/>
  <c r="R2307" i="2"/>
  <c r="S2307" i="2" s="1"/>
  <c r="Q2307" i="2"/>
  <c r="P2307" i="2"/>
  <c r="O2307" i="2"/>
  <c r="N2307" i="2"/>
  <c r="M2307" i="2"/>
  <c r="L2307" i="2"/>
  <c r="I2307" i="2"/>
  <c r="Q2306" i="2"/>
  <c r="P2306" i="2"/>
  <c r="O2306" i="2"/>
  <c r="N2306" i="2"/>
  <c r="M2306" i="2"/>
  <c r="L2306" i="2"/>
  <c r="I2306" i="2"/>
  <c r="R2306" i="2" s="1"/>
  <c r="S2306" i="2" s="1"/>
  <c r="Q2305" i="2"/>
  <c r="P2305" i="2"/>
  <c r="O2305" i="2"/>
  <c r="N2305" i="2"/>
  <c r="M2305" i="2"/>
  <c r="L2305" i="2"/>
  <c r="I2305" i="2"/>
  <c r="R2305" i="2" s="1"/>
  <c r="S2305" i="2" s="1"/>
  <c r="Q2304" i="2"/>
  <c r="P2304" i="2"/>
  <c r="O2304" i="2"/>
  <c r="N2304" i="2"/>
  <c r="M2304" i="2"/>
  <c r="L2304" i="2"/>
  <c r="I2304" i="2"/>
  <c r="R2304" i="2" s="1"/>
  <c r="S2304" i="2" s="1"/>
  <c r="R2303" i="2"/>
  <c r="S2303" i="2" s="1"/>
  <c r="Q2303" i="2"/>
  <c r="P2303" i="2"/>
  <c r="O2303" i="2"/>
  <c r="N2303" i="2"/>
  <c r="M2303" i="2"/>
  <c r="L2303" i="2"/>
  <c r="I2303" i="2"/>
  <c r="Q2302" i="2"/>
  <c r="P2302" i="2"/>
  <c r="O2302" i="2"/>
  <c r="N2302" i="2"/>
  <c r="M2302" i="2"/>
  <c r="L2302" i="2"/>
  <c r="I2302" i="2"/>
  <c r="R2302" i="2" s="1"/>
  <c r="S2302" i="2" s="1"/>
  <c r="Q2301" i="2"/>
  <c r="P2301" i="2"/>
  <c r="O2301" i="2"/>
  <c r="N2301" i="2"/>
  <c r="M2301" i="2"/>
  <c r="L2301" i="2"/>
  <c r="I2301" i="2"/>
  <c r="R2301" i="2" s="1"/>
  <c r="S2301" i="2" s="1"/>
  <c r="Q2300" i="2"/>
  <c r="P2300" i="2"/>
  <c r="O2300" i="2"/>
  <c r="N2300" i="2"/>
  <c r="M2300" i="2"/>
  <c r="L2300" i="2"/>
  <c r="I2300" i="2"/>
  <c r="R2300" i="2" s="1"/>
  <c r="S2300" i="2" s="1"/>
  <c r="R2299" i="2"/>
  <c r="S2299" i="2" s="1"/>
  <c r="Q2299" i="2"/>
  <c r="P2299" i="2"/>
  <c r="O2299" i="2"/>
  <c r="N2299" i="2"/>
  <c r="M2299" i="2"/>
  <c r="L2299" i="2"/>
  <c r="I2299" i="2"/>
  <c r="Q2298" i="2"/>
  <c r="P2298" i="2"/>
  <c r="O2298" i="2"/>
  <c r="N2298" i="2"/>
  <c r="M2298" i="2"/>
  <c r="L2298" i="2"/>
  <c r="I2298" i="2"/>
  <c r="R2298" i="2" s="1"/>
  <c r="S2298" i="2" s="1"/>
  <c r="Q2297" i="2"/>
  <c r="P2297" i="2"/>
  <c r="O2297" i="2"/>
  <c r="N2297" i="2"/>
  <c r="M2297" i="2"/>
  <c r="L2297" i="2"/>
  <c r="I2297" i="2"/>
  <c r="R2297" i="2" s="1"/>
  <c r="S2297" i="2" s="1"/>
  <c r="Q2296" i="2"/>
  <c r="P2296" i="2"/>
  <c r="O2296" i="2"/>
  <c r="N2296" i="2"/>
  <c r="M2296" i="2"/>
  <c r="L2296" i="2"/>
  <c r="I2296" i="2"/>
  <c r="R2296" i="2" s="1"/>
  <c r="S2296" i="2" s="1"/>
  <c r="R2295" i="2"/>
  <c r="S2295" i="2" s="1"/>
  <c r="Q2295" i="2"/>
  <c r="P2295" i="2"/>
  <c r="O2295" i="2"/>
  <c r="N2295" i="2"/>
  <c r="M2295" i="2"/>
  <c r="L2295" i="2"/>
  <c r="I2295" i="2"/>
  <c r="Q2294" i="2"/>
  <c r="P2294" i="2"/>
  <c r="O2294" i="2"/>
  <c r="N2294" i="2"/>
  <c r="M2294" i="2"/>
  <c r="L2294" i="2"/>
  <c r="I2294" i="2"/>
  <c r="R2294" i="2" s="1"/>
  <c r="S2294" i="2" s="1"/>
  <c r="Q2293" i="2"/>
  <c r="P2293" i="2"/>
  <c r="O2293" i="2"/>
  <c r="N2293" i="2"/>
  <c r="M2293" i="2"/>
  <c r="L2293" i="2"/>
  <c r="I2293" i="2"/>
  <c r="R2293" i="2" s="1"/>
  <c r="S2293" i="2" s="1"/>
  <c r="Q2292" i="2"/>
  <c r="P2292" i="2"/>
  <c r="O2292" i="2"/>
  <c r="N2292" i="2"/>
  <c r="M2292" i="2"/>
  <c r="L2292" i="2"/>
  <c r="I2292" i="2"/>
  <c r="R2292" i="2" s="1"/>
  <c r="S2292" i="2" s="1"/>
  <c r="R2291" i="2"/>
  <c r="S2291" i="2" s="1"/>
  <c r="Q2291" i="2"/>
  <c r="P2291" i="2"/>
  <c r="O2291" i="2"/>
  <c r="N2291" i="2"/>
  <c r="M2291" i="2"/>
  <c r="L2291" i="2"/>
  <c r="I2291" i="2"/>
  <c r="Q2290" i="2"/>
  <c r="P2290" i="2"/>
  <c r="O2290" i="2"/>
  <c r="N2290" i="2"/>
  <c r="M2290" i="2"/>
  <c r="L2290" i="2"/>
  <c r="I2290" i="2"/>
  <c r="R2290" i="2" s="1"/>
  <c r="S2290" i="2" s="1"/>
  <c r="Q2289" i="2"/>
  <c r="P2289" i="2"/>
  <c r="O2289" i="2"/>
  <c r="N2289" i="2"/>
  <c r="M2289" i="2"/>
  <c r="L2289" i="2"/>
  <c r="I2289" i="2"/>
  <c r="R2289" i="2" s="1"/>
  <c r="S2289" i="2" s="1"/>
  <c r="Q2288" i="2"/>
  <c r="P2288" i="2"/>
  <c r="O2288" i="2"/>
  <c r="N2288" i="2"/>
  <c r="M2288" i="2"/>
  <c r="L2288" i="2"/>
  <c r="I2288" i="2"/>
  <c r="R2288" i="2" s="1"/>
  <c r="S2288" i="2" s="1"/>
  <c r="R2287" i="2"/>
  <c r="S2287" i="2" s="1"/>
  <c r="Q2287" i="2"/>
  <c r="P2287" i="2"/>
  <c r="O2287" i="2"/>
  <c r="N2287" i="2"/>
  <c r="M2287" i="2"/>
  <c r="L2287" i="2"/>
  <c r="I2287" i="2"/>
  <c r="Q2286" i="2"/>
  <c r="P2286" i="2"/>
  <c r="O2286" i="2"/>
  <c r="N2286" i="2"/>
  <c r="M2286" i="2"/>
  <c r="L2286" i="2"/>
  <c r="I2286" i="2"/>
  <c r="R2286" i="2" s="1"/>
  <c r="S2286" i="2" s="1"/>
  <c r="Q2285" i="2"/>
  <c r="P2285" i="2"/>
  <c r="O2285" i="2"/>
  <c r="N2285" i="2"/>
  <c r="M2285" i="2"/>
  <c r="L2285" i="2"/>
  <c r="I2285" i="2"/>
  <c r="R2285" i="2" s="1"/>
  <c r="S2285" i="2" s="1"/>
  <c r="Q2284" i="2"/>
  <c r="P2284" i="2"/>
  <c r="O2284" i="2"/>
  <c r="N2284" i="2"/>
  <c r="M2284" i="2"/>
  <c r="L2284" i="2"/>
  <c r="I2284" i="2"/>
  <c r="R2284" i="2" s="1"/>
  <c r="S2284" i="2" s="1"/>
  <c r="R2283" i="2"/>
  <c r="S2283" i="2" s="1"/>
  <c r="Q2283" i="2"/>
  <c r="P2283" i="2"/>
  <c r="O2283" i="2"/>
  <c r="N2283" i="2"/>
  <c r="M2283" i="2"/>
  <c r="L2283" i="2"/>
  <c r="I2283" i="2"/>
  <c r="Q2282" i="2"/>
  <c r="P2282" i="2"/>
  <c r="O2282" i="2"/>
  <c r="N2282" i="2"/>
  <c r="M2282" i="2"/>
  <c r="L2282" i="2"/>
  <c r="I2282" i="2"/>
  <c r="R2282" i="2" s="1"/>
  <c r="S2282" i="2" s="1"/>
  <c r="Q2281" i="2"/>
  <c r="P2281" i="2"/>
  <c r="O2281" i="2"/>
  <c r="N2281" i="2"/>
  <c r="M2281" i="2"/>
  <c r="L2281" i="2"/>
  <c r="I2281" i="2"/>
  <c r="R2281" i="2" s="1"/>
  <c r="S2281" i="2" s="1"/>
  <c r="Q2280" i="2"/>
  <c r="P2280" i="2"/>
  <c r="O2280" i="2"/>
  <c r="N2280" i="2"/>
  <c r="M2280" i="2"/>
  <c r="L2280" i="2"/>
  <c r="I2280" i="2"/>
  <c r="R2280" i="2" s="1"/>
  <c r="S2280" i="2" s="1"/>
  <c r="R2279" i="2"/>
  <c r="S2279" i="2" s="1"/>
  <c r="Q2279" i="2"/>
  <c r="P2279" i="2"/>
  <c r="O2279" i="2"/>
  <c r="N2279" i="2"/>
  <c r="M2279" i="2"/>
  <c r="L2279" i="2"/>
  <c r="I2279" i="2"/>
  <c r="Q2278" i="2"/>
  <c r="P2278" i="2"/>
  <c r="O2278" i="2"/>
  <c r="N2278" i="2"/>
  <c r="M2278" i="2"/>
  <c r="L2278" i="2"/>
  <c r="I2278" i="2"/>
  <c r="R2278" i="2" s="1"/>
  <c r="S2278" i="2" s="1"/>
  <c r="Q2277" i="2"/>
  <c r="P2277" i="2"/>
  <c r="O2277" i="2"/>
  <c r="N2277" i="2"/>
  <c r="M2277" i="2"/>
  <c r="L2277" i="2"/>
  <c r="I2277" i="2"/>
  <c r="R2277" i="2" s="1"/>
  <c r="S2277" i="2" s="1"/>
  <c r="Q2276" i="2"/>
  <c r="P2276" i="2"/>
  <c r="O2276" i="2"/>
  <c r="N2276" i="2"/>
  <c r="M2276" i="2"/>
  <c r="L2276" i="2"/>
  <c r="I2276" i="2"/>
  <c r="R2276" i="2" s="1"/>
  <c r="S2276" i="2" s="1"/>
  <c r="R2275" i="2"/>
  <c r="S2275" i="2" s="1"/>
  <c r="Q2275" i="2"/>
  <c r="P2275" i="2"/>
  <c r="O2275" i="2"/>
  <c r="N2275" i="2"/>
  <c r="M2275" i="2"/>
  <c r="L2275" i="2"/>
  <c r="I2275" i="2"/>
  <c r="Q2274" i="2"/>
  <c r="P2274" i="2"/>
  <c r="O2274" i="2"/>
  <c r="N2274" i="2"/>
  <c r="M2274" i="2"/>
  <c r="L2274" i="2"/>
  <c r="I2274" i="2"/>
  <c r="R2274" i="2" s="1"/>
  <c r="S2274" i="2" s="1"/>
  <c r="Q2273" i="2"/>
  <c r="P2273" i="2"/>
  <c r="O2273" i="2"/>
  <c r="N2273" i="2"/>
  <c r="M2273" i="2"/>
  <c r="L2273" i="2"/>
  <c r="I2273" i="2"/>
  <c r="R2273" i="2" s="1"/>
  <c r="S2273" i="2" s="1"/>
  <c r="Q2272" i="2"/>
  <c r="P2272" i="2"/>
  <c r="O2272" i="2"/>
  <c r="N2272" i="2"/>
  <c r="M2272" i="2"/>
  <c r="L2272" i="2"/>
  <c r="I2272" i="2"/>
  <c r="R2272" i="2" s="1"/>
  <c r="S2272" i="2" s="1"/>
  <c r="R2271" i="2"/>
  <c r="S2271" i="2" s="1"/>
  <c r="Q2271" i="2"/>
  <c r="P2271" i="2"/>
  <c r="O2271" i="2"/>
  <c r="N2271" i="2"/>
  <c r="M2271" i="2"/>
  <c r="L2271" i="2"/>
  <c r="I2271" i="2"/>
  <c r="Q2270" i="2"/>
  <c r="P2270" i="2"/>
  <c r="O2270" i="2"/>
  <c r="N2270" i="2"/>
  <c r="M2270" i="2"/>
  <c r="L2270" i="2"/>
  <c r="I2270" i="2"/>
  <c r="R2270" i="2" s="1"/>
  <c r="S2270" i="2" s="1"/>
  <c r="Q2269" i="2"/>
  <c r="P2269" i="2"/>
  <c r="O2269" i="2"/>
  <c r="N2269" i="2"/>
  <c r="M2269" i="2"/>
  <c r="L2269" i="2"/>
  <c r="I2269" i="2"/>
  <c r="R2269" i="2" s="1"/>
  <c r="S2269" i="2" s="1"/>
  <c r="Q2268" i="2"/>
  <c r="P2268" i="2"/>
  <c r="O2268" i="2"/>
  <c r="N2268" i="2"/>
  <c r="M2268" i="2"/>
  <c r="L2268" i="2"/>
  <c r="I2268" i="2"/>
  <c r="R2268" i="2" s="1"/>
  <c r="S2268" i="2" s="1"/>
  <c r="R2267" i="2"/>
  <c r="S2267" i="2" s="1"/>
  <c r="Q2267" i="2"/>
  <c r="P2267" i="2"/>
  <c r="O2267" i="2"/>
  <c r="N2267" i="2"/>
  <c r="M2267" i="2"/>
  <c r="L2267" i="2"/>
  <c r="I2267" i="2"/>
  <c r="Q2266" i="2"/>
  <c r="P2266" i="2"/>
  <c r="O2266" i="2"/>
  <c r="N2266" i="2"/>
  <c r="M2266" i="2"/>
  <c r="L2266" i="2"/>
  <c r="I2266" i="2"/>
  <c r="R2266" i="2" s="1"/>
  <c r="S2266" i="2" s="1"/>
  <c r="Q2265" i="2"/>
  <c r="P2265" i="2"/>
  <c r="O2265" i="2"/>
  <c r="N2265" i="2"/>
  <c r="M2265" i="2"/>
  <c r="L2265" i="2"/>
  <c r="I2265" i="2"/>
  <c r="R2265" i="2" s="1"/>
  <c r="S2265" i="2" s="1"/>
  <c r="Q2264" i="2"/>
  <c r="P2264" i="2"/>
  <c r="O2264" i="2"/>
  <c r="N2264" i="2"/>
  <c r="M2264" i="2"/>
  <c r="L2264" i="2"/>
  <c r="I2264" i="2"/>
  <c r="R2264" i="2" s="1"/>
  <c r="S2264" i="2" s="1"/>
  <c r="R2263" i="2"/>
  <c r="S2263" i="2" s="1"/>
  <c r="Q2263" i="2"/>
  <c r="P2263" i="2"/>
  <c r="O2263" i="2"/>
  <c r="N2263" i="2"/>
  <c r="M2263" i="2"/>
  <c r="L2263" i="2"/>
  <c r="I2263" i="2"/>
  <c r="Q2262" i="2"/>
  <c r="P2262" i="2"/>
  <c r="O2262" i="2"/>
  <c r="N2262" i="2"/>
  <c r="M2262" i="2"/>
  <c r="L2262" i="2"/>
  <c r="I2262" i="2"/>
  <c r="R2262" i="2" s="1"/>
  <c r="S2262" i="2" s="1"/>
  <c r="Q2261" i="2"/>
  <c r="P2261" i="2"/>
  <c r="O2261" i="2"/>
  <c r="N2261" i="2"/>
  <c r="M2261" i="2"/>
  <c r="L2261" i="2"/>
  <c r="I2261" i="2"/>
  <c r="R2261" i="2" s="1"/>
  <c r="S2261" i="2" s="1"/>
  <c r="Q2260" i="2"/>
  <c r="P2260" i="2"/>
  <c r="O2260" i="2"/>
  <c r="N2260" i="2"/>
  <c r="M2260" i="2"/>
  <c r="L2260" i="2"/>
  <c r="I2260" i="2"/>
  <c r="R2260" i="2" s="1"/>
  <c r="S2260" i="2" s="1"/>
  <c r="R2259" i="2"/>
  <c r="S2259" i="2" s="1"/>
  <c r="Q2259" i="2"/>
  <c r="P2259" i="2"/>
  <c r="O2259" i="2"/>
  <c r="N2259" i="2"/>
  <c r="M2259" i="2"/>
  <c r="L2259" i="2"/>
  <c r="I2259" i="2"/>
  <c r="Q2258" i="2"/>
  <c r="P2258" i="2"/>
  <c r="O2258" i="2"/>
  <c r="N2258" i="2"/>
  <c r="M2258" i="2"/>
  <c r="L2258" i="2"/>
  <c r="I2258" i="2"/>
  <c r="R2258" i="2" s="1"/>
  <c r="S2258" i="2" s="1"/>
  <c r="Q2257" i="2"/>
  <c r="P2257" i="2"/>
  <c r="O2257" i="2"/>
  <c r="N2257" i="2"/>
  <c r="M2257" i="2"/>
  <c r="L2257" i="2"/>
  <c r="I2257" i="2"/>
  <c r="R2257" i="2" s="1"/>
  <c r="S2257" i="2" s="1"/>
  <c r="Q2256" i="2"/>
  <c r="P2256" i="2"/>
  <c r="O2256" i="2"/>
  <c r="N2256" i="2"/>
  <c r="M2256" i="2"/>
  <c r="L2256" i="2"/>
  <c r="I2256" i="2"/>
  <c r="R2256" i="2" s="1"/>
  <c r="S2256" i="2" s="1"/>
  <c r="R2255" i="2"/>
  <c r="S2255" i="2" s="1"/>
  <c r="Q2255" i="2"/>
  <c r="P2255" i="2"/>
  <c r="O2255" i="2"/>
  <c r="N2255" i="2"/>
  <c r="M2255" i="2"/>
  <c r="L2255" i="2"/>
  <c r="I2255" i="2"/>
  <c r="Q2254" i="2"/>
  <c r="P2254" i="2"/>
  <c r="O2254" i="2"/>
  <c r="N2254" i="2"/>
  <c r="M2254" i="2"/>
  <c r="L2254" i="2"/>
  <c r="I2254" i="2"/>
  <c r="R2254" i="2" s="1"/>
  <c r="S2254" i="2" s="1"/>
  <c r="Q2253" i="2"/>
  <c r="P2253" i="2"/>
  <c r="O2253" i="2"/>
  <c r="N2253" i="2"/>
  <c r="M2253" i="2"/>
  <c r="L2253" i="2"/>
  <c r="I2253" i="2"/>
  <c r="R2253" i="2" s="1"/>
  <c r="S2253" i="2" s="1"/>
  <c r="Q2252" i="2"/>
  <c r="P2252" i="2"/>
  <c r="O2252" i="2"/>
  <c r="N2252" i="2"/>
  <c r="M2252" i="2"/>
  <c r="L2252" i="2"/>
  <c r="I2252" i="2"/>
  <c r="R2252" i="2" s="1"/>
  <c r="S2252" i="2" s="1"/>
  <c r="R2251" i="2"/>
  <c r="S2251" i="2" s="1"/>
  <c r="Q2251" i="2"/>
  <c r="P2251" i="2"/>
  <c r="O2251" i="2"/>
  <c r="N2251" i="2"/>
  <c r="M2251" i="2"/>
  <c r="L2251" i="2"/>
  <c r="I2251" i="2"/>
  <c r="Q2250" i="2"/>
  <c r="P2250" i="2"/>
  <c r="O2250" i="2"/>
  <c r="N2250" i="2"/>
  <c r="M2250" i="2"/>
  <c r="L2250" i="2"/>
  <c r="I2250" i="2"/>
  <c r="R2250" i="2" s="1"/>
  <c r="S2250" i="2" s="1"/>
  <c r="Q2249" i="2"/>
  <c r="P2249" i="2"/>
  <c r="O2249" i="2"/>
  <c r="N2249" i="2"/>
  <c r="M2249" i="2"/>
  <c r="L2249" i="2"/>
  <c r="I2249" i="2"/>
  <c r="R2249" i="2" s="1"/>
  <c r="S2249" i="2" s="1"/>
  <c r="G2249" i="2"/>
  <c r="F2249" i="2"/>
  <c r="E2249" i="2"/>
  <c r="Q2248" i="2"/>
  <c r="P2248" i="2"/>
  <c r="O2248" i="2"/>
  <c r="N2248" i="2"/>
  <c r="M2248" i="2"/>
  <c r="L2248" i="2"/>
  <c r="I2248" i="2"/>
  <c r="R2248" i="2" s="1"/>
  <c r="S2248" i="2" s="1"/>
  <c r="R2247" i="2"/>
  <c r="S2247" i="2" s="1"/>
  <c r="Q2247" i="2"/>
  <c r="P2247" i="2"/>
  <c r="O2247" i="2"/>
  <c r="N2247" i="2"/>
  <c r="M2247" i="2"/>
  <c r="L2247" i="2"/>
  <c r="I2247" i="2"/>
  <c r="R2246" i="2"/>
  <c r="S2246" i="2" s="1"/>
  <c r="Q2246" i="2"/>
  <c r="P2246" i="2"/>
  <c r="O2246" i="2"/>
  <c r="N2246" i="2"/>
  <c r="M2246" i="2"/>
  <c r="L2246" i="2"/>
  <c r="I2246" i="2"/>
  <c r="Q2245" i="2"/>
  <c r="P2245" i="2"/>
  <c r="O2245" i="2"/>
  <c r="N2245" i="2"/>
  <c r="M2245" i="2"/>
  <c r="L2245" i="2"/>
  <c r="I2245" i="2"/>
  <c r="R2245" i="2" s="1"/>
  <c r="S2245" i="2" s="1"/>
  <c r="Q2244" i="2"/>
  <c r="P2244" i="2"/>
  <c r="O2244" i="2"/>
  <c r="N2244" i="2"/>
  <c r="M2244" i="2"/>
  <c r="L2244" i="2"/>
  <c r="I2244" i="2"/>
  <c r="R2244" i="2" s="1"/>
  <c r="S2244" i="2" s="1"/>
  <c r="R2243" i="2"/>
  <c r="S2243" i="2" s="1"/>
  <c r="Q2243" i="2"/>
  <c r="P2243" i="2"/>
  <c r="O2243" i="2"/>
  <c r="N2243" i="2"/>
  <c r="M2243" i="2"/>
  <c r="L2243" i="2"/>
  <c r="I2243" i="2"/>
  <c r="R2242" i="2"/>
  <c r="S2242" i="2" s="1"/>
  <c r="Q2242" i="2"/>
  <c r="P2242" i="2"/>
  <c r="O2242" i="2"/>
  <c r="N2242" i="2"/>
  <c r="M2242" i="2"/>
  <c r="L2242" i="2"/>
  <c r="I2242" i="2"/>
  <c r="Q2241" i="2"/>
  <c r="P2241" i="2"/>
  <c r="O2241" i="2"/>
  <c r="N2241" i="2"/>
  <c r="M2241" i="2"/>
  <c r="L2241" i="2"/>
  <c r="I2241" i="2"/>
  <c r="R2241" i="2" s="1"/>
  <c r="S2241" i="2" s="1"/>
  <c r="Q2240" i="2"/>
  <c r="P2240" i="2"/>
  <c r="O2240" i="2"/>
  <c r="N2240" i="2"/>
  <c r="M2240" i="2"/>
  <c r="L2240" i="2"/>
  <c r="I2240" i="2"/>
  <c r="R2240" i="2" s="1"/>
  <c r="S2240" i="2" s="1"/>
  <c r="R2239" i="2"/>
  <c r="S2239" i="2" s="1"/>
  <c r="Q2239" i="2"/>
  <c r="P2239" i="2"/>
  <c r="O2239" i="2"/>
  <c r="N2239" i="2"/>
  <c r="M2239" i="2"/>
  <c r="L2239" i="2"/>
  <c r="I2239" i="2"/>
  <c r="R2238" i="2"/>
  <c r="S2238" i="2" s="1"/>
  <c r="Q2238" i="2"/>
  <c r="P2238" i="2"/>
  <c r="O2238" i="2"/>
  <c r="N2238" i="2"/>
  <c r="M2238" i="2"/>
  <c r="L2238" i="2"/>
  <c r="I2238" i="2"/>
  <c r="Q2237" i="2"/>
  <c r="P2237" i="2"/>
  <c r="O2237" i="2"/>
  <c r="N2237" i="2"/>
  <c r="M2237" i="2"/>
  <c r="L2237" i="2"/>
  <c r="I2237" i="2"/>
  <c r="R2237" i="2" s="1"/>
  <c r="S2237" i="2" s="1"/>
  <c r="Q2236" i="2"/>
  <c r="P2236" i="2"/>
  <c r="O2236" i="2"/>
  <c r="N2236" i="2"/>
  <c r="M2236" i="2"/>
  <c r="L2236" i="2"/>
  <c r="I2236" i="2"/>
  <c r="R2236" i="2" s="1"/>
  <c r="S2236" i="2" s="1"/>
  <c r="R2235" i="2"/>
  <c r="S2235" i="2" s="1"/>
  <c r="Q2235" i="2"/>
  <c r="P2235" i="2"/>
  <c r="O2235" i="2"/>
  <c r="N2235" i="2"/>
  <c r="M2235" i="2"/>
  <c r="L2235" i="2"/>
  <c r="I2235" i="2"/>
  <c r="R2234" i="2"/>
  <c r="S2234" i="2" s="1"/>
  <c r="Q2234" i="2"/>
  <c r="P2234" i="2"/>
  <c r="O2234" i="2"/>
  <c r="N2234" i="2"/>
  <c r="M2234" i="2"/>
  <c r="L2234" i="2"/>
  <c r="I2234" i="2"/>
  <c r="Q2233" i="2"/>
  <c r="P2233" i="2"/>
  <c r="O2233" i="2"/>
  <c r="N2233" i="2"/>
  <c r="M2233" i="2"/>
  <c r="L2233" i="2"/>
  <c r="I2233" i="2"/>
  <c r="R2233" i="2" s="1"/>
  <c r="S2233" i="2" s="1"/>
  <c r="Q2232" i="2"/>
  <c r="P2232" i="2"/>
  <c r="O2232" i="2"/>
  <c r="N2232" i="2"/>
  <c r="M2232" i="2"/>
  <c r="L2232" i="2"/>
  <c r="I2232" i="2"/>
  <c r="R2232" i="2" s="1"/>
  <c r="S2232" i="2" s="1"/>
  <c r="R2231" i="2"/>
  <c r="S2231" i="2" s="1"/>
  <c r="Q2231" i="2"/>
  <c r="P2231" i="2"/>
  <c r="O2231" i="2"/>
  <c r="N2231" i="2"/>
  <c r="M2231" i="2"/>
  <c r="L2231" i="2"/>
  <c r="I2231" i="2"/>
  <c r="R2230" i="2"/>
  <c r="S2230" i="2" s="1"/>
  <c r="Q2230" i="2"/>
  <c r="P2230" i="2"/>
  <c r="O2230" i="2"/>
  <c r="N2230" i="2"/>
  <c r="M2230" i="2"/>
  <c r="L2230" i="2"/>
  <c r="I2230" i="2"/>
  <c r="Q2229" i="2"/>
  <c r="P2229" i="2"/>
  <c r="O2229" i="2"/>
  <c r="N2229" i="2"/>
  <c r="M2229" i="2"/>
  <c r="L2229" i="2"/>
  <c r="I2229" i="2"/>
  <c r="R2229" i="2" s="1"/>
  <c r="S2229" i="2" s="1"/>
  <c r="Q2228" i="2"/>
  <c r="P2228" i="2"/>
  <c r="O2228" i="2"/>
  <c r="N2228" i="2"/>
  <c r="M2228" i="2"/>
  <c r="L2228" i="2"/>
  <c r="I2228" i="2"/>
  <c r="R2228" i="2" s="1"/>
  <c r="S2228" i="2" s="1"/>
  <c r="R2227" i="2"/>
  <c r="S2227" i="2" s="1"/>
  <c r="Q2227" i="2"/>
  <c r="P2227" i="2"/>
  <c r="O2227" i="2"/>
  <c r="N2227" i="2"/>
  <c r="M2227" i="2"/>
  <c r="L2227" i="2"/>
  <c r="I2227" i="2"/>
  <c r="R2226" i="2"/>
  <c r="S2226" i="2" s="1"/>
  <c r="Q2226" i="2"/>
  <c r="P2226" i="2"/>
  <c r="O2226" i="2"/>
  <c r="N2226" i="2"/>
  <c r="M2226" i="2"/>
  <c r="L2226" i="2"/>
  <c r="I2226" i="2"/>
  <c r="Q2225" i="2"/>
  <c r="P2225" i="2"/>
  <c r="O2225" i="2"/>
  <c r="N2225" i="2"/>
  <c r="M2225" i="2"/>
  <c r="L2225" i="2"/>
  <c r="I2225" i="2"/>
  <c r="R2225" i="2" s="1"/>
  <c r="S2225" i="2" s="1"/>
  <c r="Q2224" i="2"/>
  <c r="P2224" i="2"/>
  <c r="O2224" i="2"/>
  <c r="N2224" i="2"/>
  <c r="M2224" i="2"/>
  <c r="L2224" i="2"/>
  <c r="I2224" i="2"/>
  <c r="R2224" i="2" s="1"/>
  <c r="S2224" i="2" s="1"/>
  <c r="R2223" i="2"/>
  <c r="S2223" i="2" s="1"/>
  <c r="Q2223" i="2"/>
  <c r="P2223" i="2"/>
  <c r="O2223" i="2"/>
  <c r="N2223" i="2"/>
  <c r="M2223" i="2"/>
  <c r="L2223" i="2"/>
  <c r="I2223" i="2"/>
  <c r="R2222" i="2"/>
  <c r="S2222" i="2" s="1"/>
  <c r="Q2222" i="2"/>
  <c r="P2222" i="2"/>
  <c r="O2222" i="2"/>
  <c r="N2222" i="2"/>
  <c r="M2222" i="2"/>
  <c r="L2222" i="2"/>
  <c r="I2222" i="2"/>
  <c r="Q2221" i="2"/>
  <c r="P2221" i="2"/>
  <c r="O2221" i="2"/>
  <c r="N2221" i="2"/>
  <c r="M2221" i="2"/>
  <c r="L2221" i="2"/>
  <c r="I2221" i="2"/>
  <c r="R2221" i="2" s="1"/>
  <c r="S2221" i="2" s="1"/>
  <c r="Q2220" i="2"/>
  <c r="P2220" i="2"/>
  <c r="O2220" i="2"/>
  <c r="N2220" i="2"/>
  <c r="M2220" i="2"/>
  <c r="L2220" i="2"/>
  <c r="I2220" i="2"/>
  <c r="R2220" i="2" s="1"/>
  <c r="S2220" i="2" s="1"/>
  <c r="R2219" i="2"/>
  <c r="S2219" i="2" s="1"/>
  <c r="Q2219" i="2"/>
  <c r="P2219" i="2"/>
  <c r="O2219" i="2"/>
  <c r="N2219" i="2"/>
  <c r="M2219" i="2"/>
  <c r="L2219" i="2"/>
  <c r="I2219" i="2"/>
  <c r="R2218" i="2"/>
  <c r="S2218" i="2" s="1"/>
  <c r="Q2218" i="2"/>
  <c r="P2218" i="2"/>
  <c r="O2218" i="2"/>
  <c r="N2218" i="2"/>
  <c r="M2218" i="2"/>
  <c r="L2218" i="2"/>
  <c r="I2218" i="2"/>
  <c r="Q2217" i="2"/>
  <c r="P2217" i="2"/>
  <c r="O2217" i="2"/>
  <c r="N2217" i="2"/>
  <c r="M2217" i="2"/>
  <c r="L2217" i="2"/>
  <c r="I2217" i="2"/>
  <c r="R2217" i="2" s="1"/>
  <c r="S2217" i="2" s="1"/>
  <c r="Q2216" i="2"/>
  <c r="P2216" i="2"/>
  <c r="O2216" i="2"/>
  <c r="N2216" i="2"/>
  <c r="M2216" i="2"/>
  <c r="L2216" i="2"/>
  <c r="I2216" i="2"/>
  <c r="R2216" i="2" s="1"/>
  <c r="S2216" i="2" s="1"/>
  <c r="R2215" i="2"/>
  <c r="S2215" i="2" s="1"/>
  <c r="Q2215" i="2"/>
  <c r="P2215" i="2"/>
  <c r="O2215" i="2"/>
  <c r="N2215" i="2"/>
  <c r="M2215" i="2"/>
  <c r="L2215" i="2"/>
  <c r="I2215" i="2"/>
  <c r="R2214" i="2"/>
  <c r="S2214" i="2" s="1"/>
  <c r="Q2214" i="2"/>
  <c r="P2214" i="2"/>
  <c r="O2214" i="2"/>
  <c r="N2214" i="2"/>
  <c r="M2214" i="2"/>
  <c r="L2214" i="2"/>
  <c r="I2214" i="2"/>
  <c r="Q2213" i="2"/>
  <c r="P2213" i="2"/>
  <c r="O2213" i="2"/>
  <c r="N2213" i="2"/>
  <c r="M2213" i="2"/>
  <c r="L2213" i="2"/>
  <c r="I2213" i="2"/>
  <c r="R2213" i="2" s="1"/>
  <c r="S2213" i="2" s="1"/>
  <c r="Q2212" i="2"/>
  <c r="P2212" i="2"/>
  <c r="O2212" i="2"/>
  <c r="N2212" i="2"/>
  <c r="M2212" i="2"/>
  <c r="L2212" i="2"/>
  <c r="I2212" i="2"/>
  <c r="R2212" i="2" s="1"/>
  <c r="S2212" i="2" s="1"/>
  <c r="R2211" i="2"/>
  <c r="S2211" i="2" s="1"/>
  <c r="Q2211" i="2"/>
  <c r="P2211" i="2"/>
  <c r="O2211" i="2"/>
  <c r="N2211" i="2"/>
  <c r="M2211" i="2"/>
  <c r="L2211" i="2"/>
  <c r="I2211" i="2"/>
  <c r="R2210" i="2"/>
  <c r="S2210" i="2" s="1"/>
  <c r="Q2210" i="2"/>
  <c r="P2210" i="2"/>
  <c r="O2210" i="2"/>
  <c r="N2210" i="2"/>
  <c r="M2210" i="2"/>
  <c r="L2210" i="2"/>
  <c r="I2210" i="2"/>
  <c r="Q2209" i="2"/>
  <c r="P2209" i="2"/>
  <c r="O2209" i="2"/>
  <c r="N2209" i="2"/>
  <c r="M2209" i="2"/>
  <c r="L2209" i="2"/>
  <c r="I2209" i="2"/>
  <c r="R2209" i="2" s="1"/>
  <c r="S2209" i="2" s="1"/>
  <c r="Q2208" i="2"/>
  <c r="P2208" i="2"/>
  <c r="O2208" i="2"/>
  <c r="N2208" i="2"/>
  <c r="M2208" i="2"/>
  <c r="L2208" i="2"/>
  <c r="I2208" i="2"/>
  <c r="R2208" i="2" s="1"/>
  <c r="S2208" i="2" s="1"/>
  <c r="R2207" i="2"/>
  <c r="S2207" i="2" s="1"/>
  <c r="Q2207" i="2"/>
  <c r="P2207" i="2"/>
  <c r="O2207" i="2"/>
  <c r="N2207" i="2"/>
  <c r="M2207" i="2"/>
  <c r="L2207" i="2"/>
  <c r="I2207" i="2"/>
  <c r="R2206" i="2"/>
  <c r="S2206" i="2" s="1"/>
  <c r="Q2206" i="2"/>
  <c r="P2206" i="2"/>
  <c r="O2206" i="2"/>
  <c r="N2206" i="2"/>
  <c r="M2206" i="2"/>
  <c r="L2206" i="2"/>
  <c r="I2206" i="2"/>
  <c r="Q2205" i="2"/>
  <c r="P2205" i="2"/>
  <c r="O2205" i="2"/>
  <c r="N2205" i="2"/>
  <c r="M2205" i="2"/>
  <c r="L2205" i="2"/>
  <c r="I2205" i="2"/>
  <c r="R2205" i="2" s="1"/>
  <c r="S2205" i="2" s="1"/>
  <c r="Q2204" i="2"/>
  <c r="P2204" i="2"/>
  <c r="O2204" i="2"/>
  <c r="N2204" i="2"/>
  <c r="M2204" i="2"/>
  <c r="L2204" i="2"/>
  <c r="I2204" i="2"/>
  <c r="R2204" i="2" s="1"/>
  <c r="S2204" i="2" s="1"/>
  <c r="R2203" i="2"/>
  <c r="S2203" i="2" s="1"/>
  <c r="Q2203" i="2"/>
  <c r="P2203" i="2"/>
  <c r="O2203" i="2"/>
  <c r="N2203" i="2"/>
  <c r="M2203" i="2"/>
  <c r="L2203" i="2"/>
  <c r="I2203" i="2"/>
  <c r="R2202" i="2"/>
  <c r="S2202" i="2" s="1"/>
  <c r="Q2202" i="2"/>
  <c r="P2202" i="2"/>
  <c r="O2202" i="2"/>
  <c r="N2202" i="2"/>
  <c r="M2202" i="2"/>
  <c r="L2202" i="2"/>
  <c r="I2202" i="2"/>
  <c r="Q2201" i="2"/>
  <c r="P2201" i="2"/>
  <c r="O2201" i="2"/>
  <c r="N2201" i="2"/>
  <c r="M2201" i="2"/>
  <c r="L2201" i="2"/>
  <c r="I2201" i="2"/>
  <c r="R2201" i="2" s="1"/>
  <c r="S2201" i="2" s="1"/>
  <c r="Q2200" i="2"/>
  <c r="P2200" i="2"/>
  <c r="O2200" i="2"/>
  <c r="N2200" i="2"/>
  <c r="M2200" i="2"/>
  <c r="L2200" i="2"/>
  <c r="I2200" i="2"/>
  <c r="R2200" i="2" s="1"/>
  <c r="S2200" i="2" s="1"/>
  <c r="R2199" i="2"/>
  <c r="S2199" i="2" s="1"/>
  <c r="Q2199" i="2"/>
  <c r="P2199" i="2"/>
  <c r="O2199" i="2"/>
  <c r="N2199" i="2"/>
  <c r="M2199" i="2"/>
  <c r="L2199" i="2"/>
  <c r="I2199" i="2"/>
  <c r="R2198" i="2"/>
  <c r="S2198" i="2" s="1"/>
  <c r="Q2198" i="2"/>
  <c r="P2198" i="2"/>
  <c r="O2198" i="2"/>
  <c r="N2198" i="2"/>
  <c r="M2198" i="2"/>
  <c r="L2198" i="2"/>
  <c r="I2198" i="2"/>
  <c r="Q2197" i="2"/>
  <c r="P2197" i="2"/>
  <c r="O2197" i="2"/>
  <c r="N2197" i="2"/>
  <c r="M2197" i="2"/>
  <c r="L2197" i="2"/>
  <c r="I2197" i="2"/>
  <c r="R2197" i="2" s="1"/>
  <c r="S2197" i="2" s="1"/>
  <c r="Q2196" i="2"/>
  <c r="P2196" i="2"/>
  <c r="O2196" i="2"/>
  <c r="N2196" i="2"/>
  <c r="M2196" i="2"/>
  <c r="L2196" i="2"/>
  <c r="I2196" i="2"/>
  <c r="R2196" i="2" s="1"/>
  <c r="S2196" i="2" s="1"/>
  <c r="R2195" i="2"/>
  <c r="S2195" i="2" s="1"/>
  <c r="Q2195" i="2"/>
  <c r="P2195" i="2"/>
  <c r="O2195" i="2"/>
  <c r="N2195" i="2"/>
  <c r="M2195" i="2"/>
  <c r="L2195" i="2"/>
  <c r="I2195" i="2"/>
  <c r="R2194" i="2"/>
  <c r="S2194" i="2" s="1"/>
  <c r="Q2194" i="2"/>
  <c r="P2194" i="2"/>
  <c r="O2194" i="2"/>
  <c r="N2194" i="2"/>
  <c r="M2194" i="2"/>
  <c r="L2194" i="2"/>
  <c r="I2194" i="2"/>
  <c r="Q2193" i="2"/>
  <c r="P2193" i="2"/>
  <c r="O2193" i="2"/>
  <c r="N2193" i="2"/>
  <c r="M2193" i="2"/>
  <c r="L2193" i="2"/>
  <c r="I2193" i="2"/>
  <c r="R2193" i="2" s="1"/>
  <c r="S2193" i="2" s="1"/>
  <c r="Q2192" i="2"/>
  <c r="P2192" i="2"/>
  <c r="O2192" i="2"/>
  <c r="N2192" i="2"/>
  <c r="M2192" i="2"/>
  <c r="L2192" i="2"/>
  <c r="I2192" i="2"/>
  <c r="R2192" i="2" s="1"/>
  <c r="S2192" i="2" s="1"/>
  <c r="R2191" i="2"/>
  <c r="S2191" i="2" s="1"/>
  <c r="Q2191" i="2"/>
  <c r="P2191" i="2"/>
  <c r="O2191" i="2"/>
  <c r="N2191" i="2"/>
  <c r="M2191" i="2"/>
  <c r="L2191" i="2"/>
  <c r="I2191" i="2"/>
  <c r="R2190" i="2"/>
  <c r="S2190" i="2" s="1"/>
  <c r="Q2190" i="2"/>
  <c r="P2190" i="2"/>
  <c r="O2190" i="2"/>
  <c r="N2190" i="2"/>
  <c r="M2190" i="2"/>
  <c r="L2190" i="2"/>
  <c r="I2190" i="2"/>
  <c r="Q2189" i="2"/>
  <c r="P2189" i="2"/>
  <c r="O2189" i="2"/>
  <c r="N2189" i="2"/>
  <c r="M2189" i="2"/>
  <c r="L2189" i="2"/>
  <c r="I2189" i="2"/>
  <c r="R2189" i="2" s="1"/>
  <c r="S2189" i="2" s="1"/>
  <c r="Q2188" i="2"/>
  <c r="P2188" i="2"/>
  <c r="O2188" i="2"/>
  <c r="N2188" i="2"/>
  <c r="M2188" i="2"/>
  <c r="L2188" i="2"/>
  <c r="I2188" i="2"/>
  <c r="R2188" i="2" s="1"/>
  <c r="S2188" i="2" s="1"/>
  <c r="R2187" i="2"/>
  <c r="S2187" i="2" s="1"/>
  <c r="Q2187" i="2"/>
  <c r="P2187" i="2"/>
  <c r="O2187" i="2"/>
  <c r="N2187" i="2"/>
  <c r="M2187" i="2"/>
  <c r="L2187" i="2"/>
  <c r="I2187" i="2"/>
  <c r="R2186" i="2"/>
  <c r="S2186" i="2" s="1"/>
  <c r="Q2186" i="2"/>
  <c r="P2186" i="2"/>
  <c r="O2186" i="2"/>
  <c r="N2186" i="2"/>
  <c r="M2186" i="2"/>
  <c r="L2186" i="2"/>
  <c r="I2186" i="2"/>
  <c r="Q2185" i="2"/>
  <c r="P2185" i="2"/>
  <c r="O2185" i="2"/>
  <c r="N2185" i="2"/>
  <c r="M2185" i="2"/>
  <c r="L2185" i="2"/>
  <c r="I2185" i="2"/>
  <c r="R2185" i="2" s="1"/>
  <c r="S2185" i="2" s="1"/>
  <c r="Q2184" i="2"/>
  <c r="P2184" i="2"/>
  <c r="O2184" i="2"/>
  <c r="N2184" i="2"/>
  <c r="M2184" i="2"/>
  <c r="L2184" i="2"/>
  <c r="I2184" i="2"/>
  <c r="R2184" i="2" s="1"/>
  <c r="S2184" i="2" s="1"/>
  <c r="R2183" i="2"/>
  <c r="S2183" i="2" s="1"/>
  <c r="Q2183" i="2"/>
  <c r="P2183" i="2"/>
  <c r="O2183" i="2"/>
  <c r="N2183" i="2"/>
  <c r="M2183" i="2"/>
  <c r="L2183" i="2"/>
  <c r="I2183" i="2"/>
  <c r="R2182" i="2"/>
  <c r="S2182" i="2" s="1"/>
  <c r="Q2182" i="2"/>
  <c r="P2182" i="2"/>
  <c r="O2182" i="2"/>
  <c r="N2182" i="2"/>
  <c r="M2182" i="2"/>
  <c r="L2182" i="2"/>
  <c r="I2182" i="2"/>
  <c r="Q2181" i="2"/>
  <c r="P2181" i="2"/>
  <c r="O2181" i="2"/>
  <c r="N2181" i="2"/>
  <c r="M2181" i="2"/>
  <c r="L2181" i="2"/>
  <c r="I2181" i="2"/>
  <c r="R2181" i="2" s="1"/>
  <c r="S2181" i="2" s="1"/>
  <c r="Q2180" i="2"/>
  <c r="P2180" i="2"/>
  <c r="O2180" i="2"/>
  <c r="N2180" i="2"/>
  <c r="M2180" i="2"/>
  <c r="L2180" i="2"/>
  <c r="I2180" i="2"/>
  <c r="R2180" i="2" s="1"/>
  <c r="S2180" i="2" s="1"/>
  <c r="R2179" i="2"/>
  <c r="S2179" i="2" s="1"/>
  <c r="Q2179" i="2"/>
  <c r="P2179" i="2"/>
  <c r="O2179" i="2"/>
  <c r="N2179" i="2"/>
  <c r="M2179" i="2"/>
  <c r="L2179" i="2"/>
  <c r="I2179" i="2"/>
  <c r="R2178" i="2"/>
  <c r="S2178" i="2" s="1"/>
  <c r="Q2178" i="2"/>
  <c r="P2178" i="2"/>
  <c r="O2178" i="2"/>
  <c r="N2178" i="2"/>
  <c r="M2178" i="2"/>
  <c r="L2178" i="2"/>
  <c r="I2178" i="2"/>
  <c r="Q2177" i="2"/>
  <c r="P2177" i="2"/>
  <c r="O2177" i="2"/>
  <c r="N2177" i="2"/>
  <c r="M2177" i="2"/>
  <c r="L2177" i="2"/>
  <c r="I2177" i="2"/>
  <c r="R2177" i="2" s="1"/>
  <c r="S2177" i="2" s="1"/>
  <c r="Q2176" i="2"/>
  <c r="P2176" i="2"/>
  <c r="O2176" i="2"/>
  <c r="N2176" i="2"/>
  <c r="M2176" i="2"/>
  <c r="L2176" i="2"/>
  <c r="I2176" i="2"/>
  <c r="R2176" i="2" s="1"/>
  <c r="S2176" i="2" s="1"/>
  <c r="R2175" i="2"/>
  <c r="S2175" i="2" s="1"/>
  <c r="Q2175" i="2"/>
  <c r="P2175" i="2"/>
  <c r="O2175" i="2"/>
  <c r="N2175" i="2"/>
  <c r="M2175" i="2"/>
  <c r="L2175" i="2"/>
  <c r="I2175" i="2"/>
  <c r="R2174" i="2"/>
  <c r="S2174" i="2" s="1"/>
  <c r="Q2174" i="2"/>
  <c r="P2174" i="2"/>
  <c r="O2174" i="2"/>
  <c r="N2174" i="2"/>
  <c r="M2174" i="2"/>
  <c r="L2174" i="2"/>
  <c r="I2174" i="2"/>
  <c r="Q2173" i="2"/>
  <c r="P2173" i="2"/>
  <c r="O2173" i="2"/>
  <c r="N2173" i="2"/>
  <c r="M2173" i="2"/>
  <c r="L2173" i="2"/>
  <c r="I2173" i="2"/>
  <c r="R2173" i="2" s="1"/>
  <c r="S2173" i="2" s="1"/>
  <c r="Q2172" i="2"/>
  <c r="P2172" i="2"/>
  <c r="O2172" i="2"/>
  <c r="N2172" i="2"/>
  <c r="M2172" i="2"/>
  <c r="L2172" i="2"/>
  <c r="I2172" i="2"/>
  <c r="R2172" i="2" s="1"/>
  <c r="S2172" i="2" s="1"/>
  <c r="R2171" i="2"/>
  <c r="S2171" i="2" s="1"/>
  <c r="Q2171" i="2"/>
  <c r="P2171" i="2"/>
  <c r="O2171" i="2"/>
  <c r="N2171" i="2"/>
  <c r="M2171" i="2"/>
  <c r="L2171" i="2"/>
  <c r="I2171" i="2"/>
  <c r="R2170" i="2"/>
  <c r="S2170" i="2" s="1"/>
  <c r="Q2170" i="2"/>
  <c r="P2170" i="2"/>
  <c r="O2170" i="2"/>
  <c r="N2170" i="2"/>
  <c r="M2170" i="2"/>
  <c r="L2170" i="2"/>
  <c r="I2170" i="2"/>
  <c r="Q2169" i="2"/>
  <c r="P2169" i="2"/>
  <c r="O2169" i="2"/>
  <c r="N2169" i="2"/>
  <c r="M2169" i="2"/>
  <c r="L2169" i="2"/>
  <c r="I2169" i="2"/>
  <c r="R2169" i="2" s="1"/>
  <c r="S2169" i="2" s="1"/>
  <c r="Q2168" i="2"/>
  <c r="P2168" i="2"/>
  <c r="O2168" i="2"/>
  <c r="N2168" i="2"/>
  <c r="M2168" i="2"/>
  <c r="L2168" i="2"/>
  <c r="I2168" i="2"/>
  <c r="R2168" i="2" s="1"/>
  <c r="S2168" i="2" s="1"/>
  <c r="R2167" i="2"/>
  <c r="S2167" i="2" s="1"/>
  <c r="Q2167" i="2"/>
  <c r="P2167" i="2"/>
  <c r="O2167" i="2"/>
  <c r="N2167" i="2"/>
  <c r="M2167" i="2"/>
  <c r="L2167" i="2"/>
  <c r="I2167" i="2"/>
  <c r="R2166" i="2"/>
  <c r="S2166" i="2" s="1"/>
  <c r="Q2166" i="2"/>
  <c r="P2166" i="2"/>
  <c r="O2166" i="2"/>
  <c r="N2166" i="2"/>
  <c r="M2166" i="2"/>
  <c r="L2166" i="2"/>
  <c r="I2166" i="2"/>
  <c r="Q2165" i="2"/>
  <c r="P2165" i="2"/>
  <c r="O2165" i="2"/>
  <c r="N2165" i="2"/>
  <c r="M2165" i="2"/>
  <c r="L2165" i="2"/>
  <c r="I2165" i="2"/>
  <c r="R2165" i="2" s="1"/>
  <c r="S2165" i="2" s="1"/>
  <c r="Q2164" i="2"/>
  <c r="P2164" i="2"/>
  <c r="O2164" i="2"/>
  <c r="N2164" i="2"/>
  <c r="M2164" i="2"/>
  <c r="L2164" i="2"/>
  <c r="I2164" i="2"/>
  <c r="R2164" i="2" s="1"/>
  <c r="S2164" i="2" s="1"/>
  <c r="R2163" i="2"/>
  <c r="S2163" i="2" s="1"/>
  <c r="Q2163" i="2"/>
  <c r="P2163" i="2"/>
  <c r="O2163" i="2"/>
  <c r="N2163" i="2"/>
  <c r="M2163" i="2"/>
  <c r="L2163" i="2"/>
  <c r="I2163" i="2"/>
  <c r="R2162" i="2"/>
  <c r="S2162" i="2" s="1"/>
  <c r="Q2162" i="2"/>
  <c r="P2162" i="2"/>
  <c r="O2162" i="2"/>
  <c r="N2162" i="2"/>
  <c r="M2162" i="2"/>
  <c r="L2162" i="2"/>
  <c r="I2162" i="2"/>
  <c r="Q2161" i="2"/>
  <c r="P2161" i="2"/>
  <c r="O2161" i="2"/>
  <c r="N2161" i="2"/>
  <c r="M2161" i="2"/>
  <c r="L2161" i="2"/>
  <c r="I2161" i="2"/>
  <c r="R2161" i="2" s="1"/>
  <c r="S2161" i="2" s="1"/>
  <c r="Q2160" i="2"/>
  <c r="P2160" i="2"/>
  <c r="O2160" i="2"/>
  <c r="N2160" i="2"/>
  <c r="M2160" i="2"/>
  <c r="L2160" i="2"/>
  <c r="I2160" i="2"/>
  <c r="R2160" i="2" s="1"/>
  <c r="S2160" i="2" s="1"/>
  <c r="R2159" i="2"/>
  <c r="S2159" i="2" s="1"/>
  <c r="Q2159" i="2"/>
  <c r="P2159" i="2"/>
  <c r="O2159" i="2"/>
  <c r="N2159" i="2"/>
  <c r="M2159" i="2"/>
  <c r="L2159" i="2"/>
  <c r="I2159" i="2"/>
  <c r="R2158" i="2"/>
  <c r="S2158" i="2" s="1"/>
  <c r="Q2158" i="2"/>
  <c r="P2158" i="2"/>
  <c r="O2158" i="2"/>
  <c r="N2158" i="2"/>
  <c r="M2158" i="2"/>
  <c r="L2158" i="2"/>
  <c r="I2158" i="2"/>
  <c r="Q2157" i="2"/>
  <c r="P2157" i="2"/>
  <c r="O2157" i="2"/>
  <c r="N2157" i="2"/>
  <c r="M2157" i="2"/>
  <c r="L2157" i="2"/>
  <c r="I2157" i="2"/>
  <c r="R2157" i="2" s="1"/>
  <c r="S2157" i="2" s="1"/>
  <c r="Q2156" i="2"/>
  <c r="P2156" i="2"/>
  <c r="O2156" i="2"/>
  <c r="N2156" i="2"/>
  <c r="M2156" i="2"/>
  <c r="L2156" i="2"/>
  <c r="I2156" i="2"/>
  <c r="R2156" i="2" s="1"/>
  <c r="S2156" i="2" s="1"/>
  <c r="R2155" i="2"/>
  <c r="S2155" i="2" s="1"/>
  <c r="Q2155" i="2"/>
  <c r="P2155" i="2"/>
  <c r="O2155" i="2"/>
  <c r="N2155" i="2"/>
  <c r="M2155" i="2"/>
  <c r="L2155" i="2"/>
  <c r="I2155" i="2"/>
  <c r="R2154" i="2"/>
  <c r="S2154" i="2" s="1"/>
  <c r="Q2154" i="2"/>
  <c r="P2154" i="2"/>
  <c r="O2154" i="2"/>
  <c r="N2154" i="2"/>
  <c r="M2154" i="2"/>
  <c r="L2154" i="2"/>
  <c r="I2154" i="2"/>
  <c r="Q2153" i="2"/>
  <c r="P2153" i="2"/>
  <c r="O2153" i="2"/>
  <c r="N2153" i="2"/>
  <c r="M2153" i="2"/>
  <c r="L2153" i="2"/>
  <c r="I2153" i="2"/>
  <c r="R2153" i="2" s="1"/>
  <c r="S2153" i="2" s="1"/>
  <c r="Q2152" i="2"/>
  <c r="P2152" i="2"/>
  <c r="O2152" i="2"/>
  <c r="N2152" i="2"/>
  <c r="M2152" i="2"/>
  <c r="L2152" i="2"/>
  <c r="I2152" i="2"/>
  <c r="R2152" i="2" s="1"/>
  <c r="S2152" i="2" s="1"/>
  <c r="R2151" i="2"/>
  <c r="S2151" i="2" s="1"/>
  <c r="Q2151" i="2"/>
  <c r="P2151" i="2"/>
  <c r="O2151" i="2"/>
  <c r="N2151" i="2"/>
  <c r="M2151" i="2"/>
  <c r="L2151" i="2"/>
  <c r="I2151" i="2"/>
  <c r="R2150" i="2"/>
  <c r="S2150" i="2" s="1"/>
  <c r="Q2150" i="2"/>
  <c r="P2150" i="2"/>
  <c r="O2150" i="2"/>
  <c r="N2150" i="2"/>
  <c r="M2150" i="2"/>
  <c r="L2150" i="2"/>
  <c r="I2150" i="2"/>
  <c r="Q2149" i="2"/>
  <c r="P2149" i="2"/>
  <c r="O2149" i="2"/>
  <c r="N2149" i="2"/>
  <c r="M2149" i="2"/>
  <c r="L2149" i="2"/>
  <c r="I2149" i="2"/>
  <c r="R2149" i="2" s="1"/>
  <c r="S2149" i="2" s="1"/>
  <c r="Q2148" i="2"/>
  <c r="P2148" i="2"/>
  <c r="O2148" i="2"/>
  <c r="N2148" i="2"/>
  <c r="M2148" i="2"/>
  <c r="L2148" i="2"/>
  <c r="I2148" i="2"/>
  <c r="R2148" i="2" s="1"/>
  <c r="S2148" i="2" s="1"/>
  <c r="R2147" i="2"/>
  <c r="S2147" i="2" s="1"/>
  <c r="Q2147" i="2"/>
  <c r="P2147" i="2"/>
  <c r="O2147" i="2"/>
  <c r="N2147" i="2"/>
  <c r="M2147" i="2"/>
  <c r="L2147" i="2"/>
  <c r="I2147" i="2"/>
  <c r="R2146" i="2"/>
  <c r="S2146" i="2" s="1"/>
  <c r="Q2146" i="2"/>
  <c r="P2146" i="2"/>
  <c r="O2146" i="2"/>
  <c r="N2146" i="2"/>
  <c r="M2146" i="2"/>
  <c r="L2146" i="2"/>
  <c r="I2146" i="2"/>
  <c r="Q2145" i="2"/>
  <c r="P2145" i="2"/>
  <c r="O2145" i="2"/>
  <c r="N2145" i="2"/>
  <c r="M2145" i="2"/>
  <c r="L2145" i="2"/>
  <c r="I2145" i="2"/>
  <c r="R2145" i="2" s="1"/>
  <c r="S2145" i="2" s="1"/>
  <c r="Q2144" i="2"/>
  <c r="P2144" i="2"/>
  <c r="O2144" i="2"/>
  <c r="N2144" i="2"/>
  <c r="M2144" i="2"/>
  <c r="L2144" i="2"/>
  <c r="I2144" i="2"/>
  <c r="R2144" i="2" s="1"/>
  <c r="S2144" i="2" s="1"/>
  <c r="R2143" i="2"/>
  <c r="S2143" i="2" s="1"/>
  <c r="Q2143" i="2"/>
  <c r="P2143" i="2"/>
  <c r="O2143" i="2"/>
  <c r="N2143" i="2"/>
  <c r="M2143" i="2"/>
  <c r="L2143" i="2"/>
  <c r="I2143" i="2"/>
  <c r="R2142" i="2"/>
  <c r="S2142" i="2" s="1"/>
  <c r="Q2142" i="2"/>
  <c r="P2142" i="2"/>
  <c r="O2142" i="2"/>
  <c r="N2142" i="2"/>
  <c r="M2142" i="2"/>
  <c r="L2142" i="2"/>
  <c r="I2142" i="2"/>
  <c r="G2142" i="2"/>
  <c r="F2142" i="2"/>
  <c r="E2142" i="2"/>
  <c r="R2141" i="2"/>
  <c r="S2141" i="2" s="1"/>
  <c r="Q2141" i="2"/>
  <c r="P2141" i="2"/>
  <c r="O2141" i="2"/>
  <c r="N2141" i="2"/>
  <c r="M2141" i="2"/>
  <c r="L2141" i="2"/>
  <c r="I2141" i="2"/>
  <c r="Q2140" i="2"/>
  <c r="P2140" i="2"/>
  <c r="O2140" i="2"/>
  <c r="N2140" i="2"/>
  <c r="M2140" i="2"/>
  <c r="L2140" i="2"/>
  <c r="I2140" i="2"/>
  <c r="R2140" i="2" s="1"/>
  <c r="S2140" i="2" s="1"/>
  <c r="Q2139" i="2"/>
  <c r="P2139" i="2"/>
  <c r="O2139" i="2"/>
  <c r="N2139" i="2"/>
  <c r="M2139" i="2"/>
  <c r="L2139" i="2"/>
  <c r="I2139" i="2"/>
  <c r="R2139" i="2" s="1"/>
  <c r="S2139" i="2" s="1"/>
  <c r="Q2138" i="2"/>
  <c r="P2138" i="2"/>
  <c r="O2138" i="2"/>
  <c r="N2138" i="2"/>
  <c r="M2138" i="2"/>
  <c r="L2138" i="2"/>
  <c r="I2138" i="2"/>
  <c r="R2138" i="2" s="1"/>
  <c r="S2138" i="2" s="1"/>
  <c r="R2137" i="2"/>
  <c r="S2137" i="2" s="1"/>
  <c r="Q2137" i="2"/>
  <c r="P2137" i="2"/>
  <c r="O2137" i="2"/>
  <c r="N2137" i="2"/>
  <c r="M2137" i="2"/>
  <c r="L2137" i="2"/>
  <c r="I2137" i="2"/>
  <c r="Q2136" i="2"/>
  <c r="P2136" i="2"/>
  <c r="O2136" i="2"/>
  <c r="N2136" i="2"/>
  <c r="M2136" i="2"/>
  <c r="L2136" i="2"/>
  <c r="I2136" i="2"/>
  <c r="R2136" i="2" s="1"/>
  <c r="S2136" i="2" s="1"/>
  <c r="Q2135" i="2"/>
  <c r="P2135" i="2"/>
  <c r="O2135" i="2"/>
  <c r="N2135" i="2"/>
  <c r="M2135" i="2"/>
  <c r="L2135" i="2"/>
  <c r="I2135" i="2"/>
  <c r="R2135" i="2" s="1"/>
  <c r="S2135" i="2" s="1"/>
  <c r="Q2134" i="2"/>
  <c r="P2134" i="2"/>
  <c r="O2134" i="2"/>
  <c r="N2134" i="2"/>
  <c r="M2134" i="2"/>
  <c r="L2134" i="2"/>
  <c r="I2134" i="2"/>
  <c r="R2134" i="2" s="1"/>
  <c r="S2134" i="2" s="1"/>
  <c r="R2133" i="2"/>
  <c r="S2133" i="2" s="1"/>
  <c r="Q2133" i="2"/>
  <c r="P2133" i="2"/>
  <c r="O2133" i="2"/>
  <c r="N2133" i="2"/>
  <c r="M2133" i="2"/>
  <c r="L2133" i="2"/>
  <c r="I2133" i="2"/>
  <c r="Q2132" i="2"/>
  <c r="P2132" i="2"/>
  <c r="O2132" i="2"/>
  <c r="N2132" i="2"/>
  <c r="M2132" i="2"/>
  <c r="L2132" i="2"/>
  <c r="I2132" i="2"/>
  <c r="R2132" i="2" s="1"/>
  <c r="S2132" i="2" s="1"/>
  <c r="Q2131" i="2"/>
  <c r="P2131" i="2"/>
  <c r="O2131" i="2"/>
  <c r="N2131" i="2"/>
  <c r="M2131" i="2"/>
  <c r="L2131" i="2"/>
  <c r="I2131" i="2"/>
  <c r="R2131" i="2" s="1"/>
  <c r="S2131" i="2" s="1"/>
  <c r="G2131" i="2"/>
  <c r="F2131" i="2"/>
  <c r="E2131" i="2"/>
  <c r="Q2130" i="2"/>
  <c r="P2130" i="2"/>
  <c r="O2130" i="2"/>
  <c r="N2130" i="2"/>
  <c r="M2130" i="2"/>
  <c r="L2130" i="2"/>
  <c r="I2130" i="2"/>
  <c r="R2130" i="2" s="1"/>
  <c r="S2130" i="2" s="1"/>
  <c r="Q2129" i="2"/>
  <c r="P2129" i="2"/>
  <c r="O2129" i="2"/>
  <c r="N2129" i="2"/>
  <c r="M2129" i="2"/>
  <c r="L2129" i="2"/>
  <c r="I2129" i="2"/>
  <c r="R2129" i="2" s="1"/>
  <c r="S2129" i="2" s="1"/>
  <c r="R2128" i="2"/>
  <c r="S2128" i="2" s="1"/>
  <c r="Q2128" i="2"/>
  <c r="P2128" i="2"/>
  <c r="O2128" i="2"/>
  <c r="N2128" i="2"/>
  <c r="M2128" i="2"/>
  <c r="L2128" i="2"/>
  <c r="I2128" i="2"/>
  <c r="Q2127" i="2"/>
  <c r="P2127" i="2"/>
  <c r="O2127" i="2"/>
  <c r="N2127" i="2"/>
  <c r="M2127" i="2"/>
  <c r="L2127" i="2"/>
  <c r="I2127" i="2"/>
  <c r="R2127" i="2" s="1"/>
  <c r="S2127" i="2" s="1"/>
  <c r="Q2126" i="2"/>
  <c r="P2126" i="2"/>
  <c r="O2126" i="2"/>
  <c r="N2126" i="2"/>
  <c r="M2126" i="2"/>
  <c r="L2126" i="2"/>
  <c r="I2126" i="2"/>
  <c r="R2126" i="2" s="1"/>
  <c r="S2126" i="2" s="1"/>
  <c r="Q2125" i="2"/>
  <c r="P2125" i="2"/>
  <c r="O2125" i="2"/>
  <c r="N2125" i="2"/>
  <c r="M2125" i="2"/>
  <c r="L2125" i="2"/>
  <c r="I2125" i="2"/>
  <c r="R2125" i="2" s="1"/>
  <c r="S2125" i="2" s="1"/>
  <c r="R2124" i="2"/>
  <c r="S2124" i="2" s="1"/>
  <c r="Q2124" i="2"/>
  <c r="P2124" i="2"/>
  <c r="O2124" i="2"/>
  <c r="N2124" i="2"/>
  <c r="M2124" i="2"/>
  <c r="L2124" i="2"/>
  <c r="I2124" i="2"/>
  <c r="Q2123" i="2"/>
  <c r="P2123" i="2"/>
  <c r="O2123" i="2"/>
  <c r="N2123" i="2"/>
  <c r="M2123" i="2"/>
  <c r="L2123" i="2"/>
  <c r="I2123" i="2"/>
  <c r="R2123" i="2" s="1"/>
  <c r="S2123" i="2" s="1"/>
  <c r="Q2122" i="2"/>
  <c r="P2122" i="2"/>
  <c r="O2122" i="2"/>
  <c r="N2122" i="2"/>
  <c r="M2122" i="2"/>
  <c r="L2122" i="2"/>
  <c r="I2122" i="2"/>
  <c r="R2122" i="2" s="1"/>
  <c r="S2122" i="2" s="1"/>
  <c r="Q2121" i="2"/>
  <c r="P2121" i="2"/>
  <c r="O2121" i="2"/>
  <c r="N2121" i="2"/>
  <c r="M2121" i="2"/>
  <c r="L2121" i="2"/>
  <c r="I2121" i="2"/>
  <c r="R2121" i="2" s="1"/>
  <c r="S2121" i="2" s="1"/>
  <c r="R2120" i="2"/>
  <c r="S2120" i="2" s="1"/>
  <c r="Q2120" i="2"/>
  <c r="P2120" i="2"/>
  <c r="O2120" i="2"/>
  <c r="N2120" i="2"/>
  <c r="M2120" i="2"/>
  <c r="L2120" i="2"/>
  <c r="I2120" i="2"/>
  <c r="Q2119" i="2"/>
  <c r="P2119" i="2"/>
  <c r="O2119" i="2"/>
  <c r="N2119" i="2"/>
  <c r="M2119" i="2"/>
  <c r="L2119" i="2"/>
  <c r="I2119" i="2"/>
  <c r="R2119" i="2" s="1"/>
  <c r="S2119" i="2" s="1"/>
  <c r="Q2118" i="2"/>
  <c r="P2118" i="2"/>
  <c r="O2118" i="2"/>
  <c r="N2118" i="2"/>
  <c r="M2118" i="2"/>
  <c r="L2118" i="2"/>
  <c r="I2118" i="2"/>
  <c r="R2118" i="2" s="1"/>
  <c r="S2118" i="2" s="1"/>
  <c r="Q2117" i="2"/>
  <c r="P2117" i="2"/>
  <c r="O2117" i="2"/>
  <c r="N2117" i="2"/>
  <c r="M2117" i="2"/>
  <c r="L2117" i="2"/>
  <c r="I2117" i="2"/>
  <c r="R2117" i="2" s="1"/>
  <c r="S2117" i="2" s="1"/>
  <c r="R2116" i="2"/>
  <c r="S2116" i="2" s="1"/>
  <c r="Q2116" i="2"/>
  <c r="P2116" i="2"/>
  <c r="O2116" i="2"/>
  <c r="N2116" i="2"/>
  <c r="M2116" i="2"/>
  <c r="L2116" i="2"/>
  <c r="I2116" i="2"/>
  <c r="Q2115" i="2"/>
  <c r="P2115" i="2"/>
  <c r="O2115" i="2"/>
  <c r="N2115" i="2"/>
  <c r="M2115" i="2"/>
  <c r="L2115" i="2"/>
  <c r="I2115" i="2"/>
  <c r="R2115" i="2" s="1"/>
  <c r="S2115" i="2" s="1"/>
  <c r="Q2114" i="2"/>
  <c r="P2114" i="2"/>
  <c r="O2114" i="2"/>
  <c r="N2114" i="2"/>
  <c r="M2114" i="2"/>
  <c r="L2114" i="2"/>
  <c r="I2114" i="2"/>
  <c r="R2114" i="2" s="1"/>
  <c r="S2114" i="2" s="1"/>
  <c r="Q2113" i="2"/>
  <c r="P2113" i="2"/>
  <c r="O2113" i="2"/>
  <c r="N2113" i="2"/>
  <c r="M2113" i="2"/>
  <c r="L2113" i="2"/>
  <c r="I2113" i="2"/>
  <c r="R2113" i="2" s="1"/>
  <c r="S2113" i="2" s="1"/>
  <c r="R2112" i="2"/>
  <c r="S2112" i="2" s="1"/>
  <c r="Q2112" i="2"/>
  <c r="P2112" i="2"/>
  <c r="O2112" i="2"/>
  <c r="N2112" i="2"/>
  <c r="M2112" i="2"/>
  <c r="L2112" i="2"/>
  <c r="I2112" i="2"/>
  <c r="Q2111" i="2"/>
  <c r="P2111" i="2"/>
  <c r="O2111" i="2"/>
  <c r="N2111" i="2"/>
  <c r="M2111" i="2"/>
  <c r="L2111" i="2"/>
  <c r="I2111" i="2"/>
  <c r="R2111" i="2" s="1"/>
  <c r="S2111" i="2" s="1"/>
  <c r="Q2110" i="2"/>
  <c r="P2110" i="2"/>
  <c r="O2110" i="2"/>
  <c r="N2110" i="2"/>
  <c r="M2110" i="2"/>
  <c r="L2110" i="2"/>
  <c r="I2110" i="2"/>
  <c r="R2110" i="2" s="1"/>
  <c r="S2110" i="2" s="1"/>
  <c r="Q2109" i="2"/>
  <c r="P2109" i="2"/>
  <c r="O2109" i="2"/>
  <c r="N2109" i="2"/>
  <c r="M2109" i="2"/>
  <c r="L2109" i="2"/>
  <c r="I2109" i="2"/>
  <c r="R2109" i="2" s="1"/>
  <c r="S2109" i="2" s="1"/>
  <c r="R2108" i="2"/>
  <c r="S2108" i="2" s="1"/>
  <c r="Q2108" i="2"/>
  <c r="P2108" i="2"/>
  <c r="O2108" i="2"/>
  <c r="N2108" i="2"/>
  <c r="M2108" i="2"/>
  <c r="L2108" i="2"/>
  <c r="I2108" i="2"/>
  <c r="Q2107" i="2"/>
  <c r="P2107" i="2"/>
  <c r="O2107" i="2"/>
  <c r="N2107" i="2"/>
  <c r="M2107" i="2"/>
  <c r="L2107" i="2"/>
  <c r="I2107" i="2"/>
  <c r="R2107" i="2" s="1"/>
  <c r="S2107" i="2" s="1"/>
  <c r="Q2106" i="2"/>
  <c r="P2106" i="2"/>
  <c r="O2106" i="2"/>
  <c r="N2106" i="2"/>
  <c r="M2106" i="2"/>
  <c r="L2106" i="2"/>
  <c r="I2106" i="2"/>
  <c r="R2106" i="2" s="1"/>
  <c r="S2106" i="2" s="1"/>
  <c r="G2106" i="2"/>
  <c r="F2106" i="2"/>
  <c r="E2106" i="2"/>
  <c r="Q2105" i="2"/>
  <c r="P2105" i="2"/>
  <c r="O2105" i="2"/>
  <c r="N2105" i="2"/>
  <c r="M2105" i="2"/>
  <c r="L2105" i="2"/>
  <c r="I2105" i="2"/>
  <c r="R2105" i="2" s="1"/>
  <c r="S2105" i="2" s="1"/>
  <c r="Q2104" i="2"/>
  <c r="P2104" i="2"/>
  <c r="O2104" i="2"/>
  <c r="N2104" i="2"/>
  <c r="M2104" i="2"/>
  <c r="L2104" i="2"/>
  <c r="I2104" i="2"/>
  <c r="R2104" i="2" s="1"/>
  <c r="S2104" i="2" s="1"/>
  <c r="R2103" i="2"/>
  <c r="S2103" i="2" s="1"/>
  <c r="Q2103" i="2"/>
  <c r="P2103" i="2"/>
  <c r="O2103" i="2"/>
  <c r="N2103" i="2"/>
  <c r="M2103" i="2"/>
  <c r="L2103" i="2"/>
  <c r="I2103" i="2"/>
  <c r="Q2102" i="2"/>
  <c r="P2102" i="2"/>
  <c r="O2102" i="2"/>
  <c r="N2102" i="2"/>
  <c r="M2102" i="2"/>
  <c r="L2102" i="2"/>
  <c r="I2102" i="2"/>
  <c r="R2102" i="2" s="1"/>
  <c r="S2102" i="2" s="1"/>
  <c r="Q2101" i="2"/>
  <c r="P2101" i="2"/>
  <c r="O2101" i="2"/>
  <c r="N2101" i="2"/>
  <c r="M2101" i="2"/>
  <c r="L2101" i="2"/>
  <c r="I2101" i="2"/>
  <c r="R2101" i="2" s="1"/>
  <c r="S2101" i="2" s="1"/>
  <c r="Q2100" i="2"/>
  <c r="P2100" i="2"/>
  <c r="O2100" i="2"/>
  <c r="N2100" i="2"/>
  <c r="M2100" i="2"/>
  <c r="L2100" i="2"/>
  <c r="I2100" i="2"/>
  <c r="R2100" i="2" s="1"/>
  <c r="S2100" i="2" s="1"/>
  <c r="R2099" i="2"/>
  <c r="S2099" i="2" s="1"/>
  <c r="Q2099" i="2"/>
  <c r="P2099" i="2"/>
  <c r="O2099" i="2"/>
  <c r="N2099" i="2"/>
  <c r="M2099" i="2"/>
  <c r="L2099" i="2"/>
  <c r="I2099" i="2"/>
  <c r="Q2098" i="2"/>
  <c r="P2098" i="2"/>
  <c r="O2098" i="2"/>
  <c r="N2098" i="2"/>
  <c r="M2098" i="2"/>
  <c r="L2098" i="2"/>
  <c r="I2098" i="2"/>
  <c r="R2098" i="2" s="1"/>
  <c r="S2098" i="2" s="1"/>
  <c r="Q2097" i="2"/>
  <c r="P2097" i="2"/>
  <c r="O2097" i="2"/>
  <c r="N2097" i="2"/>
  <c r="M2097" i="2"/>
  <c r="L2097" i="2"/>
  <c r="I2097" i="2"/>
  <c r="R2097" i="2" s="1"/>
  <c r="S2097" i="2" s="1"/>
  <c r="Q2096" i="2"/>
  <c r="P2096" i="2"/>
  <c r="O2096" i="2"/>
  <c r="N2096" i="2"/>
  <c r="M2096" i="2"/>
  <c r="L2096" i="2"/>
  <c r="I2096" i="2"/>
  <c r="R2096" i="2" s="1"/>
  <c r="S2096" i="2" s="1"/>
  <c r="R2095" i="2"/>
  <c r="S2095" i="2" s="1"/>
  <c r="Q2095" i="2"/>
  <c r="P2095" i="2"/>
  <c r="O2095" i="2"/>
  <c r="N2095" i="2"/>
  <c r="M2095" i="2"/>
  <c r="L2095" i="2"/>
  <c r="I2095" i="2"/>
  <c r="Q2094" i="2"/>
  <c r="P2094" i="2"/>
  <c r="O2094" i="2"/>
  <c r="N2094" i="2"/>
  <c r="M2094" i="2"/>
  <c r="L2094" i="2"/>
  <c r="I2094" i="2"/>
  <c r="R2094" i="2" s="1"/>
  <c r="S2094" i="2" s="1"/>
  <c r="Q2093" i="2"/>
  <c r="P2093" i="2"/>
  <c r="O2093" i="2"/>
  <c r="N2093" i="2"/>
  <c r="M2093" i="2"/>
  <c r="L2093" i="2"/>
  <c r="I2093" i="2"/>
  <c r="R2093" i="2" s="1"/>
  <c r="S2093" i="2" s="1"/>
  <c r="Q2092" i="2"/>
  <c r="P2092" i="2"/>
  <c r="O2092" i="2"/>
  <c r="N2092" i="2"/>
  <c r="M2092" i="2"/>
  <c r="L2092" i="2"/>
  <c r="I2092" i="2"/>
  <c r="R2092" i="2" s="1"/>
  <c r="S2092" i="2" s="1"/>
  <c r="R2091" i="2"/>
  <c r="S2091" i="2" s="1"/>
  <c r="Q2091" i="2"/>
  <c r="P2091" i="2"/>
  <c r="O2091" i="2"/>
  <c r="N2091" i="2"/>
  <c r="M2091" i="2"/>
  <c r="L2091" i="2"/>
  <c r="I2091" i="2"/>
  <c r="Q2090" i="2"/>
  <c r="P2090" i="2"/>
  <c r="O2090" i="2"/>
  <c r="N2090" i="2"/>
  <c r="M2090" i="2"/>
  <c r="L2090" i="2"/>
  <c r="I2090" i="2"/>
  <c r="R2090" i="2" s="1"/>
  <c r="S2090" i="2" s="1"/>
  <c r="Q2089" i="2"/>
  <c r="P2089" i="2"/>
  <c r="O2089" i="2"/>
  <c r="N2089" i="2"/>
  <c r="M2089" i="2"/>
  <c r="L2089" i="2"/>
  <c r="I2089" i="2"/>
  <c r="R2089" i="2" s="1"/>
  <c r="S2089" i="2" s="1"/>
  <c r="Q2088" i="2"/>
  <c r="P2088" i="2"/>
  <c r="O2088" i="2"/>
  <c r="N2088" i="2"/>
  <c r="M2088" i="2"/>
  <c r="L2088" i="2"/>
  <c r="I2088" i="2"/>
  <c r="R2088" i="2" s="1"/>
  <c r="S2088" i="2" s="1"/>
  <c r="R2087" i="2"/>
  <c r="S2087" i="2" s="1"/>
  <c r="Q2087" i="2"/>
  <c r="P2087" i="2"/>
  <c r="O2087" i="2"/>
  <c r="N2087" i="2"/>
  <c r="M2087" i="2"/>
  <c r="L2087" i="2"/>
  <c r="I2087" i="2"/>
  <c r="Q2086" i="2"/>
  <c r="P2086" i="2"/>
  <c r="O2086" i="2"/>
  <c r="N2086" i="2"/>
  <c r="M2086" i="2"/>
  <c r="L2086" i="2"/>
  <c r="I2086" i="2"/>
  <c r="R2086" i="2" s="1"/>
  <c r="S2086" i="2" s="1"/>
  <c r="Q2085" i="2"/>
  <c r="P2085" i="2"/>
  <c r="O2085" i="2"/>
  <c r="N2085" i="2"/>
  <c r="M2085" i="2"/>
  <c r="L2085" i="2"/>
  <c r="I2085" i="2"/>
  <c r="R2085" i="2" s="1"/>
  <c r="S2085" i="2" s="1"/>
  <c r="R2084" i="2"/>
  <c r="S2084" i="2" s="1"/>
  <c r="Q2084" i="2"/>
  <c r="P2084" i="2"/>
  <c r="O2084" i="2"/>
  <c r="N2084" i="2"/>
  <c r="M2084" i="2"/>
  <c r="L2084" i="2"/>
  <c r="I2084" i="2"/>
  <c r="R2083" i="2"/>
  <c r="S2083" i="2" s="1"/>
  <c r="Q2083" i="2"/>
  <c r="P2083" i="2"/>
  <c r="O2083" i="2"/>
  <c r="N2083" i="2"/>
  <c r="M2083" i="2"/>
  <c r="L2083" i="2"/>
  <c r="I2083" i="2"/>
  <c r="R2082" i="2"/>
  <c r="S2082" i="2" s="1"/>
  <c r="Q2082" i="2"/>
  <c r="P2082" i="2"/>
  <c r="O2082" i="2"/>
  <c r="N2082" i="2"/>
  <c r="M2082" i="2"/>
  <c r="L2082" i="2"/>
  <c r="I2082" i="2"/>
  <c r="S2081" i="2"/>
  <c r="Q2081" i="2"/>
  <c r="P2081" i="2"/>
  <c r="O2081" i="2"/>
  <c r="N2081" i="2"/>
  <c r="M2081" i="2"/>
  <c r="L2081" i="2"/>
  <c r="I2081" i="2"/>
  <c r="R2081" i="2" s="1"/>
  <c r="R2080" i="2"/>
  <c r="S2080" i="2" s="1"/>
  <c r="Q2080" i="2"/>
  <c r="P2080" i="2"/>
  <c r="O2080" i="2"/>
  <c r="N2080" i="2"/>
  <c r="M2080" i="2"/>
  <c r="L2080" i="2"/>
  <c r="I2080" i="2"/>
  <c r="R2079" i="2"/>
  <c r="S2079" i="2" s="1"/>
  <c r="Q2079" i="2"/>
  <c r="P2079" i="2"/>
  <c r="O2079" i="2"/>
  <c r="N2079" i="2"/>
  <c r="M2079" i="2"/>
  <c r="L2079" i="2"/>
  <c r="I2079" i="2"/>
  <c r="Q2078" i="2"/>
  <c r="P2078" i="2"/>
  <c r="O2078" i="2"/>
  <c r="N2078" i="2"/>
  <c r="M2078" i="2"/>
  <c r="L2078" i="2"/>
  <c r="I2078" i="2"/>
  <c r="R2078" i="2" s="1"/>
  <c r="S2078" i="2" s="1"/>
  <c r="Q2077" i="2"/>
  <c r="P2077" i="2"/>
  <c r="O2077" i="2"/>
  <c r="N2077" i="2"/>
  <c r="M2077" i="2"/>
  <c r="L2077" i="2"/>
  <c r="I2077" i="2"/>
  <c r="R2077" i="2" s="1"/>
  <c r="S2077" i="2" s="1"/>
  <c r="Q2076" i="2"/>
  <c r="P2076" i="2"/>
  <c r="O2076" i="2"/>
  <c r="N2076" i="2"/>
  <c r="M2076" i="2"/>
  <c r="L2076" i="2"/>
  <c r="I2076" i="2"/>
  <c r="R2076" i="2" s="1"/>
  <c r="S2076" i="2" s="1"/>
  <c r="R2075" i="2"/>
  <c r="S2075" i="2" s="1"/>
  <c r="Q2075" i="2"/>
  <c r="P2075" i="2"/>
  <c r="O2075" i="2"/>
  <c r="N2075" i="2"/>
  <c r="M2075" i="2"/>
  <c r="L2075" i="2"/>
  <c r="I2075" i="2"/>
  <c r="Q2074" i="2"/>
  <c r="P2074" i="2"/>
  <c r="O2074" i="2"/>
  <c r="N2074" i="2"/>
  <c r="M2074" i="2"/>
  <c r="L2074" i="2"/>
  <c r="I2074" i="2"/>
  <c r="R2074" i="2" s="1"/>
  <c r="S2074" i="2" s="1"/>
  <c r="R2073" i="2"/>
  <c r="S2073" i="2" s="1"/>
  <c r="Q2073" i="2"/>
  <c r="P2073" i="2"/>
  <c r="O2073" i="2"/>
  <c r="N2073" i="2"/>
  <c r="M2073" i="2"/>
  <c r="L2073" i="2"/>
  <c r="I2073" i="2"/>
  <c r="Q2072" i="2"/>
  <c r="P2072" i="2"/>
  <c r="O2072" i="2"/>
  <c r="N2072" i="2"/>
  <c r="M2072" i="2"/>
  <c r="L2072" i="2"/>
  <c r="I2072" i="2"/>
  <c r="R2072" i="2" s="1"/>
  <c r="S2072" i="2" s="1"/>
  <c r="R2071" i="2"/>
  <c r="S2071" i="2" s="1"/>
  <c r="Q2071" i="2"/>
  <c r="P2071" i="2"/>
  <c r="O2071" i="2"/>
  <c r="N2071" i="2"/>
  <c r="M2071" i="2"/>
  <c r="L2071" i="2"/>
  <c r="I2071" i="2"/>
  <c r="Q2070" i="2"/>
  <c r="P2070" i="2"/>
  <c r="O2070" i="2"/>
  <c r="N2070" i="2"/>
  <c r="M2070" i="2"/>
  <c r="L2070" i="2"/>
  <c r="I2070" i="2"/>
  <c r="R2070" i="2" s="1"/>
  <c r="S2070" i="2" s="1"/>
  <c r="R2069" i="2"/>
  <c r="S2069" i="2" s="1"/>
  <c r="Q2069" i="2"/>
  <c r="P2069" i="2"/>
  <c r="O2069" i="2"/>
  <c r="N2069" i="2"/>
  <c r="M2069" i="2"/>
  <c r="L2069" i="2"/>
  <c r="I2069" i="2"/>
  <c r="Q2068" i="2"/>
  <c r="P2068" i="2"/>
  <c r="O2068" i="2"/>
  <c r="N2068" i="2"/>
  <c r="M2068" i="2"/>
  <c r="L2068" i="2"/>
  <c r="I2068" i="2"/>
  <c r="R2068" i="2" s="1"/>
  <c r="S2068" i="2" s="1"/>
  <c r="R2067" i="2"/>
  <c r="S2067" i="2" s="1"/>
  <c r="Q2067" i="2"/>
  <c r="P2067" i="2"/>
  <c r="O2067" i="2"/>
  <c r="N2067" i="2"/>
  <c r="M2067" i="2"/>
  <c r="L2067" i="2"/>
  <c r="I2067" i="2"/>
  <c r="Q2066" i="2"/>
  <c r="P2066" i="2"/>
  <c r="O2066" i="2"/>
  <c r="N2066" i="2"/>
  <c r="M2066" i="2"/>
  <c r="L2066" i="2"/>
  <c r="I2066" i="2"/>
  <c r="R2066" i="2" s="1"/>
  <c r="S2066" i="2" s="1"/>
  <c r="R2065" i="2"/>
  <c r="S2065" i="2" s="1"/>
  <c r="Q2065" i="2"/>
  <c r="P2065" i="2"/>
  <c r="O2065" i="2"/>
  <c r="N2065" i="2"/>
  <c r="M2065" i="2"/>
  <c r="L2065" i="2"/>
  <c r="I2065" i="2"/>
  <c r="Q2064" i="2"/>
  <c r="P2064" i="2"/>
  <c r="O2064" i="2"/>
  <c r="N2064" i="2"/>
  <c r="M2064" i="2"/>
  <c r="L2064" i="2"/>
  <c r="I2064" i="2"/>
  <c r="R2064" i="2" s="1"/>
  <c r="S2064" i="2" s="1"/>
  <c r="R2063" i="2"/>
  <c r="S2063" i="2" s="1"/>
  <c r="Q2063" i="2"/>
  <c r="P2063" i="2"/>
  <c r="O2063" i="2"/>
  <c r="N2063" i="2"/>
  <c r="M2063" i="2"/>
  <c r="L2063" i="2"/>
  <c r="I2063" i="2"/>
  <c r="Q2062" i="2"/>
  <c r="P2062" i="2"/>
  <c r="O2062" i="2"/>
  <c r="N2062" i="2"/>
  <c r="M2062" i="2"/>
  <c r="L2062" i="2"/>
  <c r="I2062" i="2"/>
  <c r="R2062" i="2" s="1"/>
  <c r="S2062" i="2" s="1"/>
  <c r="R2061" i="2"/>
  <c r="S2061" i="2" s="1"/>
  <c r="Q2061" i="2"/>
  <c r="P2061" i="2"/>
  <c r="O2061" i="2"/>
  <c r="N2061" i="2"/>
  <c r="M2061" i="2"/>
  <c r="L2061" i="2"/>
  <c r="I2061" i="2"/>
  <c r="Q2060" i="2"/>
  <c r="P2060" i="2"/>
  <c r="O2060" i="2"/>
  <c r="N2060" i="2"/>
  <c r="M2060" i="2"/>
  <c r="L2060" i="2"/>
  <c r="I2060" i="2"/>
  <c r="R2060" i="2" s="1"/>
  <c r="S2060" i="2" s="1"/>
  <c r="R2059" i="2"/>
  <c r="S2059" i="2" s="1"/>
  <c r="Q2059" i="2"/>
  <c r="P2059" i="2"/>
  <c r="O2059" i="2"/>
  <c r="N2059" i="2"/>
  <c r="M2059" i="2"/>
  <c r="L2059" i="2"/>
  <c r="I2059" i="2"/>
  <c r="Q2058" i="2"/>
  <c r="P2058" i="2"/>
  <c r="O2058" i="2"/>
  <c r="N2058" i="2"/>
  <c r="M2058" i="2"/>
  <c r="L2058" i="2"/>
  <c r="I2058" i="2"/>
  <c r="R2058" i="2" s="1"/>
  <c r="S2058" i="2" s="1"/>
  <c r="R2057" i="2"/>
  <c r="S2057" i="2" s="1"/>
  <c r="Q2057" i="2"/>
  <c r="P2057" i="2"/>
  <c r="O2057" i="2"/>
  <c r="N2057" i="2"/>
  <c r="M2057" i="2"/>
  <c r="L2057" i="2"/>
  <c r="I2057" i="2"/>
  <c r="Q2056" i="2"/>
  <c r="P2056" i="2"/>
  <c r="O2056" i="2"/>
  <c r="N2056" i="2"/>
  <c r="M2056" i="2"/>
  <c r="L2056" i="2"/>
  <c r="I2056" i="2"/>
  <c r="R2056" i="2" s="1"/>
  <c r="S2056" i="2" s="1"/>
  <c r="R2055" i="2"/>
  <c r="S2055" i="2" s="1"/>
  <c r="Q2055" i="2"/>
  <c r="P2055" i="2"/>
  <c r="O2055" i="2"/>
  <c r="N2055" i="2"/>
  <c r="M2055" i="2"/>
  <c r="L2055" i="2"/>
  <c r="I2055" i="2"/>
  <c r="Q2054" i="2"/>
  <c r="P2054" i="2"/>
  <c r="O2054" i="2"/>
  <c r="N2054" i="2"/>
  <c r="M2054" i="2"/>
  <c r="L2054" i="2"/>
  <c r="I2054" i="2"/>
  <c r="R2054" i="2" s="1"/>
  <c r="S2054" i="2" s="1"/>
  <c r="R2053" i="2"/>
  <c r="S2053" i="2" s="1"/>
  <c r="Q2053" i="2"/>
  <c r="P2053" i="2"/>
  <c r="O2053" i="2"/>
  <c r="N2053" i="2"/>
  <c r="M2053" i="2"/>
  <c r="L2053" i="2"/>
  <c r="I2053" i="2"/>
  <c r="Q2052" i="2"/>
  <c r="P2052" i="2"/>
  <c r="O2052" i="2"/>
  <c r="N2052" i="2"/>
  <c r="M2052" i="2"/>
  <c r="L2052" i="2"/>
  <c r="I2052" i="2"/>
  <c r="R2052" i="2" s="1"/>
  <c r="S2052" i="2" s="1"/>
  <c r="R2051" i="2"/>
  <c r="S2051" i="2" s="1"/>
  <c r="Q2051" i="2"/>
  <c r="P2051" i="2"/>
  <c r="O2051" i="2"/>
  <c r="N2051" i="2"/>
  <c r="M2051" i="2"/>
  <c r="L2051" i="2"/>
  <c r="I2051" i="2"/>
  <c r="Q2050" i="2"/>
  <c r="P2050" i="2"/>
  <c r="O2050" i="2"/>
  <c r="N2050" i="2"/>
  <c r="M2050" i="2"/>
  <c r="L2050" i="2"/>
  <c r="I2050" i="2"/>
  <c r="R2050" i="2" s="1"/>
  <c r="S2050" i="2" s="1"/>
  <c r="R2049" i="2"/>
  <c r="S2049" i="2" s="1"/>
  <c r="Q2049" i="2"/>
  <c r="P2049" i="2"/>
  <c r="O2049" i="2"/>
  <c r="N2049" i="2"/>
  <c r="M2049" i="2"/>
  <c r="L2049" i="2"/>
  <c r="I2049" i="2"/>
  <c r="Q2048" i="2"/>
  <c r="P2048" i="2"/>
  <c r="O2048" i="2"/>
  <c r="N2048" i="2"/>
  <c r="M2048" i="2"/>
  <c r="L2048" i="2"/>
  <c r="I2048" i="2"/>
  <c r="R2048" i="2" s="1"/>
  <c r="S2048" i="2" s="1"/>
  <c r="R2047" i="2"/>
  <c r="S2047" i="2" s="1"/>
  <c r="Q2047" i="2"/>
  <c r="P2047" i="2"/>
  <c r="O2047" i="2"/>
  <c r="N2047" i="2"/>
  <c r="M2047" i="2"/>
  <c r="L2047" i="2"/>
  <c r="I2047" i="2"/>
  <c r="Q2046" i="2"/>
  <c r="P2046" i="2"/>
  <c r="O2046" i="2"/>
  <c r="N2046" i="2"/>
  <c r="M2046" i="2"/>
  <c r="L2046" i="2"/>
  <c r="I2046" i="2"/>
  <c r="R2046" i="2" s="1"/>
  <c r="S2046" i="2" s="1"/>
  <c r="G2046" i="2"/>
  <c r="F2046" i="2"/>
  <c r="E2046" i="2"/>
  <c r="Q2045" i="2"/>
  <c r="P2045" i="2"/>
  <c r="O2045" i="2"/>
  <c r="N2045" i="2"/>
  <c r="M2045" i="2"/>
  <c r="L2045" i="2"/>
  <c r="I2045" i="2"/>
  <c r="R2045" i="2" s="1"/>
  <c r="S2045" i="2" s="1"/>
  <c r="R2044" i="2"/>
  <c r="S2044" i="2" s="1"/>
  <c r="Q2044" i="2"/>
  <c r="P2044" i="2"/>
  <c r="O2044" i="2"/>
  <c r="N2044" i="2"/>
  <c r="M2044" i="2"/>
  <c r="L2044" i="2"/>
  <c r="I2044" i="2"/>
  <c r="Q2043" i="2"/>
  <c r="P2043" i="2"/>
  <c r="O2043" i="2"/>
  <c r="N2043" i="2"/>
  <c r="M2043" i="2"/>
  <c r="L2043" i="2"/>
  <c r="I2043" i="2"/>
  <c r="R2043" i="2" s="1"/>
  <c r="S2043" i="2" s="1"/>
  <c r="R2042" i="2"/>
  <c r="S2042" i="2" s="1"/>
  <c r="Q2042" i="2"/>
  <c r="P2042" i="2"/>
  <c r="O2042" i="2"/>
  <c r="N2042" i="2"/>
  <c r="M2042" i="2"/>
  <c r="L2042" i="2"/>
  <c r="I2042" i="2"/>
  <c r="Q2041" i="2"/>
  <c r="P2041" i="2"/>
  <c r="O2041" i="2"/>
  <c r="N2041" i="2"/>
  <c r="M2041" i="2"/>
  <c r="L2041" i="2"/>
  <c r="I2041" i="2"/>
  <c r="R2041" i="2" s="1"/>
  <c r="S2041" i="2" s="1"/>
  <c r="R2040" i="2"/>
  <c r="S2040" i="2" s="1"/>
  <c r="Q2040" i="2"/>
  <c r="P2040" i="2"/>
  <c r="O2040" i="2"/>
  <c r="N2040" i="2"/>
  <c r="M2040" i="2"/>
  <c r="L2040" i="2"/>
  <c r="I2040" i="2"/>
  <c r="Q2039" i="2"/>
  <c r="P2039" i="2"/>
  <c r="O2039" i="2"/>
  <c r="N2039" i="2"/>
  <c r="M2039" i="2"/>
  <c r="L2039" i="2"/>
  <c r="I2039" i="2"/>
  <c r="R2039" i="2" s="1"/>
  <c r="S2039" i="2" s="1"/>
  <c r="R2038" i="2"/>
  <c r="S2038" i="2" s="1"/>
  <c r="Q2038" i="2"/>
  <c r="P2038" i="2"/>
  <c r="O2038" i="2"/>
  <c r="N2038" i="2"/>
  <c r="M2038" i="2"/>
  <c r="L2038" i="2"/>
  <c r="I2038" i="2"/>
  <c r="Q2037" i="2"/>
  <c r="P2037" i="2"/>
  <c r="O2037" i="2"/>
  <c r="N2037" i="2"/>
  <c r="M2037" i="2"/>
  <c r="L2037" i="2"/>
  <c r="I2037" i="2"/>
  <c r="R2037" i="2" s="1"/>
  <c r="S2037" i="2" s="1"/>
  <c r="R2036" i="2"/>
  <c r="S2036" i="2" s="1"/>
  <c r="Q2036" i="2"/>
  <c r="P2036" i="2"/>
  <c r="O2036" i="2"/>
  <c r="N2036" i="2"/>
  <c r="M2036" i="2"/>
  <c r="L2036" i="2"/>
  <c r="I2036" i="2"/>
  <c r="Q2035" i="2"/>
  <c r="P2035" i="2"/>
  <c r="O2035" i="2"/>
  <c r="N2035" i="2"/>
  <c r="M2035" i="2"/>
  <c r="L2035" i="2"/>
  <c r="I2035" i="2"/>
  <c r="R2035" i="2" s="1"/>
  <c r="S2035" i="2" s="1"/>
  <c r="R2034" i="2"/>
  <c r="S2034" i="2" s="1"/>
  <c r="Q2034" i="2"/>
  <c r="P2034" i="2"/>
  <c r="O2034" i="2"/>
  <c r="N2034" i="2"/>
  <c r="M2034" i="2"/>
  <c r="L2034" i="2"/>
  <c r="I2034" i="2"/>
  <c r="Q2033" i="2"/>
  <c r="P2033" i="2"/>
  <c r="O2033" i="2"/>
  <c r="N2033" i="2"/>
  <c r="M2033" i="2"/>
  <c r="L2033" i="2"/>
  <c r="I2033" i="2"/>
  <c r="R2033" i="2" s="1"/>
  <c r="S2033" i="2" s="1"/>
  <c r="R2032" i="2"/>
  <c r="S2032" i="2" s="1"/>
  <c r="Q2032" i="2"/>
  <c r="P2032" i="2"/>
  <c r="O2032" i="2"/>
  <c r="N2032" i="2"/>
  <c r="M2032" i="2"/>
  <c r="L2032" i="2"/>
  <c r="I2032" i="2"/>
  <c r="Q2031" i="2"/>
  <c r="P2031" i="2"/>
  <c r="O2031" i="2"/>
  <c r="N2031" i="2"/>
  <c r="M2031" i="2"/>
  <c r="L2031" i="2"/>
  <c r="I2031" i="2"/>
  <c r="R2031" i="2" s="1"/>
  <c r="S2031" i="2" s="1"/>
  <c r="R2030" i="2"/>
  <c r="S2030" i="2" s="1"/>
  <c r="Q2030" i="2"/>
  <c r="P2030" i="2"/>
  <c r="O2030" i="2"/>
  <c r="N2030" i="2"/>
  <c r="M2030" i="2"/>
  <c r="L2030" i="2"/>
  <c r="I2030" i="2"/>
  <c r="Q2029" i="2"/>
  <c r="P2029" i="2"/>
  <c r="O2029" i="2"/>
  <c r="N2029" i="2"/>
  <c r="M2029" i="2"/>
  <c r="L2029" i="2"/>
  <c r="I2029" i="2"/>
  <c r="R2029" i="2" s="1"/>
  <c r="S2029" i="2" s="1"/>
  <c r="R2028" i="2"/>
  <c r="S2028" i="2" s="1"/>
  <c r="Q2028" i="2"/>
  <c r="P2028" i="2"/>
  <c r="O2028" i="2"/>
  <c r="N2028" i="2"/>
  <c r="M2028" i="2"/>
  <c r="L2028" i="2"/>
  <c r="I2028" i="2"/>
  <c r="Q2027" i="2"/>
  <c r="P2027" i="2"/>
  <c r="O2027" i="2"/>
  <c r="N2027" i="2"/>
  <c r="M2027" i="2"/>
  <c r="L2027" i="2"/>
  <c r="I2027" i="2"/>
  <c r="R2027" i="2" s="1"/>
  <c r="S2027" i="2" s="1"/>
  <c r="R2026" i="2"/>
  <c r="S2026" i="2" s="1"/>
  <c r="Q2026" i="2"/>
  <c r="P2026" i="2"/>
  <c r="O2026" i="2"/>
  <c r="N2026" i="2"/>
  <c r="M2026" i="2"/>
  <c r="L2026" i="2"/>
  <c r="I2026" i="2"/>
  <c r="Q2025" i="2"/>
  <c r="P2025" i="2"/>
  <c r="O2025" i="2"/>
  <c r="N2025" i="2"/>
  <c r="M2025" i="2"/>
  <c r="L2025" i="2"/>
  <c r="I2025" i="2"/>
  <c r="R2025" i="2" s="1"/>
  <c r="S2025" i="2" s="1"/>
  <c r="R2024" i="2"/>
  <c r="S2024" i="2" s="1"/>
  <c r="Q2024" i="2"/>
  <c r="P2024" i="2"/>
  <c r="O2024" i="2"/>
  <c r="N2024" i="2"/>
  <c r="M2024" i="2"/>
  <c r="L2024" i="2"/>
  <c r="I2024" i="2"/>
  <c r="Q2023" i="2"/>
  <c r="P2023" i="2"/>
  <c r="O2023" i="2"/>
  <c r="N2023" i="2"/>
  <c r="M2023" i="2"/>
  <c r="L2023" i="2"/>
  <c r="I2023" i="2"/>
  <c r="R2023" i="2" s="1"/>
  <c r="S2023" i="2" s="1"/>
  <c r="R2022" i="2"/>
  <c r="S2022" i="2" s="1"/>
  <c r="Q2022" i="2"/>
  <c r="P2022" i="2"/>
  <c r="O2022" i="2"/>
  <c r="N2022" i="2"/>
  <c r="M2022" i="2"/>
  <c r="L2022" i="2"/>
  <c r="I2022" i="2"/>
  <c r="Q2021" i="2"/>
  <c r="P2021" i="2"/>
  <c r="O2021" i="2"/>
  <c r="N2021" i="2"/>
  <c r="M2021" i="2"/>
  <c r="L2021" i="2"/>
  <c r="I2021" i="2"/>
  <c r="R2021" i="2" s="1"/>
  <c r="S2021" i="2" s="1"/>
  <c r="R2020" i="2"/>
  <c r="S2020" i="2" s="1"/>
  <c r="Q2020" i="2"/>
  <c r="P2020" i="2"/>
  <c r="O2020" i="2"/>
  <c r="N2020" i="2"/>
  <c r="M2020" i="2"/>
  <c r="L2020" i="2"/>
  <c r="I2020" i="2"/>
  <c r="Q2019" i="2"/>
  <c r="P2019" i="2"/>
  <c r="O2019" i="2"/>
  <c r="N2019" i="2"/>
  <c r="M2019" i="2"/>
  <c r="L2019" i="2"/>
  <c r="I2019" i="2"/>
  <c r="R2019" i="2" s="1"/>
  <c r="S2019" i="2" s="1"/>
  <c r="R2018" i="2"/>
  <c r="S2018" i="2" s="1"/>
  <c r="Q2018" i="2"/>
  <c r="P2018" i="2"/>
  <c r="O2018" i="2"/>
  <c r="N2018" i="2"/>
  <c r="M2018" i="2"/>
  <c r="L2018" i="2"/>
  <c r="I2018" i="2"/>
  <c r="Q2017" i="2"/>
  <c r="P2017" i="2"/>
  <c r="O2017" i="2"/>
  <c r="N2017" i="2"/>
  <c r="M2017" i="2"/>
  <c r="L2017" i="2"/>
  <c r="I2017" i="2"/>
  <c r="R2017" i="2" s="1"/>
  <c r="S2017" i="2" s="1"/>
  <c r="R2016" i="2"/>
  <c r="S2016" i="2" s="1"/>
  <c r="Q2016" i="2"/>
  <c r="P2016" i="2"/>
  <c r="O2016" i="2"/>
  <c r="N2016" i="2"/>
  <c r="M2016" i="2"/>
  <c r="L2016" i="2"/>
  <c r="I2016" i="2"/>
  <c r="Q2015" i="2"/>
  <c r="P2015" i="2"/>
  <c r="O2015" i="2"/>
  <c r="N2015" i="2"/>
  <c r="M2015" i="2"/>
  <c r="L2015" i="2"/>
  <c r="I2015" i="2"/>
  <c r="R2015" i="2" s="1"/>
  <c r="S2015" i="2" s="1"/>
  <c r="R2014" i="2"/>
  <c r="S2014" i="2" s="1"/>
  <c r="Q2014" i="2"/>
  <c r="P2014" i="2"/>
  <c r="O2014" i="2"/>
  <c r="N2014" i="2"/>
  <c r="M2014" i="2"/>
  <c r="L2014" i="2"/>
  <c r="I2014" i="2"/>
  <c r="Q2013" i="2"/>
  <c r="P2013" i="2"/>
  <c r="O2013" i="2"/>
  <c r="N2013" i="2"/>
  <c r="M2013" i="2"/>
  <c r="L2013" i="2"/>
  <c r="I2013" i="2"/>
  <c r="R2013" i="2" s="1"/>
  <c r="S2013" i="2" s="1"/>
  <c r="R2012" i="2"/>
  <c r="S2012" i="2" s="1"/>
  <c r="Q2012" i="2"/>
  <c r="P2012" i="2"/>
  <c r="O2012" i="2"/>
  <c r="N2012" i="2"/>
  <c r="M2012" i="2"/>
  <c r="L2012" i="2"/>
  <c r="I2012" i="2"/>
  <c r="Q2011" i="2"/>
  <c r="P2011" i="2"/>
  <c r="O2011" i="2"/>
  <c r="N2011" i="2"/>
  <c r="M2011" i="2"/>
  <c r="L2011" i="2"/>
  <c r="I2011" i="2"/>
  <c r="R2011" i="2" s="1"/>
  <c r="S2011" i="2" s="1"/>
  <c r="R2010" i="2"/>
  <c r="S2010" i="2" s="1"/>
  <c r="Q2010" i="2"/>
  <c r="P2010" i="2"/>
  <c r="O2010" i="2"/>
  <c r="N2010" i="2"/>
  <c r="M2010" i="2"/>
  <c r="L2010" i="2"/>
  <c r="I2010" i="2"/>
  <c r="Q2009" i="2"/>
  <c r="P2009" i="2"/>
  <c r="O2009" i="2"/>
  <c r="N2009" i="2"/>
  <c r="M2009" i="2"/>
  <c r="L2009" i="2"/>
  <c r="I2009" i="2"/>
  <c r="R2009" i="2" s="1"/>
  <c r="S2009" i="2" s="1"/>
  <c r="R2008" i="2"/>
  <c r="S2008" i="2" s="1"/>
  <c r="Q2008" i="2"/>
  <c r="P2008" i="2"/>
  <c r="O2008" i="2"/>
  <c r="N2008" i="2"/>
  <c r="M2008" i="2"/>
  <c r="L2008" i="2"/>
  <c r="I2008" i="2"/>
  <c r="Q2007" i="2"/>
  <c r="P2007" i="2"/>
  <c r="O2007" i="2"/>
  <c r="N2007" i="2"/>
  <c r="M2007" i="2"/>
  <c r="L2007" i="2"/>
  <c r="I2007" i="2"/>
  <c r="R2007" i="2" s="1"/>
  <c r="S2007" i="2" s="1"/>
  <c r="R2006" i="2"/>
  <c r="S2006" i="2" s="1"/>
  <c r="Q2006" i="2"/>
  <c r="P2006" i="2"/>
  <c r="O2006" i="2"/>
  <c r="N2006" i="2"/>
  <c r="M2006" i="2"/>
  <c r="L2006" i="2"/>
  <c r="I2006" i="2"/>
  <c r="Q2005" i="2"/>
  <c r="P2005" i="2"/>
  <c r="O2005" i="2"/>
  <c r="N2005" i="2"/>
  <c r="M2005" i="2"/>
  <c r="L2005" i="2"/>
  <c r="I2005" i="2"/>
  <c r="R2005" i="2" s="1"/>
  <c r="S2005" i="2" s="1"/>
  <c r="R2004" i="2"/>
  <c r="S2004" i="2" s="1"/>
  <c r="Q2004" i="2"/>
  <c r="P2004" i="2"/>
  <c r="O2004" i="2"/>
  <c r="N2004" i="2"/>
  <c r="M2004" i="2"/>
  <c r="L2004" i="2"/>
  <c r="I2004" i="2"/>
  <c r="Q2003" i="2"/>
  <c r="P2003" i="2"/>
  <c r="O2003" i="2"/>
  <c r="N2003" i="2"/>
  <c r="M2003" i="2"/>
  <c r="L2003" i="2"/>
  <c r="I2003" i="2"/>
  <c r="R2003" i="2" s="1"/>
  <c r="S2003" i="2" s="1"/>
  <c r="R2002" i="2"/>
  <c r="S2002" i="2" s="1"/>
  <c r="Q2002" i="2"/>
  <c r="P2002" i="2"/>
  <c r="O2002" i="2"/>
  <c r="N2002" i="2"/>
  <c r="M2002" i="2"/>
  <c r="L2002" i="2"/>
  <c r="I2002" i="2"/>
  <c r="Q2001" i="2"/>
  <c r="P2001" i="2"/>
  <c r="O2001" i="2"/>
  <c r="N2001" i="2"/>
  <c r="M2001" i="2"/>
  <c r="L2001" i="2"/>
  <c r="I2001" i="2"/>
  <c r="R2001" i="2" s="1"/>
  <c r="S2001" i="2" s="1"/>
  <c r="R2000" i="2"/>
  <c r="S2000" i="2" s="1"/>
  <c r="Q2000" i="2"/>
  <c r="P2000" i="2"/>
  <c r="O2000" i="2"/>
  <c r="N2000" i="2"/>
  <c r="M2000" i="2"/>
  <c r="L2000" i="2"/>
  <c r="I2000" i="2"/>
  <c r="Q1999" i="2"/>
  <c r="P1999" i="2"/>
  <c r="O1999" i="2"/>
  <c r="N1999" i="2"/>
  <c r="M1999" i="2"/>
  <c r="L1999" i="2"/>
  <c r="I1999" i="2"/>
  <c r="R1999" i="2" s="1"/>
  <c r="S1999" i="2" s="1"/>
  <c r="R1998" i="2"/>
  <c r="S1998" i="2" s="1"/>
  <c r="Q1998" i="2"/>
  <c r="P1998" i="2"/>
  <c r="O1998" i="2"/>
  <c r="N1998" i="2"/>
  <c r="M1998" i="2"/>
  <c r="L1998" i="2"/>
  <c r="I1998" i="2"/>
  <c r="Q1997" i="2"/>
  <c r="P1997" i="2"/>
  <c r="O1997" i="2"/>
  <c r="N1997" i="2"/>
  <c r="M1997" i="2"/>
  <c r="L1997" i="2"/>
  <c r="I1997" i="2"/>
  <c r="R1997" i="2" s="1"/>
  <c r="S1997" i="2" s="1"/>
  <c r="R1996" i="2"/>
  <c r="S1996" i="2" s="1"/>
  <c r="Q1996" i="2"/>
  <c r="P1996" i="2"/>
  <c r="O1996" i="2"/>
  <c r="N1996" i="2"/>
  <c r="M1996" i="2"/>
  <c r="L1996" i="2"/>
  <c r="I1996" i="2"/>
  <c r="Q1995" i="2"/>
  <c r="P1995" i="2"/>
  <c r="O1995" i="2"/>
  <c r="N1995" i="2"/>
  <c r="M1995" i="2"/>
  <c r="L1995" i="2"/>
  <c r="I1995" i="2"/>
  <c r="R1995" i="2" s="1"/>
  <c r="S1995" i="2" s="1"/>
  <c r="R1994" i="2"/>
  <c r="S1994" i="2" s="1"/>
  <c r="Q1994" i="2"/>
  <c r="P1994" i="2"/>
  <c r="O1994" i="2"/>
  <c r="N1994" i="2"/>
  <c r="M1994" i="2"/>
  <c r="L1994" i="2"/>
  <c r="I1994" i="2"/>
  <c r="Q1993" i="2"/>
  <c r="P1993" i="2"/>
  <c r="O1993" i="2"/>
  <c r="N1993" i="2"/>
  <c r="M1993" i="2"/>
  <c r="L1993" i="2"/>
  <c r="I1993" i="2"/>
  <c r="R1993" i="2" s="1"/>
  <c r="S1993" i="2" s="1"/>
  <c r="R1992" i="2"/>
  <c r="S1992" i="2" s="1"/>
  <c r="Q1992" i="2"/>
  <c r="P1992" i="2"/>
  <c r="O1992" i="2"/>
  <c r="N1992" i="2"/>
  <c r="M1992" i="2"/>
  <c r="L1992" i="2"/>
  <c r="I1992" i="2"/>
  <c r="Q1991" i="2"/>
  <c r="P1991" i="2"/>
  <c r="O1991" i="2"/>
  <c r="N1991" i="2"/>
  <c r="M1991" i="2"/>
  <c r="L1991" i="2"/>
  <c r="I1991" i="2"/>
  <c r="R1991" i="2" s="1"/>
  <c r="S1991" i="2" s="1"/>
  <c r="R1990" i="2"/>
  <c r="S1990" i="2" s="1"/>
  <c r="Q1990" i="2"/>
  <c r="P1990" i="2"/>
  <c r="O1990" i="2"/>
  <c r="N1990" i="2"/>
  <c r="M1990" i="2"/>
  <c r="L1990" i="2"/>
  <c r="I1990" i="2"/>
  <c r="Q1989" i="2"/>
  <c r="P1989" i="2"/>
  <c r="O1989" i="2"/>
  <c r="N1989" i="2"/>
  <c r="M1989" i="2"/>
  <c r="L1989" i="2"/>
  <c r="I1989" i="2"/>
  <c r="R1989" i="2" s="1"/>
  <c r="S1989" i="2" s="1"/>
  <c r="R1988" i="2"/>
  <c r="S1988" i="2" s="1"/>
  <c r="Q1988" i="2"/>
  <c r="P1988" i="2"/>
  <c r="O1988" i="2"/>
  <c r="N1988" i="2"/>
  <c r="M1988" i="2"/>
  <c r="L1988" i="2"/>
  <c r="I1988" i="2"/>
  <c r="Q1987" i="2"/>
  <c r="P1987" i="2"/>
  <c r="O1987" i="2"/>
  <c r="N1987" i="2"/>
  <c r="M1987" i="2"/>
  <c r="L1987" i="2"/>
  <c r="I1987" i="2"/>
  <c r="R1987" i="2" s="1"/>
  <c r="S1987" i="2" s="1"/>
  <c r="R1986" i="2"/>
  <c r="S1986" i="2" s="1"/>
  <c r="Q1986" i="2"/>
  <c r="P1986" i="2"/>
  <c r="O1986" i="2"/>
  <c r="N1986" i="2"/>
  <c r="M1986" i="2"/>
  <c r="L1986" i="2"/>
  <c r="I1986" i="2"/>
  <c r="Q1985" i="2"/>
  <c r="P1985" i="2"/>
  <c r="O1985" i="2"/>
  <c r="N1985" i="2"/>
  <c r="M1985" i="2"/>
  <c r="L1985" i="2"/>
  <c r="I1985" i="2"/>
  <c r="R1985" i="2" s="1"/>
  <c r="S1985" i="2" s="1"/>
  <c r="R1984" i="2"/>
  <c r="S1984" i="2" s="1"/>
  <c r="Q1984" i="2"/>
  <c r="P1984" i="2"/>
  <c r="O1984" i="2"/>
  <c r="N1984" i="2"/>
  <c r="M1984" i="2"/>
  <c r="L1984" i="2"/>
  <c r="I1984" i="2"/>
  <c r="Q1983" i="2"/>
  <c r="P1983" i="2"/>
  <c r="O1983" i="2"/>
  <c r="N1983" i="2"/>
  <c r="M1983" i="2"/>
  <c r="L1983" i="2"/>
  <c r="I1983" i="2"/>
  <c r="R1983" i="2" s="1"/>
  <c r="S1983" i="2" s="1"/>
  <c r="R1982" i="2"/>
  <c r="S1982" i="2" s="1"/>
  <c r="Q1982" i="2"/>
  <c r="P1982" i="2"/>
  <c r="O1982" i="2"/>
  <c r="N1982" i="2"/>
  <c r="M1982" i="2"/>
  <c r="L1982" i="2"/>
  <c r="I1982" i="2"/>
  <c r="Q1981" i="2"/>
  <c r="P1981" i="2"/>
  <c r="O1981" i="2"/>
  <c r="N1981" i="2"/>
  <c r="M1981" i="2"/>
  <c r="L1981" i="2"/>
  <c r="I1981" i="2"/>
  <c r="R1981" i="2" s="1"/>
  <c r="S1981" i="2" s="1"/>
  <c r="R1980" i="2"/>
  <c r="S1980" i="2" s="1"/>
  <c r="Q1980" i="2"/>
  <c r="P1980" i="2"/>
  <c r="O1980" i="2"/>
  <c r="N1980" i="2"/>
  <c r="M1980" i="2"/>
  <c r="L1980" i="2"/>
  <c r="I1980" i="2"/>
  <c r="Q1979" i="2"/>
  <c r="P1979" i="2"/>
  <c r="O1979" i="2"/>
  <c r="N1979" i="2"/>
  <c r="M1979" i="2"/>
  <c r="L1979" i="2"/>
  <c r="I1979" i="2"/>
  <c r="R1979" i="2" s="1"/>
  <c r="S1979" i="2" s="1"/>
  <c r="R1978" i="2"/>
  <c r="S1978" i="2" s="1"/>
  <c r="Q1978" i="2"/>
  <c r="P1978" i="2"/>
  <c r="O1978" i="2"/>
  <c r="N1978" i="2"/>
  <c r="M1978" i="2"/>
  <c r="L1978" i="2"/>
  <c r="I1978" i="2"/>
  <c r="Q1977" i="2"/>
  <c r="P1977" i="2"/>
  <c r="O1977" i="2"/>
  <c r="N1977" i="2"/>
  <c r="M1977" i="2"/>
  <c r="L1977" i="2"/>
  <c r="I1977" i="2"/>
  <c r="R1977" i="2" s="1"/>
  <c r="S1977" i="2" s="1"/>
  <c r="R1976" i="2"/>
  <c r="S1976" i="2" s="1"/>
  <c r="Q1976" i="2"/>
  <c r="P1976" i="2"/>
  <c r="O1976" i="2"/>
  <c r="N1976" i="2"/>
  <c r="M1976" i="2"/>
  <c r="L1976" i="2"/>
  <c r="I1976" i="2"/>
  <c r="Q1975" i="2"/>
  <c r="P1975" i="2"/>
  <c r="O1975" i="2"/>
  <c r="N1975" i="2"/>
  <c r="M1975" i="2"/>
  <c r="L1975" i="2"/>
  <c r="I1975" i="2"/>
  <c r="R1975" i="2" s="1"/>
  <c r="S1975" i="2" s="1"/>
  <c r="R1974" i="2"/>
  <c r="S1974" i="2" s="1"/>
  <c r="Q1974" i="2"/>
  <c r="P1974" i="2"/>
  <c r="O1974" i="2"/>
  <c r="N1974" i="2"/>
  <c r="M1974" i="2"/>
  <c r="L1974" i="2"/>
  <c r="I1974" i="2"/>
  <c r="Q1973" i="2"/>
  <c r="P1973" i="2"/>
  <c r="O1973" i="2"/>
  <c r="N1973" i="2"/>
  <c r="M1973" i="2"/>
  <c r="L1973" i="2"/>
  <c r="I1973" i="2"/>
  <c r="R1973" i="2" s="1"/>
  <c r="S1973" i="2" s="1"/>
  <c r="R1972" i="2"/>
  <c r="S1972" i="2" s="1"/>
  <c r="Q1972" i="2"/>
  <c r="P1972" i="2"/>
  <c r="O1972" i="2"/>
  <c r="N1972" i="2"/>
  <c r="M1972" i="2"/>
  <c r="L1972" i="2"/>
  <c r="I1972" i="2"/>
  <c r="Q1971" i="2"/>
  <c r="P1971" i="2"/>
  <c r="O1971" i="2"/>
  <c r="N1971" i="2"/>
  <c r="M1971" i="2"/>
  <c r="L1971" i="2"/>
  <c r="I1971" i="2"/>
  <c r="R1971" i="2" s="1"/>
  <c r="S1971" i="2" s="1"/>
  <c r="R1970" i="2"/>
  <c r="S1970" i="2" s="1"/>
  <c r="Q1970" i="2"/>
  <c r="P1970" i="2"/>
  <c r="O1970" i="2"/>
  <c r="N1970" i="2"/>
  <c r="M1970" i="2"/>
  <c r="L1970" i="2"/>
  <c r="I1970" i="2"/>
  <c r="Q1969" i="2"/>
  <c r="P1969" i="2"/>
  <c r="O1969" i="2"/>
  <c r="N1969" i="2"/>
  <c r="M1969" i="2"/>
  <c r="L1969" i="2"/>
  <c r="I1969" i="2"/>
  <c r="R1969" i="2" s="1"/>
  <c r="S1969" i="2" s="1"/>
  <c r="R1968" i="2"/>
  <c r="S1968" i="2" s="1"/>
  <c r="Q1968" i="2"/>
  <c r="P1968" i="2"/>
  <c r="O1968" i="2"/>
  <c r="N1968" i="2"/>
  <c r="M1968" i="2"/>
  <c r="L1968" i="2"/>
  <c r="I1968" i="2"/>
  <c r="Q1967" i="2"/>
  <c r="P1967" i="2"/>
  <c r="O1967" i="2"/>
  <c r="N1967" i="2"/>
  <c r="M1967" i="2"/>
  <c r="L1967" i="2"/>
  <c r="I1967" i="2"/>
  <c r="R1967" i="2" s="1"/>
  <c r="S1967" i="2" s="1"/>
  <c r="R1966" i="2"/>
  <c r="S1966" i="2" s="1"/>
  <c r="Q1966" i="2"/>
  <c r="P1966" i="2"/>
  <c r="O1966" i="2"/>
  <c r="N1966" i="2"/>
  <c r="M1966" i="2"/>
  <c r="L1966" i="2"/>
  <c r="I1966" i="2"/>
  <c r="Q1965" i="2"/>
  <c r="P1965" i="2"/>
  <c r="O1965" i="2"/>
  <c r="N1965" i="2"/>
  <c r="M1965" i="2"/>
  <c r="L1965" i="2"/>
  <c r="I1965" i="2"/>
  <c r="R1965" i="2" s="1"/>
  <c r="S1965" i="2" s="1"/>
  <c r="R1964" i="2"/>
  <c r="S1964" i="2" s="1"/>
  <c r="Q1964" i="2"/>
  <c r="P1964" i="2"/>
  <c r="O1964" i="2"/>
  <c r="N1964" i="2"/>
  <c r="M1964" i="2"/>
  <c r="L1964" i="2"/>
  <c r="I1964" i="2"/>
  <c r="Q1963" i="2"/>
  <c r="P1963" i="2"/>
  <c r="O1963" i="2"/>
  <c r="N1963" i="2"/>
  <c r="M1963" i="2"/>
  <c r="L1963" i="2"/>
  <c r="I1963" i="2"/>
  <c r="R1963" i="2" s="1"/>
  <c r="S1963" i="2" s="1"/>
  <c r="R1962" i="2"/>
  <c r="S1962" i="2" s="1"/>
  <c r="Q1962" i="2"/>
  <c r="P1962" i="2"/>
  <c r="O1962" i="2"/>
  <c r="N1962" i="2"/>
  <c r="M1962" i="2"/>
  <c r="L1962" i="2"/>
  <c r="I1962" i="2"/>
  <c r="Q1961" i="2"/>
  <c r="P1961" i="2"/>
  <c r="O1961" i="2"/>
  <c r="N1961" i="2"/>
  <c r="M1961" i="2"/>
  <c r="L1961" i="2"/>
  <c r="I1961" i="2"/>
  <c r="R1961" i="2" s="1"/>
  <c r="S1961" i="2" s="1"/>
  <c r="R1960" i="2"/>
  <c r="S1960" i="2" s="1"/>
  <c r="Q1960" i="2"/>
  <c r="P1960" i="2"/>
  <c r="O1960" i="2"/>
  <c r="N1960" i="2"/>
  <c r="M1960" i="2"/>
  <c r="L1960" i="2"/>
  <c r="I1960" i="2"/>
  <c r="Q1959" i="2"/>
  <c r="P1959" i="2"/>
  <c r="O1959" i="2"/>
  <c r="N1959" i="2"/>
  <c r="M1959" i="2"/>
  <c r="L1959" i="2"/>
  <c r="I1959" i="2"/>
  <c r="R1959" i="2" s="1"/>
  <c r="S1959" i="2" s="1"/>
  <c r="R1958" i="2"/>
  <c r="S1958" i="2" s="1"/>
  <c r="Q1958" i="2"/>
  <c r="P1958" i="2"/>
  <c r="O1958" i="2"/>
  <c r="N1958" i="2"/>
  <c r="M1958" i="2"/>
  <c r="L1958" i="2"/>
  <c r="I1958" i="2"/>
  <c r="Q1957" i="2"/>
  <c r="P1957" i="2"/>
  <c r="O1957" i="2"/>
  <c r="N1957" i="2"/>
  <c r="M1957" i="2"/>
  <c r="L1957" i="2"/>
  <c r="I1957" i="2"/>
  <c r="R1957" i="2" s="1"/>
  <c r="S1957" i="2" s="1"/>
  <c r="R1956" i="2"/>
  <c r="S1956" i="2" s="1"/>
  <c r="Q1956" i="2"/>
  <c r="P1956" i="2"/>
  <c r="O1956" i="2"/>
  <c r="N1956" i="2"/>
  <c r="M1956" i="2"/>
  <c r="L1956" i="2"/>
  <c r="I1956" i="2"/>
  <c r="Q1955" i="2"/>
  <c r="P1955" i="2"/>
  <c r="O1955" i="2"/>
  <c r="N1955" i="2"/>
  <c r="M1955" i="2"/>
  <c r="L1955" i="2"/>
  <c r="I1955" i="2"/>
  <c r="R1955" i="2" s="1"/>
  <c r="S1955" i="2" s="1"/>
  <c r="R1954" i="2"/>
  <c r="S1954" i="2" s="1"/>
  <c r="Q1954" i="2"/>
  <c r="P1954" i="2"/>
  <c r="O1954" i="2"/>
  <c r="N1954" i="2"/>
  <c r="M1954" i="2"/>
  <c r="L1954" i="2"/>
  <c r="I1954" i="2"/>
  <c r="Q1953" i="2"/>
  <c r="P1953" i="2"/>
  <c r="O1953" i="2"/>
  <c r="N1953" i="2"/>
  <c r="M1953" i="2"/>
  <c r="L1953" i="2"/>
  <c r="I1953" i="2"/>
  <c r="R1953" i="2" s="1"/>
  <c r="S1953" i="2" s="1"/>
  <c r="R1952" i="2"/>
  <c r="S1952" i="2" s="1"/>
  <c r="Q1952" i="2"/>
  <c r="P1952" i="2"/>
  <c r="O1952" i="2"/>
  <c r="N1952" i="2"/>
  <c r="M1952" i="2"/>
  <c r="L1952" i="2"/>
  <c r="I1952" i="2"/>
  <c r="Q1951" i="2"/>
  <c r="P1951" i="2"/>
  <c r="O1951" i="2"/>
  <c r="N1951" i="2"/>
  <c r="M1951" i="2"/>
  <c r="L1951" i="2"/>
  <c r="I1951" i="2"/>
  <c r="R1951" i="2" s="1"/>
  <c r="S1951" i="2" s="1"/>
  <c r="R1950" i="2"/>
  <c r="S1950" i="2" s="1"/>
  <c r="Q1950" i="2"/>
  <c r="P1950" i="2"/>
  <c r="O1950" i="2"/>
  <c r="N1950" i="2"/>
  <c r="M1950" i="2"/>
  <c r="L1950" i="2"/>
  <c r="I1950" i="2"/>
  <c r="Q1949" i="2"/>
  <c r="P1949" i="2"/>
  <c r="O1949" i="2"/>
  <c r="N1949" i="2"/>
  <c r="M1949" i="2"/>
  <c r="L1949" i="2"/>
  <c r="I1949" i="2"/>
  <c r="R1949" i="2" s="1"/>
  <c r="S1949" i="2" s="1"/>
  <c r="R1948" i="2"/>
  <c r="S1948" i="2" s="1"/>
  <c r="Q1948" i="2"/>
  <c r="P1948" i="2"/>
  <c r="O1948" i="2"/>
  <c r="N1948" i="2"/>
  <c r="M1948" i="2"/>
  <c r="L1948" i="2"/>
  <c r="I1948" i="2"/>
  <c r="Q1947" i="2"/>
  <c r="P1947" i="2"/>
  <c r="O1947" i="2"/>
  <c r="N1947" i="2"/>
  <c r="M1947" i="2"/>
  <c r="L1947" i="2"/>
  <c r="I1947" i="2"/>
  <c r="R1947" i="2" s="1"/>
  <c r="S1947" i="2" s="1"/>
  <c r="R1946" i="2"/>
  <c r="S1946" i="2" s="1"/>
  <c r="Q1946" i="2"/>
  <c r="P1946" i="2"/>
  <c r="O1946" i="2"/>
  <c r="N1946" i="2"/>
  <c r="M1946" i="2"/>
  <c r="L1946" i="2"/>
  <c r="I1946" i="2"/>
  <c r="Q1945" i="2"/>
  <c r="P1945" i="2"/>
  <c r="O1945" i="2"/>
  <c r="N1945" i="2"/>
  <c r="M1945" i="2"/>
  <c r="L1945" i="2"/>
  <c r="I1945" i="2"/>
  <c r="R1945" i="2" s="1"/>
  <c r="S1945" i="2" s="1"/>
  <c r="R1944" i="2"/>
  <c r="S1944" i="2" s="1"/>
  <c r="Q1944" i="2"/>
  <c r="P1944" i="2"/>
  <c r="O1944" i="2"/>
  <c r="N1944" i="2"/>
  <c r="M1944" i="2"/>
  <c r="L1944" i="2"/>
  <c r="I1944" i="2"/>
  <c r="Q1943" i="2"/>
  <c r="P1943" i="2"/>
  <c r="O1943" i="2"/>
  <c r="N1943" i="2"/>
  <c r="M1943" i="2"/>
  <c r="L1943" i="2"/>
  <c r="I1943" i="2"/>
  <c r="R1943" i="2" s="1"/>
  <c r="S1943" i="2" s="1"/>
  <c r="R1942" i="2"/>
  <c r="S1942" i="2" s="1"/>
  <c r="Q1942" i="2"/>
  <c r="P1942" i="2"/>
  <c r="O1942" i="2"/>
  <c r="N1942" i="2"/>
  <c r="M1942" i="2"/>
  <c r="L1942" i="2"/>
  <c r="I1942" i="2"/>
  <c r="Q1941" i="2"/>
  <c r="P1941" i="2"/>
  <c r="O1941" i="2"/>
  <c r="N1941" i="2"/>
  <c r="M1941" i="2"/>
  <c r="L1941" i="2"/>
  <c r="I1941" i="2"/>
  <c r="R1941" i="2" s="1"/>
  <c r="S1941" i="2" s="1"/>
  <c r="R1940" i="2"/>
  <c r="S1940" i="2" s="1"/>
  <c r="Q1940" i="2"/>
  <c r="P1940" i="2"/>
  <c r="O1940" i="2"/>
  <c r="N1940" i="2"/>
  <c r="M1940" i="2"/>
  <c r="L1940" i="2"/>
  <c r="I1940" i="2"/>
  <c r="Q1939" i="2"/>
  <c r="P1939" i="2"/>
  <c r="O1939" i="2"/>
  <c r="N1939" i="2"/>
  <c r="M1939" i="2"/>
  <c r="L1939" i="2"/>
  <c r="I1939" i="2"/>
  <c r="R1939" i="2" s="1"/>
  <c r="S1939" i="2" s="1"/>
  <c r="R1938" i="2"/>
  <c r="S1938" i="2" s="1"/>
  <c r="Q1938" i="2"/>
  <c r="P1938" i="2"/>
  <c r="O1938" i="2"/>
  <c r="N1938" i="2"/>
  <c r="M1938" i="2"/>
  <c r="L1938" i="2"/>
  <c r="I1938" i="2"/>
  <c r="Q1937" i="2"/>
  <c r="P1937" i="2"/>
  <c r="O1937" i="2"/>
  <c r="N1937" i="2"/>
  <c r="M1937" i="2"/>
  <c r="L1937" i="2"/>
  <c r="I1937" i="2"/>
  <c r="R1937" i="2" s="1"/>
  <c r="S1937" i="2" s="1"/>
  <c r="R1936" i="2"/>
  <c r="S1936" i="2" s="1"/>
  <c r="Q1936" i="2"/>
  <c r="P1936" i="2"/>
  <c r="O1936" i="2"/>
  <c r="N1936" i="2"/>
  <c r="M1936" i="2"/>
  <c r="L1936" i="2"/>
  <c r="I1936" i="2"/>
  <c r="Q1935" i="2"/>
  <c r="P1935" i="2"/>
  <c r="O1935" i="2"/>
  <c r="N1935" i="2"/>
  <c r="M1935" i="2"/>
  <c r="L1935" i="2"/>
  <c r="I1935" i="2"/>
  <c r="R1935" i="2" s="1"/>
  <c r="S1935" i="2" s="1"/>
  <c r="R1934" i="2"/>
  <c r="S1934" i="2" s="1"/>
  <c r="Q1934" i="2"/>
  <c r="P1934" i="2"/>
  <c r="O1934" i="2"/>
  <c r="N1934" i="2"/>
  <c r="M1934" i="2"/>
  <c r="L1934" i="2"/>
  <c r="I1934" i="2"/>
  <c r="Q1933" i="2"/>
  <c r="P1933" i="2"/>
  <c r="O1933" i="2"/>
  <c r="N1933" i="2"/>
  <c r="M1933" i="2"/>
  <c r="L1933" i="2"/>
  <c r="I1933" i="2"/>
  <c r="R1933" i="2" s="1"/>
  <c r="S1933" i="2" s="1"/>
  <c r="R1932" i="2"/>
  <c r="S1932" i="2" s="1"/>
  <c r="Q1932" i="2"/>
  <c r="P1932" i="2"/>
  <c r="O1932" i="2"/>
  <c r="N1932" i="2"/>
  <c r="M1932" i="2"/>
  <c r="L1932" i="2"/>
  <c r="I1932" i="2"/>
  <c r="Q1931" i="2"/>
  <c r="P1931" i="2"/>
  <c r="O1931" i="2"/>
  <c r="N1931" i="2"/>
  <c r="M1931" i="2"/>
  <c r="L1931" i="2"/>
  <c r="I1931" i="2"/>
  <c r="R1931" i="2" s="1"/>
  <c r="S1931" i="2" s="1"/>
  <c r="R1930" i="2"/>
  <c r="S1930" i="2" s="1"/>
  <c r="Q1930" i="2"/>
  <c r="P1930" i="2"/>
  <c r="O1930" i="2"/>
  <c r="N1930" i="2"/>
  <c r="M1930" i="2"/>
  <c r="L1930" i="2"/>
  <c r="I1930" i="2"/>
  <c r="Q1929" i="2"/>
  <c r="P1929" i="2"/>
  <c r="O1929" i="2"/>
  <c r="N1929" i="2"/>
  <c r="M1929" i="2"/>
  <c r="L1929" i="2"/>
  <c r="I1929" i="2"/>
  <c r="R1929" i="2" s="1"/>
  <c r="S1929" i="2" s="1"/>
  <c r="R1928" i="2"/>
  <c r="S1928" i="2" s="1"/>
  <c r="Q1928" i="2"/>
  <c r="P1928" i="2"/>
  <c r="O1928" i="2"/>
  <c r="N1928" i="2"/>
  <c r="M1928" i="2"/>
  <c r="L1928" i="2"/>
  <c r="I1928" i="2"/>
  <c r="Q1927" i="2"/>
  <c r="P1927" i="2"/>
  <c r="O1927" i="2"/>
  <c r="N1927" i="2"/>
  <c r="M1927" i="2"/>
  <c r="L1927" i="2"/>
  <c r="I1927" i="2"/>
  <c r="R1927" i="2" s="1"/>
  <c r="S1927" i="2" s="1"/>
  <c r="R1926" i="2"/>
  <c r="S1926" i="2" s="1"/>
  <c r="Q1926" i="2"/>
  <c r="P1926" i="2"/>
  <c r="O1926" i="2"/>
  <c r="N1926" i="2"/>
  <c r="M1926" i="2"/>
  <c r="L1926" i="2"/>
  <c r="I1926" i="2"/>
  <c r="Q1925" i="2"/>
  <c r="P1925" i="2"/>
  <c r="O1925" i="2"/>
  <c r="N1925" i="2"/>
  <c r="M1925" i="2"/>
  <c r="L1925" i="2"/>
  <c r="I1925" i="2"/>
  <c r="R1925" i="2" s="1"/>
  <c r="S1925" i="2" s="1"/>
  <c r="R1924" i="2"/>
  <c r="S1924" i="2" s="1"/>
  <c r="Q1924" i="2"/>
  <c r="P1924" i="2"/>
  <c r="O1924" i="2"/>
  <c r="N1924" i="2"/>
  <c r="M1924" i="2"/>
  <c r="L1924" i="2"/>
  <c r="I1924" i="2"/>
  <c r="Q1923" i="2"/>
  <c r="P1923" i="2"/>
  <c r="O1923" i="2"/>
  <c r="N1923" i="2"/>
  <c r="M1923" i="2"/>
  <c r="L1923" i="2"/>
  <c r="I1923" i="2"/>
  <c r="R1923" i="2" s="1"/>
  <c r="S1923" i="2" s="1"/>
  <c r="R1922" i="2"/>
  <c r="S1922" i="2" s="1"/>
  <c r="Q1922" i="2"/>
  <c r="P1922" i="2"/>
  <c r="O1922" i="2"/>
  <c r="N1922" i="2"/>
  <c r="M1922" i="2"/>
  <c r="L1922" i="2"/>
  <c r="I1922" i="2"/>
  <c r="Q1921" i="2"/>
  <c r="P1921" i="2"/>
  <c r="O1921" i="2"/>
  <c r="N1921" i="2"/>
  <c r="M1921" i="2"/>
  <c r="L1921" i="2"/>
  <c r="I1921" i="2"/>
  <c r="R1921" i="2" s="1"/>
  <c r="S1921" i="2" s="1"/>
  <c r="R1920" i="2"/>
  <c r="S1920" i="2" s="1"/>
  <c r="Q1920" i="2"/>
  <c r="P1920" i="2"/>
  <c r="O1920" i="2"/>
  <c r="N1920" i="2"/>
  <c r="M1920" i="2"/>
  <c r="L1920" i="2"/>
  <c r="I1920" i="2"/>
  <c r="Q1919" i="2"/>
  <c r="P1919" i="2"/>
  <c r="O1919" i="2"/>
  <c r="N1919" i="2"/>
  <c r="M1919" i="2"/>
  <c r="L1919" i="2"/>
  <c r="I1919" i="2"/>
  <c r="R1919" i="2" s="1"/>
  <c r="S1919" i="2" s="1"/>
  <c r="R1918" i="2"/>
  <c r="S1918" i="2" s="1"/>
  <c r="Q1918" i="2"/>
  <c r="P1918" i="2"/>
  <c r="O1918" i="2"/>
  <c r="N1918" i="2"/>
  <c r="M1918" i="2"/>
  <c r="L1918" i="2"/>
  <c r="I1918" i="2"/>
  <c r="Q1917" i="2"/>
  <c r="P1917" i="2"/>
  <c r="O1917" i="2"/>
  <c r="N1917" i="2"/>
  <c r="M1917" i="2"/>
  <c r="L1917" i="2"/>
  <c r="I1917" i="2"/>
  <c r="R1917" i="2" s="1"/>
  <c r="S1917" i="2" s="1"/>
  <c r="R1916" i="2"/>
  <c r="S1916" i="2" s="1"/>
  <c r="Q1916" i="2"/>
  <c r="P1916" i="2"/>
  <c r="O1916" i="2"/>
  <c r="N1916" i="2"/>
  <c r="M1916" i="2"/>
  <c r="L1916" i="2"/>
  <c r="I1916" i="2"/>
  <c r="Q1915" i="2"/>
  <c r="P1915" i="2"/>
  <c r="O1915" i="2"/>
  <c r="N1915" i="2"/>
  <c r="M1915" i="2"/>
  <c r="L1915" i="2"/>
  <c r="I1915" i="2"/>
  <c r="R1915" i="2" s="1"/>
  <c r="S1915" i="2" s="1"/>
  <c r="R1914" i="2"/>
  <c r="S1914" i="2" s="1"/>
  <c r="Q1914" i="2"/>
  <c r="P1914" i="2"/>
  <c r="O1914" i="2"/>
  <c r="N1914" i="2"/>
  <c r="M1914" i="2"/>
  <c r="L1914" i="2"/>
  <c r="I1914" i="2"/>
  <c r="Q1913" i="2"/>
  <c r="P1913" i="2"/>
  <c r="O1913" i="2"/>
  <c r="N1913" i="2"/>
  <c r="M1913" i="2"/>
  <c r="L1913" i="2"/>
  <c r="I1913" i="2"/>
  <c r="R1913" i="2" s="1"/>
  <c r="S1913" i="2" s="1"/>
  <c r="R1912" i="2"/>
  <c r="S1912" i="2" s="1"/>
  <c r="Q1912" i="2"/>
  <c r="P1912" i="2"/>
  <c r="O1912" i="2"/>
  <c r="N1912" i="2"/>
  <c r="M1912" i="2"/>
  <c r="L1912" i="2"/>
  <c r="I1912" i="2"/>
  <c r="Q1911" i="2"/>
  <c r="P1911" i="2"/>
  <c r="O1911" i="2"/>
  <c r="N1911" i="2"/>
  <c r="M1911" i="2"/>
  <c r="L1911" i="2"/>
  <c r="I1911" i="2"/>
  <c r="R1911" i="2" s="1"/>
  <c r="S1911" i="2" s="1"/>
  <c r="R1910" i="2"/>
  <c r="S1910" i="2" s="1"/>
  <c r="Q1910" i="2"/>
  <c r="P1910" i="2"/>
  <c r="O1910" i="2"/>
  <c r="N1910" i="2"/>
  <c r="M1910" i="2"/>
  <c r="L1910" i="2"/>
  <c r="I1910" i="2"/>
  <c r="Q1909" i="2"/>
  <c r="P1909" i="2"/>
  <c r="O1909" i="2"/>
  <c r="N1909" i="2"/>
  <c r="M1909" i="2"/>
  <c r="L1909" i="2"/>
  <c r="I1909" i="2"/>
  <c r="R1909" i="2" s="1"/>
  <c r="S1909" i="2" s="1"/>
  <c r="R1908" i="2"/>
  <c r="S1908" i="2" s="1"/>
  <c r="Q1908" i="2"/>
  <c r="P1908" i="2"/>
  <c r="O1908" i="2"/>
  <c r="N1908" i="2"/>
  <c r="M1908" i="2"/>
  <c r="L1908" i="2"/>
  <c r="I1908" i="2"/>
  <c r="Q1907" i="2"/>
  <c r="P1907" i="2"/>
  <c r="O1907" i="2"/>
  <c r="N1907" i="2"/>
  <c r="M1907" i="2"/>
  <c r="L1907" i="2"/>
  <c r="I1907" i="2"/>
  <c r="R1907" i="2" s="1"/>
  <c r="S1907" i="2" s="1"/>
  <c r="R1906" i="2"/>
  <c r="S1906" i="2" s="1"/>
  <c r="Q1906" i="2"/>
  <c r="P1906" i="2"/>
  <c r="O1906" i="2"/>
  <c r="N1906" i="2"/>
  <c r="M1906" i="2"/>
  <c r="L1906" i="2"/>
  <c r="I1906" i="2"/>
  <c r="Q1905" i="2"/>
  <c r="P1905" i="2"/>
  <c r="O1905" i="2"/>
  <c r="N1905" i="2"/>
  <c r="M1905" i="2"/>
  <c r="L1905" i="2"/>
  <c r="I1905" i="2"/>
  <c r="R1905" i="2" s="1"/>
  <c r="S1905" i="2" s="1"/>
  <c r="R1904" i="2"/>
  <c r="S1904" i="2" s="1"/>
  <c r="Q1904" i="2"/>
  <c r="P1904" i="2"/>
  <c r="O1904" i="2"/>
  <c r="N1904" i="2"/>
  <c r="M1904" i="2"/>
  <c r="L1904" i="2"/>
  <c r="I1904" i="2"/>
  <c r="Q1903" i="2"/>
  <c r="P1903" i="2"/>
  <c r="O1903" i="2"/>
  <c r="N1903" i="2"/>
  <c r="M1903" i="2"/>
  <c r="L1903" i="2"/>
  <c r="I1903" i="2"/>
  <c r="R1903" i="2" s="1"/>
  <c r="S1903" i="2" s="1"/>
  <c r="R1902" i="2"/>
  <c r="S1902" i="2" s="1"/>
  <c r="Q1902" i="2"/>
  <c r="P1902" i="2"/>
  <c r="O1902" i="2"/>
  <c r="N1902" i="2"/>
  <c r="M1902" i="2"/>
  <c r="L1902" i="2"/>
  <c r="I1902" i="2"/>
  <c r="Q1901" i="2"/>
  <c r="P1901" i="2"/>
  <c r="O1901" i="2"/>
  <c r="N1901" i="2"/>
  <c r="M1901" i="2"/>
  <c r="L1901" i="2"/>
  <c r="I1901" i="2"/>
  <c r="R1901" i="2" s="1"/>
  <c r="S1901" i="2" s="1"/>
  <c r="R1900" i="2"/>
  <c r="S1900" i="2" s="1"/>
  <c r="Q1900" i="2"/>
  <c r="P1900" i="2"/>
  <c r="O1900" i="2"/>
  <c r="N1900" i="2"/>
  <c r="M1900" i="2"/>
  <c r="L1900" i="2"/>
  <c r="I1900" i="2"/>
  <c r="Q1899" i="2"/>
  <c r="P1899" i="2"/>
  <c r="O1899" i="2"/>
  <c r="N1899" i="2"/>
  <c r="M1899" i="2"/>
  <c r="L1899" i="2"/>
  <c r="I1899" i="2"/>
  <c r="R1899" i="2" s="1"/>
  <c r="S1899" i="2" s="1"/>
  <c r="R1898" i="2"/>
  <c r="S1898" i="2" s="1"/>
  <c r="Q1898" i="2"/>
  <c r="P1898" i="2"/>
  <c r="O1898" i="2"/>
  <c r="N1898" i="2"/>
  <c r="M1898" i="2"/>
  <c r="L1898" i="2"/>
  <c r="I1898" i="2"/>
  <c r="Q1897" i="2"/>
  <c r="P1897" i="2"/>
  <c r="O1897" i="2"/>
  <c r="N1897" i="2"/>
  <c r="M1897" i="2"/>
  <c r="L1897" i="2"/>
  <c r="I1897" i="2"/>
  <c r="R1897" i="2" s="1"/>
  <c r="S1897" i="2" s="1"/>
  <c r="R1896" i="2"/>
  <c r="S1896" i="2" s="1"/>
  <c r="Q1896" i="2"/>
  <c r="P1896" i="2"/>
  <c r="O1896" i="2"/>
  <c r="N1896" i="2"/>
  <c r="M1896" i="2"/>
  <c r="L1896" i="2"/>
  <c r="I1896" i="2"/>
  <c r="Q1895" i="2"/>
  <c r="P1895" i="2"/>
  <c r="O1895" i="2"/>
  <c r="N1895" i="2"/>
  <c r="M1895" i="2"/>
  <c r="L1895" i="2"/>
  <c r="I1895" i="2"/>
  <c r="R1895" i="2" s="1"/>
  <c r="S1895" i="2" s="1"/>
  <c r="R1894" i="2"/>
  <c r="S1894" i="2" s="1"/>
  <c r="Q1894" i="2"/>
  <c r="P1894" i="2"/>
  <c r="O1894" i="2"/>
  <c r="N1894" i="2"/>
  <c r="M1894" i="2"/>
  <c r="L1894" i="2"/>
  <c r="I1894" i="2"/>
  <c r="Q1893" i="2"/>
  <c r="P1893" i="2"/>
  <c r="O1893" i="2"/>
  <c r="N1893" i="2"/>
  <c r="M1893" i="2"/>
  <c r="L1893" i="2"/>
  <c r="I1893" i="2"/>
  <c r="R1893" i="2" s="1"/>
  <c r="S1893" i="2" s="1"/>
  <c r="R1892" i="2"/>
  <c r="S1892" i="2" s="1"/>
  <c r="Q1892" i="2"/>
  <c r="P1892" i="2"/>
  <c r="O1892" i="2"/>
  <c r="N1892" i="2"/>
  <c r="M1892" i="2"/>
  <c r="L1892" i="2"/>
  <c r="I1892" i="2"/>
  <c r="Q1891" i="2"/>
  <c r="P1891" i="2"/>
  <c r="O1891" i="2"/>
  <c r="N1891" i="2"/>
  <c r="M1891" i="2"/>
  <c r="L1891" i="2"/>
  <c r="I1891" i="2"/>
  <c r="R1891" i="2" s="1"/>
  <c r="S1891" i="2" s="1"/>
  <c r="R1890" i="2"/>
  <c r="S1890" i="2" s="1"/>
  <c r="Q1890" i="2"/>
  <c r="P1890" i="2"/>
  <c r="O1890" i="2"/>
  <c r="N1890" i="2"/>
  <c r="M1890" i="2"/>
  <c r="L1890" i="2"/>
  <c r="I1890" i="2"/>
  <c r="G1890" i="2"/>
  <c r="F1890" i="2"/>
  <c r="E1890" i="2"/>
  <c r="R1889" i="2"/>
  <c r="S1889" i="2" s="1"/>
  <c r="Q1889" i="2"/>
  <c r="P1889" i="2"/>
  <c r="O1889" i="2"/>
  <c r="N1889" i="2"/>
  <c r="M1889" i="2"/>
  <c r="L1889" i="2"/>
  <c r="I1889" i="2"/>
  <c r="Q1888" i="2"/>
  <c r="P1888" i="2"/>
  <c r="O1888" i="2"/>
  <c r="N1888" i="2"/>
  <c r="M1888" i="2"/>
  <c r="L1888" i="2"/>
  <c r="I1888" i="2"/>
  <c r="R1888" i="2" s="1"/>
  <c r="S1888" i="2" s="1"/>
  <c r="R1887" i="2"/>
  <c r="S1887" i="2" s="1"/>
  <c r="Q1887" i="2"/>
  <c r="P1887" i="2"/>
  <c r="O1887" i="2"/>
  <c r="N1887" i="2"/>
  <c r="M1887" i="2"/>
  <c r="L1887" i="2"/>
  <c r="I1887" i="2"/>
  <c r="Q1886" i="2"/>
  <c r="P1886" i="2"/>
  <c r="O1886" i="2"/>
  <c r="N1886" i="2"/>
  <c r="M1886" i="2"/>
  <c r="L1886" i="2"/>
  <c r="I1886" i="2"/>
  <c r="R1886" i="2" s="1"/>
  <c r="S1886" i="2" s="1"/>
  <c r="R1885" i="2"/>
  <c r="S1885" i="2" s="1"/>
  <c r="Q1885" i="2"/>
  <c r="P1885" i="2"/>
  <c r="O1885" i="2"/>
  <c r="N1885" i="2"/>
  <c r="M1885" i="2"/>
  <c r="L1885" i="2"/>
  <c r="I1885" i="2"/>
  <c r="Q1884" i="2"/>
  <c r="P1884" i="2"/>
  <c r="O1884" i="2"/>
  <c r="N1884" i="2"/>
  <c r="M1884" i="2"/>
  <c r="L1884" i="2"/>
  <c r="I1884" i="2"/>
  <c r="R1884" i="2" s="1"/>
  <c r="S1884" i="2" s="1"/>
  <c r="R1883" i="2"/>
  <c r="S1883" i="2" s="1"/>
  <c r="Q1883" i="2"/>
  <c r="P1883" i="2"/>
  <c r="O1883" i="2"/>
  <c r="N1883" i="2"/>
  <c r="M1883" i="2"/>
  <c r="L1883" i="2"/>
  <c r="I1883" i="2"/>
  <c r="Q1882" i="2"/>
  <c r="P1882" i="2"/>
  <c r="O1882" i="2"/>
  <c r="N1882" i="2"/>
  <c r="M1882" i="2"/>
  <c r="L1882" i="2"/>
  <c r="I1882" i="2"/>
  <c r="R1882" i="2" s="1"/>
  <c r="S1882" i="2" s="1"/>
  <c r="R1881" i="2"/>
  <c r="S1881" i="2" s="1"/>
  <c r="Q1881" i="2"/>
  <c r="P1881" i="2"/>
  <c r="O1881" i="2"/>
  <c r="N1881" i="2"/>
  <c r="M1881" i="2"/>
  <c r="L1881" i="2"/>
  <c r="I1881" i="2"/>
  <c r="Q1880" i="2"/>
  <c r="P1880" i="2"/>
  <c r="O1880" i="2"/>
  <c r="N1880" i="2"/>
  <c r="M1880" i="2"/>
  <c r="L1880" i="2"/>
  <c r="I1880" i="2"/>
  <c r="R1880" i="2" s="1"/>
  <c r="S1880" i="2" s="1"/>
  <c r="R1879" i="2"/>
  <c r="S1879" i="2" s="1"/>
  <c r="Q1879" i="2"/>
  <c r="P1879" i="2"/>
  <c r="O1879" i="2"/>
  <c r="N1879" i="2"/>
  <c r="M1879" i="2"/>
  <c r="L1879" i="2"/>
  <c r="I1879" i="2"/>
  <c r="Q1878" i="2"/>
  <c r="P1878" i="2"/>
  <c r="O1878" i="2"/>
  <c r="N1878" i="2"/>
  <c r="M1878" i="2"/>
  <c r="L1878" i="2"/>
  <c r="I1878" i="2"/>
  <c r="R1878" i="2" s="1"/>
  <c r="S1878" i="2" s="1"/>
  <c r="R1877" i="2"/>
  <c r="S1877" i="2" s="1"/>
  <c r="Q1877" i="2"/>
  <c r="P1877" i="2"/>
  <c r="O1877" i="2"/>
  <c r="N1877" i="2"/>
  <c r="M1877" i="2"/>
  <c r="L1877" i="2"/>
  <c r="I1877" i="2"/>
  <c r="Q1876" i="2"/>
  <c r="P1876" i="2"/>
  <c r="O1876" i="2"/>
  <c r="N1876" i="2"/>
  <c r="M1876" i="2"/>
  <c r="L1876" i="2"/>
  <c r="I1876" i="2"/>
  <c r="R1876" i="2" s="1"/>
  <c r="S1876" i="2" s="1"/>
  <c r="R1875" i="2"/>
  <c r="S1875" i="2" s="1"/>
  <c r="Q1875" i="2"/>
  <c r="P1875" i="2"/>
  <c r="O1875" i="2"/>
  <c r="N1875" i="2"/>
  <c r="M1875" i="2"/>
  <c r="L1875" i="2"/>
  <c r="I1875" i="2"/>
  <c r="Q1874" i="2"/>
  <c r="P1874" i="2"/>
  <c r="O1874" i="2"/>
  <c r="N1874" i="2"/>
  <c r="M1874" i="2"/>
  <c r="L1874" i="2"/>
  <c r="I1874" i="2"/>
  <c r="R1874" i="2" s="1"/>
  <c r="S1874" i="2" s="1"/>
  <c r="R1873" i="2"/>
  <c r="S1873" i="2" s="1"/>
  <c r="Q1873" i="2"/>
  <c r="P1873" i="2"/>
  <c r="O1873" i="2"/>
  <c r="N1873" i="2"/>
  <c r="M1873" i="2"/>
  <c r="L1873" i="2"/>
  <c r="I1873" i="2"/>
  <c r="Q1872" i="2"/>
  <c r="P1872" i="2"/>
  <c r="O1872" i="2"/>
  <c r="N1872" i="2"/>
  <c r="M1872" i="2"/>
  <c r="L1872" i="2"/>
  <c r="I1872" i="2"/>
  <c r="R1872" i="2" s="1"/>
  <c r="S1872" i="2" s="1"/>
  <c r="R1871" i="2"/>
  <c r="S1871" i="2" s="1"/>
  <c r="Q1871" i="2"/>
  <c r="P1871" i="2"/>
  <c r="O1871" i="2"/>
  <c r="N1871" i="2"/>
  <c r="M1871" i="2"/>
  <c r="L1871" i="2"/>
  <c r="I1871" i="2"/>
  <c r="G1871" i="2"/>
  <c r="F1871" i="2"/>
  <c r="E1871" i="2"/>
  <c r="R1870" i="2"/>
  <c r="S1870" i="2" s="1"/>
  <c r="Q1870" i="2"/>
  <c r="P1870" i="2"/>
  <c r="O1870" i="2"/>
  <c r="N1870" i="2"/>
  <c r="M1870" i="2"/>
  <c r="L1870" i="2"/>
  <c r="I1870" i="2"/>
  <c r="Q1869" i="2"/>
  <c r="P1869" i="2"/>
  <c r="O1869" i="2"/>
  <c r="N1869" i="2"/>
  <c r="M1869" i="2"/>
  <c r="L1869" i="2"/>
  <c r="I1869" i="2"/>
  <c r="R1869" i="2" s="1"/>
  <c r="S1869" i="2" s="1"/>
  <c r="R1868" i="2"/>
  <c r="S1868" i="2" s="1"/>
  <c r="Q1868" i="2"/>
  <c r="P1868" i="2"/>
  <c r="O1868" i="2"/>
  <c r="N1868" i="2"/>
  <c r="M1868" i="2"/>
  <c r="L1868" i="2"/>
  <c r="I1868" i="2"/>
  <c r="Q1867" i="2"/>
  <c r="P1867" i="2"/>
  <c r="O1867" i="2"/>
  <c r="N1867" i="2"/>
  <c r="M1867" i="2"/>
  <c r="L1867" i="2"/>
  <c r="I1867" i="2"/>
  <c r="R1867" i="2" s="1"/>
  <c r="S1867" i="2" s="1"/>
  <c r="R1866" i="2"/>
  <c r="S1866" i="2" s="1"/>
  <c r="Q1866" i="2"/>
  <c r="P1866" i="2"/>
  <c r="O1866" i="2"/>
  <c r="N1866" i="2"/>
  <c r="M1866" i="2"/>
  <c r="L1866" i="2"/>
  <c r="I1866" i="2"/>
  <c r="Q1865" i="2"/>
  <c r="P1865" i="2"/>
  <c r="O1865" i="2"/>
  <c r="N1865" i="2"/>
  <c r="M1865" i="2"/>
  <c r="L1865" i="2"/>
  <c r="I1865" i="2"/>
  <c r="R1865" i="2" s="1"/>
  <c r="S1865" i="2" s="1"/>
  <c r="R1864" i="2"/>
  <c r="S1864" i="2" s="1"/>
  <c r="Q1864" i="2"/>
  <c r="P1864" i="2"/>
  <c r="O1864" i="2"/>
  <c r="N1864" i="2"/>
  <c r="M1864" i="2"/>
  <c r="L1864" i="2"/>
  <c r="I1864" i="2"/>
  <c r="Q1863" i="2"/>
  <c r="P1863" i="2"/>
  <c r="O1863" i="2"/>
  <c r="N1863" i="2"/>
  <c r="M1863" i="2"/>
  <c r="L1863" i="2"/>
  <c r="I1863" i="2"/>
  <c r="R1863" i="2" s="1"/>
  <c r="S1863" i="2" s="1"/>
  <c r="R1862" i="2"/>
  <c r="S1862" i="2" s="1"/>
  <c r="Q1862" i="2"/>
  <c r="P1862" i="2"/>
  <c r="O1862" i="2"/>
  <c r="N1862" i="2"/>
  <c r="M1862" i="2"/>
  <c r="L1862" i="2"/>
  <c r="I1862" i="2"/>
  <c r="Q1861" i="2"/>
  <c r="P1861" i="2"/>
  <c r="O1861" i="2"/>
  <c r="N1861" i="2"/>
  <c r="M1861" i="2"/>
  <c r="L1861" i="2"/>
  <c r="I1861" i="2"/>
  <c r="R1861" i="2" s="1"/>
  <c r="S1861" i="2" s="1"/>
  <c r="R1860" i="2"/>
  <c r="S1860" i="2" s="1"/>
  <c r="Q1860" i="2"/>
  <c r="P1860" i="2"/>
  <c r="O1860" i="2"/>
  <c r="N1860" i="2"/>
  <c r="M1860" i="2"/>
  <c r="L1860" i="2"/>
  <c r="I1860" i="2"/>
  <c r="Q1859" i="2"/>
  <c r="P1859" i="2"/>
  <c r="O1859" i="2"/>
  <c r="N1859" i="2"/>
  <c r="M1859" i="2"/>
  <c r="L1859" i="2"/>
  <c r="I1859" i="2"/>
  <c r="R1859" i="2" s="1"/>
  <c r="S1859" i="2" s="1"/>
  <c r="R1858" i="2"/>
  <c r="S1858" i="2" s="1"/>
  <c r="Q1858" i="2"/>
  <c r="P1858" i="2"/>
  <c r="O1858" i="2"/>
  <c r="N1858" i="2"/>
  <c r="M1858" i="2"/>
  <c r="L1858" i="2"/>
  <c r="I1858" i="2"/>
  <c r="Q1857" i="2"/>
  <c r="P1857" i="2"/>
  <c r="O1857" i="2"/>
  <c r="N1857" i="2"/>
  <c r="M1857" i="2"/>
  <c r="L1857" i="2"/>
  <c r="I1857" i="2"/>
  <c r="R1857" i="2" s="1"/>
  <c r="S1857" i="2" s="1"/>
  <c r="R1856" i="2"/>
  <c r="S1856" i="2" s="1"/>
  <c r="Q1856" i="2"/>
  <c r="P1856" i="2"/>
  <c r="O1856" i="2"/>
  <c r="N1856" i="2"/>
  <c r="M1856" i="2"/>
  <c r="L1856" i="2"/>
  <c r="I1856" i="2"/>
  <c r="Q1855" i="2"/>
  <c r="P1855" i="2"/>
  <c r="O1855" i="2"/>
  <c r="N1855" i="2"/>
  <c r="M1855" i="2"/>
  <c r="L1855" i="2"/>
  <c r="I1855" i="2"/>
  <c r="R1855" i="2" s="1"/>
  <c r="S1855" i="2" s="1"/>
  <c r="R1854" i="2"/>
  <c r="S1854" i="2" s="1"/>
  <c r="Q1854" i="2"/>
  <c r="P1854" i="2"/>
  <c r="O1854" i="2"/>
  <c r="N1854" i="2"/>
  <c r="M1854" i="2"/>
  <c r="L1854" i="2"/>
  <c r="I1854" i="2"/>
  <c r="Q1853" i="2"/>
  <c r="P1853" i="2"/>
  <c r="O1853" i="2"/>
  <c r="N1853" i="2"/>
  <c r="M1853" i="2"/>
  <c r="L1853" i="2"/>
  <c r="I1853" i="2"/>
  <c r="R1853" i="2" s="1"/>
  <c r="S1853" i="2" s="1"/>
  <c r="R1852" i="2"/>
  <c r="S1852" i="2" s="1"/>
  <c r="Q1852" i="2"/>
  <c r="P1852" i="2"/>
  <c r="O1852" i="2"/>
  <c r="N1852" i="2"/>
  <c r="M1852" i="2"/>
  <c r="L1852" i="2"/>
  <c r="I1852" i="2"/>
  <c r="Q1851" i="2"/>
  <c r="P1851" i="2"/>
  <c r="O1851" i="2"/>
  <c r="N1851" i="2"/>
  <c r="M1851" i="2"/>
  <c r="L1851" i="2"/>
  <c r="I1851" i="2"/>
  <c r="R1851" i="2" s="1"/>
  <c r="S1851" i="2" s="1"/>
  <c r="R1850" i="2"/>
  <c r="S1850" i="2" s="1"/>
  <c r="Q1850" i="2"/>
  <c r="P1850" i="2"/>
  <c r="O1850" i="2"/>
  <c r="N1850" i="2"/>
  <c r="M1850" i="2"/>
  <c r="L1850" i="2"/>
  <c r="I1850" i="2"/>
  <c r="Q1849" i="2"/>
  <c r="P1849" i="2"/>
  <c r="O1849" i="2"/>
  <c r="N1849" i="2"/>
  <c r="M1849" i="2"/>
  <c r="L1849" i="2"/>
  <c r="I1849" i="2"/>
  <c r="R1849" i="2" s="1"/>
  <c r="S1849" i="2" s="1"/>
  <c r="R1848" i="2"/>
  <c r="S1848" i="2" s="1"/>
  <c r="Q1848" i="2"/>
  <c r="P1848" i="2"/>
  <c r="O1848" i="2"/>
  <c r="N1848" i="2"/>
  <c r="M1848" i="2"/>
  <c r="L1848" i="2"/>
  <c r="I1848" i="2"/>
  <c r="Q1847" i="2"/>
  <c r="P1847" i="2"/>
  <c r="O1847" i="2"/>
  <c r="N1847" i="2"/>
  <c r="M1847" i="2"/>
  <c r="L1847" i="2"/>
  <c r="I1847" i="2"/>
  <c r="R1847" i="2" s="1"/>
  <c r="S1847" i="2" s="1"/>
  <c r="R1846" i="2"/>
  <c r="S1846" i="2" s="1"/>
  <c r="Q1846" i="2"/>
  <c r="P1846" i="2"/>
  <c r="O1846" i="2"/>
  <c r="N1846" i="2"/>
  <c r="M1846" i="2"/>
  <c r="L1846" i="2"/>
  <c r="I1846" i="2"/>
  <c r="Q1845" i="2"/>
  <c r="P1845" i="2"/>
  <c r="O1845" i="2"/>
  <c r="N1845" i="2"/>
  <c r="M1845" i="2"/>
  <c r="L1845" i="2"/>
  <c r="I1845" i="2"/>
  <c r="R1845" i="2" s="1"/>
  <c r="S1845" i="2" s="1"/>
  <c r="R1844" i="2"/>
  <c r="S1844" i="2" s="1"/>
  <c r="Q1844" i="2"/>
  <c r="P1844" i="2"/>
  <c r="O1844" i="2"/>
  <c r="N1844" i="2"/>
  <c r="M1844" i="2"/>
  <c r="L1844" i="2"/>
  <c r="I1844" i="2"/>
  <c r="Q1843" i="2"/>
  <c r="P1843" i="2"/>
  <c r="O1843" i="2"/>
  <c r="N1843" i="2"/>
  <c r="M1843" i="2"/>
  <c r="L1843" i="2"/>
  <c r="I1843" i="2"/>
  <c r="R1843" i="2" s="1"/>
  <c r="S1843" i="2" s="1"/>
  <c r="R1842" i="2"/>
  <c r="S1842" i="2" s="1"/>
  <c r="Q1842" i="2"/>
  <c r="P1842" i="2"/>
  <c r="O1842" i="2"/>
  <c r="N1842" i="2"/>
  <c r="M1842" i="2"/>
  <c r="L1842" i="2"/>
  <c r="I1842" i="2"/>
  <c r="Q1841" i="2"/>
  <c r="P1841" i="2"/>
  <c r="O1841" i="2"/>
  <c r="N1841" i="2"/>
  <c r="M1841" i="2"/>
  <c r="L1841" i="2"/>
  <c r="I1841" i="2"/>
  <c r="R1841" i="2" s="1"/>
  <c r="S1841" i="2" s="1"/>
  <c r="R1840" i="2"/>
  <c r="S1840" i="2" s="1"/>
  <c r="Q1840" i="2"/>
  <c r="P1840" i="2"/>
  <c r="O1840" i="2"/>
  <c r="N1840" i="2"/>
  <c r="M1840" i="2"/>
  <c r="L1840" i="2"/>
  <c r="I1840" i="2"/>
  <c r="Q1839" i="2"/>
  <c r="P1839" i="2"/>
  <c r="O1839" i="2"/>
  <c r="N1839" i="2"/>
  <c r="M1839" i="2"/>
  <c r="L1839" i="2"/>
  <c r="I1839" i="2"/>
  <c r="R1839" i="2" s="1"/>
  <c r="S1839" i="2" s="1"/>
  <c r="R1838" i="2"/>
  <c r="S1838" i="2" s="1"/>
  <c r="Q1838" i="2"/>
  <c r="P1838" i="2"/>
  <c r="O1838" i="2"/>
  <c r="N1838" i="2"/>
  <c r="M1838" i="2"/>
  <c r="L1838" i="2"/>
  <c r="I1838" i="2"/>
  <c r="Q1837" i="2"/>
  <c r="P1837" i="2"/>
  <c r="O1837" i="2"/>
  <c r="N1837" i="2"/>
  <c r="M1837" i="2"/>
  <c r="L1837" i="2"/>
  <c r="I1837" i="2"/>
  <c r="R1837" i="2" s="1"/>
  <c r="S1837" i="2" s="1"/>
  <c r="R1836" i="2"/>
  <c r="S1836" i="2" s="1"/>
  <c r="Q1836" i="2"/>
  <c r="P1836" i="2"/>
  <c r="O1836" i="2"/>
  <c r="N1836" i="2"/>
  <c r="M1836" i="2"/>
  <c r="L1836" i="2"/>
  <c r="I1836" i="2"/>
  <c r="Q1835" i="2"/>
  <c r="P1835" i="2"/>
  <c r="O1835" i="2"/>
  <c r="N1835" i="2"/>
  <c r="M1835" i="2"/>
  <c r="L1835" i="2"/>
  <c r="I1835" i="2"/>
  <c r="R1835" i="2" s="1"/>
  <c r="S1835" i="2" s="1"/>
  <c r="R1834" i="2"/>
  <c r="S1834" i="2" s="1"/>
  <c r="Q1834" i="2"/>
  <c r="P1834" i="2"/>
  <c r="O1834" i="2"/>
  <c r="N1834" i="2"/>
  <c r="M1834" i="2"/>
  <c r="L1834" i="2"/>
  <c r="I1834" i="2"/>
  <c r="Q1833" i="2"/>
  <c r="P1833" i="2"/>
  <c r="O1833" i="2"/>
  <c r="N1833" i="2"/>
  <c r="M1833" i="2"/>
  <c r="L1833" i="2"/>
  <c r="I1833" i="2"/>
  <c r="R1833" i="2" s="1"/>
  <c r="S1833" i="2" s="1"/>
  <c r="R1832" i="2"/>
  <c r="S1832" i="2" s="1"/>
  <c r="Q1832" i="2"/>
  <c r="P1832" i="2"/>
  <c r="O1832" i="2"/>
  <c r="N1832" i="2"/>
  <c r="M1832" i="2"/>
  <c r="L1832" i="2"/>
  <c r="I1832" i="2"/>
  <c r="Q1831" i="2"/>
  <c r="P1831" i="2"/>
  <c r="O1831" i="2"/>
  <c r="N1831" i="2"/>
  <c r="M1831" i="2"/>
  <c r="L1831" i="2"/>
  <c r="I1831" i="2"/>
  <c r="R1831" i="2" s="1"/>
  <c r="S1831" i="2" s="1"/>
  <c r="R1830" i="2"/>
  <c r="S1830" i="2" s="1"/>
  <c r="Q1830" i="2"/>
  <c r="P1830" i="2"/>
  <c r="O1830" i="2"/>
  <c r="N1830" i="2"/>
  <c r="M1830" i="2"/>
  <c r="L1830" i="2"/>
  <c r="I1830" i="2"/>
  <c r="Q1829" i="2"/>
  <c r="P1829" i="2"/>
  <c r="O1829" i="2"/>
  <c r="N1829" i="2"/>
  <c r="M1829" i="2"/>
  <c r="L1829" i="2"/>
  <c r="I1829" i="2"/>
  <c r="R1829" i="2" s="1"/>
  <c r="S1829" i="2" s="1"/>
  <c r="R1828" i="2"/>
  <c r="S1828" i="2" s="1"/>
  <c r="Q1828" i="2"/>
  <c r="P1828" i="2"/>
  <c r="O1828" i="2"/>
  <c r="N1828" i="2"/>
  <c r="M1828" i="2"/>
  <c r="L1828" i="2"/>
  <c r="I1828" i="2"/>
  <c r="Q1827" i="2"/>
  <c r="P1827" i="2"/>
  <c r="O1827" i="2"/>
  <c r="N1827" i="2"/>
  <c r="M1827" i="2"/>
  <c r="L1827" i="2"/>
  <c r="I1827" i="2"/>
  <c r="R1827" i="2" s="1"/>
  <c r="S1827" i="2" s="1"/>
  <c r="R1826" i="2"/>
  <c r="S1826" i="2" s="1"/>
  <c r="Q1826" i="2"/>
  <c r="P1826" i="2"/>
  <c r="O1826" i="2"/>
  <c r="N1826" i="2"/>
  <c r="M1826" i="2"/>
  <c r="L1826" i="2"/>
  <c r="I1826" i="2"/>
  <c r="Q1825" i="2"/>
  <c r="P1825" i="2"/>
  <c r="O1825" i="2"/>
  <c r="N1825" i="2"/>
  <c r="M1825" i="2"/>
  <c r="L1825" i="2"/>
  <c r="I1825" i="2"/>
  <c r="R1825" i="2" s="1"/>
  <c r="S1825" i="2" s="1"/>
  <c r="R1824" i="2"/>
  <c r="S1824" i="2" s="1"/>
  <c r="Q1824" i="2"/>
  <c r="P1824" i="2"/>
  <c r="O1824" i="2"/>
  <c r="N1824" i="2"/>
  <c r="M1824" i="2"/>
  <c r="L1824" i="2"/>
  <c r="I1824" i="2"/>
  <c r="Q1823" i="2"/>
  <c r="P1823" i="2"/>
  <c r="O1823" i="2"/>
  <c r="N1823" i="2"/>
  <c r="M1823" i="2"/>
  <c r="L1823" i="2"/>
  <c r="I1823" i="2"/>
  <c r="R1823" i="2" s="1"/>
  <c r="S1823" i="2" s="1"/>
  <c r="R1822" i="2"/>
  <c r="S1822" i="2" s="1"/>
  <c r="Q1822" i="2"/>
  <c r="P1822" i="2"/>
  <c r="O1822" i="2"/>
  <c r="N1822" i="2"/>
  <c r="M1822" i="2"/>
  <c r="L1822" i="2"/>
  <c r="I1822" i="2"/>
  <c r="Q1821" i="2"/>
  <c r="P1821" i="2"/>
  <c r="O1821" i="2"/>
  <c r="N1821" i="2"/>
  <c r="M1821" i="2"/>
  <c r="L1821" i="2"/>
  <c r="I1821" i="2"/>
  <c r="R1821" i="2" s="1"/>
  <c r="S1821" i="2" s="1"/>
  <c r="R1820" i="2"/>
  <c r="S1820" i="2" s="1"/>
  <c r="Q1820" i="2"/>
  <c r="P1820" i="2"/>
  <c r="O1820" i="2"/>
  <c r="N1820" i="2"/>
  <c r="M1820" i="2"/>
  <c r="L1820" i="2"/>
  <c r="I1820" i="2"/>
  <c r="G1820" i="2"/>
  <c r="F1820" i="2"/>
  <c r="E1820" i="2"/>
  <c r="R1819" i="2"/>
  <c r="S1819" i="2" s="1"/>
  <c r="Q1819" i="2"/>
  <c r="P1819" i="2"/>
  <c r="O1819" i="2"/>
  <c r="N1819" i="2"/>
  <c r="M1819" i="2"/>
  <c r="L1819" i="2"/>
  <c r="I1819" i="2"/>
  <c r="Q1818" i="2"/>
  <c r="P1818" i="2"/>
  <c r="O1818" i="2"/>
  <c r="N1818" i="2"/>
  <c r="M1818" i="2"/>
  <c r="L1818" i="2"/>
  <c r="I1818" i="2"/>
  <c r="R1818" i="2" s="1"/>
  <c r="S1818" i="2" s="1"/>
  <c r="R1817" i="2"/>
  <c r="S1817" i="2" s="1"/>
  <c r="Q1817" i="2"/>
  <c r="P1817" i="2"/>
  <c r="O1817" i="2"/>
  <c r="N1817" i="2"/>
  <c r="M1817" i="2"/>
  <c r="L1817" i="2"/>
  <c r="I1817" i="2"/>
  <c r="Q1816" i="2"/>
  <c r="P1816" i="2"/>
  <c r="O1816" i="2"/>
  <c r="N1816" i="2"/>
  <c r="M1816" i="2"/>
  <c r="L1816" i="2"/>
  <c r="I1816" i="2"/>
  <c r="R1816" i="2" s="1"/>
  <c r="S1816" i="2" s="1"/>
  <c r="R1815" i="2"/>
  <c r="S1815" i="2" s="1"/>
  <c r="Q1815" i="2"/>
  <c r="P1815" i="2"/>
  <c r="O1815" i="2"/>
  <c r="N1815" i="2"/>
  <c r="M1815" i="2"/>
  <c r="L1815" i="2"/>
  <c r="I1815" i="2"/>
  <c r="Q1814" i="2"/>
  <c r="P1814" i="2"/>
  <c r="O1814" i="2"/>
  <c r="N1814" i="2"/>
  <c r="M1814" i="2"/>
  <c r="L1814" i="2"/>
  <c r="I1814" i="2"/>
  <c r="R1814" i="2" s="1"/>
  <c r="S1814" i="2" s="1"/>
  <c r="R1813" i="2"/>
  <c r="S1813" i="2" s="1"/>
  <c r="Q1813" i="2"/>
  <c r="P1813" i="2"/>
  <c r="O1813" i="2"/>
  <c r="N1813" i="2"/>
  <c r="M1813" i="2"/>
  <c r="L1813" i="2"/>
  <c r="I1813" i="2"/>
  <c r="Q1812" i="2"/>
  <c r="P1812" i="2"/>
  <c r="O1812" i="2"/>
  <c r="N1812" i="2"/>
  <c r="M1812" i="2"/>
  <c r="L1812" i="2"/>
  <c r="I1812" i="2"/>
  <c r="R1812" i="2" s="1"/>
  <c r="S1812" i="2" s="1"/>
  <c r="R1811" i="2"/>
  <c r="S1811" i="2" s="1"/>
  <c r="Q1811" i="2"/>
  <c r="P1811" i="2"/>
  <c r="O1811" i="2"/>
  <c r="N1811" i="2"/>
  <c r="M1811" i="2"/>
  <c r="L1811" i="2"/>
  <c r="I1811" i="2"/>
  <c r="Q1810" i="2"/>
  <c r="P1810" i="2"/>
  <c r="O1810" i="2"/>
  <c r="N1810" i="2"/>
  <c r="M1810" i="2"/>
  <c r="L1810" i="2"/>
  <c r="I1810" i="2"/>
  <c r="R1810" i="2" s="1"/>
  <c r="S1810" i="2" s="1"/>
  <c r="R1809" i="2"/>
  <c r="S1809" i="2" s="1"/>
  <c r="Q1809" i="2"/>
  <c r="P1809" i="2"/>
  <c r="O1809" i="2"/>
  <c r="N1809" i="2"/>
  <c r="M1809" i="2"/>
  <c r="L1809" i="2"/>
  <c r="I1809" i="2"/>
  <c r="Q1808" i="2"/>
  <c r="P1808" i="2"/>
  <c r="O1808" i="2"/>
  <c r="N1808" i="2"/>
  <c r="M1808" i="2"/>
  <c r="L1808" i="2"/>
  <c r="I1808" i="2"/>
  <c r="R1808" i="2" s="1"/>
  <c r="S1808" i="2" s="1"/>
  <c r="R1807" i="2"/>
  <c r="S1807" i="2" s="1"/>
  <c r="Q1807" i="2"/>
  <c r="P1807" i="2"/>
  <c r="O1807" i="2"/>
  <c r="N1807" i="2"/>
  <c r="M1807" i="2"/>
  <c r="L1807" i="2"/>
  <c r="I1807" i="2"/>
  <c r="Q1806" i="2"/>
  <c r="P1806" i="2"/>
  <c r="O1806" i="2"/>
  <c r="N1806" i="2"/>
  <c r="M1806" i="2"/>
  <c r="L1806" i="2"/>
  <c r="I1806" i="2"/>
  <c r="R1806" i="2" s="1"/>
  <c r="S1806" i="2" s="1"/>
  <c r="R1805" i="2"/>
  <c r="S1805" i="2" s="1"/>
  <c r="Q1805" i="2"/>
  <c r="P1805" i="2"/>
  <c r="O1805" i="2"/>
  <c r="N1805" i="2"/>
  <c r="M1805" i="2"/>
  <c r="L1805" i="2"/>
  <c r="I1805" i="2"/>
  <c r="Q1804" i="2"/>
  <c r="P1804" i="2"/>
  <c r="O1804" i="2"/>
  <c r="N1804" i="2"/>
  <c r="M1804" i="2"/>
  <c r="L1804" i="2"/>
  <c r="I1804" i="2"/>
  <c r="R1804" i="2" s="1"/>
  <c r="S1804" i="2" s="1"/>
  <c r="R1803" i="2"/>
  <c r="S1803" i="2" s="1"/>
  <c r="Q1803" i="2"/>
  <c r="P1803" i="2"/>
  <c r="O1803" i="2"/>
  <c r="N1803" i="2"/>
  <c r="M1803" i="2"/>
  <c r="L1803" i="2"/>
  <c r="I1803" i="2"/>
  <c r="Q1802" i="2"/>
  <c r="P1802" i="2"/>
  <c r="O1802" i="2"/>
  <c r="N1802" i="2"/>
  <c r="M1802" i="2"/>
  <c r="L1802" i="2"/>
  <c r="I1802" i="2"/>
  <c r="R1802" i="2" s="1"/>
  <c r="S1802" i="2" s="1"/>
  <c r="R1801" i="2"/>
  <c r="S1801" i="2" s="1"/>
  <c r="Q1801" i="2"/>
  <c r="P1801" i="2"/>
  <c r="O1801" i="2"/>
  <c r="N1801" i="2"/>
  <c r="M1801" i="2"/>
  <c r="L1801" i="2"/>
  <c r="I1801" i="2"/>
  <c r="Q1800" i="2"/>
  <c r="P1800" i="2"/>
  <c r="O1800" i="2"/>
  <c r="N1800" i="2"/>
  <c r="M1800" i="2"/>
  <c r="L1800" i="2"/>
  <c r="I1800" i="2"/>
  <c r="R1800" i="2" s="1"/>
  <c r="S1800" i="2" s="1"/>
  <c r="R1799" i="2"/>
  <c r="S1799" i="2" s="1"/>
  <c r="Q1799" i="2"/>
  <c r="P1799" i="2"/>
  <c r="O1799" i="2"/>
  <c r="N1799" i="2"/>
  <c r="M1799" i="2"/>
  <c r="L1799" i="2"/>
  <c r="I1799" i="2"/>
  <c r="Q1798" i="2"/>
  <c r="P1798" i="2"/>
  <c r="O1798" i="2"/>
  <c r="N1798" i="2"/>
  <c r="M1798" i="2"/>
  <c r="L1798" i="2"/>
  <c r="I1798" i="2"/>
  <c r="R1798" i="2" s="1"/>
  <c r="S1798" i="2" s="1"/>
  <c r="R1797" i="2"/>
  <c r="S1797" i="2" s="1"/>
  <c r="Q1797" i="2"/>
  <c r="P1797" i="2"/>
  <c r="O1797" i="2"/>
  <c r="N1797" i="2"/>
  <c r="M1797" i="2"/>
  <c r="L1797" i="2"/>
  <c r="I1797" i="2"/>
  <c r="Q1796" i="2"/>
  <c r="P1796" i="2"/>
  <c r="O1796" i="2"/>
  <c r="N1796" i="2"/>
  <c r="M1796" i="2"/>
  <c r="L1796" i="2"/>
  <c r="I1796" i="2"/>
  <c r="R1796" i="2" s="1"/>
  <c r="S1796" i="2" s="1"/>
  <c r="R1795" i="2"/>
  <c r="S1795" i="2" s="1"/>
  <c r="Q1795" i="2"/>
  <c r="P1795" i="2"/>
  <c r="O1795" i="2"/>
  <c r="N1795" i="2"/>
  <c r="M1795" i="2"/>
  <c r="L1795" i="2"/>
  <c r="I1795" i="2"/>
  <c r="Q1794" i="2"/>
  <c r="P1794" i="2"/>
  <c r="O1794" i="2"/>
  <c r="N1794" i="2"/>
  <c r="M1794" i="2"/>
  <c r="L1794" i="2"/>
  <c r="I1794" i="2"/>
  <c r="R1794" i="2" s="1"/>
  <c r="S1794" i="2" s="1"/>
  <c r="R1793" i="2"/>
  <c r="S1793" i="2" s="1"/>
  <c r="Q1793" i="2"/>
  <c r="P1793" i="2"/>
  <c r="O1793" i="2"/>
  <c r="N1793" i="2"/>
  <c r="M1793" i="2"/>
  <c r="L1793" i="2"/>
  <c r="I1793" i="2"/>
  <c r="Q1792" i="2"/>
  <c r="P1792" i="2"/>
  <c r="O1792" i="2"/>
  <c r="N1792" i="2"/>
  <c r="M1792" i="2"/>
  <c r="L1792" i="2"/>
  <c r="I1792" i="2"/>
  <c r="R1792" i="2" s="1"/>
  <c r="S1792" i="2" s="1"/>
  <c r="R1791" i="2"/>
  <c r="S1791" i="2" s="1"/>
  <c r="Q1791" i="2"/>
  <c r="P1791" i="2"/>
  <c r="O1791" i="2"/>
  <c r="N1791" i="2"/>
  <c r="M1791" i="2"/>
  <c r="L1791" i="2"/>
  <c r="I1791" i="2"/>
  <c r="Q1790" i="2"/>
  <c r="P1790" i="2"/>
  <c r="O1790" i="2"/>
  <c r="N1790" i="2"/>
  <c r="M1790" i="2"/>
  <c r="L1790" i="2"/>
  <c r="I1790" i="2"/>
  <c r="R1790" i="2" s="1"/>
  <c r="S1790" i="2" s="1"/>
  <c r="R1789" i="2"/>
  <c r="S1789" i="2" s="1"/>
  <c r="Q1789" i="2"/>
  <c r="P1789" i="2"/>
  <c r="O1789" i="2"/>
  <c r="N1789" i="2"/>
  <c r="M1789" i="2"/>
  <c r="L1789" i="2"/>
  <c r="I1789" i="2"/>
  <c r="Q1788" i="2"/>
  <c r="P1788" i="2"/>
  <c r="O1788" i="2"/>
  <c r="N1788" i="2"/>
  <c r="M1788" i="2"/>
  <c r="L1788" i="2"/>
  <c r="I1788" i="2"/>
  <c r="R1788" i="2" s="1"/>
  <c r="S1788" i="2" s="1"/>
  <c r="R1787" i="2"/>
  <c r="S1787" i="2" s="1"/>
  <c r="Q1787" i="2"/>
  <c r="P1787" i="2"/>
  <c r="O1787" i="2"/>
  <c r="N1787" i="2"/>
  <c r="M1787" i="2"/>
  <c r="L1787" i="2"/>
  <c r="I1787" i="2"/>
  <c r="Q1786" i="2"/>
  <c r="P1786" i="2"/>
  <c r="O1786" i="2"/>
  <c r="N1786" i="2"/>
  <c r="M1786" i="2"/>
  <c r="L1786" i="2"/>
  <c r="I1786" i="2"/>
  <c r="R1786" i="2" s="1"/>
  <c r="S1786" i="2" s="1"/>
  <c r="R1785" i="2"/>
  <c r="S1785" i="2" s="1"/>
  <c r="Q1785" i="2"/>
  <c r="P1785" i="2"/>
  <c r="O1785" i="2"/>
  <c r="N1785" i="2"/>
  <c r="M1785" i="2"/>
  <c r="L1785" i="2"/>
  <c r="I1785" i="2"/>
  <c r="Q1784" i="2"/>
  <c r="P1784" i="2"/>
  <c r="O1784" i="2"/>
  <c r="N1784" i="2"/>
  <c r="M1784" i="2"/>
  <c r="L1784" i="2"/>
  <c r="I1784" i="2"/>
  <c r="R1784" i="2" s="1"/>
  <c r="S1784" i="2" s="1"/>
  <c r="R1783" i="2"/>
  <c r="S1783" i="2" s="1"/>
  <c r="Q1783" i="2"/>
  <c r="P1783" i="2"/>
  <c r="O1783" i="2"/>
  <c r="N1783" i="2"/>
  <c r="M1783" i="2"/>
  <c r="L1783" i="2"/>
  <c r="I1783" i="2"/>
  <c r="Q1782" i="2"/>
  <c r="P1782" i="2"/>
  <c r="O1782" i="2"/>
  <c r="N1782" i="2"/>
  <c r="M1782" i="2"/>
  <c r="L1782" i="2"/>
  <c r="I1782" i="2"/>
  <c r="R1782" i="2" s="1"/>
  <c r="S1782" i="2" s="1"/>
  <c r="R1781" i="2"/>
  <c r="S1781" i="2" s="1"/>
  <c r="Q1781" i="2"/>
  <c r="P1781" i="2"/>
  <c r="O1781" i="2"/>
  <c r="N1781" i="2"/>
  <c r="M1781" i="2"/>
  <c r="L1781" i="2"/>
  <c r="I1781" i="2"/>
  <c r="Q1780" i="2"/>
  <c r="P1780" i="2"/>
  <c r="O1780" i="2"/>
  <c r="N1780" i="2"/>
  <c r="M1780" i="2"/>
  <c r="L1780" i="2"/>
  <c r="I1780" i="2"/>
  <c r="R1780" i="2" s="1"/>
  <c r="S1780" i="2" s="1"/>
  <c r="R1779" i="2"/>
  <c r="S1779" i="2" s="1"/>
  <c r="Q1779" i="2"/>
  <c r="P1779" i="2"/>
  <c r="O1779" i="2"/>
  <c r="N1779" i="2"/>
  <c r="M1779" i="2"/>
  <c r="L1779" i="2"/>
  <c r="I1779" i="2"/>
  <c r="Q1778" i="2"/>
  <c r="P1778" i="2"/>
  <c r="O1778" i="2"/>
  <c r="N1778" i="2"/>
  <c r="M1778" i="2"/>
  <c r="L1778" i="2"/>
  <c r="I1778" i="2"/>
  <c r="R1778" i="2" s="1"/>
  <c r="S1778" i="2" s="1"/>
  <c r="R1777" i="2"/>
  <c r="S1777" i="2" s="1"/>
  <c r="Q1777" i="2"/>
  <c r="P1777" i="2"/>
  <c r="O1777" i="2"/>
  <c r="N1777" i="2"/>
  <c r="M1777" i="2"/>
  <c r="L1777" i="2"/>
  <c r="I1777" i="2"/>
  <c r="Q1776" i="2"/>
  <c r="P1776" i="2"/>
  <c r="O1776" i="2"/>
  <c r="N1776" i="2"/>
  <c r="M1776" i="2"/>
  <c r="L1776" i="2"/>
  <c r="I1776" i="2"/>
  <c r="R1776" i="2" s="1"/>
  <c r="S1776" i="2" s="1"/>
  <c r="R1775" i="2"/>
  <c r="S1775" i="2" s="1"/>
  <c r="Q1775" i="2"/>
  <c r="P1775" i="2"/>
  <c r="O1775" i="2"/>
  <c r="N1775" i="2"/>
  <c r="M1775" i="2"/>
  <c r="L1775" i="2"/>
  <c r="I1775" i="2"/>
  <c r="Q1774" i="2"/>
  <c r="P1774" i="2"/>
  <c r="O1774" i="2"/>
  <c r="N1774" i="2"/>
  <c r="M1774" i="2"/>
  <c r="L1774" i="2"/>
  <c r="I1774" i="2"/>
  <c r="R1774" i="2" s="1"/>
  <c r="S1774" i="2" s="1"/>
  <c r="R1773" i="2"/>
  <c r="S1773" i="2" s="1"/>
  <c r="Q1773" i="2"/>
  <c r="P1773" i="2"/>
  <c r="O1773" i="2"/>
  <c r="N1773" i="2"/>
  <c r="M1773" i="2"/>
  <c r="L1773" i="2"/>
  <c r="I1773" i="2"/>
  <c r="Q1772" i="2"/>
  <c r="P1772" i="2"/>
  <c r="O1772" i="2"/>
  <c r="N1772" i="2"/>
  <c r="M1772" i="2"/>
  <c r="L1772" i="2"/>
  <c r="I1772" i="2"/>
  <c r="R1772" i="2" s="1"/>
  <c r="S1772" i="2" s="1"/>
  <c r="R1771" i="2"/>
  <c r="S1771" i="2" s="1"/>
  <c r="Q1771" i="2"/>
  <c r="P1771" i="2"/>
  <c r="O1771" i="2"/>
  <c r="N1771" i="2"/>
  <c r="M1771" i="2"/>
  <c r="L1771" i="2"/>
  <c r="I1771" i="2"/>
  <c r="Q1770" i="2"/>
  <c r="P1770" i="2"/>
  <c r="O1770" i="2"/>
  <c r="N1770" i="2"/>
  <c r="M1770" i="2"/>
  <c r="L1770" i="2"/>
  <c r="I1770" i="2"/>
  <c r="R1770" i="2" s="1"/>
  <c r="S1770" i="2" s="1"/>
  <c r="R1769" i="2"/>
  <c r="S1769" i="2" s="1"/>
  <c r="Q1769" i="2"/>
  <c r="P1769" i="2"/>
  <c r="O1769" i="2"/>
  <c r="N1769" i="2"/>
  <c r="M1769" i="2"/>
  <c r="L1769" i="2"/>
  <c r="I1769" i="2"/>
  <c r="Q1768" i="2"/>
  <c r="P1768" i="2"/>
  <c r="O1768" i="2"/>
  <c r="N1768" i="2"/>
  <c r="M1768" i="2"/>
  <c r="L1768" i="2"/>
  <c r="I1768" i="2"/>
  <c r="R1768" i="2" s="1"/>
  <c r="S1768" i="2" s="1"/>
  <c r="R1767" i="2"/>
  <c r="S1767" i="2" s="1"/>
  <c r="Q1767" i="2"/>
  <c r="P1767" i="2"/>
  <c r="O1767" i="2"/>
  <c r="N1767" i="2"/>
  <c r="M1767" i="2"/>
  <c r="L1767" i="2"/>
  <c r="I1767" i="2"/>
  <c r="Q1766" i="2"/>
  <c r="P1766" i="2"/>
  <c r="O1766" i="2"/>
  <c r="N1766" i="2"/>
  <c r="M1766" i="2"/>
  <c r="L1766" i="2"/>
  <c r="I1766" i="2"/>
  <c r="R1766" i="2" s="1"/>
  <c r="S1766" i="2" s="1"/>
  <c r="R1765" i="2"/>
  <c r="S1765" i="2" s="1"/>
  <c r="Q1765" i="2"/>
  <c r="P1765" i="2"/>
  <c r="O1765" i="2"/>
  <c r="N1765" i="2"/>
  <c r="M1765" i="2"/>
  <c r="L1765" i="2"/>
  <c r="I1765" i="2"/>
  <c r="Q1764" i="2"/>
  <c r="P1764" i="2"/>
  <c r="O1764" i="2"/>
  <c r="N1764" i="2"/>
  <c r="M1764" i="2"/>
  <c r="L1764" i="2"/>
  <c r="I1764" i="2"/>
  <c r="R1764" i="2" s="1"/>
  <c r="S1764" i="2" s="1"/>
  <c r="R1763" i="2"/>
  <c r="S1763" i="2" s="1"/>
  <c r="Q1763" i="2"/>
  <c r="P1763" i="2"/>
  <c r="O1763" i="2"/>
  <c r="N1763" i="2"/>
  <c r="M1763" i="2"/>
  <c r="L1763" i="2"/>
  <c r="I1763" i="2"/>
  <c r="Q1762" i="2"/>
  <c r="P1762" i="2"/>
  <c r="O1762" i="2"/>
  <c r="N1762" i="2"/>
  <c r="M1762" i="2"/>
  <c r="L1762" i="2"/>
  <c r="I1762" i="2"/>
  <c r="R1762" i="2" s="1"/>
  <c r="S1762" i="2" s="1"/>
  <c r="R1761" i="2"/>
  <c r="S1761" i="2" s="1"/>
  <c r="Q1761" i="2"/>
  <c r="P1761" i="2"/>
  <c r="O1761" i="2"/>
  <c r="N1761" i="2"/>
  <c r="M1761" i="2"/>
  <c r="L1761" i="2"/>
  <c r="I1761" i="2"/>
  <c r="Q1760" i="2"/>
  <c r="P1760" i="2"/>
  <c r="O1760" i="2"/>
  <c r="N1760" i="2"/>
  <c r="M1760" i="2"/>
  <c r="L1760" i="2"/>
  <c r="I1760" i="2"/>
  <c r="R1760" i="2" s="1"/>
  <c r="S1760" i="2" s="1"/>
  <c r="R1759" i="2"/>
  <c r="S1759" i="2" s="1"/>
  <c r="Q1759" i="2"/>
  <c r="P1759" i="2"/>
  <c r="O1759" i="2"/>
  <c r="N1759" i="2"/>
  <c r="M1759" i="2"/>
  <c r="L1759" i="2"/>
  <c r="I1759" i="2"/>
  <c r="Q1758" i="2"/>
  <c r="P1758" i="2"/>
  <c r="O1758" i="2"/>
  <c r="N1758" i="2"/>
  <c r="M1758" i="2"/>
  <c r="L1758" i="2"/>
  <c r="I1758" i="2"/>
  <c r="R1758" i="2" s="1"/>
  <c r="S1758" i="2" s="1"/>
  <c r="G1758" i="2"/>
  <c r="F1758" i="2"/>
  <c r="E1758" i="2"/>
  <c r="S1757" i="2"/>
  <c r="Q1757" i="2"/>
  <c r="P1757" i="2"/>
  <c r="O1757" i="2"/>
  <c r="N1757" i="2"/>
  <c r="M1757" i="2"/>
  <c r="L1757" i="2"/>
  <c r="I1757" i="2"/>
  <c r="R1757" i="2" s="1"/>
  <c r="R1756" i="2"/>
  <c r="S1756" i="2" s="1"/>
  <c r="Q1756" i="2"/>
  <c r="P1756" i="2"/>
  <c r="O1756" i="2"/>
  <c r="N1756" i="2"/>
  <c r="M1756" i="2"/>
  <c r="L1756" i="2"/>
  <c r="I1756" i="2"/>
  <c r="S1755" i="2"/>
  <c r="Q1755" i="2"/>
  <c r="P1755" i="2"/>
  <c r="O1755" i="2"/>
  <c r="N1755" i="2"/>
  <c r="M1755" i="2"/>
  <c r="L1755" i="2"/>
  <c r="I1755" i="2"/>
  <c r="R1755" i="2" s="1"/>
  <c r="R1754" i="2"/>
  <c r="S1754" i="2" s="1"/>
  <c r="Q1754" i="2"/>
  <c r="P1754" i="2"/>
  <c r="O1754" i="2"/>
  <c r="N1754" i="2"/>
  <c r="M1754" i="2"/>
  <c r="L1754" i="2"/>
  <c r="I1754" i="2"/>
  <c r="S1753" i="2"/>
  <c r="Q1753" i="2"/>
  <c r="P1753" i="2"/>
  <c r="O1753" i="2"/>
  <c r="N1753" i="2"/>
  <c r="M1753" i="2"/>
  <c r="L1753" i="2"/>
  <c r="I1753" i="2"/>
  <c r="R1753" i="2" s="1"/>
  <c r="R1752" i="2"/>
  <c r="S1752" i="2" s="1"/>
  <c r="Q1752" i="2"/>
  <c r="P1752" i="2"/>
  <c r="O1752" i="2"/>
  <c r="N1752" i="2"/>
  <c r="M1752" i="2"/>
  <c r="L1752" i="2"/>
  <c r="I1752" i="2"/>
  <c r="Q1751" i="2"/>
  <c r="P1751" i="2"/>
  <c r="O1751" i="2"/>
  <c r="N1751" i="2"/>
  <c r="M1751" i="2"/>
  <c r="L1751" i="2"/>
  <c r="I1751" i="2"/>
  <c r="R1751" i="2" s="1"/>
  <c r="S1751" i="2" s="1"/>
  <c r="R1750" i="2"/>
  <c r="S1750" i="2" s="1"/>
  <c r="Q1750" i="2"/>
  <c r="P1750" i="2"/>
  <c r="O1750" i="2"/>
  <c r="N1750" i="2"/>
  <c r="M1750" i="2"/>
  <c r="L1750" i="2"/>
  <c r="I1750" i="2"/>
  <c r="Q1749" i="2"/>
  <c r="P1749" i="2"/>
  <c r="O1749" i="2"/>
  <c r="N1749" i="2"/>
  <c r="M1749" i="2"/>
  <c r="L1749" i="2"/>
  <c r="I1749" i="2"/>
  <c r="R1749" i="2" s="1"/>
  <c r="S1749" i="2" s="1"/>
  <c r="R1748" i="2"/>
  <c r="S1748" i="2" s="1"/>
  <c r="Q1748" i="2"/>
  <c r="P1748" i="2"/>
  <c r="O1748" i="2"/>
  <c r="N1748" i="2"/>
  <c r="M1748" i="2"/>
  <c r="L1748" i="2"/>
  <c r="I1748" i="2"/>
  <c r="Q1747" i="2"/>
  <c r="P1747" i="2"/>
  <c r="O1747" i="2"/>
  <c r="N1747" i="2"/>
  <c r="M1747" i="2"/>
  <c r="L1747" i="2"/>
  <c r="I1747" i="2"/>
  <c r="R1747" i="2" s="1"/>
  <c r="S1747" i="2" s="1"/>
  <c r="R1746" i="2"/>
  <c r="S1746" i="2" s="1"/>
  <c r="Q1746" i="2"/>
  <c r="P1746" i="2"/>
  <c r="O1746" i="2"/>
  <c r="N1746" i="2"/>
  <c r="M1746" i="2"/>
  <c r="L1746" i="2"/>
  <c r="I1746" i="2"/>
  <c r="Q1745" i="2"/>
  <c r="P1745" i="2"/>
  <c r="O1745" i="2"/>
  <c r="N1745" i="2"/>
  <c r="M1745" i="2"/>
  <c r="L1745" i="2"/>
  <c r="I1745" i="2"/>
  <c r="R1745" i="2" s="1"/>
  <c r="S1745" i="2" s="1"/>
  <c r="R1744" i="2"/>
  <c r="S1744" i="2" s="1"/>
  <c r="Q1744" i="2"/>
  <c r="P1744" i="2"/>
  <c r="O1744" i="2"/>
  <c r="N1744" i="2"/>
  <c r="M1744" i="2"/>
  <c r="L1744" i="2"/>
  <c r="I1744" i="2"/>
  <c r="Q1743" i="2"/>
  <c r="P1743" i="2"/>
  <c r="O1743" i="2"/>
  <c r="N1743" i="2"/>
  <c r="M1743" i="2"/>
  <c r="L1743" i="2"/>
  <c r="I1743" i="2"/>
  <c r="R1743" i="2" s="1"/>
  <c r="S1743" i="2" s="1"/>
  <c r="R1742" i="2"/>
  <c r="S1742" i="2" s="1"/>
  <c r="Q1742" i="2"/>
  <c r="P1742" i="2"/>
  <c r="O1742" i="2"/>
  <c r="N1742" i="2"/>
  <c r="M1742" i="2"/>
  <c r="L1742" i="2"/>
  <c r="I1742" i="2"/>
  <c r="Q1741" i="2"/>
  <c r="P1741" i="2"/>
  <c r="O1741" i="2"/>
  <c r="N1741" i="2"/>
  <c r="M1741" i="2"/>
  <c r="L1741" i="2"/>
  <c r="I1741" i="2"/>
  <c r="R1741" i="2" s="1"/>
  <c r="S1741" i="2" s="1"/>
  <c r="R1740" i="2"/>
  <c r="S1740" i="2" s="1"/>
  <c r="Q1740" i="2"/>
  <c r="P1740" i="2"/>
  <c r="O1740" i="2"/>
  <c r="N1740" i="2"/>
  <c r="M1740" i="2"/>
  <c r="L1740" i="2"/>
  <c r="I1740" i="2"/>
  <c r="Q1739" i="2"/>
  <c r="P1739" i="2"/>
  <c r="O1739" i="2"/>
  <c r="N1739" i="2"/>
  <c r="M1739" i="2"/>
  <c r="L1739" i="2"/>
  <c r="I1739" i="2"/>
  <c r="R1739" i="2" s="1"/>
  <c r="S1739" i="2" s="1"/>
  <c r="R1738" i="2"/>
  <c r="S1738" i="2" s="1"/>
  <c r="Q1738" i="2"/>
  <c r="P1738" i="2"/>
  <c r="O1738" i="2"/>
  <c r="N1738" i="2"/>
  <c r="M1738" i="2"/>
  <c r="L1738" i="2"/>
  <c r="I1738" i="2"/>
  <c r="Q1737" i="2"/>
  <c r="P1737" i="2"/>
  <c r="O1737" i="2"/>
  <c r="N1737" i="2"/>
  <c r="M1737" i="2"/>
  <c r="L1737" i="2"/>
  <c r="I1737" i="2"/>
  <c r="R1737" i="2" s="1"/>
  <c r="S1737" i="2" s="1"/>
  <c r="R1736" i="2"/>
  <c r="S1736" i="2" s="1"/>
  <c r="Q1736" i="2"/>
  <c r="P1736" i="2"/>
  <c r="O1736" i="2"/>
  <c r="N1736" i="2"/>
  <c r="M1736" i="2"/>
  <c r="L1736" i="2"/>
  <c r="I1736" i="2"/>
  <c r="Q1735" i="2"/>
  <c r="P1735" i="2"/>
  <c r="O1735" i="2"/>
  <c r="N1735" i="2"/>
  <c r="M1735" i="2"/>
  <c r="L1735" i="2"/>
  <c r="I1735" i="2"/>
  <c r="R1735" i="2" s="1"/>
  <c r="S1735" i="2" s="1"/>
  <c r="R1734" i="2"/>
  <c r="S1734" i="2" s="1"/>
  <c r="Q1734" i="2"/>
  <c r="P1734" i="2"/>
  <c r="O1734" i="2"/>
  <c r="N1734" i="2"/>
  <c r="M1734" i="2"/>
  <c r="L1734" i="2"/>
  <c r="I1734" i="2"/>
  <c r="Q1733" i="2"/>
  <c r="P1733" i="2"/>
  <c r="O1733" i="2"/>
  <c r="N1733" i="2"/>
  <c r="M1733" i="2"/>
  <c r="L1733" i="2"/>
  <c r="I1733" i="2"/>
  <c r="R1733" i="2" s="1"/>
  <c r="S1733" i="2" s="1"/>
  <c r="R1732" i="2"/>
  <c r="S1732" i="2" s="1"/>
  <c r="Q1732" i="2"/>
  <c r="P1732" i="2"/>
  <c r="O1732" i="2"/>
  <c r="N1732" i="2"/>
  <c r="M1732" i="2"/>
  <c r="L1732" i="2"/>
  <c r="I1732" i="2"/>
  <c r="Q1731" i="2"/>
  <c r="P1731" i="2"/>
  <c r="O1731" i="2"/>
  <c r="N1731" i="2"/>
  <c r="M1731" i="2"/>
  <c r="L1731" i="2"/>
  <c r="I1731" i="2"/>
  <c r="R1731" i="2" s="1"/>
  <c r="S1731" i="2" s="1"/>
  <c r="R1730" i="2"/>
  <c r="S1730" i="2" s="1"/>
  <c r="Q1730" i="2"/>
  <c r="P1730" i="2"/>
  <c r="O1730" i="2"/>
  <c r="N1730" i="2"/>
  <c r="M1730" i="2"/>
  <c r="L1730" i="2"/>
  <c r="I1730" i="2"/>
  <c r="Q1729" i="2"/>
  <c r="P1729" i="2"/>
  <c r="O1729" i="2"/>
  <c r="N1729" i="2"/>
  <c r="M1729" i="2"/>
  <c r="L1729" i="2"/>
  <c r="I1729" i="2"/>
  <c r="R1729" i="2" s="1"/>
  <c r="S1729" i="2" s="1"/>
  <c r="R1728" i="2"/>
  <c r="S1728" i="2" s="1"/>
  <c r="Q1728" i="2"/>
  <c r="P1728" i="2"/>
  <c r="O1728" i="2"/>
  <c r="N1728" i="2"/>
  <c r="M1728" i="2"/>
  <c r="L1728" i="2"/>
  <c r="I1728" i="2"/>
  <c r="Q1727" i="2"/>
  <c r="P1727" i="2"/>
  <c r="O1727" i="2"/>
  <c r="N1727" i="2"/>
  <c r="M1727" i="2"/>
  <c r="L1727" i="2"/>
  <c r="I1727" i="2"/>
  <c r="R1727" i="2" s="1"/>
  <c r="S1727" i="2" s="1"/>
  <c r="R1726" i="2"/>
  <c r="S1726" i="2" s="1"/>
  <c r="Q1726" i="2"/>
  <c r="P1726" i="2"/>
  <c r="O1726" i="2"/>
  <c r="N1726" i="2"/>
  <c r="M1726" i="2"/>
  <c r="L1726" i="2"/>
  <c r="I1726" i="2"/>
  <c r="Q1725" i="2"/>
  <c r="P1725" i="2"/>
  <c r="O1725" i="2"/>
  <c r="N1725" i="2"/>
  <c r="M1725" i="2"/>
  <c r="L1725" i="2"/>
  <c r="I1725" i="2"/>
  <c r="R1725" i="2" s="1"/>
  <c r="S1725" i="2" s="1"/>
  <c r="R1724" i="2"/>
  <c r="S1724" i="2" s="1"/>
  <c r="Q1724" i="2"/>
  <c r="P1724" i="2"/>
  <c r="O1724" i="2"/>
  <c r="N1724" i="2"/>
  <c r="M1724" i="2"/>
  <c r="L1724" i="2"/>
  <c r="I1724" i="2"/>
  <c r="Q1723" i="2"/>
  <c r="P1723" i="2"/>
  <c r="O1723" i="2"/>
  <c r="N1723" i="2"/>
  <c r="M1723" i="2"/>
  <c r="L1723" i="2"/>
  <c r="I1723" i="2"/>
  <c r="R1723" i="2" s="1"/>
  <c r="S1723" i="2" s="1"/>
  <c r="R1722" i="2"/>
  <c r="S1722" i="2" s="1"/>
  <c r="Q1722" i="2"/>
  <c r="P1722" i="2"/>
  <c r="O1722" i="2"/>
  <c r="N1722" i="2"/>
  <c r="M1722" i="2"/>
  <c r="L1722" i="2"/>
  <c r="I1722" i="2"/>
  <c r="Q1721" i="2"/>
  <c r="P1721" i="2"/>
  <c r="O1721" i="2"/>
  <c r="N1721" i="2"/>
  <c r="M1721" i="2"/>
  <c r="L1721" i="2"/>
  <c r="I1721" i="2"/>
  <c r="R1721" i="2" s="1"/>
  <c r="S1721" i="2" s="1"/>
  <c r="R1720" i="2"/>
  <c r="S1720" i="2" s="1"/>
  <c r="Q1720" i="2"/>
  <c r="P1720" i="2"/>
  <c r="O1720" i="2"/>
  <c r="N1720" i="2"/>
  <c r="M1720" i="2"/>
  <c r="L1720" i="2"/>
  <c r="I1720" i="2"/>
  <c r="Q1719" i="2"/>
  <c r="P1719" i="2"/>
  <c r="O1719" i="2"/>
  <c r="N1719" i="2"/>
  <c r="M1719" i="2"/>
  <c r="L1719" i="2"/>
  <c r="I1719" i="2"/>
  <c r="R1719" i="2" s="1"/>
  <c r="S1719" i="2" s="1"/>
  <c r="R1718" i="2"/>
  <c r="S1718" i="2" s="1"/>
  <c r="Q1718" i="2"/>
  <c r="P1718" i="2"/>
  <c r="O1718" i="2"/>
  <c r="N1718" i="2"/>
  <c r="M1718" i="2"/>
  <c r="L1718" i="2"/>
  <c r="I1718" i="2"/>
  <c r="Q1717" i="2"/>
  <c r="P1717" i="2"/>
  <c r="O1717" i="2"/>
  <c r="N1717" i="2"/>
  <c r="M1717" i="2"/>
  <c r="L1717" i="2"/>
  <c r="I1717" i="2"/>
  <c r="R1717" i="2" s="1"/>
  <c r="S1717" i="2" s="1"/>
  <c r="R1716" i="2"/>
  <c r="S1716" i="2" s="1"/>
  <c r="Q1716" i="2"/>
  <c r="P1716" i="2"/>
  <c r="O1716" i="2"/>
  <c r="N1716" i="2"/>
  <c r="M1716" i="2"/>
  <c r="L1716" i="2"/>
  <c r="I1716" i="2"/>
  <c r="Q1715" i="2"/>
  <c r="P1715" i="2"/>
  <c r="O1715" i="2"/>
  <c r="N1715" i="2"/>
  <c r="M1715" i="2"/>
  <c r="L1715" i="2"/>
  <c r="I1715" i="2"/>
  <c r="R1715" i="2" s="1"/>
  <c r="S1715" i="2" s="1"/>
  <c r="R1714" i="2"/>
  <c r="S1714" i="2" s="1"/>
  <c r="Q1714" i="2"/>
  <c r="P1714" i="2"/>
  <c r="O1714" i="2"/>
  <c r="N1714" i="2"/>
  <c r="M1714" i="2"/>
  <c r="L1714" i="2"/>
  <c r="I1714" i="2"/>
  <c r="Q1713" i="2"/>
  <c r="P1713" i="2"/>
  <c r="O1713" i="2"/>
  <c r="N1713" i="2"/>
  <c r="M1713" i="2"/>
  <c r="L1713" i="2"/>
  <c r="I1713" i="2"/>
  <c r="R1713" i="2" s="1"/>
  <c r="S1713" i="2" s="1"/>
  <c r="R1712" i="2"/>
  <c r="S1712" i="2" s="1"/>
  <c r="Q1712" i="2"/>
  <c r="P1712" i="2"/>
  <c r="O1712" i="2"/>
  <c r="N1712" i="2"/>
  <c r="M1712" i="2"/>
  <c r="L1712" i="2"/>
  <c r="I1712" i="2"/>
  <c r="Q1711" i="2"/>
  <c r="P1711" i="2"/>
  <c r="O1711" i="2"/>
  <c r="N1711" i="2"/>
  <c r="M1711" i="2"/>
  <c r="L1711" i="2"/>
  <c r="I1711" i="2"/>
  <c r="R1711" i="2" s="1"/>
  <c r="S1711" i="2" s="1"/>
  <c r="R1710" i="2"/>
  <c r="S1710" i="2" s="1"/>
  <c r="Q1710" i="2"/>
  <c r="P1710" i="2"/>
  <c r="O1710" i="2"/>
  <c r="N1710" i="2"/>
  <c r="M1710" i="2"/>
  <c r="L1710" i="2"/>
  <c r="I1710" i="2"/>
  <c r="Q1709" i="2"/>
  <c r="P1709" i="2"/>
  <c r="O1709" i="2"/>
  <c r="N1709" i="2"/>
  <c r="M1709" i="2"/>
  <c r="L1709" i="2"/>
  <c r="I1709" i="2"/>
  <c r="R1709" i="2" s="1"/>
  <c r="S1709" i="2" s="1"/>
  <c r="R1708" i="2"/>
  <c r="S1708" i="2" s="1"/>
  <c r="Q1708" i="2"/>
  <c r="P1708" i="2"/>
  <c r="O1708" i="2"/>
  <c r="N1708" i="2"/>
  <c r="M1708" i="2"/>
  <c r="L1708" i="2"/>
  <c r="I1708" i="2"/>
  <c r="Q1707" i="2"/>
  <c r="P1707" i="2"/>
  <c r="O1707" i="2"/>
  <c r="N1707" i="2"/>
  <c r="M1707" i="2"/>
  <c r="L1707" i="2"/>
  <c r="I1707" i="2"/>
  <c r="R1707" i="2" s="1"/>
  <c r="S1707" i="2" s="1"/>
  <c r="R1706" i="2"/>
  <c r="S1706" i="2" s="1"/>
  <c r="Q1706" i="2"/>
  <c r="P1706" i="2"/>
  <c r="O1706" i="2"/>
  <c r="N1706" i="2"/>
  <c r="M1706" i="2"/>
  <c r="L1706" i="2"/>
  <c r="I1706" i="2"/>
  <c r="Q1705" i="2"/>
  <c r="P1705" i="2"/>
  <c r="O1705" i="2"/>
  <c r="N1705" i="2"/>
  <c r="M1705" i="2"/>
  <c r="L1705" i="2"/>
  <c r="I1705" i="2"/>
  <c r="R1705" i="2" s="1"/>
  <c r="S1705" i="2" s="1"/>
  <c r="R1704" i="2"/>
  <c r="S1704" i="2" s="1"/>
  <c r="Q1704" i="2"/>
  <c r="P1704" i="2"/>
  <c r="O1704" i="2"/>
  <c r="N1704" i="2"/>
  <c r="M1704" i="2"/>
  <c r="L1704" i="2"/>
  <c r="I1704" i="2"/>
  <c r="Q1703" i="2"/>
  <c r="P1703" i="2"/>
  <c r="O1703" i="2"/>
  <c r="N1703" i="2"/>
  <c r="M1703" i="2"/>
  <c r="L1703" i="2"/>
  <c r="I1703" i="2"/>
  <c r="R1703" i="2" s="1"/>
  <c r="S1703" i="2" s="1"/>
  <c r="R1702" i="2"/>
  <c r="S1702" i="2" s="1"/>
  <c r="Q1702" i="2"/>
  <c r="P1702" i="2"/>
  <c r="O1702" i="2"/>
  <c r="N1702" i="2"/>
  <c r="M1702" i="2"/>
  <c r="L1702" i="2"/>
  <c r="I1702" i="2"/>
  <c r="Q1701" i="2"/>
  <c r="P1701" i="2"/>
  <c r="O1701" i="2"/>
  <c r="N1701" i="2"/>
  <c r="M1701" i="2"/>
  <c r="L1701" i="2"/>
  <c r="I1701" i="2"/>
  <c r="R1701" i="2" s="1"/>
  <c r="S1701" i="2" s="1"/>
  <c r="R1700" i="2"/>
  <c r="S1700" i="2" s="1"/>
  <c r="Q1700" i="2"/>
  <c r="P1700" i="2"/>
  <c r="O1700" i="2"/>
  <c r="N1700" i="2"/>
  <c r="M1700" i="2"/>
  <c r="L1700" i="2"/>
  <c r="I1700" i="2"/>
  <c r="Q1699" i="2"/>
  <c r="P1699" i="2"/>
  <c r="O1699" i="2"/>
  <c r="N1699" i="2"/>
  <c r="M1699" i="2"/>
  <c r="L1699" i="2"/>
  <c r="I1699" i="2"/>
  <c r="R1699" i="2" s="1"/>
  <c r="S1699" i="2" s="1"/>
  <c r="G1699" i="2"/>
  <c r="F1699" i="2"/>
  <c r="E1699" i="2"/>
  <c r="Q1698" i="2"/>
  <c r="P1698" i="2"/>
  <c r="O1698" i="2"/>
  <c r="N1698" i="2"/>
  <c r="M1698" i="2"/>
  <c r="L1698" i="2"/>
  <c r="I1698" i="2"/>
  <c r="R1698" i="2" s="1"/>
  <c r="S1698" i="2" s="1"/>
  <c r="R1697" i="2"/>
  <c r="S1697" i="2" s="1"/>
  <c r="Q1697" i="2"/>
  <c r="P1697" i="2"/>
  <c r="O1697" i="2"/>
  <c r="N1697" i="2"/>
  <c r="M1697" i="2"/>
  <c r="L1697" i="2"/>
  <c r="I1697" i="2"/>
  <c r="Q1696" i="2"/>
  <c r="P1696" i="2"/>
  <c r="O1696" i="2"/>
  <c r="N1696" i="2"/>
  <c r="M1696" i="2"/>
  <c r="L1696" i="2"/>
  <c r="I1696" i="2"/>
  <c r="R1696" i="2" s="1"/>
  <c r="S1696" i="2" s="1"/>
  <c r="R1695" i="2"/>
  <c r="S1695" i="2" s="1"/>
  <c r="Q1695" i="2"/>
  <c r="P1695" i="2"/>
  <c r="O1695" i="2"/>
  <c r="N1695" i="2"/>
  <c r="M1695" i="2"/>
  <c r="L1695" i="2"/>
  <c r="I1695" i="2"/>
  <c r="Q1694" i="2"/>
  <c r="P1694" i="2"/>
  <c r="O1694" i="2"/>
  <c r="N1694" i="2"/>
  <c r="M1694" i="2"/>
  <c r="L1694" i="2"/>
  <c r="I1694" i="2"/>
  <c r="R1694" i="2" s="1"/>
  <c r="S1694" i="2" s="1"/>
  <c r="R1693" i="2"/>
  <c r="S1693" i="2" s="1"/>
  <c r="Q1693" i="2"/>
  <c r="P1693" i="2"/>
  <c r="O1693" i="2"/>
  <c r="N1693" i="2"/>
  <c r="M1693" i="2"/>
  <c r="L1693" i="2"/>
  <c r="I1693" i="2"/>
  <c r="Q1692" i="2"/>
  <c r="P1692" i="2"/>
  <c r="O1692" i="2"/>
  <c r="N1692" i="2"/>
  <c r="M1692" i="2"/>
  <c r="L1692" i="2"/>
  <c r="I1692" i="2"/>
  <c r="R1692" i="2" s="1"/>
  <c r="S1692" i="2" s="1"/>
  <c r="R1691" i="2"/>
  <c r="S1691" i="2" s="1"/>
  <c r="Q1691" i="2"/>
  <c r="P1691" i="2"/>
  <c r="O1691" i="2"/>
  <c r="N1691" i="2"/>
  <c r="M1691" i="2"/>
  <c r="L1691" i="2"/>
  <c r="I1691" i="2"/>
  <c r="Q1690" i="2"/>
  <c r="P1690" i="2"/>
  <c r="O1690" i="2"/>
  <c r="N1690" i="2"/>
  <c r="M1690" i="2"/>
  <c r="L1690" i="2"/>
  <c r="I1690" i="2"/>
  <c r="R1690" i="2" s="1"/>
  <c r="S1690" i="2" s="1"/>
  <c r="R1689" i="2"/>
  <c r="S1689" i="2" s="1"/>
  <c r="Q1689" i="2"/>
  <c r="P1689" i="2"/>
  <c r="O1689" i="2"/>
  <c r="N1689" i="2"/>
  <c r="M1689" i="2"/>
  <c r="L1689" i="2"/>
  <c r="I1689" i="2"/>
  <c r="Q1688" i="2"/>
  <c r="P1688" i="2"/>
  <c r="O1688" i="2"/>
  <c r="N1688" i="2"/>
  <c r="M1688" i="2"/>
  <c r="L1688" i="2"/>
  <c r="I1688" i="2"/>
  <c r="R1688" i="2" s="1"/>
  <c r="S1688" i="2" s="1"/>
  <c r="R1687" i="2"/>
  <c r="S1687" i="2" s="1"/>
  <c r="Q1687" i="2"/>
  <c r="P1687" i="2"/>
  <c r="O1687" i="2"/>
  <c r="N1687" i="2"/>
  <c r="M1687" i="2"/>
  <c r="L1687" i="2"/>
  <c r="I1687" i="2"/>
  <c r="Q1686" i="2"/>
  <c r="P1686" i="2"/>
  <c r="O1686" i="2"/>
  <c r="N1686" i="2"/>
  <c r="M1686" i="2"/>
  <c r="L1686" i="2"/>
  <c r="I1686" i="2"/>
  <c r="R1686" i="2" s="1"/>
  <c r="S1686" i="2" s="1"/>
  <c r="R1685" i="2"/>
  <c r="S1685" i="2" s="1"/>
  <c r="Q1685" i="2"/>
  <c r="P1685" i="2"/>
  <c r="O1685" i="2"/>
  <c r="N1685" i="2"/>
  <c r="M1685" i="2"/>
  <c r="L1685" i="2"/>
  <c r="I1685" i="2"/>
  <c r="Q1684" i="2"/>
  <c r="P1684" i="2"/>
  <c r="O1684" i="2"/>
  <c r="N1684" i="2"/>
  <c r="M1684" i="2"/>
  <c r="L1684" i="2"/>
  <c r="I1684" i="2"/>
  <c r="R1684" i="2" s="1"/>
  <c r="S1684" i="2" s="1"/>
  <c r="R1683" i="2"/>
  <c r="S1683" i="2" s="1"/>
  <c r="Q1683" i="2"/>
  <c r="P1683" i="2"/>
  <c r="O1683" i="2"/>
  <c r="N1683" i="2"/>
  <c r="M1683" i="2"/>
  <c r="L1683" i="2"/>
  <c r="I1683" i="2"/>
  <c r="Q1682" i="2"/>
  <c r="P1682" i="2"/>
  <c r="O1682" i="2"/>
  <c r="N1682" i="2"/>
  <c r="M1682" i="2"/>
  <c r="L1682" i="2"/>
  <c r="I1682" i="2"/>
  <c r="R1682" i="2" s="1"/>
  <c r="S1682" i="2" s="1"/>
  <c r="R1681" i="2"/>
  <c r="S1681" i="2" s="1"/>
  <c r="Q1681" i="2"/>
  <c r="P1681" i="2"/>
  <c r="O1681" i="2"/>
  <c r="N1681" i="2"/>
  <c r="M1681" i="2"/>
  <c r="L1681" i="2"/>
  <c r="I1681" i="2"/>
  <c r="G1681" i="2"/>
  <c r="F1681" i="2"/>
  <c r="E1681" i="2"/>
  <c r="R1680" i="2"/>
  <c r="S1680" i="2" s="1"/>
  <c r="Q1680" i="2"/>
  <c r="P1680" i="2"/>
  <c r="O1680" i="2"/>
  <c r="N1680" i="2"/>
  <c r="M1680" i="2"/>
  <c r="L1680" i="2"/>
  <c r="I1680" i="2"/>
  <c r="Q1679" i="2"/>
  <c r="P1679" i="2"/>
  <c r="O1679" i="2"/>
  <c r="N1679" i="2"/>
  <c r="M1679" i="2"/>
  <c r="L1679" i="2"/>
  <c r="I1679" i="2"/>
  <c r="R1679" i="2" s="1"/>
  <c r="S1679" i="2" s="1"/>
  <c r="R1678" i="2"/>
  <c r="S1678" i="2" s="1"/>
  <c r="Q1678" i="2"/>
  <c r="P1678" i="2"/>
  <c r="O1678" i="2"/>
  <c r="N1678" i="2"/>
  <c r="M1678" i="2"/>
  <c r="L1678" i="2"/>
  <c r="I1678" i="2"/>
  <c r="Q1677" i="2"/>
  <c r="P1677" i="2"/>
  <c r="O1677" i="2"/>
  <c r="N1677" i="2"/>
  <c r="M1677" i="2"/>
  <c r="L1677" i="2"/>
  <c r="I1677" i="2"/>
  <c r="R1677" i="2" s="1"/>
  <c r="S1677" i="2" s="1"/>
  <c r="R1676" i="2"/>
  <c r="S1676" i="2" s="1"/>
  <c r="Q1676" i="2"/>
  <c r="P1676" i="2"/>
  <c r="O1676" i="2"/>
  <c r="N1676" i="2"/>
  <c r="M1676" i="2"/>
  <c r="L1676" i="2"/>
  <c r="I1676" i="2"/>
  <c r="Q1675" i="2"/>
  <c r="P1675" i="2"/>
  <c r="O1675" i="2"/>
  <c r="N1675" i="2"/>
  <c r="M1675" i="2"/>
  <c r="L1675" i="2"/>
  <c r="I1675" i="2"/>
  <c r="R1675" i="2" s="1"/>
  <c r="S1675" i="2" s="1"/>
  <c r="R1674" i="2"/>
  <c r="S1674" i="2" s="1"/>
  <c r="Q1674" i="2"/>
  <c r="P1674" i="2"/>
  <c r="O1674" i="2"/>
  <c r="N1674" i="2"/>
  <c r="M1674" i="2"/>
  <c r="L1674" i="2"/>
  <c r="I1674" i="2"/>
  <c r="Q1673" i="2"/>
  <c r="P1673" i="2"/>
  <c r="O1673" i="2"/>
  <c r="N1673" i="2"/>
  <c r="M1673" i="2"/>
  <c r="L1673" i="2"/>
  <c r="I1673" i="2"/>
  <c r="R1673" i="2" s="1"/>
  <c r="S1673" i="2" s="1"/>
  <c r="R1672" i="2"/>
  <c r="S1672" i="2" s="1"/>
  <c r="Q1672" i="2"/>
  <c r="P1672" i="2"/>
  <c r="O1672" i="2"/>
  <c r="N1672" i="2"/>
  <c r="M1672" i="2"/>
  <c r="L1672" i="2"/>
  <c r="I1672" i="2"/>
  <c r="Q1671" i="2"/>
  <c r="P1671" i="2"/>
  <c r="O1671" i="2"/>
  <c r="N1671" i="2"/>
  <c r="M1671" i="2"/>
  <c r="L1671" i="2"/>
  <c r="I1671" i="2"/>
  <c r="R1671" i="2" s="1"/>
  <c r="S1671" i="2" s="1"/>
  <c r="R1670" i="2"/>
  <c r="S1670" i="2" s="1"/>
  <c r="Q1670" i="2"/>
  <c r="P1670" i="2"/>
  <c r="O1670" i="2"/>
  <c r="N1670" i="2"/>
  <c r="M1670" i="2"/>
  <c r="L1670" i="2"/>
  <c r="I1670" i="2"/>
  <c r="Q1669" i="2"/>
  <c r="P1669" i="2"/>
  <c r="O1669" i="2"/>
  <c r="N1669" i="2"/>
  <c r="M1669" i="2"/>
  <c r="L1669" i="2"/>
  <c r="I1669" i="2"/>
  <c r="R1669" i="2" s="1"/>
  <c r="S1669" i="2" s="1"/>
  <c r="R1668" i="2"/>
  <c r="S1668" i="2" s="1"/>
  <c r="Q1668" i="2"/>
  <c r="P1668" i="2"/>
  <c r="O1668" i="2"/>
  <c r="N1668" i="2"/>
  <c r="M1668" i="2"/>
  <c r="L1668" i="2"/>
  <c r="I1668" i="2"/>
  <c r="Q1667" i="2"/>
  <c r="P1667" i="2"/>
  <c r="O1667" i="2"/>
  <c r="N1667" i="2"/>
  <c r="M1667" i="2"/>
  <c r="L1667" i="2"/>
  <c r="I1667" i="2"/>
  <c r="R1667" i="2" s="1"/>
  <c r="S1667" i="2" s="1"/>
  <c r="R1666" i="2"/>
  <c r="S1666" i="2" s="1"/>
  <c r="Q1666" i="2"/>
  <c r="P1666" i="2"/>
  <c r="O1666" i="2"/>
  <c r="N1666" i="2"/>
  <c r="M1666" i="2"/>
  <c r="L1666" i="2"/>
  <c r="I1666" i="2"/>
  <c r="Q1665" i="2"/>
  <c r="P1665" i="2"/>
  <c r="O1665" i="2"/>
  <c r="N1665" i="2"/>
  <c r="M1665" i="2"/>
  <c r="L1665" i="2"/>
  <c r="I1665" i="2"/>
  <c r="R1665" i="2" s="1"/>
  <c r="S1665" i="2" s="1"/>
  <c r="R1664" i="2"/>
  <c r="S1664" i="2" s="1"/>
  <c r="Q1664" i="2"/>
  <c r="P1664" i="2"/>
  <c r="O1664" i="2"/>
  <c r="N1664" i="2"/>
  <c r="M1664" i="2"/>
  <c r="L1664" i="2"/>
  <c r="I1664" i="2"/>
  <c r="Q1663" i="2"/>
  <c r="P1663" i="2"/>
  <c r="O1663" i="2"/>
  <c r="N1663" i="2"/>
  <c r="M1663" i="2"/>
  <c r="L1663" i="2"/>
  <c r="I1663" i="2"/>
  <c r="R1663" i="2" s="1"/>
  <c r="S1663" i="2" s="1"/>
  <c r="R1662" i="2"/>
  <c r="S1662" i="2" s="1"/>
  <c r="Q1662" i="2"/>
  <c r="P1662" i="2"/>
  <c r="O1662" i="2"/>
  <c r="N1662" i="2"/>
  <c r="M1662" i="2"/>
  <c r="L1662" i="2"/>
  <c r="I1662" i="2"/>
  <c r="Q1661" i="2"/>
  <c r="P1661" i="2"/>
  <c r="O1661" i="2"/>
  <c r="N1661" i="2"/>
  <c r="M1661" i="2"/>
  <c r="L1661" i="2"/>
  <c r="I1661" i="2"/>
  <c r="R1661" i="2" s="1"/>
  <c r="S1661" i="2" s="1"/>
  <c r="R1660" i="2"/>
  <c r="S1660" i="2" s="1"/>
  <c r="Q1660" i="2"/>
  <c r="P1660" i="2"/>
  <c r="O1660" i="2"/>
  <c r="N1660" i="2"/>
  <c r="M1660" i="2"/>
  <c r="L1660" i="2"/>
  <c r="I1660" i="2"/>
  <c r="Q1659" i="2"/>
  <c r="P1659" i="2"/>
  <c r="O1659" i="2"/>
  <c r="N1659" i="2"/>
  <c r="M1659" i="2"/>
  <c r="L1659" i="2"/>
  <c r="I1659" i="2"/>
  <c r="R1659" i="2" s="1"/>
  <c r="S1659" i="2" s="1"/>
  <c r="R1658" i="2"/>
  <c r="S1658" i="2" s="1"/>
  <c r="Q1658" i="2"/>
  <c r="P1658" i="2"/>
  <c r="O1658" i="2"/>
  <c r="N1658" i="2"/>
  <c r="M1658" i="2"/>
  <c r="L1658" i="2"/>
  <c r="I1658" i="2"/>
  <c r="Q1657" i="2"/>
  <c r="P1657" i="2"/>
  <c r="O1657" i="2"/>
  <c r="N1657" i="2"/>
  <c r="M1657" i="2"/>
  <c r="L1657" i="2"/>
  <c r="I1657" i="2"/>
  <c r="R1657" i="2" s="1"/>
  <c r="S1657" i="2" s="1"/>
  <c r="R1656" i="2"/>
  <c r="S1656" i="2" s="1"/>
  <c r="Q1656" i="2"/>
  <c r="P1656" i="2"/>
  <c r="O1656" i="2"/>
  <c r="N1656" i="2"/>
  <c r="M1656" i="2"/>
  <c r="L1656" i="2"/>
  <c r="I1656" i="2"/>
  <c r="Q1655" i="2"/>
  <c r="P1655" i="2"/>
  <c r="O1655" i="2"/>
  <c r="N1655" i="2"/>
  <c r="M1655" i="2"/>
  <c r="L1655" i="2"/>
  <c r="I1655" i="2"/>
  <c r="R1655" i="2" s="1"/>
  <c r="S1655" i="2" s="1"/>
  <c r="R1654" i="2"/>
  <c r="S1654" i="2" s="1"/>
  <c r="Q1654" i="2"/>
  <c r="P1654" i="2"/>
  <c r="O1654" i="2"/>
  <c r="N1654" i="2"/>
  <c r="M1654" i="2"/>
  <c r="L1654" i="2"/>
  <c r="I1654" i="2"/>
  <c r="Q1653" i="2"/>
  <c r="P1653" i="2"/>
  <c r="O1653" i="2"/>
  <c r="N1653" i="2"/>
  <c r="M1653" i="2"/>
  <c r="L1653" i="2"/>
  <c r="I1653" i="2"/>
  <c r="R1653" i="2" s="1"/>
  <c r="S1653" i="2" s="1"/>
  <c r="R1652" i="2"/>
  <c r="S1652" i="2" s="1"/>
  <c r="Q1652" i="2"/>
  <c r="P1652" i="2"/>
  <c r="O1652" i="2"/>
  <c r="N1652" i="2"/>
  <c r="M1652" i="2"/>
  <c r="L1652" i="2"/>
  <c r="I1652" i="2"/>
  <c r="Q1651" i="2"/>
  <c r="P1651" i="2"/>
  <c r="O1651" i="2"/>
  <c r="N1651" i="2"/>
  <c r="M1651" i="2"/>
  <c r="L1651" i="2"/>
  <c r="I1651" i="2"/>
  <c r="R1651" i="2" s="1"/>
  <c r="S1651" i="2" s="1"/>
  <c r="R1650" i="2"/>
  <c r="S1650" i="2" s="1"/>
  <c r="Q1650" i="2"/>
  <c r="P1650" i="2"/>
  <c r="O1650" i="2"/>
  <c r="N1650" i="2"/>
  <c r="M1650" i="2"/>
  <c r="L1650" i="2"/>
  <c r="I1650" i="2"/>
  <c r="Q1649" i="2"/>
  <c r="P1649" i="2"/>
  <c r="O1649" i="2"/>
  <c r="N1649" i="2"/>
  <c r="M1649" i="2"/>
  <c r="L1649" i="2"/>
  <c r="I1649" i="2"/>
  <c r="R1649" i="2" s="1"/>
  <c r="S1649" i="2" s="1"/>
  <c r="R1648" i="2"/>
  <c r="S1648" i="2" s="1"/>
  <c r="Q1648" i="2"/>
  <c r="P1648" i="2"/>
  <c r="O1648" i="2"/>
  <c r="N1648" i="2"/>
  <c r="M1648" i="2"/>
  <c r="L1648" i="2"/>
  <c r="I1648" i="2"/>
  <c r="Q1647" i="2"/>
  <c r="P1647" i="2"/>
  <c r="O1647" i="2"/>
  <c r="N1647" i="2"/>
  <c r="M1647" i="2"/>
  <c r="L1647" i="2"/>
  <c r="I1647" i="2"/>
  <c r="R1647" i="2" s="1"/>
  <c r="S1647" i="2" s="1"/>
  <c r="R1646" i="2"/>
  <c r="S1646" i="2" s="1"/>
  <c r="Q1646" i="2"/>
  <c r="P1646" i="2"/>
  <c r="O1646" i="2"/>
  <c r="N1646" i="2"/>
  <c r="M1646" i="2"/>
  <c r="L1646" i="2"/>
  <c r="I1646" i="2"/>
  <c r="Q1645" i="2"/>
  <c r="P1645" i="2"/>
  <c r="O1645" i="2"/>
  <c r="N1645" i="2"/>
  <c r="M1645" i="2"/>
  <c r="L1645" i="2"/>
  <c r="I1645" i="2"/>
  <c r="R1645" i="2" s="1"/>
  <c r="S1645" i="2" s="1"/>
  <c r="R1644" i="2"/>
  <c r="S1644" i="2" s="1"/>
  <c r="Q1644" i="2"/>
  <c r="P1644" i="2"/>
  <c r="O1644" i="2"/>
  <c r="N1644" i="2"/>
  <c r="M1644" i="2"/>
  <c r="L1644" i="2"/>
  <c r="I1644" i="2"/>
  <c r="Q1643" i="2"/>
  <c r="P1643" i="2"/>
  <c r="O1643" i="2"/>
  <c r="N1643" i="2"/>
  <c r="M1643" i="2"/>
  <c r="L1643" i="2"/>
  <c r="I1643" i="2"/>
  <c r="R1643" i="2" s="1"/>
  <c r="S1643" i="2" s="1"/>
  <c r="R1642" i="2"/>
  <c r="S1642" i="2" s="1"/>
  <c r="Q1642" i="2"/>
  <c r="P1642" i="2"/>
  <c r="O1642" i="2"/>
  <c r="N1642" i="2"/>
  <c r="M1642" i="2"/>
  <c r="L1642" i="2"/>
  <c r="I1642" i="2"/>
  <c r="Q1641" i="2"/>
  <c r="P1641" i="2"/>
  <c r="O1641" i="2"/>
  <c r="N1641" i="2"/>
  <c r="M1641" i="2"/>
  <c r="L1641" i="2"/>
  <c r="I1641" i="2"/>
  <c r="R1641" i="2" s="1"/>
  <c r="S1641" i="2" s="1"/>
  <c r="R1640" i="2"/>
  <c r="S1640" i="2" s="1"/>
  <c r="Q1640" i="2"/>
  <c r="P1640" i="2"/>
  <c r="O1640" i="2"/>
  <c r="N1640" i="2"/>
  <c r="M1640" i="2"/>
  <c r="L1640" i="2"/>
  <c r="I1640" i="2"/>
  <c r="Q1639" i="2"/>
  <c r="P1639" i="2"/>
  <c r="O1639" i="2"/>
  <c r="N1639" i="2"/>
  <c r="M1639" i="2"/>
  <c r="L1639" i="2"/>
  <c r="I1639" i="2"/>
  <c r="R1639" i="2" s="1"/>
  <c r="S1639" i="2" s="1"/>
  <c r="R1638" i="2"/>
  <c r="S1638" i="2" s="1"/>
  <c r="Q1638" i="2"/>
  <c r="P1638" i="2"/>
  <c r="O1638" i="2"/>
  <c r="N1638" i="2"/>
  <c r="M1638" i="2"/>
  <c r="L1638" i="2"/>
  <c r="I1638" i="2"/>
  <c r="Q1637" i="2"/>
  <c r="P1637" i="2"/>
  <c r="O1637" i="2"/>
  <c r="N1637" i="2"/>
  <c r="M1637" i="2"/>
  <c r="L1637" i="2"/>
  <c r="I1637" i="2"/>
  <c r="R1637" i="2" s="1"/>
  <c r="S1637" i="2" s="1"/>
  <c r="R1636" i="2"/>
  <c r="S1636" i="2" s="1"/>
  <c r="Q1636" i="2"/>
  <c r="P1636" i="2"/>
  <c r="O1636" i="2"/>
  <c r="N1636" i="2"/>
  <c r="M1636" i="2"/>
  <c r="L1636" i="2"/>
  <c r="I1636" i="2"/>
  <c r="Q1635" i="2"/>
  <c r="P1635" i="2"/>
  <c r="O1635" i="2"/>
  <c r="N1635" i="2"/>
  <c r="M1635" i="2"/>
  <c r="L1635" i="2"/>
  <c r="I1635" i="2"/>
  <c r="R1635" i="2" s="1"/>
  <c r="S1635" i="2" s="1"/>
  <c r="R1634" i="2"/>
  <c r="S1634" i="2" s="1"/>
  <c r="Q1634" i="2"/>
  <c r="P1634" i="2"/>
  <c r="O1634" i="2"/>
  <c r="N1634" i="2"/>
  <c r="M1634" i="2"/>
  <c r="L1634" i="2"/>
  <c r="I1634" i="2"/>
  <c r="Q1633" i="2"/>
  <c r="P1633" i="2"/>
  <c r="O1633" i="2"/>
  <c r="N1633" i="2"/>
  <c r="M1633" i="2"/>
  <c r="L1633" i="2"/>
  <c r="I1633" i="2"/>
  <c r="R1633" i="2" s="1"/>
  <c r="S1633" i="2" s="1"/>
  <c r="R1632" i="2"/>
  <c r="S1632" i="2" s="1"/>
  <c r="Q1632" i="2"/>
  <c r="P1632" i="2"/>
  <c r="O1632" i="2"/>
  <c r="N1632" i="2"/>
  <c r="M1632" i="2"/>
  <c r="L1632" i="2"/>
  <c r="I1632" i="2"/>
  <c r="Q1631" i="2"/>
  <c r="P1631" i="2"/>
  <c r="O1631" i="2"/>
  <c r="N1631" i="2"/>
  <c r="M1631" i="2"/>
  <c r="L1631" i="2"/>
  <c r="I1631" i="2"/>
  <c r="R1631" i="2" s="1"/>
  <c r="S1631" i="2" s="1"/>
  <c r="R1630" i="2"/>
  <c r="S1630" i="2" s="1"/>
  <c r="Q1630" i="2"/>
  <c r="P1630" i="2"/>
  <c r="O1630" i="2"/>
  <c r="N1630" i="2"/>
  <c r="M1630" i="2"/>
  <c r="L1630" i="2"/>
  <c r="I1630" i="2"/>
  <c r="Q1629" i="2"/>
  <c r="P1629" i="2"/>
  <c r="O1629" i="2"/>
  <c r="N1629" i="2"/>
  <c r="M1629" i="2"/>
  <c r="L1629" i="2"/>
  <c r="I1629" i="2"/>
  <c r="R1629" i="2" s="1"/>
  <c r="S1629" i="2" s="1"/>
  <c r="R1628" i="2"/>
  <c r="S1628" i="2" s="1"/>
  <c r="Q1628" i="2"/>
  <c r="P1628" i="2"/>
  <c r="O1628" i="2"/>
  <c r="N1628" i="2"/>
  <c r="M1628" i="2"/>
  <c r="L1628" i="2"/>
  <c r="I1628" i="2"/>
  <c r="Q1627" i="2"/>
  <c r="P1627" i="2"/>
  <c r="O1627" i="2"/>
  <c r="N1627" i="2"/>
  <c r="M1627" i="2"/>
  <c r="L1627" i="2"/>
  <c r="I1627" i="2"/>
  <c r="R1627" i="2" s="1"/>
  <c r="S1627" i="2" s="1"/>
  <c r="R1626" i="2"/>
  <c r="S1626" i="2" s="1"/>
  <c r="Q1626" i="2"/>
  <c r="P1626" i="2"/>
  <c r="O1626" i="2"/>
  <c r="N1626" i="2"/>
  <c r="M1626" i="2"/>
  <c r="L1626" i="2"/>
  <c r="I1626" i="2"/>
  <c r="Q1625" i="2"/>
  <c r="P1625" i="2"/>
  <c r="O1625" i="2"/>
  <c r="N1625" i="2"/>
  <c r="M1625" i="2"/>
  <c r="L1625" i="2"/>
  <c r="I1625" i="2"/>
  <c r="R1625" i="2" s="1"/>
  <c r="S1625" i="2" s="1"/>
  <c r="R1624" i="2"/>
  <c r="S1624" i="2" s="1"/>
  <c r="Q1624" i="2"/>
  <c r="P1624" i="2"/>
  <c r="O1624" i="2"/>
  <c r="N1624" i="2"/>
  <c r="M1624" i="2"/>
  <c r="L1624" i="2"/>
  <c r="I1624" i="2"/>
  <c r="Q1623" i="2"/>
  <c r="P1623" i="2"/>
  <c r="O1623" i="2"/>
  <c r="N1623" i="2"/>
  <c r="M1623" i="2"/>
  <c r="L1623" i="2"/>
  <c r="I1623" i="2"/>
  <c r="R1623" i="2" s="1"/>
  <c r="S1623" i="2" s="1"/>
  <c r="R1622" i="2"/>
  <c r="S1622" i="2" s="1"/>
  <c r="Q1622" i="2"/>
  <c r="P1622" i="2"/>
  <c r="O1622" i="2"/>
  <c r="N1622" i="2"/>
  <c r="M1622" i="2"/>
  <c r="L1622" i="2"/>
  <c r="I1622" i="2"/>
  <c r="Q1621" i="2"/>
  <c r="P1621" i="2"/>
  <c r="O1621" i="2"/>
  <c r="N1621" i="2"/>
  <c r="M1621" i="2"/>
  <c r="L1621" i="2"/>
  <c r="I1621" i="2"/>
  <c r="R1621" i="2" s="1"/>
  <c r="S1621" i="2" s="1"/>
  <c r="R1620" i="2"/>
  <c r="S1620" i="2" s="1"/>
  <c r="Q1620" i="2"/>
  <c r="P1620" i="2"/>
  <c r="O1620" i="2"/>
  <c r="N1620" i="2"/>
  <c r="M1620" i="2"/>
  <c r="L1620" i="2"/>
  <c r="I1620" i="2"/>
  <c r="Q1619" i="2"/>
  <c r="P1619" i="2"/>
  <c r="O1619" i="2"/>
  <c r="N1619" i="2"/>
  <c r="M1619" i="2"/>
  <c r="L1619" i="2"/>
  <c r="I1619" i="2"/>
  <c r="R1619" i="2" s="1"/>
  <c r="S1619" i="2" s="1"/>
  <c r="R1618" i="2"/>
  <c r="S1618" i="2" s="1"/>
  <c r="Q1618" i="2"/>
  <c r="P1618" i="2"/>
  <c r="O1618" i="2"/>
  <c r="N1618" i="2"/>
  <c r="M1618" i="2"/>
  <c r="L1618" i="2"/>
  <c r="I1618" i="2"/>
  <c r="Q1617" i="2"/>
  <c r="P1617" i="2"/>
  <c r="O1617" i="2"/>
  <c r="N1617" i="2"/>
  <c r="M1617" i="2"/>
  <c r="L1617" i="2"/>
  <c r="I1617" i="2"/>
  <c r="R1617" i="2" s="1"/>
  <c r="S1617" i="2" s="1"/>
  <c r="R1616" i="2"/>
  <c r="S1616" i="2" s="1"/>
  <c r="Q1616" i="2"/>
  <c r="P1616" i="2"/>
  <c r="O1616" i="2"/>
  <c r="N1616" i="2"/>
  <c r="M1616" i="2"/>
  <c r="L1616" i="2"/>
  <c r="I1616" i="2"/>
  <c r="Q1615" i="2"/>
  <c r="P1615" i="2"/>
  <c r="O1615" i="2"/>
  <c r="N1615" i="2"/>
  <c r="M1615" i="2"/>
  <c r="L1615" i="2"/>
  <c r="I1615" i="2"/>
  <c r="R1615" i="2" s="1"/>
  <c r="S1615" i="2" s="1"/>
  <c r="R1614" i="2"/>
  <c r="S1614" i="2" s="1"/>
  <c r="Q1614" i="2"/>
  <c r="P1614" i="2"/>
  <c r="O1614" i="2"/>
  <c r="N1614" i="2"/>
  <c r="M1614" i="2"/>
  <c r="L1614" i="2"/>
  <c r="I1614" i="2"/>
  <c r="Q1613" i="2"/>
  <c r="P1613" i="2"/>
  <c r="O1613" i="2"/>
  <c r="N1613" i="2"/>
  <c r="M1613" i="2"/>
  <c r="L1613" i="2"/>
  <c r="I1613" i="2"/>
  <c r="R1613" i="2" s="1"/>
  <c r="S1613" i="2" s="1"/>
  <c r="R1612" i="2"/>
  <c r="S1612" i="2" s="1"/>
  <c r="Q1612" i="2"/>
  <c r="P1612" i="2"/>
  <c r="O1612" i="2"/>
  <c r="N1612" i="2"/>
  <c r="M1612" i="2"/>
  <c r="L1612" i="2"/>
  <c r="I1612" i="2"/>
  <c r="Q1611" i="2"/>
  <c r="P1611" i="2"/>
  <c r="O1611" i="2"/>
  <c r="N1611" i="2"/>
  <c r="M1611" i="2"/>
  <c r="L1611" i="2"/>
  <c r="I1611" i="2"/>
  <c r="R1611" i="2" s="1"/>
  <c r="S1611" i="2" s="1"/>
  <c r="R1610" i="2"/>
  <c r="S1610" i="2" s="1"/>
  <c r="Q1610" i="2"/>
  <c r="P1610" i="2"/>
  <c r="O1610" i="2"/>
  <c r="N1610" i="2"/>
  <c r="M1610" i="2"/>
  <c r="L1610" i="2"/>
  <c r="I1610" i="2"/>
  <c r="Q1609" i="2"/>
  <c r="P1609" i="2"/>
  <c r="O1609" i="2"/>
  <c r="N1609" i="2"/>
  <c r="M1609" i="2"/>
  <c r="L1609" i="2"/>
  <c r="I1609" i="2"/>
  <c r="R1609" i="2" s="1"/>
  <c r="S1609" i="2" s="1"/>
  <c r="R1608" i="2"/>
  <c r="S1608" i="2" s="1"/>
  <c r="Q1608" i="2"/>
  <c r="P1608" i="2"/>
  <c r="O1608" i="2"/>
  <c r="N1608" i="2"/>
  <c r="M1608" i="2"/>
  <c r="L1608" i="2"/>
  <c r="I1608" i="2"/>
  <c r="Q1607" i="2"/>
  <c r="P1607" i="2"/>
  <c r="O1607" i="2"/>
  <c r="N1607" i="2"/>
  <c r="M1607" i="2"/>
  <c r="L1607" i="2"/>
  <c r="I1607" i="2"/>
  <c r="R1607" i="2" s="1"/>
  <c r="S1607" i="2" s="1"/>
  <c r="R1606" i="2"/>
  <c r="S1606" i="2" s="1"/>
  <c r="Q1606" i="2"/>
  <c r="P1606" i="2"/>
  <c r="O1606" i="2"/>
  <c r="N1606" i="2"/>
  <c r="M1606" i="2"/>
  <c r="L1606" i="2"/>
  <c r="I1606" i="2"/>
  <c r="Q1605" i="2"/>
  <c r="P1605" i="2"/>
  <c r="O1605" i="2"/>
  <c r="N1605" i="2"/>
  <c r="M1605" i="2"/>
  <c r="L1605" i="2"/>
  <c r="I1605" i="2"/>
  <c r="R1605" i="2" s="1"/>
  <c r="S1605" i="2" s="1"/>
  <c r="R1604" i="2"/>
  <c r="S1604" i="2" s="1"/>
  <c r="Q1604" i="2"/>
  <c r="P1604" i="2"/>
  <c r="O1604" i="2"/>
  <c r="N1604" i="2"/>
  <c r="M1604" i="2"/>
  <c r="L1604" i="2"/>
  <c r="I1604" i="2"/>
  <c r="Q1603" i="2"/>
  <c r="P1603" i="2"/>
  <c r="O1603" i="2"/>
  <c r="N1603" i="2"/>
  <c r="M1603" i="2"/>
  <c r="L1603" i="2"/>
  <c r="I1603" i="2"/>
  <c r="R1603" i="2" s="1"/>
  <c r="S1603" i="2" s="1"/>
  <c r="R1602" i="2"/>
  <c r="S1602" i="2" s="1"/>
  <c r="Q1602" i="2"/>
  <c r="P1602" i="2"/>
  <c r="O1602" i="2"/>
  <c r="N1602" i="2"/>
  <c r="M1602" i="2"/>
  <c r="L1602" i="2"/>
  <c r="I1602" i="2"/>
  <c r="Q1601" i="2"/>
  <c r="P1601" i="2"/>
  <c r="O1601" i="2"/>
  <c r="N1601" i="2"/>
  <c r="M1601" i="2"/>
  <c r="L1601" i="2"/>
  <c r="I1601" i="2"/>
  <c r="R1601" i="2" s="1"/>
  <c r="S1601" i="2" s="1"/>
  <c r="G1601" i="2"/>
  <c r="F1601" i="2"/>
  <c r="E1601" i="2"/>
  <c r="Q1600" i="2"/>
  <c r="P1600" i="2"/>
  <c r="O1600" i="2"/>
  <c r="N1600" i="2"/>
  <c r="M1600" i="2"/>
  <c r="L1600" i="2"/>
  <c r="I1600" i="2"/>
  <c r="R1600" i="2" s="1"/>
  <c r="S1600" i="2" s="1"/>
  <c r="R1599" i="2"/>
  <c r="S1599" i="2" s="1"/>
  <c r="Q1599" i="2"/>
  <c r="P1599" i="2"/>
  <c r="O1599" i="2"/>
  <c r="N1599" i="2"/>
  <c r="M1599" i="2"/>
  <c r="L1599" i="2"/>
  <c r="I1599" i="2"/>
  <c r="Q1598" i="2"/>
  <c r="P1598" i="2"/>
  <c r="O1598" i="2"/>
  <c r="N1598" i="2"/>
  <c r="M1598" i="2"/>
  <c r="L1598" i="2"/>
  <c r="I1598" i="2"/>
  <c r="R1598" i="2" s="1"/>
  <c r="S1598" i="2" s="1"/>
  <c r="R1597" i="2"/>
  <c r="S1597" i="2" s="1"/>
  <c r="Q1597" i="2"/>
  <c r="P1597" i="2"/>
  <c r="O1597" i="2"/>
  <c r="N1597" i="2"/>
  <c r="M1597" i="2"/>
  <c r="L1597" i="2"/>
  <c r="I1597" i="2"/>
  <c r="Q1596" i="2"/>
  <c r="P1596" i="2"/>
  <c r="O1596" i="2"/>
  <c r="N1596" i="2"/>
  <c r="M1596" i="2"/>
  <c r="L1596" i="2"/>
  <c r="I1596" i="2"/>
  <c r="R1596" i="2" s="1"/>
  <c r="S1596" i="2" s="1"/>
  <c r="R1595" i="2"/>
  <c r="S1595" i="2" s="1"/>
  <c r="Q1595" i="2"/>
  <c r="P1595" i="2"/>
  <c r="O1595" i="2"/>
  <c r="N1595" i="2"/>
  <c r="M1595" i="2"/>
  <c r="L1595" i="2"/>
  <c r="I1595" i="2"/>
  <c r="Q1594" i="2"/>
  <c r="P1594" i="2"/>
  <c r="O1594" i="2"/>
  <c r="N1594" i="2"/>
  <c r="M1594" i="2"/>
  <c r="L1594" i="2"/>
  <c r="I1594" i="2"/>
  <c r="R1594" i="2" s="1"/>
  <c r="S1594" i="2" s="1"/>
  <c r="R1593" i="2"/>
  <c r="S1593" i="2" s="1"/>
  <c r="Q1593" i="2"/>
  <c r="P1593" i="2"/>
  <c r="O1593" i="2"/>
  <c r="N1593" i="2"/>
  <c r="M1593" i="2"/>
  <c r="L1593" i="2"/>
  <c r="I1593" i="2"/>
  <c r="Q1592" i="2"/>
  <c r="P1592" i="2"/>
  <c r="O1592" i="2"/>
  <c r="N1592" i="2"/>
  <c r="M1592" i="2"/>
  <c r="L1592" i="2"/>
  <c r="I1592" i="2"/>
  <c r="R1592" i="2" s="1"/>
  <c r="S1592" i="2" s="1"/>
  <c r="R1591" i="2"/>
  <c r="S1591" i="2" s="1"/>
  <c r="Q1591" i="2"/>
  <c r="P1591" i="2"/>
  <c r="O1591" i="2"/>
  <c r="N1591" i="2"/>
  <c r="M1591" i="2"/>
  <c r="L1591" i="2"/>
  <c r="I1591" i="2"/>
  <c r="Q1590" i="2"/>
  <c r="P1590" i="2"/>
  <c r="O1590" i="2"/>
  <c r="N1590" i="2"/>
  <c r="M1590" i="2"/>
  <c r="L1590" i="2"/>
  <c r="I1590" i="2"/>
  <c r="R1590" i="2" s="1"/>
  <c r="S1590" i="2" s="1"/>
  <c r="R1589" i="2"/>
  <c r="S1589" i="2" s="1"/>
  <c r="Q1589" i="2"/>
  <c r="P1589" i="2"/>
  <c r="O1589" i="2"/>
  <c r="N1589" i="2"/>
  <c r="M1589" i="2"/>
  <c r="L1589" i="2"/>
  <c r="I1589" i="2"/>
  <c r="Q1588" i="2"/>
  <c r="P1588" i="2"/>
  <c r="O1588" i="2"/>
  <c r="N1588" i="2"/>
  <c r="M1588" i="2"/>
  <c r="L1588" i="2"/>
  <c r="I1588" i="2"/>
  <c r="R1588" i="2" s="1"/>
  <c r="S1588" i="2" s="1"/>
  <c r="R1587" i="2"/>
  <c r="S1587" i="2" s="1"/>
  <c r="Q1587" i="2"/>
  <c r="P1587" i="2"/>
  <c r="O1587" i="2"/>
  <c r="N1587" i="2"/>
  <c r="M1587" i="2"/>
  <c r="L1587" i="2"/>
  <c r="I1587" i="2"/>
  <c r="Q1586" i="2"/>
  <c r="P1586" i="2"/>
  <c r="O1586" i="2"/>
  <c r="N1586" i="2"/>
  <c r="M1586" i="2"/>
  <c r="L1586" i="2"/>
  <c r="I1586" i="2"/>
  <c r="R1586" i="2" s="1"/>
  <c r="S1586" i="2" s="1"/>
  <c r="R1585" i="2"/>
  <c r="S1585" i="2" s="1"/>
  <c r="Q1585" i="2"/>
  <c r="P1585" i="2"/>
  <c r="O1585" i="2"/>
  <c r="N1585" i="2"/>
  <c r="M1585" i="2"/>
  <c r="L1585" i="2"/>
  <c r="I1585" i="2"/>
  <c r="Q1584" i="2"/>
  <c r="P1584" i="2"/>
  <c r="O1584" i="2"/>
  <c r="N1584" i="2"/>
  <c r="M1584" i="2"/>
  <c r="L1584" i="2"/>
  <c r="I1584" i="2"/>
  <c r="R1584" i="2" s="1"/>
  <c r="S1584" i="2" s="1"/>
  <c r="R1583" i="2"/>
  <c r="S1583" i="2" s="1"/>
  <c r="Q1583" i="2"/>
  <c r="P1583" i="2"/>
  <c r="O1583" i="2"/>
  <c r="N1583" i="2"/>
  <c r="M1583" i="2"/>
  <c r="L1583" i="2"/>
  <c r="I1583" i="2"/>
  <c r="Q1582" i="2"/>
  <c r="P1582" i="2"/>
  <c r="O1582" i="2"/>
  <c r="N1582" i="2"/>
  <c r="M1582" i="2"/>
  <c r="L1582" i="2"/>
  <c r="I1582" i="2"/>
  <c r="R1582" i="2" s="1"/>
  <c r="S1582" i="2" s="1"/>
  <c r="R1581" i="2"/>
  <c r="S1581" i="2" s="1"/>
  <c r="Q1581" i="2"/>
  <c r="P1581" i="2"/>
  <c r="O1581" i="2"/>
  <c r="N1581" i="2"/>
  <c r="M1581" i="2"/>
  <c r="L1581" i="2"/>
  <c r="I1581" i="2"/>
  <c r="Q1580" i="2"/>
  <c r="P1580" i="2"/>
  <c r="O1580" i="2"/>
  <c r="N1580" i="2"/>
  <c r="M1580" i="2"/>
  <c r="L1580" i="2"/>
  <c r="I1580" i="2"/>
  <c r="R1580" i="2" s="1"/>
  <c r="S1580" i="2" s="1"/>
  <c r="R1579" i="2"/>
  <c r="S1579" i="2" s="1"/>
  <c r="Q1579" i="2"/>
  <c r="P1579" i="2"/>
  <c r="O1579" i="2"/>
  <c r="N1579" i="2"/>
  <c r="M1579" i="2"/>
  <c r="L1579" i="2"/>
  <c r="I1579" i="2"/>
  <c r="Q1578" i="2"/>
  <c r="P1578" i="2"/>
  <c r="O1578" i="2"/>
  <c r="N1578" i="2"/>
  <c r="M1578" i="2"/>
  <c r="L1578" i="2"/>
  <c r="I1578" i="2"/>
  <c r="R1578" i="2" s="1"/>
  <c r="S1578" i="2" s="1"/>
  <c r="R1577" i="2"/>
  <c r="S1577" i="2" s="1"/>
  <c r="Q1577" i="2"/>
  <c r="P1577" i="2"/>
  <c r="O1577" i="2"/>
  <c r="N1577" i="2"/>
  <c r="M1577" i="2"/>
  <c r="L1577" i="2"/>
  <c r="I1577" i="2"/>
  <c r="Q1576" i="2"/>
  <c r="P1576" i="2"/>
  <c r="O1576" i="2"/>
  <c r="N1576" i="2"/>
  <c r="M1576" i="2"/>
  <c r="L1576" i="2"/>
  <c r="I1576" i="2"/>
  <c r="R1576" i="2" s="1"/>
  <c r="S1576" i="2" s="1"/>
  <c r="R1575" i="2"/>
  <c r="S1575" i="2" s="1"/>
  <c r="Q1575" i="2"/>
  <c r="P1575" i="2"/>
  <c r="O1575" i="2"/>
  <c r="N1575" i="2"/>
  <c r="M1575" i="2"/>
  <c r="L1575" i="2"/>
  <c r="I1575" i="2"/>
  <c r="Q1574" i="2"/>
  <c r="P1574" i="2"/>
  <c r="O1574" i="2"/>
  <c r="N1574" i="2"/>
  <c r="M1574" i="2"/>
  <c r="L1574" i="2"/>
  <c r="I1574" i="2"/>
  <c r="R1574" i="2" s="1"/>
  <c r="S1574" i="2" s="1"/>
  <c r="R1573" i="2"/>
  <c r="S1573" i="2" s="1"/>
  <c r="Q1573" i="2"/>
  <c r="P1573" i="2"/>
  <c r="O1573" i="2"/>
  <c r="N1573" i="2"/>
  <c r="M1573" i="2"/>
  <c r="L1573" i="2"/>
  <c r="I1573" i="2"/>
  <c r="G1573" i="2"/>
  <c r="F1573" i="2"/>
  <c r="E1573" i="2"/>
  <c r="R1572" i="2"/>
  <c r="S1572" i="2" s="1"/>
  <c r="Q1572" i="2"/>
  <c r="P1572" i="2"/>
  <c r="O1572" i="2"/>
  <c r="N1572" i="2"/>
  <c r="M1572" i="2"/>
  <c r="L1572" i="2"/>
  <c r="I1572" i="2"/>
  <c r="Q1571" i="2"/>
  <c r="P1571" i="2"/>
  <c r="O1571" i="2"/>
  <c r="N1571" i="2"/>
  <c r="M1571" i="2"/>
  <c r="L1571" i="2"/>
  <c r="I1571" i="2"/>
  <c r="R1571" i="2" s="1"/>
  <c r="S1571" i="2" s="1"/>
  <c r="R1570" i="2"/>
  <c r="S1570" i="2" s="1"/>
  <c r="Q1570" i="2"/>
  <c r="P1570" i="2"/>
  <c r="O1570" i="2"/>
  <c r="N1570" i="2"/>
  <c r="M1570" i="2"/>
  <c r="L1570" i="2"/>
  <c r="I1570" i="2"/>
  <c r="Q1569" i="2"/>
  <c r="P1569" i="2"/>
  <c r="O1569" i="2"/>
  <c r="N1569" i="2"/>
  <c r="M1569" i="2"/>
  <c r="L1569" i="2"/>
  <c r="I1569" i="2"/>
  <c r="R1569" i="2" s="1"/>
  <c r="S1569" i="2" s="1"/>
  <c r="R1568" i="2"/>
  <c r="S1568" i="2" s="1"/>
  <c r="Q1568" i="2"/>
  <c r="P1568" i="2"/>
  <c r="O1568" i="2"/>
  <c r="N1568" i="2"/>
  <c r="M1568" i="2"/>
  <c r="L1568" i="2"/>
  <c r="I1568" i="2"/>
  <c r="Q1567" i="2"/>
  <c r="P1567" i="2"/>
  <c r="O1567" i="2"/>
  <c r="N1567" i="2"/>
  <c r="M1567" i="2"/>
  <c r="L1567" i="2"/>
  <c r="I1567" i="2"/>
  <c r="R1567" i="2" s="1"/>
  <c r="S1567" i="2" s="1"/>
  <c r="R1566" i="2"/>
  <c r="S1566" i="2" s="1"/>
  <c r="Q1566" i="2"/>
  <c r="P1566" i="2"/>
  <c r="O1566" i="2"/>
  <c r="N1566" i="2"/>
  <c r="M1566" i="2"/>
  <c r="L1566" i="2"/>
  <c r="I1566" i="2"/>
  <c r="Q1565" i="2"/>
  <c r="P1565" i="2"/>
  <c r="O1565" i="2"/>
  <c r="N1565" i="2"/>
  <c r="M1565" i="2"/>
  <c r="L1565" i="2"/>
  <c r="I1565" i="2"/>
  <c r="R1565" i="2" s="1"/>
  <c r="S1565" i="2" s="1"/>
  <c r="R1564" i="2"/>
  <c r="S1564" i="2" s="1"/>
  <c r="Q1564" i="2"/>
  <c r="P1564" i="2"/>
  <c r="O1564" i="2"/>
  <c r="N1564" i="2"/>
  <c r="M1564" i="2"/>
  <c r="L1564" i="2"/>
  <c r="I1564" i="2"/>
  <c r="Q1563" i="2"/>
  <c r="P1563" i="2"/>
  <c r="O1563" i="2"/>
  <c r="N1563" i="2"/>
  <c r="M1563" i="2"/>
  <c r="L1563" i="2"/>
  <c r="I1563" i="2"/>
  <c r="R1563" i="2" s="1"/>
  <c r="S1563" i="2" s="1"/>
  <c r="R1562" i="2"/>
  <c r="S1562" i="2" s="1"/>
  <c r="Q1562" i="2"/>
  <c r="P1562" i="2"/>
  <c r="O1562" i="2"/>
  <c r="N1562" i="2"/>
  <c r="M1562" i="2"/>
  <c r="L1562" i="2"/>
  <c r="I1562" i="2"/>
  <c r="Q1561" i="2"/>
  <c r="P1561" i="2"/>
  <c r="O1561" i="2"/>
  <c r="N1561" i="2"/>
  <c r="M1561" i="2"/>
  <c r="L1561" i="2"/>
  <c r="I1561" i="2"/>
  <c r="R1561" i="2" s="1"/>
  <c r="S1561" i="2" s="1"/>
  <c r="R1560" i="2"/>
  <c r="S1560" i="2" s="1"/>
  <c r="Q1560" i="2"/>
  <c r="P1560" i="2"/>
  <c r="O1560" i="2"/>
  <c r="N1560" i="2"/>
  <c r="M1560" i="2"/>
  <c r="L1560" i="2"/>
  <c r="I1560" i="2"/>
  <c r="Q1559" i="2"/>
  <c r="P1559" i="2"/>
  <c r="O1559" i="2"/>
  <c r="N1559" i="2"/>
  <c r="M1559" i="2"/>
  <c r="L1559" i="2"/>
  <c r="I1559" i="2"/>
  <c r="R1559" i="2" s="1"/>
  <c r="S1559" i="2" s="1"/>
  <c r="R1558" i="2"/>
  <c r="S1558" i="2" s="1"/>
  <c r="Q1558" i="2"/>
  <c r="P1558" i="2"/>
  <c r="O1558" i="2"/>
  <c r="N1558" i="2"/>
  <c r="M1558" i="2"/>
  <c r="L1558" i="2"/>
  <c r="I1558" i="2"/>
  <c r="Q1557" i="2"/>
  <c r="P1557" i="2"/>
  <c r="O1557" i="2"/>
  <c r="N1557" i="2"/>
  <c r="M1557" i="2"/>
  <c r="L1557" i="2"/>
  <c r="I1557" i="2"/>
  <c r="R1557" i="2" s="1"/>
  <c r="S1557" i="2" s="1"/>
  <c r="G1557" i="2"/>
  <c r="F1557" i="2"/>
  <c r="E1557" i="2"/>
  <c r="Q1556" i="2"/>
  <c r="P1556" i="2"/>
  <c r="O1556" i="2"/>
  <c r="N1556" i="2"/>
  <c r="M1556" i="2"/>
  <c r="L1556" i="2"/>
  <c r="I1556" i="2"/>
  <c r="R1556" i="2" s="1"/>
  <c r="S1556" i="2" s="1"/>
  <c r="R1555" i="2"/>
  <c r="S1555" i="2" s="1"/>
  <c r="Q1555" i="2"/>
  <c r="P1555" i="2"/>
  <c r="O1555" i="2"/>
  <c r="N1555" i="2"/>
  <c r="M1555" i="2"/>
  <c r="L1555" i="2"/>
  <c r="I1555" i="2"/>
  <c r="Q1554" i="2"/>
  <c r="P1554" i="2"/>
  <c r="O1554" i="2"/>
  <c r="N1554" i="2"/>
  <c r="M1554" i="2"/>
  <c r="L1554" i="2"/>
  <c r="I1554" i="2"/>
  <c r="R1554" i="2" s="1"/>
  <c r="S1554" i="2" s="1"/>
  <c r="R1553" i="2"/>
  <c r="S1553" i="2" s="1"/>
  <c r="Q1553" i="2"/>
  <c r="P1553" i="2"/>
  <c r="O1553" i="2"/>
  <c r="N1553" i="2"/>
  <c r="M1553" i="2"/>
  <c r="L1553" i="2"/>
  <c r="I1553" i="2"/>
  <c r="Q1552" i="2"/>
  <c r="P1552" i="2"/>
  <c r="O1552" i="2"/>
  <c r="N1552" i="2"/>
  <c r="M1552" i="2"/>
  <c r="L1552" i="2"/>
  <c r="I1552" i="2"/>
  <c r="R1552" i="2" s="1"/>
  <c r="S1552" i="2" s="1"/>
  <c r="R1551" i="2"/>
  <c r="S1551" i="2" s="1"/>
  <c r="Q1551" i="2"/>
  <c r="P1551" i="2"/>
  <c r="O1551" i="2"/>
  <c r="N1551" i="2"/>
  <c r="M1551" i="2"/>
  <c r="L1551" i="2"/>
  <c r="I1551" i="2"/>
  <c r="Q1550" i="2"/>
  <c r="P1550" i="2"/>
  <c r="O1550" i="2"/>
  <c r="N1550" i="2"/>
  <c r="M1550" i="2"/>
  <c r="L1550" i="2"/>
  <c r="I1550" i="2"/>
  <c r="R1550" i="2" s="1"/>
  <c r="S1550" i="2" s="1"/>
  <c r="R1549" i="2"/>
  <c r="S1549" i="2" s="1"/>
  <c r="Q1549" i="2"/>
  <c r="P1549" i="2"/>
  <c r="O1549" i="2"/>
  <c r="N1549" i="2"/>
  <c r="M1549" i="2"/>
  <c r="L1549" i="2"/>
  <c r="I1549" i="2"/>
  <c r="Q1548" i="2"/>
  <c r="P1548" i="2"/>
  <c r="O1548" i="2"/>
  <c r="N1548" i="2"/>
  <c r="M1548" i="2"/>
  <c r="L1548" i="2"/>
  <c r="I1548" i="2"/>
  <c r="R1548" i="2" s="1"/>
  <c r="S1548" i="2" s="1"/>
  <c r="R1547" i="2"/>
  <c r="S1547" i="2" s="1"/>
  <c r="Q1547" i="2"/>
  <c r="P1547" i="2"/>
  <c r="O1547" i="2"/>
  <c r="N1547" i="2"/>
  <c r="M1547" i="2"/>
  <c r="L1547" i="2"/>
  <c r="I1547" i="2"/>
  <c r="Q1546" i="2"/>
  <c r="P1546" i="2"/>
  <c r="O1546" i="2"/>
  <c r="N1546" i="2"/>
  <c r="M1546" i="2"/>
  <c r="L1546" i="2"/>
  <c r="I1546" i="2"/>
  <c r="R1546" i="2" s="1"/>
  <c r="S1546" i="2" s="1"/>
  <c r="R1545" i="2"/>
  <c r="S1545" i="2" s="1"/>
  <c r="Q1545" i="2"/>
  <c r="P1545" i="2"/>
  <c r="O1545" i="2"/>
  <c r="N1545" i="2"/>
  <c r="M1545" i="2"/>
  <c r="L1545" i="2"/>
  <c r="I1545" i="2"/>
  <c r="Q1544" i="2"/>
  <c r="P1544" i="2"/>
  <c r="O1544" i="2"/>
  <c r="N1544" i="2"/>
  <c r="M1544" i="2"/>
  <c r="L1544" i="2"/>
  <c r="I1544" i="2"/>
  <c r="R1544" i="2" s="1"/>
  <c r="S1544" i="2" s="1"/>
  <c r="R1543" i="2"/>
  <c r="S1543" i="2" s="1"/>
  <c r="Q1543" i="2"/>
  <c r="P1543" i="2"/>
  <c r="O1543" i="2"/>
  <c r="N1543" i="2"/>
  <c r="M1543" i="2"/>
  <c r="L1543" i="2"/>
  <c r="I1543" i="2"/>
  <c r="Q1542" i="2"/>
  <c r="P1542" i="2"/>
  <c r="O1542" i="2"/>
  <c r="N1542" i="2"/>
  <c r="M1542" i="2"/>
  <c r="L1542" i="2"/>
  <c r="I1542" i="2"/>
  <c r="R1542" i="2" s="1"/>
  <c r="S1542" i="2" s="1"/>
  <c r="R1541" i="2"/>
  <c r="S1541" i="2" s="1"/>
  <c r="Q1541" i="2"/>
  <c r="P1541" i="2"/>
  <c r="O1541" i="2"/>
  <c r="N1541" i="2"/>
  <c r="M1541" i="2"/>
  <c r="L1541" i="2"/>
  <c r="I1541" i="2"/>
  <c r="Q1540" i="2"/>
  <c r="P1540" i="2"/>
  <c r="O1540" i="2"/>
  <c r="N1540" i="2"/>
  <c r="M1540" i="2"/>
  <c r="L1540" i="2"/>
  <c r="I1540" i="2"/>
  <c r="R1540" i="2" s="1"/>
  <c r="S1540" i="2" s="1"/>
  <c r="R1539" i="2"/>
  <c r="S1539" i="2" s="1"/>
  <c r="Q1539" i="2"/>
  <c r="P1539" i="2"/>
  <c r="O1539" i="2"/>
  <c r="N1539" i="2"/>
  <c r="M1539" i="2"/>
  <c r="L1539" i="2"/>
  <c r="I1539" i="2"/>
  <c r="Q1538" i="2"/>
  <c r="P1538" i="2"/>
  <c r="O1538" i="2"/>
  <c r="N1538" i="2"/>
  <c r="M1538" i="2"/>
  <c r="L1538" i="2"/>
  <c r="I1538" i="2"/>
  <c r="R1538" i="2" s="1"/>
  <c r="S1538" i="2" s="1"/>
  <c r="R1537" i="2"/>
  <c r="S1537" i="2" s="1"/>
  <c r="Q1537" i="2"/>
  <c r="P1537" i="2"/>
  <c r="O1537" i="2"/>
  <c r="N1537" i="2"/>
  <c r="M1537" i="2"/>
  <c r="L1537" i="2"/>
  <c r="I1537" i="2"/>
  <c r="Q1536" i="2"/>
  <c r="P1536" i="2"/>
  <c r="O1536" i="2"/>
  <c r="N1536" i="2"/>
  <c r="M1536" i="2"/>
  <c r="L1536" i="2"/>
  <c r="I1536" i="2"/>
  <c r="R1536" i="2" s="1"/>
  <c r="S1536" i="2" s="1"/>
  <c r="R1535" i="2"/>
  <c r="S1535" i="2" s="1"/>
  <c r="Q1535" i="2"/>
  <c r="P1535" i="2"/>
  <c r="O1535" i="2"/>
  <c r="N1535" i="2"/>
  <c r="M1535" i="2"/>
  <c r="L1535" i="2"/>
  <c r="I1535" i="2"/>
  <c r="Q1534" i="2"/>
  <c r="P1534" i="2"/>
  <c r="O1534" i="2"/>
  <c r="N1534" i="2"/>
  <c r="M1534" i="2"/>
  <c r="L1534" i="2"/>
  <c r="I1534" i="2"/>
  <c r="R1534" i="2" s="1"/>
  <c r="S1534" i="2" s="1"/>
  <c r="R1533" i="2"/>
  <c r="S1533" i="2" s="1"/>
  <c r="Q1533" i="2"/>
  <c r="P1533" i="2"/>
  <c r="O1533" i="2"/>
  <c r="N1533" i="2"/>
  <c r="M1533" i="2"/>
  <c r="L1533" i="2"/>
  <c r="I1533" i="2"/>
  <c r="Q1532" i="2"/>
  <c r="P1532" i="2"/>
  <c r="O1532" i="2"/>
  <c r="N1532" i="2"/>
  <c r="M1532" i="2"/>
  <c r="L1532" i="2"/>
  <c r="I1532" i="2"/>
  <c r="R1532" i="2" s="1"/>
  <c r="S1532" i="2" s="1"/>
  <c r="R1531" i="2"/>
  <c r="S1531" i="2" s="1"/>
  <c r="Q1531" i="2"/>
  <c r="P1531" i="2"/>
  <c r="O1531" i="2"/>
  <c r="N1531" i="2"/>
  <c r="M1531" i="2"/>
  <c r="L1531" i="2"/>
  <c r="I1531" i="2"/>
  <c r="Q1530" i="2"/>
  <c r="P1530" i="2"/>
  <c r="O1530" i="2"/>
  <c r="N1530" i="2"/>
  <c r="M1530" i="2"/>
  <c r="L1530" i="2"/>
  <c r="I1530" i="2"/>
  <c r="R1530" i="2" s="1"/>
  <c r="S1530" i="2" s="1"/>
  <c r="R1529" i="2"/>
  <c r="S1529" i="2" s="1"/>
  <c r="Q1529" i="2"/>
  <c r="P1529" i="2"/>
  <c r="O1529" i="2"/>
  <c r="N1529" i="2"/>
  <c r="M1529" i="2"/>
  <c r="L1529" i="2"/>
  <c r="I1529" i="2"/>
  <c r="Q1528" i="2"/>
  <c r="P1528" i="2"/>
  <c r="O1528" i="2"/>
  <c r="N1528" i="2"/>
  <c r="M1528" i="2"/>
  <c r="L1528" i="2"/>
  <c r="I1528" i="2"/>
  <c r="R1528" i="2" s="1"/>
  <c r="S1528" i="2" s="1"/>
  <c r="R1527" i="2"/>
  <c r="S1527" i="2" s="1"/>
  <c r="Q1527" i="2"/>
  <c r="P1527" i="2"/>
  <c r="O1527" i="2"/>
  <c r="N1527" i="2"/>
  <c r="M1527" i="2"/>
  <c r="L1527" i="2"/>
  <c r="I1527" i="2"/>
  <c r="Q1526" i="2"/>
  <c r="P1526" i="2"/>
  <c r="O1526" i="2"/>
  <c r="N1526" i="2"/>
  <c r="M1526" i="2"/>
  <c r="L1526" i="2"/>
  <c r="I1526" i="2"/>
  <c r="R1526" i="2" s="1"/>
  <c r="S1526" i="2" s="1"/>
  <c r="R1525" i="2"/>
  <c r="S1525" i="2" s="1"/>
  <c r="Q1525" i="2"/>
  <c r="P1525" i="2"/>
  <c r="O1525" i="2"/>
  <c r="N1525" i="2"/>
  <c r="M1525" i="2"/>
  <c r="L1525" i="2"/>
  <c r="I1525" i="2"/>
  <c r="Q1524" i="2"/>
  <c r="P1524" i="2"/>
  <c r="O1524" i="2"/>
  <c r="N1524" i="2"/>
  <c r="M1524" i="2"/>
  <c r="L1524" i="2"/>
  <c r="I1524" i="2"/>
  <c r="R1524" i="2" s="1"/>
  <c r="S1524" i="2" s="1"/>
  <c r="R1523" i="2"/>
  <c r="S1523" i="2" s="1"/>
  <c r="Q1523" i="2"/>
  <c r="P1523" i="2"/>
  <c r="O1523" i="2"/>
  <c r="N1523" i="2"/>
  <c r="M1523" i="2"/>
  <c r="L1523" i="2"/>
  <c r="I1523" i="2"/>
  <c r="Q1522" i="2"/>
  <c r="P1522" i="2"/>
  <c r="O1522" i="2"/>
  <c r="N1522" i="2"/>
  <c r="M1522" i="2"/>
  <c r="L1522" i="2"/>
  <c r="I1522" i="2"/>
  <c r="R1522" i="2" s="1"/>
  <c r="S1522" i="2" s="1"/>
  <c r="R1521" i="2"/>
  <c r="S1521" i="2" s="1"/>
  <c r="Q1521" i="2"/>
  <c r="P1521" i="2"/>
  <c r="O1521" i="2"/>
  <c r="N1521" i="2"/>
  <c r="M1521" i="2"/>
  <c r="L1521" i="2"/>
  <c r="I1521" i="2"/>
  <c r="Q1520" i="2"/>
  <c r="P1520" i="2"/>
  <c r="O1520" i="2"/>
  <c r="N1520" i="2"/>
  <c r="M1520" i="2"/>
  <c r="L1520" i="2"/>
  <c r="I1520" i="2"/>
  <c r="R1520" i="2" s="1"/>
  <c r="S1520" i="2" s="1"/>
  <c r="R1519" i="2"/>
  <c r="S1519" i="2" s="1"/>
  <c r="Q1519" i="2"/>
  <c r="P1519" i="2"/>
  <c r="O1519" i="2"/>
  <c r="N1519" i="2"/>
  <c r="M1519" i="2"/>
  <c r="L1519" i="2"/>
  <c r="I1519" i="2"/>
  <c r="Q1518" i="2"/>
  <c r="P1518" i="2"/>
  <c r="O1518" i="2"/>
  <c r="N1518" i="2"/>
  <c r="M1518" i="2"/>
  <c r="L1518" i="2"/>
  <c r="I1518" i="2"/>
  <c r="R1518" i="2" s="1"/>
  <c r="S1518" i="2" s="1"/>
  <c r="R1517" i="2"/>
  <c r="S1517" i="2" s="1"/>
  <c r="Q1517" i="2"/>
  <c r="P1517" i="2"/>
  <c r="O1517" i="2"/>
  <c r="N1517" i="2"/>
  <c r="M1517" i="2"/>
  <c r="L1517" i="2"/>
  <c r="I1517" i="2"/>
  <c r="Q1516" i="2"/>
  <c r="P1516" i="2"/>
  <c r="O1516" i="2"/>
  <c r="N1516" i="2"/>
  <c r="M1516" i="2"/>
  <c r="L1516" i="2"/>
  <c r="I1516" i="2"/>
  <c r="R1516" i="2" s="1"/>
  <c r="S1516" i="2" s="1"/>
  <c r="R1515" i="2"/>
  <c r="S1515" i="2" s="1"/>
  <c r="Q1515" i="2"/>
  <c r="P1515" i="2"/>
  <c r="O1515" i="2"/>
  <c r="N1515" i="2"/>
  <c r="M1515" i="2"/>
  <c r="L1515" i="2"/>
  <c r="I1515" i="2"/>
  <c r="Q1514" i="2"/>
  <c r="P1514" i="2"/>
  <c r="O1514" i="2"/>
  <c r="N1514" i="2"/>
  <c r="M1514" i="2"/>
  <c r="L1514" i="2"/>
  <c r="I1514" i="2"/>
  <c r="R1514" i="2" s="1"/>
  <c r="S1514" i="2" s="1"/>
  <c r="R1513" i="2"/>
  <c r="S1513" i="2" s="1"/>
  <c r="Q1513" i="2"/>
  <c r="P1513" i="2"/>
  <c r="O1513" i="2"/>
  <c r="N1513" i="2"/>
  <c r="M1513" i="2"/>
  <c r="L1513" i="2"/>
  <c r="I1513" i="2"/>
  <c r="Q1512" i="2"/>
  <c r="P1512" i="2"/>
  <c r="O1512" i="2"/>
  <c r="N1512" i="2"/>
  <c r="M1512" i="2"/>
  <c r="L1512" i="2"/>
  <c r="I1512" i="2"/>
  <c r="R1512" i="2" s="1"/>
  <c r="S1512" i="2" s="1"/>
  <c r="R1511" i="2"/>
  <c r="S1511" i="2" s="1"/>
  <c r="Q1511" i="2"/>
  <c r="P1511" i="2"/>
  <c r="O1511" i="2"/>
  <c r="N1511" i="2"/>
  <c r="M1511" i="2"/>
  <c r="L1511" i="2"/>
  <c r="I1511" i="2"/>
  <c r="Q1510" i="2"/>
  <c r="P1510" i="2"/>
  <c r="O1510" i="2"/>
  <c r="N1510" i="2"/>
  <c r="M1510" i="2"/>
  <c r="L1510" i="2"/>
  <c r="I1510" i="2"/>
  <c r="R1510" i="2" s="1"/>
  <c r="S1510" i="2" s="1"/>
  <c r="R1509" i="2"/>
  <c r="S1509" i="2" s="1"/>
  <c r="Q1509" i="2"/>
  <c r="P1509" i="2"/>
  <c r="O1509" i="2"/>
  <c r="N1509" i="2"/>
  <c r="M1509" i="2"/>
  <c r="L1509" i="2"/>
  <c r="I1509" i="2"/>
  <c r="Q1508" i="2"/>
  <c r="P1508" i="2"/>
  <c r="O1508" i="2"/>
  <c r="N1508" i="2"/>
  <c r="M1508" i="2"/>
  <c r="L1508" i="2"/>
  <c r="I1508" i="2"/>
  <c r="R1508" i="2" s="1"/>
  <c r="S1508" i="2" s="1"/>
  <c r="R1507" i="2"/>
  <c r="S1507" i="2" s="1"/>
  <c r="Q1507" i="2"/>
  <c r="P1507" i="2"/>
  <c r="O1507" i="2"/>
  <c r="N1507" i="2"/>
  <c r="M1507" i="2"/>
  <c r="L1507" i="2"/>
  <c r="I1507" i="2"/>
  <c r="Q1506" i="2"/>
  <c r="P1506" i="2"/>
  <c r="O1506" i="2"/>
  <c r="N1506" i="2"/>
  <c r="M1506" i="2"/>
  <c r="L1506" i="2"/>
  <c r="I1506" i="2"/>
  <c r="R1506" i="2" s="1"/>
  <c r="S1506" i="2" s="1"/>
  <c r="R1505" i="2"/>
  <c r="S1505" i="2" s="1"/>
  <c r="Q1505" i="2"/>
  <c r="P1505" i="2"/>
  <c r="O1505" i="2"/>
  <c r="N1505" i="2"/>
  <c r="M1505" i="2"/>
  <c r="L1505" i="2"/>
  <c r="I1505" i="2"/>
  <c r="Q1504" i="2"/>
  <c r="P1504" i="2"/>
  <c r="O1504" i="2"/>
  <c r="N1504" i="2"/>
  <c r="M1504" i="2"/>
  <c r="L1504" i="2"/>
  <c r="I1504" i="2"/>
  <c r="R1504" i="2" s="1"/>
  <c r="S1504" i="2" s="1"/>
  <c r="R1503" i="2"/>
  <c r="S1503" i="2" s="1"/>
  <c r="Q1503" i="2"/>
  <c r="P1503" i="2"/>
  <c r="O1503" i="2"/>
  <c r="N1503" i="2"/>
  <c r="M1503" i="2"/>
  <c r="L1503" i="2"/>
  <c r="I1503" i="2"/>
  <c r="Q1502" i="2"/>
  <c r="P1502" i="2"/>
  <c r="O1502" i="2"/>
  <c r="N1502" i="2"/>
  <c r="M1502" i="2"/>
  <c r="L1502" i="2"/>
  <c r="I1502" i="2"/>
  <c r="R1502" i="2" s="1"/>
  <c r="S1502" i="2" s="1"/>
  <c r="R1501" i="2"/>
  <c r="S1501" i="2" s="1"/>
  <c r="Q1501" i="2"/>
  <c r="P1501" i="2"/>
  <c r="O1501" i="2"/>
  <c r="N1501" i="2"/>
  <c r="M1501" i="2"/>
  <c r="L1501" i="2"/>
  <c r="I1501" i="2"/>
  <c r="Q1500" i="2"/>
  <c r="P1500" i="2"/>
  <c r="O1500" i="2"/>
  <c r="N1500" i="2"/>
  <c r="M1500" i="2"/>
  <c r="L1500" i="2"/>
  <c r="I1500" i="2"/>
  <c r="R1500" i="2" s="1"/>
  <c r="S1500" i="2" s="1"/>
  <c r="R1499" i="2"/>
  <c r="S1499" i="2" s="1"/>
  <c r="Q1499" i="2"/>
  <c r="P1499" i="2"/>
  <c r="O1499" i="2"/>
  <c r="N1499" i="2"/>
  <c r="M1499" i="2"/>
  <c r="L1499" i="2"/>
  <c r="I1499" i="2"/>
  <c r="Q1498" i="2"/>
  <c r="P1498" i="2"/>
  <c r="O1498" i="2"/>
  <c r="N1498" i="2"/>
  <c r="M1498" i="2"/>
  <c r="L1498" i="2"/>
  <c r="I1498" i="2"/>
  <c r="R1498" i="2" s="1"/>
  <c r="S1498" i="2" s="1"/>
  <c r="R1497" i="2"/>
  <c r="S1497" i="2" s="1"/>
  <c r="Q1497" i="2"/>
  <c r="P1497" i="2"/>
  <c r="O1497" i="2"/>
  <c r="N1497" i="2"/>
  <c r="M1497" i="2"/>
  <c r="L1497" i="2"/>
  <c r="I1497" i="2"/>
  <c r="Q1496" i="2"/>
  <c r="P1496" i="2"/>
  <c r="O1496" i="2"/>
  <c r="N1496" i="2"/>
  <c r="M1496" i="2"/>
  <c r="L1496" i="2"/>
  <c r="I1496" i="2"/>
  <c r="R1496" i="2" s="1"/>
  <c r="S1496" i="2" s="1"/>
  <c r="R1495" i="2"/>
  <c r="S1495" i="2" s="1"/>
  <c r="Q1495" i="2"/>
  <c r="P1495" i="2"/>
  <c r="O1495" i="2"/>
  <c r="N1495" i="2"/>
  <c r="M1495" i="2"/>
  <c r="L1495" i="2"/>
  <c r="I1495" i="2"/>
  <c r="Q1494" i="2"/>
  <c r="P1494" i="2"/>
  <c r="O1494" i="2"/>
  <c r="N1494" i="2"/>
  <c r="M1494" i="2"/>
  <c r="L1494" i="2"/>
  <c r="I1494" i="2"/>
  <c r="R1494" i="2" s="1"/>
  <c r="S1494" i="2" s="1"/>
  <c r="R1493" i="2"/>
  <c r="S1493" i="2" s="1"/>
  <c r="Q1493" i="2"/>
  <c r="P1493" i="2"/>
  <c r="O1493" i="2"/>
  <c r="N1493" i="2"/>
  <c r="M1493" i="2"/>
  <c r="L1493" i="2"/>
  <c r="I1493" i="2"/>
  <c r="Q1492" i="2"/>
  <c r="P1492" i="2"/>
  <c r="O1492" i="2"/>
  <c r="N1492" i="2"/>
  <c r="M1492" i="2"/>
  <c r="L1492" i="2"/>
  <c r="I1492" i="2"/>
  <c r="R1492" i="2" s="1"/>
  <c r="S1492" i="2" s="1"/>
  <c r="G1492" i="2"/>
  <c r="F1492" i="2"/>
  <c r="E1492" i="2"/>
  <c r="Q1491" i="2"/>
  <c r="P1491" i="2"/>
  <c r="O1491" i="2"/>
  <c r="N1491" i="2"/>
  <c r="M1491" i="2"/>
  <c r="L1491" i="2"/>
  <c r="I1491" i="2"/>
  <c r="R1491" i="2" s="1"/>
  <c r="S1491" i="2" s="1"/>
  <c r="R1490" i="2"/>
  <c r="S1490" i="2" s="1"/>
  <c r="Q1490" i="2"/>
  <c r="P1490" i="2"/>
  <c r="O1490" i="2"/>
  <c r="N1490" i="2"/>
  <c r="M1490" i="2"/>
  <c r="L1490" i="2"/>
  <c r="I1490" i="2"/>
  <c r="Q1489" i="2"/>
  <c r="P1489" i="2"/>
  <c r="O1489" i="2"/>
  <c r="N1489" i="2"/>
  <c r="M1489" i="2"/>
  <c r="L1489" i="2"/>
  <c r="I1489" i="2"/>
  <c r="R1489" i="2" s="1"/>
  <c r="S1489" i="2" s="1"/>
  <c r="R1488" i="2"/>
  <c r="S1488" i="2" s="1"/>
  <c r="Q1488" i="2"/>
  <c r="P1488" i="2"/>
  <c r="O1488" i="2"/>
  <c r="N1488" i="2"/>
  <c r="M1488" i="2"/>
  <c r="L1488" i="2"/>
  <c r="I1488" i="2"/>
  <c r="Q1487" i="2"/>
  <c r="P1487" i="2"/>
  <c r="O1487" i="2"/>
  <c r="N1487" i="2"/>
  <c r="M1487" i="2"/>
  <c r="L1487" i="2"/>
  <c r="I1487" i="2"/>
  <c r="R1487" i="2" s="1"/>
  <c r="S1487" i="2" s="1"/>
  <c r="R1486" i="2"/>
  <c r="S1486" i="2" s="1"/>
  <c r="Q1486" i="2"/>
  <c r="P1486" i="2"/>
  <c r="O1486" i="2"/>
  <c r="N1486" i="2"/>
  <c r="M1486" i="2"/>
  <c r="L1486" i="2"/>
  <c r="I1486" i="2"/>
  <c r="Q1485" i="2"/>
  <c r="P1485" i="2"/>
  <c r="O1485" i="2"/>
  <c r="N1485" i="2"/>
  <c r="M1485" i="2"/>
  <c r="L1485" i="2"/>
  <c r="I1485" i="2"/>
  <c r="R1485" i="2" s="1"/>
  <c r="S1485" i="2" s="1"/>
  <c r="R1484" i="2"/>
  <c r="S1484" i="2" s="1"/>
  <c r="Q1484" i="2"/>
  <c r="P1484" i="2"/>
  <c r="O1484" i="2"/>
  <c r="N1484" i="2"/>
  <c r="M1484" i="2"/>
  <c r="L1484" i="2"/>
  <c r="I1484" i="2"/>
  <c r="Q1483" i="2"/>
  <c r="P1483" i="2"/>
  <c r="O1483" i="2"/>
  <c r="N1483" i="2"/>
  <c r="M1483" i="2"/>
  <c r="L1483" i="2"/>
  <c r="I1483" i="2"/>
  <c r="R1483" i="2" s="1"/>
  <c r="S1483" i="2" s="1"/>
  <c r="R1482" i="2"/>
  <c r="S1482" i="2" s="1"/>
  <c r="Q1482" i="2"/>
  <c r="P1482" i="2"/>
  <c r="O1482" i="2"/>
  <c r="N1482" i="2"/>
  <c r="M1482" i="2"/>
  <c r="L1482" i="2"/>
  <c r="I1482" i="2"/>
  <c r="Q1481" i="2"/>
  <c r="P1481" i="2"/>
  <c r="O1481" i="2"/>
  <c r="N1481" i="2"/>
  <c r="M1481" i="2"/>
  <c r="L1481" i="2"/>
  <c r="I1481" i="2"/>
  <c r="R1481" i="2" s="1"/>
  <c r="S1481" i="2" s="1"/>
  <c r="R1480" i="2"/>
  <c r="S1480" i="2" s="1"/>
  <c r="Q1480" i="2"/>
  <c r="P1480" i="2"/>
  <c r="O1480" i="2"/>
  <c r="N1480" i="2"/>
  <c r="M1480" i="2"/>
  <c r="L1480" i="2"/>
  <c r="I1480" i="2"/>
  <c r="Q1479" i="2"/>
  <c r="P1479" i="2"/>
  <c r="O1479" i="2"/>
  <c r="N1479" i="2"/>
  <c r="M1479" i="2"/>
  <c r="L1479" i="2"/>
  <c r="I1479" i="2"/>
  <c r="R1479" i="2" s="1"/>
  <c r="S1479" i="2" s="1"/>
  <c r="R1478" i="2"/>
  <c r="S1478" i="2" s="1"/>
  <c r="Q1478" i="2"/>
  <c r="P1478" i="2"/>
  <c r="O1478" i="2"/>
  <c r="N1478" i="2"/>
  <c r="M1478" i="2"/>
  <c r="L1478" i="2"/>
  <c r="I1478" i="2"/>
  <c r="Q1477" i="2"/>
  <c r="P1477" i="2"/>
  <c r="O1477" i="2"/>
  <c r="N1477" i="2"/>
  <c r="M1477" i="2"/>
  <c r="L1477" i="2"/>
  <c r="I1477" i="2"/>
  <c r="R1477" i="2" s="1"/>
  <c r="S1477" i="2" s="1"/>
  <c r="R1476" i="2"/>
  <c r="S1476" i="2" s="1"/>
  <c r="Q1476" i="2"/>
  <c r="P1476" i="2"/>
  <c r="O1476" i="2"/>
  <c r="N1476" i="2"/>
  <c r="M1476" i="2"/>
  <c r="L1476" i="2"/>
  <c r="I1476" i="2"/>
  <c r="Q1475" i="2"/>
  <c r="P1475" i="2"/>
  <c r="O1475" i="2"/>
  <c r="N1475" i="2"/>
  <c r="M1475" i="2"/>
  <c r="L1475" i="2"/>
  <c r="I1475" i="2"/>
  <c r="R1475" i="2" s="1"/>
  <c r="S1475" i="2" s="1"/>
  <c r="R1474" i="2"/>
  <c r="S1474" i="2" s="1"/>
  <c r="Q1474" i="2"/>
  <c r="P1474" i="2"/>
  <c r="O1474" i="2"/>
  <c r="N1474" i="2"/>
  <c r="M1474" i="2"/>
  <c r="L1474" i="2"/>
  <c r="I1474" i="2"/>
  <c r="Q1473" i="2"/>
  <c r="P1473" i="2"/>
  <c r="O1473" i="2"/>
  <c r="N1473" i="2"/>
  <c r="M1473" i="2"/>
  <c r="L1473" i="2"/>
  <c r="I1473" i="2"/>
  <c r="R1473" i="2" s="1"/>
  <c r="S1473" i="2" s="1"/>
  <c r="R1472" i="2"/>
  <c r="S1472" i="2" s="1"/>
  <c r="Q1472" i="2"/>
  <c r="P1472" i="2"/>
  <c r="O1472" i="2"/>
  <c r="N1472" i="2"/>
  <c r="M1472" i="2"/>
  <c r="L1472" i="2"/>
  <c r="I1472" i="2"/>
  <c r="Q1471" i="2"/>
  <c r="P1471" i="2"/>
  <c r="O1471" i="2"/>
  <c r="N1471" i="2"/>
  <c r="M1471" i="2"/>
  <c r="L1471" i="2"/>
  <c r="I1471" i="2"/>
  <c r="R1471" i="2" s="1"/>
  <c r="S1471" i="2" s="1"/>
  <c r="R1470" i="2"/>
  <c r="S1470" i="2" s="1"/>
  <c r="Q1470" i="2"/>
  <c r="P1470" i="2"/>
  <c r="O1470" i="2"/>
  <c r="N1470" i="2"/>
  <c r="M1470" i="2"/>
  <c r="L1470" i="2"/>
  <c r="I1470" i="2"/>
  <c r="Q1469" i="2"/>
  <c r="P1469" i="2"/>
  <c r="O1469" i="2"/>
  <c r="N1469" i="2"/>
  <c r="M1469" i="2"/>
  <c r="L1469" i="2"/>
  <c r="I1469" i="2"/>
  <c r="R1469" i="2" s="1"/>
  <c r="S1469" i="2" s="1"/>
  <c r="R1468" i="2"/>
  <c r="S1468" i="2" s="1"/>
  <c r="Q1468" i="2"/>
  <c r="P1468" i="2"/>
  <c r="O1468" i="2"/>
  <c r="N1468" i="2"/>
  <c r="M1468" i="2"/>
  <c r="L1468" i="2"/>
  <c r="I1468" i="2"/>
  <c r="Q1467" i="2"/>
  <c r="P1467" i="2"/>
  <c r="O1467" i="2"/>
  <c r="N1467" i="2"/>
  <c r="M1467" i="2"/>
  <c r="L1467" i="2"/>
  <c r="I1467" i="2"/>
  <c r="R1467" i="2" s="1"/>
  <c r="S1467" i="2" s="1"/>
  <c r="R1466" i="2"/>
  <c r="S1466" i="2" s="1"/>
  <c r="Q1466" i="2"/>
  <c r="P1466" i="2"/>
  <c r="O1466" i="2"/>
  <c r="N1466" i="2"/>
  <c r="M1466" i="2"/>
  <c r="L1466" i="2"/>
  <c r="I1466" i="2"/>
  <c r="Q1465" i="2"/>
  <c r="P1465" i="2"/>
  <c r="O1465" i="2"/>
  <c r="N1465" i="2"/>
  <c r="M1465" i="2"/>
  <c r="L1465" i="2"/>
  <c r="I1465" i="2"/>
  <c r="R1465" i="2" s="1"/>
  <c r="S1465" i="2" s="1"/>
  <c r="R1464" i="2"/>
  <c r="S1464" i="2" s="1"/>
  <c r="Q1464" i="2"/>
  <c r="P1464" i="2"/>
  <c r="O1464" i="2"/>
  <c r="N1464" i="2"/>
  <c r="M1464" i="2"/>
  <c r="L1464" i="2"/>
  <c r="I1464" i="2"/>
  <c r="Q1463" i="2"/>
  <c r="P1463" i="2"/>
  <c r="O1463" i="2"/>
  <c r="N1463" i="2"/>
  <c r="M1463" i="2"/>
  <c r="L1463" i="2"/>
  <c r="I1463" i="2"/>
  <c r="R1463" i="2" s="1"/>
  <c r="S1463" i="2" s="1"/>
  <c r="R1462" i="2"/>
  <c r="S1462" i="2" s="1"/>
  <c r="Q1462" i="2"/>
  <c r="P1462" i="2"/>
  <c r="O1462" i="2"/>
  <c r="N1462" i="2"/>
  <c r="M1462" i="2"/>
  <c r="L1462" i="2"/>
  <c r="I1462" i="2"/>
  <c r="Q1461" i="2"/>
  <c r="P1461" i="2"/>
  <c r="O1461" i="2"/>
  <c r="N1461" i="2"/>
  <c r="M1461" i="2"/>
  <c r="L1461" i="2"/>
  <c r="I1461" i="2"/>
  <c r="R1461" i="2" s="1"/>
  <c r="S1461" i="2" s="1"/>
  <c r="R1460" i="2"/>
  <c r="S1460" i="2" s="1"/>
  <c r="Q1460" i="2"/>
  <c r="P1460" i="2"/>
  <c r="O1460" i="2"/>
  <c r="N1460" i="2"/>
  <c r="M1460" i="2"/>
  <c r="L1460" i="2"/>
  <c r="I1460" i="2"/>
  <c r="Q1459" i="2"/>
  <c r="P1459" i="2"/>
  <c r="O1459" i="2"/>
  <c r="N1459" i="2"/>
  <c r="M1459" i="2"/>
  <c r="L1459" i="2"/>
  <c r="I1459" i="2"/>
  <c r="R1459" i="2" s="1"/>
  <c r="S1459" i="2" s="1"/>
  <c r="R1458" i="2"/>
  <c r="S1458" i="2" s="1"/>
  <c r="Q1458" i="2"/>
  <c r="P1458" i="2"/>
  <c r="O1458" i="2"/>
  <c r="N1458" i="2"/>
  <c r="M1458" i="2"/>
  <c r="L1458" i="2"/>
  <c r="I1458" i="2"/>
  <c r="Q1457" i="2"/>
  <c r="P1457" i="2"/>
  <c r="O1457" i="2"/>
  <c r="N1457" i="2"/>
  <c r="M1457" i="2"/>
  <c r="L1457" i="2"/>
  <c r="I1457" i="2"/>
  <c r="R1457" i="2" s="1"/>
  <c r="S1457" i="2" s="1"/>
  <c r="R1456" i="2"/>
  <c r="S1456" i="2" s="1"/>
  <c r="Q1456" i="2"/>
  <c r="P1456" i="2"/>
  <c r="O1456" i="2"/>
  <c r="N1456" i="2"/>
  <c r="M1456" i="2"/>
  <c r="L1456" i="2"/>
  <c r="I1456" i="2"/>
  <c r="Q1455" i="2"/>
  <c r="P1455" i="2"/>
  <c r="O1455" i="2"/>
  <c r="N1455" i="2"/>
  <c r="M1455" i="2"/>
  <c r="L1455" i="2"/>
  <c r="I1455" i="2"/>
  <c r="R1455" i="2" s="1"/>
  <c r="S1455" i="2" s="1"/>
  <c r="R1454" i="2"/>
  <c r="S1454" i="2" s="1"/>
  <c r="Q1454" i="2"/>
  <c r="P1454" i="2"/>
  <c r="O1454" i="2"/>
  <c r="N1454" i="2"/>
  <c r="M1454" i="2"/>
  <c r="L1454" i="2"/>
  <c r="I1454" i="2"/>
  <c r="Q1453" i="2"/>
  <c r="P1453" i="2"/>
  <c r="O1453" i="2"/>
  <c r="N1453" i="2"/>
  <c r="M1453" i="2"/>
  <c r="L1453" i="2"/>
  <c r="I1453" i="2"/>
  <c r="R1453" i="2" s="1"/>
  <c r="S1453" i="2" s="1"/>
  <c r="R1452" i="2"/>
  <c r="S1452" i="2" s="1"/>
  <c r="Q1452" i="2"/>
  <c r="P1452" i="2"/>
  <c r="O1452" i="2"/>
  <c r="N1452" i="2"/>
  <c r="M1452" i="2"/>
  <c r="L1452" i="2"/>
  <c r="I1452" i="2"/>
  <c r="Q1451" i="2"/>
  <c r="P1451" i="2"/>
  <c r="O1451" i="2"/>
  <c r="N1451" i="2"/>
  <c r="M1451" i="2"/>
  <c r="L1451" i="2"/>
  <c r="I1451" i="2"/>
  <c r="R1451" i="2" s="1"/>
  <c r="S1451" i="2" s="1"/>
  <c r="R1450" i="2"/>
  <c r="S1450" i="2" s="1"/>
  <c r="Q1450" i="2"/>
  <c r="P1450" i="2"/>
  <c r="O1450" i="2"/>
  <c r="N1450" i="2"/>
  <c r="M1450" i="2"/>
  <c r="L1450" i="2"/>
  <c r="I1450" i="2"/>
  <c r="Q1449" i="2"/>
  <c r="P1449" i="2"/>
  <c r="O1449" i="2"/>
  <c r="N1449" i="2"/>
  <c r="M1449" i="2"/>
  <c r="L1449" i="2"/>
  <c r="I1449" i="2"/>
  <c r="R1449" i="2" s="1"/>
  <c r="S1449" i="2" s="1"/>
  <c r="R1448" i="2"/>
  <c r="S1448" i="2" s="1"/>
  <c r="Q1448" i="2"/>
  <c r="P1448" i="2"/>
  <c r="O1448" i="2"/>
  <c r="N1448" i="2"/>
  <c r="M1448" i="2"/>
  <c r="L1448" i="2"/>
  <c r="I1448" i="2"/>
  <c r="Q1447" i="2"/>
  <c r="P1447" i="2"/>
  <c r="O1447" i="2"/>
  <c r="N1447" i="2"/>
  <c r="M1447" i="2"/>
  <c r="L1447" i="2"/>
  <c r="I1447" i="2"/>
  <c r="R1447" i="2" s="1"/>
  <c r="S1447" i="2" s="1"/>
  <c r="R1446" i="2"/>
  <c r="S1446" i="2" s="1"/>
  <c r="Q1446" i="2"/>
  <c r="P1446" i="2"/>
  <c r="O1446" i="2"/>
  <c r="N1446" i="2"/>
  <c r="M1446" i="2"/>
  <c r="L1446" i="2"/>
  <c r="I1446" i="2"/>
  <c r="Q1445" i="2"/>
  <c r="P1445" i="2"/>
  <c r="O1445" i="2"/>
  <c r="N1445" i="2"/>
  <c r="M1445" i="2"/>
  <c r="L1445" i="2"/>
  <c r="I1445" i="2"/>
  <c r="R1445" i="2" s="1"/>
  <c r="S1445" i="2" s="1"/>
  <c r="R1444" i="2"/>
  <c r="S1444" i="2" s="1"/>
  <c r="Q1444" i="2"/>
  <c r="P1444" i="2"/>
  <c r="O1444" i="2"/>
  <c r="N1444" i="2"/>
  <c r="M1444" i="2"/>
  <c r="L1444" i="2"/>
  <c r="I1444" i="2"/>
  <c r="Q1443" i="2"/>
  <c r="P1443" i="2"/>
  <c r="O1443" i="2"/>
  <c r="N1443" i="2"/>
  <c r="M1443" i="2"/>
  <c r="L1443" i="2"/>
  <c r="I1443" i="2"/>
  <c r="R1443" i="2" s="1"/>
  <c r="S1443" i="2" s="1"/>
  <c r="R1442" i="2"/>
  <c r="S1442" i="2" s="1"/>
  <c r="Q1442" i="2"/>
  <c r="P1442" i="2"/>
  <c r="O1442" i="2"/>
  <c r="N1442" i="2"/>
  <c r="M1442" i="2"/>
  <c r="L1442" i="2"/>
  <c r="I1442" i="2"/>
  <c r="Q1441" i="2"/>
  <c r="P1441" i="2"/>
  <c r="O1441" i="2"/>
  <c r="N1441" i="2"/>
  <c r="M1441" i="2"/>
  <c r="L1441" i="2"/>
  <c r="I1441" i="2"/>
  <c r="R1441" i="2" s="1"/>
  <c r="S1441" i="2" s="1"/>
  <c r="R1440" i="2"/>
  <c r="S1440" i="2" s="1"/>
  <c r="Q1440" i="2"/>
  <c r="P1440" i="2"/>
  <c r="O1440" i="2"/>
  <c r="N1440" i="2"/>
  <c r="M1440" i="2"/>
  <c r="L1440" i="2"/>
  <c r="I1440" i="2"/>
  <c r="Q1439" i="2"/>
  <c r="P1439" i="2"/>
  <c r="O1439" i="2"/>
  <c r="N1439" i="2"/>
  <c r="M1439" i="2"/>
  <c r="L1439" i="2"/>
  <c r="I1439" i="2"/>
  <c r="R1439" i="2" s="1"/>
  <c r="S1439" i="2" s="1"/>
  <c r="R1438" i="2"/>
  <c r="S1438" i="2" s="1"/>
  <c r="Q1438" i="2"/>
  <c r="P1438" i="2"/>
  <c r="O1438" i="2"/>
  <c r="N1438" i="2"/>
  <c r="M1438" i="2"/>
  <c r="L1438" i="2"/>
  <c r="I1438" i="2"/>
  <c r="Q1437" i="2"/>
  <c r="P1437" i="2"/>
  <c r="O1437" i="2"/>
  <c r="N1437" i="2"/>
  <c r="M1437" i="2"/>
  <c r="L1437" i="2"/>
  <c r="I1437" i="2"/>
  <c r="R1437" i="2" s="1"/>
  <c r="S1437" i="2" s="1"/>
  <c r="R1436" i="2"/>
  <c r="S1436" i="2" s="1"/>
  <c r="Q1436" i="2"/>
  <c r="P1436" i="2"/>
  <c r="O1436" i="2"/>
  <c r="N1436" i="2"/>
  <c r="M1436" i="2"/>
  <c r="L1436" i="2"/>
  <c r="I1436" i="2"/>
  <c r="Q1435" i="2"/>
  <c r="P1435" i="2"/>
  <c r="O1435" i="2"/>
  <c r="N1435" i="2"/>
  <c r="M1435" i="2"/>
  <c r="L1435" i="2"/>
  <c r="I1435" i="2"/>
  <c r="R1435" i="2" s="1"/>
  <c r="S1435" i="2" s="1"/>
  <c r="R1434" i="2"/>
  <c r="S1434" i="2" s="1"/>
  <c r="Q1434" i="2"/>
  <c r="P1434" i="2"/>
  <c r="O1434" i="2"/>
  <c r="N1434" i="2"/>
  <c r="M1434" i="2"/>
  <c r="L1434" i="2"/>
  <c r="I1434" i="2"/>
  <c r="Q1433" i="2"/>
  <c r="P1433" i="2"/>
  <c r="O1433" i="2"/>
  <c r="N1433" i="2"/>
  <c r="M1433" i="2"/>
  <c r="L1433" i="2"/>
  <c r="I1433" i="2"/>
  <c r="R1433" i="2" s="1"/>
  <c r="S1433" i="2" s="1"/>
  <c r="R1432" i="2"/>
  <c r="S1432" i="2" s="1"/>
  <c r="Q1432" i="2"/>
  <c r="P1432" i="2"/>
  <c r="O1432" i="2"/>
  <c r="N1432" i="2"/>
  <c r="M1432" i="2"/>
  <c r="L1432" i="2"/>
  <c r="I1432" i="2"/>
  <c r="Q1431" i="2"/>
  <c r="P1431" i="2"/>
  <c r="O1431" i="2"/>
  <c r="N1431" i="2"/>
  <c r="M1431" i="2"/>
  <c r="L1431" i="2"/>
  <c r="I1431" i="2"/>
  <c r="R1431" i="2" s="1"/>
  <c r="S1431" i="2" s="1"/>
  <c r="R1430" i="2"/>
  <c r="S1430" i="2" s="1"/>
  <c r="Q1430" i="2"/>
  <c r="P1430" i="2"/>
  <c r="O1430" i="2"/>
  <c r="N1430" i="2"/>
  <c r="M1430" i="2"/>
  <c r="L1430" i="2"/>
  <c r="I1430" i="2"/>
  <c r="Q1429" i="2"/>
  <c r="P1429" i="2"/>
  <c r="O1429" i="2"/>
  <c r="N1429" i="2"/>
  <c r="M1429" i="2"/>
  <c r="L1429" i="2"/>
  <c r="I1429" i="2"/>
  <c r="R1429" i="2" s="1"/>
  <c r="S1429" i="2" s="1"/>
  <c r="R1428" i="2"/>
  <c r="S1428" i="2" s="1"/>
  <c r="Q1428" i="2"/>
  <c r="P1428" i="2"/>
  <c r="O1428" i="2"/>
  <c r="N1428" i="2"/>
  <c r="M1428" i="2"/>
  <c r="L1428" i="2"/>
  <c r="I1428" i="2"/>
  <c r="G1428" i="2"/>
  <c r="F1428" i="2"/>
  <c r="E1428" i="2"/>
  <c r="R1427" i="2"/>
  <c r="S1427" i="2" s="1"/>
  <c r="Q1427" i="2"/>
  <c r="P1427" i="2"/>
  <c r="O1427" i="2"/>
  <c r="N1427" i="2"/>
  <c r="M1427" i="2"/>
  <c r="L1427" i="2"/>
  <c r="I1427" i="2"/>
  <c r="Q1426" i="2"/>
  <c r="P1426" i="2"/>
  <c r="O1426" i="2"/>
  <c r="N1426" i="2"/>
  <c r="M1426" i="2"/>
  <c r="L1426" i="2"/>
  <c r="I1426" i="2"/>
  <c r="R1426" i="2" s="1"/>
  <c r="S1426" i="2" s="1"/>
  <c r="R1425" i="2"/>
  <c r="S1425" i="2" s="1"/>
  <c r="Q1425" i="2"/>
  <c r="P1425" i="2"/>
  <c r="O1425" i="2"/>
  <c r="N1425" i="2"/>
  <c r="M1425" i="2"/>
  <c r="L1425" i="2"/>
  <c r="I1425" i="2"/>
  <c r="Q1424" i="2"/>
  <c r="P1424" i="2"/>
  <c r="O1424" i="2"/>
  <c r="N1424" i="2"/>
  <c r="M1424" i="2"/>
  <c r="L1424" i="2"/>
  <c r="I1424" i="2"/>
  <c r="R1424" i="2" s="1"/>
  <c r="S1424" i="2" s="1"/>
  <c r="R1423" i="2"/>
  <c r="S1423" i="2" s="1"/>
  <c r="Q1423" i="2"/>
  <c r="P1423" i="2"/>
  <c r="O1423" i="2"/>
  <c r="N1423" i="2"/>
  <c r="M1423" i="2"/>
  <c r="L1423" i="2"/>
  <c r="I1423" i="2"/>
  <c r="Q1422" i="2"/>
  <c r="P1422" i="2"/>
  <c r="O1422" i="2"/>
  <c r="N1422" i="2"/>
  <c r="M1422" i="2"/>
  <c r="L1422" i="2"/>
  <c r="I1422" i="2"/>
  <c r="R1422" i="2" s="1"/>
  <c r="S1422" i="2" s="1"/>
  <c r="R1421" i="2"/>
  <c r="S1421" i="2" s="1"/>
  <c r="Q1421" i="2"/>
  <c r="P1421" i="2"/>
  <c r="O1421" i="2"/>
  <c r="N1421" i="2"/>
  <c r="M1421" i="2"/>
  <c r="L1421" i="2"/>
  <c r="I1421" i="2"/>
  <c r="Q1420" i="2"/>
  <c r="P1420" i="2"/>
  <c r="O1420" i="2"/>
  <c r="N1420" i="2"/>
  <c r="M1420" i="2"/>
  <c r="L1420" i="2"/>
  <c r="I1420" i="2"/>
  <c r="R1420" i="2" s="1"/>
  <c r="S1420" i="2" s="1"/>
  <c r="R1419" i="2"/>
  <c r="S1419" i="2" s="1"/>
  <c r="Q1419" i="2"/>
  <c r="P1419" i="2"/>
  <c r="O1419" i="2"/>
  <c r="N1419" i="2"/>
  <c r="M1419" i="2"/>
  <c r="L1419" i="2"/>
  <c r="I1419" i="2"/>
  <c r="Q1418" i="2"/>
  <c r="P1418" i="2"/>
  <c r="O1418" i="2"/>
  <c r="N1418" i="2"/>
  <c r="M1418" i="2"/>
  <c r="L1418" i="2"/>
  <c r="I1418" i="2"/>
  <c r="R1418" i="2" s="1"/>
  <c r="S1418" i="2" s="1"/>
  <c r="R1417" i="2"/>
  <c r="S1417" i="2" s="1"/>
  <c r="Q1417" i="2"/>
  <c r="P1417" i="2"/>
  <c r="O1417" i="2"/>
  <c r="N1417" i="2"/>
  <c r="M1417" i="2"/>
  <c r="L1417" i="2"/>
  <c r="I1417" i="2"/>
  <c r="Q1416" i="2"/>
  <c r="P1416" i="2"/>
  <c r="O1416" i="2"/>
  <c r="N1416" i="2"/>
  <c r="M1416" i="2"/>
  <c r="L1416" i="2"/>
  <c r="I1416" i="2"/>
  <c r="R1416" i="2" s="1"/>
  <c r="S1416" i="2" s="1"/>
  <c r="R1415" i="2"/>
  <c r="S1415" i="2" s="1"/>
  <c r="Q1415" i="2"/>
  <c r="P1415" i="2"/>
  <c r="O1415" i="2"/>
  <c r="N1415" i="2"/>
  <c r="M1415" i="2"/>
  <c r="L1415" i="2"/>
  <c r="I1415" i="2"/>
  <c r="Q1414" i="2"/>
  <c r="P1414" i="2"/>
  <c r="O1414" i="2"/>
  <c r="N1414" i="2"/>
  <c r="M1414" i="2"/>
  <c r="L1414" i="2"/>
  <c r="I1414" i="2"/>
  <c r="R1414" i="2" s="1"/>
  <c r="S1414" i="2" s="1"/>
  <c r="R1413" i="2"/>
  <c r="S1413" i="2" s="1"/>
  <c r="Q1413" i="2"/>
  <c r="P1413" i="2"/>
  <c r="O1413" i="2"/>
  <c r="N1413" i="2"/>
  <c r="M1413" i="2"/>
  <c r="L1413" i="2"/>
  <c r="I1413" i="2"/>
  <c r="Q1412" i="2"/>
  <c r="P1412" i="2"/>
  <c r="O1412" i="2"/>
  <c r="N1412" i="2"/>
  <c r="M1412" i="2"/>
  <c r="L1412" i="2"/>
  <c r="I1412" i="2"/>
  <c r="R1412" i="2" s="1"/>
  <c r="S1412" i="2" s="1"/>
  <c r="R1411" i="2"/>
  <c r="S1411" i="2" s="1"/>
  <c r="Q1411" i="2"/>
  <c r="P1411" i="2"/>
  <c r="O1411" i="2"/>
  <c r="N1411" i="2"/>
  <c r="M1411" i="2"/>
  <c r="L1411" i="2"/>
  <c r="I1411" i="2"/>
  <c r="Q1410" i="2"/>
  <c r="P1410" i="2"/>
  <c r="O1410" i="2"/>
  <c r="N1410" i="2"/>
  <c r="M1410" i="2"/>
  <c r="L1410" i="2"/>
  <c r="I1410" i="2"/>
  <c r="R1410" i="2" s="1"/>
  <c r="S1410" i="2" s="1"/>
  <c r="R1409" i="2"/>
  <c r="S1409" i="2" s="1"/>
  <c r="Q1409" i="2"/>
  <c r="P1409" i="2"/>
  <c r="O1409" i="2"/>
  <c r="N1409" i="2"/>
  <c r="M1409" i="2"/>
  <c r="L1409" i="2"/>
  <c r="I1409" i="2"/>
  <c r="Q1408" i="2"/>
  <c r="P1408" i="2"/>
  <c r="O1408" i="2"/>
  <c r="N1408" i="2"/>
  <c r="M1408" i="2"/>
  <c r="L1408" i="2"/>
  <c r="I1408" i="2"/>
  <c r="R1408" i="2" s="1"/>
  <c r="S1408" i="2" s="1"/>
  <c r="G1408" i="2"/>
  <c r="F1408" i="2"/>
  <c r="E1408" i="2"/>
  <c r="Q1407" i="2"/>
  <c r="P1407" i="2"/>
  <c r="O1407" i="2"/>
  <c r="N1407" i="2"/>
  <c r="M1407" i="2"/>
  <c r="L1407" i="2"/>
  <c r="I1407" i="2"/>
  <c r="R1407" i="2" s="1"/>
  <c r="S1407" i="2" s="1"/>
  <c r="R1406" i="2"/>
  <c r="S1406" i="2" s="1"/>
  <c r="Q1406" i="2"/>
  <c r="P1406" i="2"/>
  <c r="O1406" i="2"/>
  <c r="N1406" i="2"/>
  <c r="M1406" i="2"/>
  <c r="L1406" i="2"/>
  <c r="I1406" i="2"/>
  <c r="Q1405" i="2"/>
  <c r="P1405" i="2"/>
  <c r="O1405" i="2"/>
  <c r="N1405" i="2"/>
  <c r="M1405" i="2"/>
  <c r="L1405" i="2"/>
  <c r="I1405" i="2"/>
  <c r="R1405" i="2" s="1"/>
  <c r="S1405" i="2" s="1"/>
  <c r="R1404" i="2"/>
  <c r="S1404" i="2" s="1"/>
  <c r="Q1404" i="2"/>
  <c r="P1404" i="2"/>
  <c r="O1404" i="2"/>
  <c r="N1404" i="2"/>
  <c r="M1404" i="2"/>
  <c r="L1404" i="2"/>
  <c r="I1404" i="2"/>
  <c r="Q1403" i="2"/>
  <c r="P1403" i="2"/>
  <c r="O1403" i="2"/>
  <c r="N1403" i="2"/>
  <c r="M1403" i="2"/>
  <c r="L1403" i="2"/>
  <c r="I1403" i="2"/>
  <c r="R1403" i="2" s="1"/>
  <c r="S1403" i="2" s="1"/>
  <c r="R1402" i="2"/>
  <c r="S1402" i="2" s="1"/>
  <c r="Q1402" i="2"/>
  <c r="P1402" i="2"/>
  <c r="O1402" i="2"/>
  <c r="N1402" i="2"/>
  <c r="M1402" i="2"/>
  <c r="L1402" i="2"/>
  <c r="I1402" i="2"/>
  <c r="Q1401" i="2"/>
  <c r="P1401" i="2"/>
  <c r="O1401" i="2"/>
  <c r="N1401" i="2"/>
  <c r="M1401" i="2"/>
  <c r="L1401" i="2"/>
  <c r="I1401" i="2"/>
  <c r="R1401" i="2" s="1"/>
  <c r="S1401" i="2" s="1"/>
  <c r="R1400" i="2"/>
  <c r="S1400" i="2" s="1"/>
  <c r="Q1400" i="2"/>
  <c r="P1400" i="2"/>
  <c r="O1400" i="2"/>
  <c r="N1400" i="2"/>
  <c r="M1400" i="2"/>
  <c r="L1400" i="2"/>
  <c r="I1400" i="2"/>
  <c r="Q1399" i="2"/>
  <c r="P1399" i="2"/>
  <c r="O1399" i="2"/>
  <c r="N1399" i="2"/>
  <c r="M1399" i="2"/>
  <c r="L1399" i="2"/>
  <c r="I1399" i="2"/>
  <c r="R1399" i="2" s="1"/>
  <c r="S1399" i="2" s="1"/>
  <c r="R1398" i="2"/>
  <c r="S1398" i="2" s="1"/>
  <c r="Q1398" i="2"/>
  <c r="P1398" i="2"/>
  <c r="O1398" i="2"/>
  <c r="N1398" i="2"/>
  <c r="M1398" i="2"/>
  <c r="L1398" i="2"/>
  <c r="I1398" i="2"/>
  <c r="Q1397" i="2"/>
  <c r="P1397" i="2"/>
  <c r="O1397" i="2"/>
  <c r="N1397" i="2"/>
  <c r="M1397" i="2"/>
  <c r="L1397" i="2"/>
  <c r="I1397" i="2"/>
  <c r="R1397" i="2" s="1"/>
  <c r="S1397" i="2" s="1"/>
  <c r="R1396" i="2"/>
  <c r="S1396" i="2" s="1"/>
  <c r="Q1396" i="2"/>
  <c r="P1396" i="2"/>
  <c r="O1396" i="2"/>
  <c r="N1396" i="2"/>
  <c r="M1396" i="2"/>
  <c r="L1396" i="2"/>
  <c r="I1396" i="2"/>
  <c r="Q1395" i="2"/>
  <c r="P1395" i="2"/>
  <c r="O1395" i="2"/>
  <c r="N1395" i="2"/>
  <c r="M1395" i="2"/>
  <c r="L1395" i="2"/>
  <c r="I1395" i="2"/>
  <c r="R1395" i="2" s="1"/>
  <c r="S1395" i="2" s="1"/>
  <c r="R1394" i="2"/>
  <c r="S1394" i="2" s="1"/>
  <c r="Q1394" i="2"/>
  <c r="P1394" i="2"/>
  <c r="O1394" i="2"/>
  <c r="N1394" i="2"/>
  <c r="M1394" i="2"/>
  <c r="L1394" i="2"/>
  <c r="I1394" i="2"/>
  <c r="Q1393" i="2"/>
  <c r="P1393" i="2"/>
  <c r="O1393" i="2"/>
  <c r="N1393" i="2"/>
  <c r="M1393" i="2"/>
  <c r="L1393" i="2"/>
  <c r="I1393" i="2"/>
  <c r="R1393" i="2" s="1"/>
  <c r="S1393" i="2" s="1"/>
  <c r="R1392" i="2"/>
  <c r="S1392" i="2" s="1"/>
  <c r="Q1392" i="2"/>
  <c r="P1392" i="2"/>
  <c r="O1392" i="2"/>
  <c r="N1392" i="2"/>
  <c r="M1392" i="2"/>
  <c r="L1392" i="2"/>
  <c r="I1392" i="2"/>
  <c r="Q1391" i="2"/>
  <c r="P1391" i="2"/>
  <c r="O1391" i="2"/>
  <c r="N1391" i="2"/>
  <c r="M1391" i="2"/>
  <c r="L1391" i="2"/>
  <c r="I1391" i="2"/>
  <c r="R1391" i="2" s="1"/>
  <c r="S1391" i="2" s="1"/>
  <c r="R1390" i="2"/>
  <c r="S1390" i="2" s="1"/>
  <c r="Q1390" i="2"/>
  <c r="P1390" i="2"/>
  <c r="O1390" i="2"/>
  <c r="N1390" i="2"/>
  <c r="M1390" i="2"/>
  <c r="L1390" i="2"/>
  <c r="I1390" i="2"/>
  <c r="Q1389" i="2"/>
  <c r="P1389" i="2"/>
  <c r="O1389" i="2"/>
  <c r="N1389" i="2"/>
  <c r="M1389" i="2"/>
  <c r="L1389" i="2"/>
  <c r="I1389" i="2"/>
  <c r="R1389" i="2" s="1"/>
  <c r="S1389" i="2" s="1"/>
  <c r="R1388" i="2"/>
  <c r="S1388" i="2" s="1"/>
  <c r="Q1388" i="2"/>
  <c r="P1388" i="2"/>
  <c r="O1388" i="2"/>
  <c r="N1388" i="2"/>
  <c r="M1388" i="2"/>
  <c r="L1388" i="2"/>
  <c r="I1388" i="2"/>
  <c r="Q1387" i="2"/>
  <c r="P1387" i="2"/>
  <c r="O1387" i="2"/>
  <c r="N1387" i="2"/>
  <c r="M1387" i="2"/>
  <c r="L1387" i="2"/>
  <c r="I1387" i="2"/>
  <c r="R1387" i="2" s="1"/>
  <c r="S1387" i="2" s="1"/>
  <c r="R1386" i="2"/>
  <c r="S1386" i="2" s="1"/>
  <c r="Q1386" i="2"/>
  <c r="P1386" i="2"/>
  <c r="O1386" i="2"/>
  <c r="N1386" i="2"/>
  <c r="M1386" i="2"/>
  <c r="L1386" i="2"/>
  <c r="I1386" i="2"/>
  <c r="Q1385" i="2"/>
  <c r="P1385" i="2"/>
  <c r="O1385" i="2"/>
  <c r="N1385" i="2"/>
  <c r="M1385" i="2"/>
  <c r="L1385" i="2"/>
  <c r="I1385" i="2"/>
  <c r="R1385" i="2" s="1"/>
  <c r="S1385" i="2" s="1"/>
  <c r="R1384" i="2"/>
  <c r="S1384" i="2" s="1"/>
  <c r="Q1384" i="2"/>
  <c r="P1384" i="2"/>
  <c r="O1384" i="2"/>
  <c r="N1384" i="2"/>
  <c r="M1384" i="2"/>
  <c r="L1384" i="2"/>
  <c r="I1384" i="2"/>
  <c r="Q1383" i="2"/>
  <c r="P1383" i="2"/>
  <c r="O1383" i="2"/>
  <c r="N1383" i="2"/>
  <c r="M1383" i="2"/>
  <c r="L1383" i="2"/>
  <c r="I1383" i="2"/>
  <c r="R1383" i="2" s="1"/>
  <c r="S1383" i="2" s="1"/>
  <c r="R1382" i="2"/>
  <c r="S1382" i="2" s="1"/>
  <c r="Q1382" i="2"/>
  <c r="P1382" i="2"/>
  <c r="O1382" i="2"/>
  <c r="N1382" i="2"/>
  <c r="M1382" i="2"/>
  <c r="L1382" i="2"/>
  <c r="I1382" i="2"/>
  <c r="Q1381" i="2"/>
  <c r="P1381" i="2"/>
  <c r="O1381" i="2"/>
  <c r="N1381" i="2"/>
  <c r="M1381" i="2"/>
  <c r="L1381" i="2"/>
  <c r="I1381" i="2"/>
  <c r="R1381" i="2" s="1"/>
  <c r="S1381" i="2" s="1"/>
  <c r="R1380" i="2"/>
  <c r="S1380" i="2" s="1"/>
  <c r="Q1380" i="2"/>
  <c r="P1380" i="2"/>
  <c r="O1380" i="2"/>
  <c r="N1380" i="2"/>
  <c r="M1380" i="2"/>
  <c r="L1380" i="2"/>
  <c r="I1380" i="2"/>
  <c r="Q1379" i="2"/>
  <c r="P1379" i="2"/>
  <c r="O1379" i="2"/>
  <c r="N1379" i="2"/>
  <c r="M1379" i="2"/>
  <c r="L1379" i="2"/>
  <c r="I1379" i="2"/>
  <c r="R1379" i="2" s="1"/>
  <c r="S1379" i="2" s="1"/>
  <c r="R1378" i="2"/>
  <c r="S1378" i="2" s="1"/>
  <c r="Q1378" i="2"/>
  <c r="P1378" i="2"/>
  <c r="O1378" i="2"/>
  <c r="N1378" i="2"/>
  <c r="M1378" i="2"/>
  <c r="L1378" i="2"/>
  <c r="I1378" i="2"/>
  <c r="Q1377" i="2"/>
  <c r="P1377" i="2"/>
  <c r="O1377" i="2"/>
  <c r="N1377" i="2"/>
  <c r="M1377" i="2"/>
  <c r="L1377" i="2"/>
  <c r="I1377" i="2"/>
  <c r="R1377" i="2" s="1"/>
  <c r="S1377" i="2" s="1"/>
  <c r="R1376" i="2"/>
  <c r="S1376" i="2" s="1"/>
  <c r="Q1376" i="2"/>
  <c r="P1376" i="2"/>
  <c r="O1376" i="2"/>
  <c r="N1376" i="2"/>
  <c r="M1376" i="2"/>
  <c r="L1376" i="2"/>
  <c r="I1376" i="2"/>
  <c r="Q1375" i="2"/>
  <c r="P1375" i="2"/>
  <c r="O1375" i="2"/>
  <c r="N1375" i="2"/>
  <c r="M1375" i="2"/>
  <c r="L1375" i="2"/>
  <c r="I1375" i="2"/>
  <c r="R1375" i="2" s="1"/>
  <c r="S1375" i="2" s="1"/>
  <c r="R1374" i="2"/>
  <c r="S1374" i="2" s="1"/>
  <c r="Q1374" i="2"/>
  <c r="P1374" i="2"/>
  <c r="O1374" i="2"/>
  <c r="N1374" i="2"/>
  <c r="M1374" i="2"/>
  <c r="L1374" i="2"/>
  <c r="I1374" i="2"/>
  <c r="Q1373" i="2"/>
  <c r="P1373" i="2"/>
  <c r="O1373" i="2"/>
  <c r="N1373" i="2"/>
  <c r="M1373" i="2"/>
  <c r="L1373" i="2"/>
  <c r="I1373" i="2"/>
  <c r="R1373" i="2" s="1"/>
  <c r="S1373" i="2" s="1"/>
  <c r="R1372" i="2"/>
  <c r="S1372" i="2" s="1"/>
  <c r="Q1372" i="2"/>
  <c r="P1372" i="2"/>
  <c r="O1372" i="2"/>
  <c r="N1372" i="2"/>
  <c r="M1372" i="2"/>
  <c r="L1372" i="2"/>
  <c r="I1372" i="2"/>
  <c r="Q1371" i="2"/>
  <c r="P1371" i="2"/>
  <c r="O1371" i="2"/>
  <c r="N1371" i="2"/>
  <c r="M1371" i="2"/>
  <c r="L1371" i="2"/>
  <c r="I1371" i="2"/>
  <c r="R1371" i="2" s="1"/>
  <c r="S1371" i="2" s="1"/>
  <c r="R1370" i="2"/>
  <c r="S1370" i="2" s="1"/>
  <c r="Q1370" i="2"/>
  <c r="P1370" i="2"/>
  <c r="O1370" i="2"/>
  <c r="N1370" i="2"/>
  <c r="M1370" i="2"/>
  <c r="L1370" i="2"/>
  <c r="I1370" i="2"/>
  <c r="Q1369" i="2"/>
  <c r="P1369" i="2"/>
  <c r="O1369" i="2"/>
  <c r="N1369" i="2"/>
  <c r="M1369" i="2"/>
  <c r="L1369" i="2"/>
  <c r="I1369" i="2"/>
  <c r="R1369" i="2" s="1"/>
  <c r="S1369" i="2" s="1"/>
  <c r="G1369" i="2"/>
  <c r="F1369" i="2"/>
  <c r="E1369" i="2"/>
  <c r="Q1368" i="2"/>
  <c r="P1368" i="2"/>
  <c r="O1368" i="2"/>
  <c r="N1368" i="2"/>
  <c r="M1368" i="2"/>
  <c r="L1368" i="2"/>
  <c r="I1368" i="2"/>
  <c r="R1368" i="2" s="1"/>
  <c r="S1368" i="2" s="1"/>
  <c r="R1367" i="2"/>
  <c r="S1367" i="2" s="1"/>
  <c r="Q1367" i="2"/>
  <c r="P1367" i="2"/>
  <c r="O1367" i="2"/>
  <c r="N1367" i="2"/>
  <c r="M1367" i="2"/>
  <c r="L1367" i="2"/>
  <c r="I1367" i="2"/>
  <c r="Q1366" i="2"/>
  <c r="P1366" i="2"/>
  <c r="O1366" i="2"/>
  <c r="N1366" i="2"/>
  <c r="M1366" i="2"/>
  <c r="L1366" i="2"/>
  <c r="I1366" i="2"/>
  <c r="R1366" i="2" s="1"/>
  <c r="S1366" i="2" s="1"/>
  <c r="R1365" i="2"/>
  <c r="S1365" i="2" s="1"/>
  <c r="Q1365" i="2"/>
  <c r="P1365" i="2"/>
  <c r="O1365" i="2"/>
  <c r="N1365" i="2"/>
  <c r="M1365" i="2"/>
  <c r="L1365" i="2"/>
  <c r="I1365" i="2"/>
  <c r="Q1364" i="2"/>
  <c r="P1364" i="2"/>
  <c r="O1364" i="2"/>
  <c r="N1364" i="2"/>
  <c r="M1364" i="2"/>
  <c r="L1364" i="2"/>
  <c r="I1364" i="2"/>
  <c r="R1364" i="2" s="1"/>
  <c r="S1364" i="2" s="1"/>
  <c r="R1363" i="2"/>
  <c r="S1363" i="2" s="1"/>
  <c r="Q1363" i="2"/>
  <c r="P1363" i="2"/>
  <c r="O1363" i="2"/>
  <c r="N1363" i="2"/>
  <c r="M1363" i="2"/>
  <c r="L1363" i="2"/>
  <c r="I1363" i="2"/>
  <c r="Q1362" i="2"/>
  <c r="P1362" i="2"/>
  <c r="O1362" i="2"/>
  <c r="N1362" i="2"/>
  <c r="M1362" i="2"/>
  <c r="L1362" i="2"/>
  <c r="I1362" i="2"/>
  <c r="R1362" i="2" s="1"/>
  <c r="S1362" i="2" s="1"/>
  <c r="R1361" i="2"/>
  <c r="S1361" i="2" s="1"/>
  <c r="Q1361" i="2"/>
  <c r="P1361" i="2"/>
  <c r="O1361" i="2"/>
  <c r="N1361" i="2"/>
  <c r="M1361" i="2"/>
  <c r="L1361" i="2"/>
  <c r="I1361" i="2"/>
  <c r="Q1360" i="2"/>
  <c r="P1360" i="2"/>
  <c r="O1360" i="2"/>
  <c r="N1360" i="2"/>
  <c r="M1360" i="2"/>
  <c r="L1360" i="2"/>
  <c r="I1360" i="2"/>
  <c r="R1360" i="2" s="1"/>
  <c r="S1360" i="2" s="1"/>
  <c r="R1359" i="2"/>
  <c r="S1359" i="2" s="1"/>
  <c r="Q1359" i="2"/>
  <c r="P1359" i="2"/>
  <c r="O1359" i="2"/>
  <c r="N1359" i="2"/>
  <c r="M1359" i="2"/>
  <c r="L1359" i="2"/>
  <c r="I1359" i="2"/>
  <c r="Q1358" i="2"/>
  <c r="P1358" i="2"/>
  <c r="O1358" i="2"/>
  <c r="N1358" i="2"/>
  <c r="M1358" i="2"/>
  <c r="L1358" i="2"/>
  <c r="I1358" i="2"/>
  <c r="R1358" i="2" s="1"/>
  <c r="S1358" i="2" s="1"/>
  <c r="R1357" i="2"/>
  <c r="S1357" i="2" s="1"/>
  <c r="Q1357" i="2"/>
  <c r="P1357" i="2"/>
  <c r="O1357" i="2"/>
  <c r="N1357" i="2"/>
  <c r="M1357" i="2"/>
  <c r="L1357" i="2"/>
  <c r="I1357" i="2"/>
  <c r="Q1356" i="2"/>
  <c r="P1356" i="2"/>
  <c r="O1356" i="2"/>
  <c r="N1356" i="2"/>
  <c r="M1356" i="2"/>
  <c r="L1356" i="2"/>
  <c r="I1356" i="2"/>
  <c r="R1356" i="2" s="1"/>
  <c r="S1356" i="2" s="1"/>
  <c r="R1355" i="2"/>
  <c r="S1355" i="2" s="1"/>
  <c r="Q1355" i="2"/>
  <c r="P1355" i="2"/>
  <c r="O1355" i="2"/>
  <c r="N1355" i="2"/>
  <c r="M1355" i="2"/>
  <c r="L1355" i="2"/>
  <c r="I1355" i="2"/>
  <c r="Q1354" i="2"/>
  <c r="P1354" i="2"/>
  <c r="O1354" i="2"/>
  <c r="N1354" i="2"/>
  <c r="M1354" i="2"/>
  <c r="L1354" i="2"/>
  <c r="I1354" i="2"/>
  <c r="R1354" i="2" s="1"/>
  <c r="S1354" i="2" s="1"/>
  <c r="R1353" i="2"/>
  <c r="S1353" i="2" s="1"/>
  <c r="Q1353" i="2"/>
  <c r="P1353" i="2"/>
  <c r="O1353" i="2"/>
  <c r="N1353" i="2"/>
  <c r="M1353" i="2"/>
  <c r="L1353" i="2"/>
  <c r="I1353" i="2"/>
  <c r="Q1352" i="2"/>
  <c r="P1352" i="2"/>
  <c r="O1352" i="2"/>
  <c r="N1352" i="2"/>
  <c r="M1352" i="2"/>
  <c r="L1352" i="2"/>
  <c r="I1352" i="2"/>
  <c r="R1352" i="2" s="1"/>
  <c r="S1352" i="2" s="1"/>
  <c r="R1351" i="2"/>
  <c r="S1351" i="2" s="1"/>
  <c r="Q1351" i="2"/>
  <c r="P1351" i="2"/>
  <c r="O1351" i="2"/>
  <c r="N1351" i="2"/>
  <c r="M1351" i="2"/>
  <c r="L1351" i="2"/>
  <c r="I1351" i="2"/>
  <c r="Q1350" i="2"/>
  <c r="P1350" i="2"/>
  <c r="O1350" i="2"/>
  <c r="N1350" i="2"/>
  <c r="M1350" i="2"/>
  <c r="L1350" i="2"/>
  <c r="I1350" i="2"/>
  <c r="R1350" i="2" s="1"/>
  <c r="S1350" i="2" s="1"/>
  <c r="R1349" i="2"/>
  <c r="S1349" i="2" s="1"/>
  <c r="Q1349" i="2"/>
  <c r="P1349" i="2"/>
  <c r="O1349" i="2"/>
  <c r="N1349" i="2"/>
  <c r="M1349" i="2"/>
  <c r="L1349" i="2"/>
  <c r="I1349" i="2"/>
  <c r="Q1348" i="2"/>
  <c r="P1348" i="2"/>
  <c r="O1348" i="2"/>
  <c r="N1348" i="2"/>
  <c r="M1348" i="2"/>
  <c r="L1348" i="2"/>
  <c r="I1348" i="2"/>
  <c r="R1348" i="2" s="1"/>
  <c r="S1348" i="2" s="1"/>
  <c r="R1347" i="2"/>
  <c r="S1347" i="2" s="1"/>
  <c r="Q1347" i="2"/>
  <c r="P1347" i="2"/>
  <c r="O1347" i="2"/>
  <c r="N1347" i="2"/>
  <c r="M1347" i="2"/>
  <c r="L1347" i="2"/>
  <c r="I1347" i="2"/>
  <c r="Q1346" i="2"/>
  <c r="P1346" i="2"/>
  <c r="O1346" i="2"/>
  <c r="N1346" i="2"/>
  <c r="M1346" i="2"/>
  <c r="L1346" i="2"/>
  <c r="I1346" i="2"/>
  <c r="R1346" i="2" s="1"/>
  <c r="S1346" i="2" s="1"/>
  <c r="R1345" i="2"/>
  <c r="S1345" i="2" s="1"/>
  <c r="Q1345" i="2"/>
  <c r="P1345" i="2"/>
  <c r="O1345" i="2"/>
  <c r="N1345" i="2"/>
  <c r="M1345" i="2"/>
  <c r="L1345" i="2"/>
  <c r="I1345" i="2"/>
  <c r="Q1344" i="2"/>
  <c r="P1344" i="2"/>
  <c r="O1344" i="2"/>
  <c r="N1344" i="2"/>
  <c r="M1344" i="2"/>
  <c r="L1344" i="2"/>
  <c r="I1344" i="2"/>
  <c r="R1344" i="2" s="1"/>
  <c r="S1344" i="2" s="1"/>
  <c r="R1343" i="2"/>
  <c r="S1343" i="2" s="1"/>
  <c r="Q1343" i="2"/>
  <c r="P1343" i="2"/>
  <c r="O1343" i="2"/>
  <c r="N1343" i="2"/>
  <c r="M1343" i="2"/>
  <c r="L1343" i="2"/>
  <c r="I1343" i="2"/>
  <c r="Q1342" i="2"/>
  <c r="P1342" i="2"/>
  <c r="O1342" i="2"/>
  <c r="N1342" i="2"/>
  <c r="M1342" i="2"/>
  <c r="L1342" i="2"/>
  <c r="I1342" i="2"/>
  <c r="R1342" i="2" s="1"/>
  <c r="S1342" i="2" s="1"/>
  <c r="R1341" i="2"/>
  <c r="S1341" i="2" s="1"/>
  <c r="Q1341" i="2"/>
  <c r="P1341" i="2"/>
  <c r="O1341" i="2"/>
  <c r="N1341" i="2"/>
  <c r="M1341" i="2"/>
  <c r="L1341" i="2"/>
  <c r="I1341" i="2"/>
  <c r="Q1340" i="2"/>
  <c r="P1340" i="2"/>
  <c r="O1340" i="2"/>
  <c r="N1340" i="2"/>
  <c r="M1340" i="2"/>
  <c r="L1340" i="2"/>
  <c r="I1340" i="2"/>
  <c r="R1340" i="2" s="1"/>
  <c r="S1340" i="2" s="1"/>
  <c r="R1339" i="2"/>
  <c r="S1339" i="2" s="1"/>
  <c r="Q1339" i="2"/>
  <c r="P1339" i="2"/>
  <c r="O1339" i="2"/>
  <c r="N1339" i="2"/>
  <c r="M1339" i="2"/>
  <c r="L1339" i="2"/>
  <c r="I1339" i="2"/>
  <c r="Q1338" i="2"/>
  <c r="P1338" i="2"/>
  <c r="O1338" i="2"/>
  <c r="N1338" i="2"/>
  <c r="M1338" i="2"/>
  <c r="L1338" i="2"/>
  <c r="I1338" i="2"/>
  <c r="R1338" i="2" s="1"/>
  <c r="S1338" i="2" s="1"/>
  <c r="R1337" i="2"/>
  <c r="S1337" i="2" s="1"/>
  <c r="Q1337" i="2"/>
  <c r="P1337" i="2"/>
  <c r="O1337" i="2"/>
  <c r="N1337" i="2"/>
  <c r="M1337" i="2"/>
  <c r="L1337" i="2"/>
  <c r="I1337" i="2"/>
  <c r="Q1336" i="2"/>
  <c r="P1336" i="2"/>
  <c r="O1336" i="2"/>
  <c r="N1336" i="2"/>
  <c r="M1336" i="2"/>
  <c r="L1336" i="2"/>
  <c r="I1336" i="2"/>
  <c r="R1336" i="2" s="1"/>
  <c r="S1336" i="2" s="1"/>
  <c r="R1335" i="2"/>
  <c r="S1335" i="2" s="1"/>
  <c r="Q1335" i="2"/>
  <c r="P1335" i="2"/>
  <c r="O1335" i="2"/>
  <c r="N1335" i="2"/>
  <c r="M1335" i="2"/>
  <c r="L1335" i="2"/>
  <c r="I1335" i="2"/>
  <c r="Q1334" i="2"/>
  <c r="P1334" i="2"/>
  <c r="O1334" i="2"/>
  <c r="N1334" i="2"/>
  <c r="M1334" i="2"/>
  <c r="L1334" i="2"/>
  <c r="I1334" i="2"/>
  <c r="R1334" i="2" s="1"/>
  <c r="S1334" i="2" s="1"/>
  <c r="R1333" i="2"/>
  <c r="S1333" i="2" s="1"/>
  <c r="Q1333" i="2"/>
  <c r="P1333" i="2"/>
  <c r="O1333" i="2"/>
  <c r="N1333" i="2"/>
  <c r="M1333" i="2"/>
  <c r="L1333" i="2"/>
  <c r="I1333" i="2"/>
  <c r="Q1332" i="2"/>
  <c r="P1332" i="2"/>
  <c r="O1332" i="2"/>
  <c r="N1332" i="2"/>
  <c r="M1332" i="2"/>
  <c r="L1332" i="2"/>
  <c r="I1332" i="2"/>
  <c r="R1332" i="2" s="1"/>
  <c r="S1332" i="2" s="1"/>
  <c r="R1331" i="2"/>
  <c r="S1331" i="2" s="1"/>
  <c r="Q1331" i="2"/>
  <c r="P1331" i="2"/>
  <c r="O1331" i="2"/>
  <c r="N1331" i="2"/>
  <c r="M1331" i="2"/>
  <c r="L1331" i="2"/>
  <c r="I1331" i="2"/>
  <c r="Q1330" i="2"/>
  <c r="P1330" i="2"/>
  <c r="O1330" i="2"/>
  <c r="N1330" i="2"/>
  <c r="M1330" i="2"/>
  <c r="L1330" i="2"/>
  <c r="I1330" i="2"/>
  <c r="R1330" i="2" s="1"/>
  <c r="S1330" i="2" s="1"/>
  <c r="R1329" i="2"/>
  <c r="S1329" i="2" s="1"/>
  <c r="Q1329" i="2"/>
  <c r="P1329" i="2"/>
  <c r="O1329" i="2"/>
  <c r="N1329" i="2"/>
  <c r="M1329" i="2"/>
  <c r="L1329" i="2"/>
  <c r="I1329" i="2"/>
  <c r="Q1328" i="2"/>
  <c r="P1328" i="2"/>
  <c r="O1328" i="2"/>
  <c r="N1328" i="2"/>
  <c r="M1328" i="2"/>
  <c r="L1328" i="2"/>
  <c r="I1328" i="2"/>
  <c r="R1328" i="2" s="1"/>
  <c r="S1328" i="2" s="1"/>
  <c r="R1327" i="2"/>
  <c r="S1327" i="2" s="1"/>
  <c r="Q1327" i="2"/>
  <c r="P1327" i="2"/>
  <c r="O1327" i="2"/>
  <c r="N1327" i="2"/>
  <c r="M1327" i="2"/>
  <c r="L1327" i="2"/>
  <c r="I1327" i="2"/>
  <c r="Q1326" i="2"/>
  <c r="P1326" i="2"/>
  <c r="O1326" i="2"/>
  <c r="N1326" i="2"/>
  <c r="M1326" i="2"/>
  <c r="L1326" i="2"/>
  <c r="I1326" i="2"/>
  <c r="R1326" i="2" s="1"/>
  <c r="S1326" i="2" s="1"/>
  <c r="R1325" i="2"/>
  <c r="S1325" i="2" s="1"/>
  <c r="Q1325" i="2"/>
  <c r="P1325" i="2"/>
  <c r="O1325" i="2"/>
  <c r="N1325" i="2"/>
  <c r="M1325" i="2"/>
  <c r="L1325" i="2"/>
  <c r="I1325" i="2"/>
  <c r="Q1324" i="2"/>
  <c r="P1324" i="2"/>
  <c r="O1324" i="2"/>
  <c r="N1324" i="2"/>
  <c r="M1324" i="2"/>
  <c r="L1324" i="2"/>
  <c r="I1324" i="2"/>
  <c r="R1324" i="2" s="1"/>
  <c r="S1324" i="2" s="1"/>
  <c r="R1323" i="2"/>
  <c r="S1323" i="2" s="1"/>
  <c r="Q1323" i="2"/>
  <c r="P1323" i="2"/>
  <c r="O1323" i="2"/>
  <c r="N1323" i="2"/>
  <c r="M1323" i="2"/>
  <c r="L1323" i="2"/>
  <c r="I1323" i="2"/>
  <c r="Q1322" i="2"/>
  <c r="P1322" i="2"/>
  <c r="O1322" i="2"/>
  <c r="N1322" i="2"/>
  <c r="M1322" i="2"/>
  <c r="L1322" i="2"/>
  <c r="I1322" i="2"/>
  <c r="R1322" i="2" s="1"/>
  <c r="S1322" i="2" s="1"/>
  <c r="R1321" i="2"/>
  <c r="S1321" i="2" s="1"/>
  <c r="Q1321" i="2"/>
  <c r="P1321" i="2"/>
  <c r="O1321" i="2"/>
  <c r="N1321" i="2"/>
  <c r="M1321" i="2"/>
  <c r="L1321" i="2"/>
  <c r="I1321" i="2"/>
  <c r="G1321" i="2"/>
  <c r="F1321" i="2"/>
  <c r="E1321" i="2"/>
  <c r="R1320" i="2"/>
  <c r="S1320" i="2" s="1"/>
  <c r="Q1320" i="2"/>
  <c r="P1320" i="2"/>
  <c r="O1320" i="2"/>
  <c r="N1320" i="2"/>
  <c r="M1320" i="2"/>
  <c r="L1320" i="2"/>
  <c r="I1320" i="2"/>
  <c r="Q1319" i="2"/>
  <c r="P1319" i="2"/>
  <c r="O1319" i="2"/>
  <c r="N1319" i="2"/>
  <c r="M1319" i="2"/>
  <c r="L1319" i="2"/>
  <c r="I1319" i="2"/>
  <c r="R1319" i="2" s="1"/>
  <c r="S1319" i="2" s="1"/>
  <c r="R1318" i="2"/>
  <c r="S1318" i="2" s="1"/>
  <c r="Q1318" i="2"/>
  <c r="P1318" i="2"/>
  <c r="O1318" i="2"/>
  <c r="N1318" i="2"/>
  <c r="M1318" i="2"/>
  <c r="L1318" i="2"/>
  <c r="I1318" i="2"/>
  <c r="Q1317" i="2"/>
  <c r="P1317" i="2"/>
  <c r="O1317" i="2"/>
  <c r="N1317" i="2"/>
  <c r="M1317" i="2"/>
  <c r="L1317" i="2"/>
  <c r="I1317" i="2"/>
  <c r="R1317" i="2" s="1"/>
  <c r="S1317" i="2" s="1"/>
  <c r="R1316" i="2"/>
  <c r="S1316" i="2" s="1"/>
  <c r="Q1316" i="2"/>
  <c r="P1316" i="2"/>
  <c r="O1316" i="2"/>
  <c r="N1316" i="2"/>
  <c r="M1316" i="2"/>
  <c r="L1316" i="2"/>
  <c r="I1316" i="2"/>
  <c r="Q1315" i="2"/>
  <c r="P1315" i="2"/>
  <c r="O1315" i="2"/>
  <c r="N1315" i="2"/>
  <c r="M1315" i="2"/>
  <c r="L1315" i="2"/>
  <c r="I1315" i="2"/>
  <c r="R1315" i="2" s="1"/>
  <c r="S1315" i="2" s="1"/>
  <c r="R1314" i="2"/>
  <c r="S1314" i="2" s="1"/>
  <c r="Q1314" i="2"/>
  <c r="P1314" i="2"/>
  <c r="O1314" i="2"/>
  <c r="N1314" i="2"/>
  <c r="M1314" i="2"/>
  <c r="L1314" i="2"/>
  <c r="I1314" i="2"/>
  <c r="Q1313" i="2"/>
  <c r="P1313" i="2"/>
  <c r="O1313" i="2"/>
  <c r="N1313" i="2"/>
  <c r="M1313" i="2"/>
  <c r="L1313" i="2"/>
  <c r="I1313" i="2"/>
  <c r="R1313" i="2" s="1"/>
  <c r="S1313" i="2" s="1"/>
  <c r="R1312" i="2"/>
  <c r="S1312" i="2" s="1"/>
  <c r="Q1312" i="2"/>
  <c r="P1312" i="2"/>
  <c r="O1312" i="2"/>
  <c r="N1312" i="2"/>
  <c r="M1312" i="2"/>
  <c r="L1312" i="2"/>
  <c r="I1312" i="2"/>
  <c r="Q1311" i="2"/>
  <c r="P1311" i="2"/>
  <c r="O1311" i="2"/>
  <c r="N1311" i="2"/>
  <c r="M1311" i="2"/>
  <c r="L1311" i="2"/>
  <c r="I1311" i="2"/>
  <c r="R1311" i="2" s="1"/>
  <c r="S1311" i="2" s="1"/>
  <c r="R1310" i="2"/>
  <c r="S1310" i="2" s="1"/>
  <c r="Q1310" i="2"/>
  <c r="P1310" i="2"/>
  <c r="O1310" i="2"/>
  <c r="N1310" i="2"/>
  <c r="M1310" i="2"/>
  <c r="L1310" i="2"/>
  <c r="I1310" i="2"/>
  <c r="Q1309" i="2"/>
  <c r="P1309" i="2"/>
  <c r="O1309" i="2"/>
  <c r="N1309" i="2"/>
  <c r="M1309" i="2"/>
  <c r="L1309" i="2"/>
  <c r="I1309" i="2"/>
  <c r="R1309" i="2" s="1"/>
  <c r="S1309" i="2" s="1"/>
  <c r="R1308" i="2"/>
  <c r="S1308" i="2" s="1"/>
  <c r="Q1308" i="2"/>
  <c r="P1308" i="2"/>
  <c r="O1308" i="2"/>
  <c r="N1308" i="2"/>
  <c r="M1308" i="2"/>
  <c r="L1308" i="2"/>
  <c r="I1308" i="2"/>
  <c r="Q1307" i="2"/>
  <c r="P1307" i="2"/>
  <c r="O1307" i="2"/>
  <c r="N1307" i="2"/>
  <c r="M1307" i="2"/>
  <c r="L1307" i="2"/>
  <c r="I1307" i="2"/>
  <c r="R1307" i="2" s="1"/>
  <c r="S1307" i="2" s="1"/>
  <c r="R1306" i="2"/>
  <c r="S1306" i="2" s="1"/>
  <c r="Q1306" i="2"/>
  <c r="P1306" i="2"/>
  <c r="O1306" i="2"/>
  <c r="N1306" i="2"/>
  <c r="M1306" i="2"/>
  <c r="L1306" i="2"/>
  <c r="I1306" i="2"/>
  <c r="Q1305" i="2"/>
  <c r="P1305" i="2"/>
  <c r="O1305" i="2"/>
  <c r="N1305" i="2"/>
  <c r="M1305" i="2"/>
  <c r="L1305" i="2"/>
  <c r="I1305" i="2"/>
  <c r="R1305" i="2" s="1"/>
  <c r="S1305" i="2" s="1"/>
  <c r="R1304" i="2"/>
  <c r="S1304" i="2" s="1"/>
  <c r="Q1304" i="2"/>
  <c r="P1304" i="2"/>
  <c r="O1304" i="2"/>
  <c r="N1304" i="2"/>
  <c r="M1304" i="2"/>
  <c r="L1304" i="2"/>
  <c r="I1304" i="2"/>
  <c r="Q1303" i="2"/>
  <c r="P1303" i="2"/>
  <c r="O1303" i="2"/>
  <c r="N1303" i="2"/>
  <c r="M1303" i="2"/>
  <c r="L1303" i="2"/>
  <c r="I1303" i="2"/>
  <c r="R1303" i="2" s="1"/>
  <c r="S1303" i="2" s="1"/>
  <c r="R1302" i="2"/>
  <c r="S1302" i="2" s="1"/>
  <c r="Q1302" i="2"/>
  <c r="P1302" i="2"/>
  <c r="O1302" i="2"/>
  <c r="N1302" i="2"/>
  <c r="M1302" i="2"/>
  <c r="L1302" i="2"/>
  <c r="I1302" i="2"/>
  <c r="Q1301" i="2"/>
  <c r="P1301" i="2"/>
  <c r="O1301" i="2"/>
  <c r="N1301" i="2"/>
  <c r="M1301" i="2"/>
  <c r="L1301" i="2"/>
  <c r="I1301" i="2"/>
  <c r="R1301" i="2" s="1"/>
  <c r="S1301" i="2" s="1"/>
  <c r="R1300" i="2"/>
  <c r="S1300" i="2" s="1"/>
  <c r="Q1300" i="2"/>
  <c r="P1300" i="2"/>
  <c r="O1300" i="2"/>
  <c r="N1300" i="2"/>
  <c r="M1300" i="2"/>
  <c r="L1300" i="2"/>
  <c r="I1300" i="2"/>
  <c r="Q1299" i="2"/>
  <c r="P1299" i="2"/>
  <c r="O1299" i="2"/>
  <c r="N1299" i="2"/>
  <c r="M1299" i="2"/>
  <c r="L1299" i="2"/>
  <c r="I1299" i="2"/>
  <c r="R1299" i="2" s="1"/>
  <c r="S1299" i="2" s="1"/>
  <c r="R1298" i="2"/>
  <c r="S1298" i="2" s="1"/>
  <c r="Q1298" i="2"/>
  <c r="P1298" i="2"/>
  <c r="O1298" i="2"/>
  <c r="N1298" i="2"/>
  <c r="M1298" i="2"/>
  <c r="L1298" i="2"/>
  <c r="I1298" i="2"/>
  <c r="Q1297" i="2"/>
  <c r="P1297" i="2"/>
  <c r="O1297" i="2"/>
  <c r="N1297" i="2"/>
  <c r="M1297" i="2"/>
  <c r="L1297" i="2"/>
  <c r="I1297" i="2"/>
  <c r="R1297" i="2" s="1"/>
  <c r="S1297" i="2" s="1"/>
  <c r="R1296" i="2"/>
  <c r="S1296" i="2" s="1"/>
  <c r="Q1296" i="2"/>
  <c r="P1296" i="2"/>
  <c r="O1296" i="2"/>
  <c r="N1296" i="2"/>
  <c r="M1296" i="2"/>
  <c r="L1296" i="2"/>
  <c r="I1296" i="2"/>
  <c r="Q1295" i="2"/>
  <c r="P1295" i="2"/>
  <c r="O1295" i="2"/>
  <c r="N1295" i="2"/>
  <c r="M1295" i="2"/>
  <c r="L1295" i="2"/>
  <c r="I1295" i="2"/>
  <c r="R1295" i="2" s="1"/>
  <c r="S1295" i="2" s="1"/>
  <c r="R1294" i="2"/>
  <c r="S1294" i="2" s="1"/>
  <c r="Q1294" i="2"/>
  <c r="P1294" i="2"/>
  <c r="O1294" i="2"/>
  <c r="N1294" i="2"/>
  <c r="M1294" i="2"/>
  <c r="L1294" i="2"/>
  <c r="I1294" i="2"/>
  <c r="Q1293" i="2"/>
  <c r="P1293" i="2"/>
  <c r="O1293" i="2"/>
  <c r="N1293" i="2"/>
  <c r="M1293" i="2"/>
  <c r="L1293" i="2"/>
  <c r="I1293" i="2"/>
  <c r="R1293" i="2" s="1"/>
  <c r="S1293" i="2" s="1"/>
  <c r="R1292" i="2"/>
  <c r="S1292" i="2" s="1"/>
  <c r="Q1292" i="2"/>
  <c r="P1292" i="2"/>
  <c r="O1292" i="2"/>
  <c r="N1292" i="2"/>
  <c r="M1292" i="2"/>
  <c r="L1292" i="2"/>
  <c r="I1292" i="2"/>
  <c r="Q1291" i="2"/>
  <c r="P1291" i="2"/>
  <c r="O1291" i="2"/>
  <c r="N1291" i="2"/>
  <c r="M1291" i="2"/>
  <c r="L1291" i="2"/>
  <c r="I1291" i="2"/>
  <c r="R1291" i="2" s="1"/>
  <c r="S1291" i="2" s="1"/>
  <c r="R1290" i="2"/>
  <c r="S1290" i="2" s="1"/>
  <c r="Q1290" i="2"/>
  <c r="P1290" i="2"/>
  <c r="O1290" i="2"/>
  <c r="N1290" i="2"/>
  <c r="M1290" i="2"/>
  <c r="L1290" i="2"/>
  <c r="I1290" i="2"/>
  <c r="Q1289" i="2"/>
  <c r="P1289" i="2"/>
  <c r="O1289" i="2"/>
  <c r="N1289" i="2"/>
  <c r="M1289" i="2"/>
  <c r="L1289" i="2"/>
  <c r="I1289" i="2"/>
  <c r="R1289" i="2" s="1"/>
  <c r="S1289" i="2" s="1"/>
  <c r="R1288" i="2"/>
  <c r="S1288" i="2" s="1"/>
  <c r="Q1288" i="2"/>
  <c r="P1288" i="2"/>
  <c r="O1288" i="2"/>
  <c r="N1288" i="2"/>
  <c r="M1288" i="2"/>
  <c r="L1288" i="2"/>
  <c r="I1288" i="2"/>
  <c r="Q1287" i="2"/>
  <c r="P1287" i="2"/>
  <c r="O1287" i="2"/>
  <c r="N1287" i="2"/>
  <c r="M1287" i="2"/>
  <c r="L1287" i="2"/>
  <c r="I1287" i="2"/>
  <c r="R1287" i="2" s="1"/>
  <c r="S1287" i="2" s="1"/>
  <c r="R1286" i="2"/>
  <c r="S1286" i="2" s="1"/>
  <c r="Q1286" i="2"/>
  <c r="P1286" i="2"/>
  <c r="O1286" i="2"/>
  <c r="N1286" i="2"/>
  <c r="M1286" i="2"/>
  <c r="L1286" i="2"/>
  <c r="I1286" i="2"/>
  <c r="Q1285" i="2"/>
  <c r="P1285" i="2"/>
  <c r="O1285" i="2"/>
  <c r="N1285" i="2"/>
  <c r="M1285" i="2"/>
  <c r="L1285" i="2"/>
  <c r="I1285" i="2"/>
  <c r="R1285" i="2" s="1"/>
  <c r="S1285" i="2" s="1"/>
  <c r="R1284" i="2"/>
  <c r="S1284" i="2" s="1"/>
  <c r="Q1284" i="2"/>
  <c r="P1284" i="2"/>
  <c r="O1284" i="2"/>
  <c r="N1284" i="2"/>
  <c r="M1284" i="2"/>
  <c r="L1284" i="2"/>
  <c r="I1284" i="2"/>
  <c r="Q1283" i="2"/>
  <c r="P1283" i="2"/>
  <c r="O1283" i="2"/>
  <c r="N1283" i="2"/>
  <c r="M1283" i="2"/>
  <c r="L1283" i="2"/>
  <c r="I1283" i="2"/>
  <c r="R1283" i="2" s="1"/>
  <c r="S1283" i="2" s="1"/>
  <c r="R1282" i="2"/>
  <c r="S1282" i="2" s="1"/>
  <c r="Q1282" i="2"/>
  <c r="P1282" i="2"/>
  <c r="O1282" i="2"/>
  <c r="N1282" i="2"/>
  <c r="M1282" i="2"/>
  <c r="L1282" i="2"/>
  <c r="I1282" i="2"/>
  <c r="Q1281" i="2"/>
  <c r="P1281" i="2"/>
  <c r="O1281" i="2"/>
  <c r="N1281" i="2"/>
  <c r="M1281" i="2"/>
  <c r="L1281" i="2"/>
  <c r="I1281" i="2"/>
  <c r="R1281" i="2" s="1"/>
  <c r="S1281" i="2" s="1"/>
  <c r="R1280" i="2"/>
  <c r="S1280" i="2" s="1"/>
  <c r="Q1280" i="2"/>
  <c r="P1280" i="2"/>
  <c r="O1280" i="2"/>
  <c r="N1280" i="2"/>
  <c r="M1280" i="2"/>
  <c r="L1280" i="2"/>
  <c r="I1280" i="2"/>
  <c r="Q1279" i="2"/>
  <c r="P1279" i="2"/>
  <c r="O1279" i="2"/>
  <c r="N1279" i="2"/>
  <c r="M1279" i="2"/>
  <c r="L1279" i="2"/>
  <c r="I1279" i="2"/>
  <c r="R1279" i="2" s="1"/>
  <c r="S1279" i="2" s="1"/>
  <c r="R1278" i="2"/>
  <c r="S1278" i="2" s="1"/>
  <c r="Q1278" i="2"/>
  <c r="P1278" i="2"/>
  <c r="O1278" i="2"/>
  <c r="N1278" i="2"/>
  <c r="M1278" i="2"/>
  <c r="L1278" i="2"/>
  <c r="I1278" i="2"/>
  <c r="Q1277" i="2"/>
  <c r="P1277" i="2"/>
  <c r="O1277" i="2"/>
  <c r="N1277" i="2"/>
  <c r="M1277" i="2"/>
  <c r="L1277" i="2"/>
  <c r="I1277" i="2"/>
  <c r="R1277" i="2" s="1"/>
  <c r="S1277" i="2" s="1"/>
  <c r="R1276" i="2"/>
  <c r="S1276" i="2" s="1"/>
  <c r="Q1276" i="2"/>
  <c r="P1276" i="2"/>
  <c r="O1276" i="2"/>
  <c r="N1276" i="2"/>
  <c r="M1276" i="2"/>
  <c r="L1276" i="2"/>
  <c r="I1276" i="2"/>
  <c r="Q1275" i="2"/>
  <c r="P1275" i="2"/>
  <c r="O1275" i="2"/>
  <c r="N1275" i="2"/>
  <c r="M1275" i="2"/>
  <c r="L1275" i="2"/>
  <c r="I1275" i="2"/>
  <c r="R1275" i="2" s="1"/>
  <c r="S1275" i="2" s="1"/>
  <c r="R1274" i="2"/>
  <c r="S1274" i="2" s="1"/>
  <c r="Q1274" i="2"/>
  <c r="P1274" i="2"/>
  <c r="O1274" i="2"/>
  <c r="N1274" i="2"/>
  <c r="M1274" i="2"/>
  <c r="L1274" i="2"/>
  <c r="I1274" i="2"/>
  <c r="Q1273" i="2"/>
  <c r="P1273" i="2"/>
  <c r="O1273" i="2"/>
  <c r="N1273" i="2"/>
  <c r="M1273" i="2"/>
  <c r="L1273" i="2"/>
  <c r="I1273" i="2"/>
  <c r="R1273" i="2" s="1"/>
  <c r="S1273" i="2" s="1"/>
  <c r="R1272" i="2"/>
  <c r="S1272" i="2" s="1"/>
  <c r="Q1272" i="2"/>
  <c r="P1272" i="2"/>
  <c r="O1272" i="2"/>
  <c r="N1272" i="2"/>
  <c r="M1272" i="2"/>
  <c r="L1272" i="2"/>
  <c r="I1272" i="2"/>
  <c r="Q1271" i="2"/>
  <c r="P1271" i="2"/>
  <c r="O1271" i="2"/>
  <c r="N1271" i="2"/>
  <c r="M1271" i="2"/>
  <c r="L1271" i="2"/>
  <c r="I1271" i="2"/>
  <c r="R1271" i="2" s="1"/>
  <c r="S1271" i="2" s="1"/>
  <c r="R1270" i="2"/>
  <c r="S1270" i="2" s="1"/>
  <c r="Q1270" i="2"/>
  <c r="P1270" i="2"/>
  <c r="O1270" i="2"/>
  <c r="N1270" i="2"/>
  <c r="M1270" i="2"/>
  <c r="L1270" i="2"/>
  <c r="I1270" i="2"/>
  <c r="Q1269" i="2"/>
  <c r="P1269" i="2"/>
  <c r="O1269" i="2"/>
  <c r="N1269" i="2"/>
  <c r="M1269" i="2"/>
  <c r="L1269" i="2"/>
  <c r="I1269" i="2"/>
  <c r="R1269" i="2" s="1"/>
  <c r="S1269" i="2" s="1"/>
  <c r="R1268" i="2"/>
  <c r="S1268" i="2" s="1"/>
  <c r="Q1268" i="2"/>
  <c r="P1268" i="2"/>
  <c r="O1268" i="2"/>
  <c r="N1268" i="2"/>
  <c r="M1268" i="2"/>
  <c r="L1268" i="2"/>
  <c r="I1268" i="2"/>
  <c r="Q1267" i="2"/>
  <c r="P1267" i="2"/>
  <c r="O1267" i="2"/>
  <c r="N1267" i="2"/>
  <c r="M1267" i="2"/>
  <c r="L1267" i="2"/>
  <c r="I1267" i="2"/>
  <c r="R1267" i="2" s="1"/>
  <c r="S1267" i="2" s="1"/>
  <c r="R1266" i="2"/>
  <c r="S1266" i="2" s="1"/>
  <c r="Q1266" i="2"/>
  <c r="P1266" i="2"/>
  <c r="O1266" i="2"/>
  <c r="N1266" i="2"/>
  <c r="M1266" i="2"/>
  <c r="L1266" i="2"/>
  <c r="I1266" i="2"/>
  <c r="Q1265" i="2"/>
  <c r="P1265" i="2"/>
  <c r="O1265" i="2"/>
  <c r="N1265" i="2"/>
  <c r="M1265" i="2"/>
  <c r="L1265" i="2"/>
  <c r="I1265" i="2"/>
  <c r="R1265" i="2" s="1"/>
  <c r="S1265" i="2" s="1"/>
  <c r="R1264" i="2"/>
  <c r="S1264" i="2" s="1"/>
  <c r="Q1264" i="2"/>
  <c r="P1264" i="2"/>
  <c r="O1264" i="2"/>
  <c r="N1264" i="2"/>
  <c r="M1264" i="2"/>
  <c r="L1264" i="2"/>
  <c r="I1264" i="2"/>
  <c r="Q1263" i="2"/>
  <c r="P1263" i="2"/>
  <c r="O1263" i="2"/>
  <c r="N1263" i="2"/>
  <c r="M1263" i="2"/>
  <c r="L1263" i="2"/>
  <c r="I1263" i="2"/>
  <c r="R1263" i="2" s="1"/>
  <c r="S1263" i="2" s="1"/>
  <c r="R1262" i="2"/>
  <c r="S1262" i="2" s="1"/>
  <c r="Q1262" i="2"/>
  <c r="P1262" i="2"/>
  <c r="O1262" i="2"/>
  <c r="N1262" i="2"/>
  <c r="M1262" i="2"/>
  <c r="L1262" i="2"/>
  <c r="I1262" i="2"/>
  <c r="Q1261" i="2"/>
  <c r="P1261" i="2"/>
  <c r="O1261" i="2"/>
  <c r="N1261" i="2"/>
  <c r="M1261" i="2"/>
  <c r="L1261" i="2"/>
  <c r="I1261" i="2"/>
  <c r="R1261" i="2" s="1"/>
  <c r="S1261" i="2" s="1"/>
  <c r="R1260" i="2"/>
  <c r="S1260" i="2" s="1"/>
  <c r="Q1260" i="2"/>
  <c r="P1260" i="2"/>
  <c r="O1260" i="2"/>
  <c r="N1260" i="2"/>
  <c r="M1260" i="2"/>
  <c r="L1260" i="2"/>
  <c r="I1260" i="2"/>
  <c r="Q1259" i="2"/>
  <c r="P1259" i="2"/>
  <c r="O1259" i="2"/>
  <c r="N1259" i="2"/>
  <c r="M1259" i="2"/>
  <c r="L1259" i="2"/>
  <c r="I1259" i="2"/>
  <c r="R1259" i="2" s="1"/>
  <c r="S1259" i="2" s="1"/>
  <c r="R1258" i="2"/>
  <c r="S1258" i="2" s="1"/>
  <c r="Q1258" i="2"/>
  <c r="P1258" i="2"/>
  <c r="O1258" i="2"/>
  <c r="N1258" i="2"/>
  <c r="M1258" i="2"/>
  <c r="L1258" i="2"/>
  <c r="I1258" i="2"/>
  <c r="Q1257" i="2"/>
  <c r="P1257" i="2"/>
  <c r="O1257" i="2"/>
  <c r="N1257" i="2"/>
  <c r="M1257" i="2"/>
  <c r="L1257" i="2"/>
  <c r="I1257" i="2"/>
  <c r="R1257" i="2" s="1"/>
  <c r="S1257" i="2" s="1"/>
  <c r="R1256" i="2"/>
  <c r="S1256" i="2" s="1"/>
  <c r="Q1256" i="2"/>
  <c r="P1256" i="2"/>
  <c r="O1256" i="2"/>
  <c r="N1256" i="2"/>
  <c r="M1256" i="2"/>
  <c r="L1256" i="2"/>
  <c r="I1256" i="2"/>
  <c r="Q1255" i="2"/>
  <c r="P1255" i="2"/>
  <c r="O1255" i="2"/>
  <c r="N1255" i="2"/>
  <c r="M1255" i="2"/>
  <c r="L1255" i="2"/>
  <c r="I1255" i="2"/>
  <c r="R1255" i="2" s="1"/>
  <c r="S1255" i="2" s="1"/>
  <c r="R1254" i="2"/>
  <c r="S1254" i="2" s="1"/>
  <c r="Q1254" i="2"/>
  <c r="P1254" i="2"/>
  <c r="O1254" i="2"/>
  <c r="N1254" i="2"/>
  <c r="M1254" i="2"/>
  <c r="L1254" i="2"/>
  <c r="I1254" i="2"/>
  <c r="Q1253" i="2"/>
  <c r="P1253" i="2"/>
  <c r="O1253" i="2"/>
  <c r="N1253" i="2"/>
  <c r="M1253" i="2"/>
  <c r="L1253" i="2"/>
  <c r="I1253" i="2"/>
  <c r="R1253" i="2" s="1"/>
  <c r="S1253" i="2" s="1"/>
  <c r="R1252" i="2"/>
  <c r="S1252" i="2" s="1"/>
  <c r="Q1252" i="2"/>
  <c r="P1252" i="2"/>
  <c r="O1252" i="2"/>
  <c r="N1252" i="2"/>
  <c r="M1252" i="2"/>
  <c r="L1252" i="2"/>
  <c r="I1252" i="2"/>
  <c r="Q1251" i="2"/>
  <c r="P1251" i="2"/>
  <c r="O1251" i="2"/>
  <c r="N1251" i="2"/>
  <c r="M1251" i="2"/>
  <c r="L1251" i="2"/>
  <c r="I1251" i="2"/>
  <c r="R1251" i="2" s="1"/>
  <c r="S1251" i="2" s="1"/>
  <c r="R1250" i="2"/>
  <c r="S1250" i="2" s="1"/>
  <c r="Q1250" i="2"/>
  <c r="P1250" i="2"/>
  <c r="O1250" i="2"/>
  <c r="N1250" i="2"/>
  <c r="M1250" i="2"/>
  <c r="L1250" i="2"/>
  <c r="I1250" i="2"/>
  <c r="Q1249" i="2"/>
  <c r="P1249" i="2"/>
  <c r="O1249" i="2"/>
  <c r="N1249" i="2"/>
  <c r="M1249" i="2"/>
  <c r="L1249" i="2"/>
  <c r="I1249" i="2"/>
  <c r="R1249" i="2" s="1"/>
  <c r="S1249" i="2" s="1"/>
  <c r="R1248" i="2"/>
  <c r="S1248" i="2" s="1"/>
  <c r="Q1248" i="2"/>
  <c r="P1248" i="2"/>
  <c r="O1248" i="2"/>
  <c r="N1248" i="2"/>
  <c r="M1248" i="2"/>
  <c r="L1248" i="2"/>
  <c r="I1248" i="2"/>
  <c r="Q1247" i="2"/>
  <c r="P1247" i="2"/>
  <c r="O1247" i="2"/>
  <c r="N1247" i="2"/>
  <c r="M1247" i="2"/>
  <c r="L1247" i="2"/>
  <c r="I1247" i="2"/>
  <c r="R1247" i="2" s="1"/>
  <c r="S1247" i="2" s="1"/>
  <c r="R1246" i="2"/>
  <c r="S1246" i="2" s="1"/>
  <c r="Q1246" i="2"/>
  <c r="P1246" i="2"/>
  <c r="O1246" i="2"/>
  <c r="N1246" i="2"/>
  <c r="M1246" i="2"/>
  <c r="L1246" i="2"/>
  <c r="I1246" i="2"/>
  <c r="Q1245" i="2"/>
  <c r="P1245" i="2"/>
  <c r="O1245" i="2"/>
  <c r="N1245" i="2"/>
  <c r="M1245" i="2"/>
  <c r="L1245" i="2"/>
  <c r="I1245" i="2"/>
  <c r="R1245" i="2" s="1"/>
  <c r="S1245" i="2" s="1"/>
  <c r="R1244" i="2"/>
  <c r="S1244" i="2" s="1"/>
  <c r="Q1244" i="2"/>
  <c r="P1244" i="2"/>
  <c r="O1244" i="2"/>
  <c r="N1244" i="2"/>
  <c r="M1244" i="2"/>
  <c r="L1244" i="2"/>
  <c r="I1244" i="2"/>
  <c r="Q1243" i="2"/>
  <c r="P1243" i="2"/>
  <c r="O1243" i="2"/>
  <c r="N1243" i="2"/>
  <c r="M1243" i="2"/>
  <c r="L1243" i="2"/>
  <c r="I1243" i="2"/>
  <c r="R1243" i="2" s="1"/>
  <c r="S1243" i="2" s="1"/>
  <c r="R1242" i="2"/>
  <c r="S1242" i="2" s="1"/>
  <c r="Q1242" i="2"/>
  <c r="P1242" i="2"/>
  <c r="O1242" i="2"/>
  <c r="N1242" i="2"/>
  <c r="M1242" i="2"/>
  <c r="L1242" i="2"/>
  <c r="I1242" i="2"/>
  <c r="Q1241" i="2"/>
  <c r="P1241" i="2"/>
  <c r="O1241" i="2"/>
  <c r="N1241" i="2"/>
  <c r="M1241" i="2"/>
  <c r="L1241" i="2"/>
  <c r="I1241" i="2"/>
  <c r="R1241" i="2" s="1"/>
  <c r="S1241" i="2" s="1"/>
  <c r="R1240" i="2"/>
  <c r="S1240" i="2" s="1"/>
  <c r="Q1240" i="2"/>
  <c r="P1240" i="2"/>
  <c r="O1240" i="2"/>
  <c r="N1240" i="2"/>
  <c r="M1240" i="2"/>
  <c r="L1240" i="2"/>
  <c r="I1240" i="2"/>
  <c r="Q1239" i="2"/>
  <c r="P1239" i="2"/>
  <c r="O1239" i="2"/>
  <c r="N1239" i="2"/>
  <c r="M1239" i="2"/>
  <c r="L1239" i="2"/>
  <c r="I1239" i="2"/>
  <c r="R1239" i="2" s="1"/>
  <c r="S1239" i="2" s="1"/>
  <c r="R1238" i="2"/>
  <c r="S1238" i="2" s="1"/>
  <c r="Q1238" i="2"/>
  <c r="P1238" i="2"/>
  <c r="O1238" i="2"/>
  <c r="N1238" i="2"/>
  <c r="M1238" i="2"/>
  <c r="L1238" i="2"/>
  <c r="I1238" i="2"/>
  <c r="Q1237" i="2"/>
  <c r="P1237" i="2"/>
  <c r="O1237" i="2"/>
  <c r="N1237" i="2"/>
  <c r="M1237" i="2"/>
  <c r="L1237" i="2"/>
  <c r="I1237" i="2"/>
  <c r="R1237" i="2" s="1"/>
  <c r="S1237" i="2" s="1"/>
  <c r="R1236" i="2"/>
  <c r="S1236" i="2" s="1"/>
  <c r="Q1236" i="2"/>
  <c r="P1236" i="2"/>
  <c r="O1236" i="2"/>
  <c r="N1236" i="2"/>
  <c r="M1236" i="2"/>
  <c r="L1236" i="2"/>
  <c r="I1236" i="2"/>
  <c r="Q1235" i="2"/>
  <c r="P1235" i="2"/>
  <c r="O1235" i="2"/>
  <c r="N1235" i="2"/>
  <c r="M1235" i="2"/>
  <c r="L1235" i="2"/>
  <c r="I1235" i="2"/>
  <c r="R1235" i="2" s="1"/>
  <c r="S1235" i="2" s="1"/>
  <c r="R1234" i="2"/>
  <c r="S1234" i="2" s="1"/>
  <c r="Q1234" i="2"/>
  <c r="P1234" i="2"/>
  <c r="O1234" i="2"/>
  <c r="N1234" i="2"/>
  <c r="M1234" i="2"/>
  <c r="L1234" i="2"/>
  <c r="I1234" i="2"/>
  <c r="Q1233" i="2"/>
  <c r="P1233" i="2"/>
  <c r="O1233" i="2"/>
  <c r="N1233" i="2"/>
  <c r="M1233" i="2"/>
  <c r="L1233" i="2"/>
  <c r="I1233" i="2"/>
  <c r="R1233" i="2" s="1"/>
  <c r="S1233" i="2" s="1"/>
  <c r="R1232" i="2"/>
  <c r="S1232" i="2" s="1"/>
  <c r="Q1232" i="2"/>
  <c r="P1232" i="2"/>
  <c r="O1232" i="2"/>
  <c r="N1232" i="2"/>
  <c r="M1232" i="2"/>
  <c r="L1232" i="2"/>
  <c r="I1232" i="2"/>
  <c r="Q1231" i="2"/>
  <c r="P1231" i="2"/>
  <c r="O1231" i="2"/>
  <c r="N1231" i="2"/>
  <c r="M1231" i="2"/>
  <c r="L1231" i="2"/>
  <c r="I1231" i="2"/>
  <c r="R1231" i="2" s="1"/>
  <c r="S1231" i="2" s="1"/>
  <c r="R1230" i="2"/>
  <c r="S1230" i="2" s="1"/>
  <c r="Q1230" i="2"/>
  <c r="P1230" i="2"/>
  <c r="O1230" i="2"/>
  <c r="N1230" i="2"/>
  <c r="M1230" i="2"/>
  <c r="L1230" i="2"/>
  <c r="I1230" i="2"/>
  <c r="Q1229" i="2"/>
  <c r="P1229" i="2"/>
  <c r="O1229" i="2"/>
  <c r="N1229" i="2"/>
  <c r="M1229" i="2"/>
  <c r="L1229" i="2"/>
  <c r="I1229" i="2"/>
  <c r="R1229" i="2" s="1"/>
  <c r="S1229" i="2" s="1"/>
  <c r="R1228" i="2"/>
  <c r="S1228" i="2" s="1"/>
  <c r="Q1228" i="2"/>
  <c r="P1228" i="2"/>
  <c r="O1228" i="2"/>
  <c r="N1228" i="2"/>
  <c r="M1228" i="2"/>
  <c r="L1228" i="2"/>
  <c r="I1228" i="2"/>
  <c r="Q1227" i="2"/>
  <c r="P1227" i="2"/>
  <c r="O1227" i="2"/>
  <c r="N1227" i="2"/>
  <c r="M1227" i="2"/>
  <c r="L1227" i="2"/>
  <c r="I1227" i="2"/>
  <c r="R1227" i="2" s="1"/>
  <c r="S1227" i="2" s="1"/>
  <c r="R1226" i="2"/>
  <c r="S1226" i="2" s="1"/>
  <c r="Q1226" i="2"/>
  <c r="P1226" i="2"/>
  <c r="O1226" i="2"/>
  <c r="N1226" i="2"/>
  <c r="M1226" i="2"/>
  <c r="L1226" i="2"/>
  <c r="I1226" i="2"/>
  <c r="Q1225" i="2"/>
  <c r="P1225" i="2"/>
  <c r="O1225" i="2"/>
  <c r="N1225" i="2"/>
  <c r="M1225" i="2"/>
  <c r="L1225" i="2"/>
  <c r="I1225" i="2"/>
  <c r="R1225" i="2" s="1"/>
  <c r="S1225" i="2" s="1"/>
  <c r="G1225" i="2"/>
  <c r="F1225" i="2"/>
  <c r="E1225" i="2"/>
  <c r="Q1224" i="2"/>
  <c r="P1224" i="2"/>
  <c r="O1224" i="2"/>
  <c r="N1224" i="2"/>
  <c r="M1224" i="2"/>
  <c r="L1224" i="2"/>
  <c r="I1224" i="2"/>
  <c r="R1224" i="2" s="1"/>
  <c r="S1224" i="2" s="1"/>
  <c r="R1223" i="2"/>
  <c r="S1223" i="2" s="1"/>
  <c r="Q1223" i="2"/>
  <c r="P1223" i="2"/>
  <c r="O1223" i="2"/>
  <c r="N1223" i="2"/>
  <c r="M1223" i="2"/>
  <c r="L1223" i="2"/>
  <c r="I1223" i="2"/>
  <c r="G1223" i="2"/>
  <c r="F1223" i="2"/>
  <c r="E1223" i="2"/>
  <c r="R1222" i="2"/>
  <c r="S1222" i="2" s="1"/>
  <c r="Q1222" i="2"/>
  <c r="P1222" i="2"/>
  <c r="O1222" i="2"/>
  <c r="N1222" i="2"/>
  <c r="M1222" i="2"/>
  <c r="L1222" i="2"/>
  <c r="I1222" i="2"/>
  <c r="Q1221" i="2"/>
  <c r="P1221" i="2"/>
  <c r="O1221" i="2"/>
  <c r="N1221" i="2"/>
  <c r="M1221" i="2"/>
  <c r="L1221" i="2"/>
  <c r="I1221" i="2"/>
  <c r="R1221" i="2" s="1"/>
  <c r="S1221" i="2" s="1"/>
  <c r="R1220" i="2"/>
  <c r="S1220" i="2" s="1"/>
  <c r="Q1220" i="2"/>
  <c r="P1220" i="2"/>
  <c r="O1220" i="2"/>
  <c r="N1220" i="2"/>
  <c r="M1220" i="2"/>
  <c r="L1220" i="2"/>
  <c r="I1220" i="2"/>
  <c r="Q1219" i="2"/>
  <c r="P1219" i="2"/>
  <c r="O1219" i="2"/>
  <c r="N1219" i="2"/>
  <c r="M1219" i="2"/>
  <c r="L1219" i="2"/>
  <c r="I1219" i="2"/>
  <c r="R1219" i="2" s="1"/>
  <c r="S1219" i="2" s="1"/>
  <c r="R1218" i="2"/>
  <c r="S1218" i="2" s="1"/>
  <c r="Q1218" i="2"/>
  <c r="P1218" i="2"/>
  <c r="O1218" i="2"/>
  <c r="N1218" i="2"/>
  <c r="M1218" i="2"/>
  <c r="L1218" i="2"/>
  <c r="I1218" i="2"/>
  <c r="Q1217" i="2"/>
  <c r="P1217" i="2"/>
  <c r="O1217" i="2"/>
  <c r="N1217" i="2"/>
  <c r="M1217" i="2"/>
  <c r="L1217" i="2"/>
  <c r="I1217" i="2"/>
  <c r="R1217" i="2" s="1"/>
  <c r="S1217" i="2" s="1"/>
  <c r="R1216" i="2"/>
  <c r="S1216" i="2" s="1"/>
  <c r="Q1216" i="2"/>
  <c r="P1216" i="2"/>
  <c r="O1216" i="2"/>
  <c r="N1216" i="2"/>
  <c r="M1216" i="2"/>
  <c r="L1216" i="2"/>
  <c r="I1216" i="2"/>
  <c r="Q1215" i="2"/>
  <c r="P1215" i="2"/>
  <c r="O1215" i="2"/>
  <c r="N1215" i="2"/>
  <c r="M1215" i="2"/>
  <c r="L1215" i="2"/>
  <c r="I1215" i="2"/>
  <c r="R1215" i="2" s="1"/>
  <c r="S1215" i="2" s="1"/>
  <c r="R1214" i="2"/>
  <c r="S1214" i="2" s="1"/>
  <c r="Q1214" i="2"/>
  <c r="P1214" i="2"/>
  <c r="O1214" i="2"/>
  <c r="N1214" i="2"/>
  <c r="M1214" i="2"/>
  <c r="L1214" i="2"/>
  <c r="I1214" i="2"/>
  <c r="Q1213" i="2"/>
  <c r="P1213" i="2"/>
  <c r="O1213" i="2"/>
  <c r="N1213" i="2"/>
  <c r="M1213" i="2"/>
  <c r="L1213" i="2"/>
  <c r="I1213" i="2"/>
  <c r="R1213" i="2" s="1"/>
  <c r="S1213" i="2" s="1"/>
  <c r="R1212" i="2"/>
  <c r="S1212" i="2" s="1"/>
  <c r="Q1212" i="2"/>
  <c r="P1212" i="2"/>
  <c r="O1212" i="2"/>
  <c r="N1212" i="2"/>
  <c r="M1212" i="2"/>
  <c r="L1212" i="2"/>
  <c r="I1212" i="2"/>
  <c r="Q1211" i="2"/>
  <c r="P1211" i="2"/>
  <c r="O1211" i="2"/>
  <c r="N1211" i="2"/>
  <c r="M1211" i="2"/>
  <c r="L1211" i="2"/>
  <c r="I1211" i="2"/>
  <c r="R1211" i="2" s="1"/>
  <c r="S1211" i="2" s="1"/>
  <c r="R1210" i="2"/>
  <c r="S1210" i="2" s="1"/>
  <c r="Q1210" i="2"/>
  <c r="P1210" i="2"/>
  <c r="O1210" i="2"/>
  <c r="N1210" i="2"/>
  <c r="M1210" i="2"/>
  <c r="L1210" i="2"/>
  <c r="I1210" i="2"/>
  <c r="Q1209" i="2"/>
  <c r="P1209" i="2"/>
  <c r="O1209" i="2"/>
  <c r="N1209" i="2"/>
  <c r="M1209" i="2"/>
  <c r="L1209" i="2"/>
  <c r="I1209" i="2"/>
  <c r="R1209" i="2" s="1"/>
  <c r="S1209" i="2" s="1"/>
  <c r="R1208" i="2"/>
  <c r="S1208" i="2" s="1"/>
  <c r="Q1208" i="2"/>
  <c r="P1208" i="2"/>
  <c r="O1208" i="2"/>
  <c r="N1208" i="2"/>
  <c r="M1208" i="2"/>
  <c r="L1208" i="2"/>
  <c r="I1208" i="2"/>
  <c r="Q1207" i="2"/>
  <c r="P1207" i="2"/>
  <c r="O1207" i="2"/>
  <c r="N1207" i="2"/>
  <c r="M1207" i="2"/>
  <c r="L1207" i="2"/>
  <c r="I1207" i="2"/>
  <c r="R1207" i="2" s="1"/>
  <c r="S1207" i="2" s="1"/>
  <c r="R1206" i="2"/>
  <c r="S1206" i="2" s="1"/>
  <c r="Q1206" i="2"/>
  <c r="P1206" i="2"/>
  <c r="O1206" i="2"/>
  <c r="N1206" i="2"/>
  <c r="M1206" i="2"/>
  <c r="L1206" i="2"/>
  <c r="I1206" i="2"/>
  <c r="Q1205" i="2"/>
  <c r="P1205" i="2"/>
  <c r="O1205" i="2"/>
  <c r="N1205" i="2"/>
  <c r="M1205" i="2"/>
  <c r="L1205" i="2"/>
  <c r="I1205" i="2"/>
  <c r="R1205" i="2" s="1"/>
  <c r="S1205" i="2" s="1"/>
  <c r="R1204" i="2"/>
  <c r="S1204" i="2" s="1"/>
  <c r="Q1204" i="2"/>
  <c r="P1204" i="2"/>
  <c r="O1204" i="2"/>
  <c r="N1204" i="2"/>
  <c r="M1204" i="2"/>
  <c r="L1204" i="2"/>
  <c r="I1204" i="2"/>
  <c r="Q1203" i="2"/>
  <c r="P1203" i="2"/>
  <c r="O1203" i="2"/>
  <c r="N1203" i="2"/>
  <c r="M1203" i="2"/>
  <c r="L1203" i="2"/>
  <c r="I1203" i="2"/>
  <c r="R1203" i="2" s="1"/>
  <c r="S1203" i="2" s="1"/>
  <c r="R1202" i="2"/>
  <c r="S1202" i="2" s="1"/>
  <c r="Q1202" i="2"/>
  <c r="P1202" i="2"/>
  <c r="O1202" i="2"/>
  <c r="N1202" i="2"/>
  <c r="M1202" i="2"/>
  <c r="L1202" i="2"/>
  <c r="I1202" i="2"/>
  <c r="Q1201" i="2"/>
  <c r="P1201" i="2"/>
  <c r="O1201" i="2"/>
  <c r="N1201" i="2"/>
  <c r="M1201" i="2"/>
  <c r="L1201" i="2"/>
  <c r="I1201" i="2"/>
  <c r="R1201" i="2" s="1"/>
  <c r="S1201" i="2" s="1"/>
  <c r="R1200" i="2"/>
  <c r="S1200" i="2" s="1"/>
  <c r="Q1200" i="2"/>
  <c r="P1200" i="2"/>
  <c r="O1200" i="2"/>
  <c r="N1200" i="2"/>
  <c r="M1200" i="2"/>
  <c r="L1200" i="2"/>
  <c r="I1200" i="2"/>
  <c r="Q1199" i="2"/>
  <c r="P1199" i="2"/>
  <c r="O1199" i="2"/>
  <c r="N1199" i="2"/>
  <c r="M1199" i="2"/>
  <c r="L1199" i="2"/>
  <c r="I1199" i="2"/>
  <c r="R1199" i="2" s="1"/>
  <c r="S1199" i="2" s="1"/>
  <c r="R1198" i="2"/>
  <c r="S1198" i="2" s="1"/>
  <c r="Q1198" i="2"/>
  <c r="P1198" i="2"/>
  <c r="O1198" i="2"/>
  <c r="N1198" i="2"/>
  <c r="M1198" i="2"/>
  <c r="L1198" i="2"/>
  <c r="I1198" i="2"/>
  <c r="Q1197" i="2"/>
  <c r="P1197" i="2"/>
  <c r="O1197" i="2"/>
  <c r="N1197" i="2"/>
  <c r="M1197" i="2"/>
  <c r="L1197" i="2"/>
  <c r="I1197" i="2"/>
  <c r="R1197" i="2" s="1"/>
  <c r="S1197" i="2" s="1"/>
  <c r="R1196" i="2"/>
  <c r="S1196" i="2" s="1"/>
  <c r="Q1196" i="2"/>
  <c r="P1196" i="2"/>
  <c r="O1196" i="2"/>
  <c r="N1196" i="2"/>
  <c r="M1196" i="2"/>
  <c r="L1196" i="2"/>
  <c r="I1196" i="2"/>
  <c r="Q1195" i="2"/>
  <c r="P1195" i="2"/>
  <c r="O1195" i="2"/>
  <c r="N1195" i="2"/>
  <c r="M1195" i="2"/>
  <c r="L1195" i="2"/>
  <c r="I1195" i="2"/>
  <c r="R1195" i="2" s="1"/>
  <c r="S1195" i="2" s="1"/>
  <c r="R1194" i="2"/>
  <c r="S1194" i="2" s="1"/>
  <c r="Q1194" i="2"/>
  <c r="P1194" i="2"/>
  <c r="O1194" i="2"/>
  <c r="N1194" i="2"/>
  <c r="M1194" i="2"/>
  <c r="L1194" i="2"/>
  <c r="I1194" i="2"/>
  <c r="Q1193" i="2"/>
  <c r="P1193" i="2"/>
  <c r="O1193" i="2"/>
  <c r="N1193" i="2"/>
  <c r="M1193" i="2"/>
  <c r="L1193" i="2"/>
  <c r="I1193" i="2"/>
  <c r="R1193" i="2" s="1"/>
  <c r="S1193" i="2" s="1"/>
  <c r="R1192" i="2"/>
  <c r="S1192" i="2" s="1"/>
  <c r="Q1192" i="2"/>
  <c r="P1192" i="2"/>
  <c r="O1192" i="2"/>
  <c r="N1192" i="2"/>
  <c r="M1192" i="2"/>
  <c r="L1192" i="2"/>
  <c r="I1192" i="2"/>
  <c r="Q1191" i="2"/>
  <c r="P1191" i="2"/>
  <c r="O1191" i="2"/>
  <c r="N1191" i="2"/>
  <c r="M1191" i="2"/>
  <c r="L1191" i="2"/>
  <c r="I1191" i="2"/>
  <c r="R1191" i="2" s="1"/>
  <c r="S1191" i="2" s="1"/>
  <c r="R1190" i="2"/>
  <c r="S1190" i="2" s="1"/>
  <c r="Q1190" i="2"/>
  <c r="P1190" i="2"/>
  <c r="O1190" i="2"/>
  <c r="N1190" i="2"/>
  <c r="M1190" i="2"/>
  <c r="L1190" i="2"/>
  <c r="I1190" i="2"/>
  <c r="Q1189" i="2"/>
  <c r="P1189" i="2"/>
  <c r="O1189" i="2"/>
  <c r="N1189" i="2"/>
  <c r="M1189" i="2"/>
  <c r="L1189" i="2"/>
  <c r="I1189" i="2"/>
  <c r="R1189" i="2" s="1"/>
  <c r="S1189" i="2" s="1"/>
  <c r="R1188" i="2"/>
  <c r="S1188" i="2" s="1"/>
  <c r="Q1188" i="2"/>
  <c r="P1188" i="2"/>
  <c r="O1188" i="2"/>
  <c r="N1188" i="2"/>
  <c r="M1188" i="2"/>
  <c r="L1188" i="2"/>
  <c r="I1188" i="2"/>
  <c r="Q1187" i="2"/>
  <c r="P1187" i="2"/>
  <c r="O1187" i="2"/>
  <c r="N1187" i="2"/>
  <c r="M1187" i="2"/>
  <c r="L1187" i="2"/>
  <c r="I1187" i="2"/>
  <c r="R1187" i="2" s="1"/>
  <c r="S1187" i="2" s="1"/>
  <c r="R1186" i="2"/>
  <c r="S1186" i="2" s="1"/>
  <c r="Q1186" i="2"/>
  <c r="P1186" i="2"/>
  <c r="O1186" i="2"/>
  <c r="N1186" i="2"/>
  <c r="M1186" i="2"/>
  <c r="L1186" i="2"/>
  <c r="I1186" i="2"/>
  <c r="Q1185" i="2"/>
  <c r="P1185" i="2"/>
  <c r="O1185" i="2"/>
  <c r="N1185" i="2"/>
  <c r="M1185" i="2"/>
  <c r="L1185" i="2"/>
  <c r="I1185" i="2"/>
  <c r="R1185" i="2" s="1"/>
  <c r="S1185" i="2" s="1"/>
  <c r="R1184" i="2"/>
  <c r="S1184" i="2" s="1"/>
  <c r="Q1184" i="2"/>
  <c r="P1184" i="2"/>
  <c r="O1184" i="2"/>
  <c r="N1184" i="2"/>
  <c r="M1184" i="2"/>
  <c r="L1184" i="2"/>
  <c r="I1184" i="2"/>
  <c r="Q1183" i="2"/>
  <c r="P1183" i="2"/>
  <c r="O1183" i="2"/>
  <c r="N1183" i="2"/>
  <c r="M1183" i="2"/>
  <c r="L1183" i="2"/>
  <c r="I1183" i="2"/>
  <c r="R1183" i="2" s="1"/>
  <c r="S1183" i="2" s="1"/>
  <c r="R1182" i="2"/>
  <c r="S1182" i="2" s="1"/>
  <c r="Q1182" i="2"/>
  <c r="P1182" i="2"/>
  <c r="O1182" i="2"/>
  <c r="N1182" i="2"/>
  <c r="M1182" i="2"/>
  <c r="L1182" i="2"/>
  <c r="I1182" i="2"/>
  <c r="Q1181" i="2"/>
  <c r="P1181" i="2"/>
  <c r="O1181" i="2"/>
  <c r="N1181" i="2"/>
  <c r="M1181" i="2"/>
  <c r="L1181" i="2"/>
  <c r="I1181" i="2"/>
  <c r="R1181" i="2" s="1"/>
  <c r="S1181" i="2" s="1"/>
  <c r="R1180" i="2"/>
  <c r="S1180" i="2" s="1"/>
  <c r="Q1180" i="2"/>
  <c r="P1180" i="2"/>
  <c r="O1180" i="2"/>
  <c r="N1180" i="2"/>
  <c r="M1180" i="2"/>
  <c r="L1180" i="2"/>
  <c r="I1180" i="2"/>
  <c r="Q1179" i="2"/>
  <c r="P1179" i="2"/>
  <c r="O1179" i="2"/>
  <c r="N1179" i="2"/>
  <c r="M1179" i="2"/>
  <c r="L1179" i="2"/>
  <c r="I1179" i="2"/>
  <c r="R1179" i="2" s="1"/>
  <c r="S1179" i="2" s="1"/>
  <c r="R1178" i="2"/>
  <c r="S1178" i="2" s="1"/>
  <c r="Q1178" i="2"/>
  <c r="P1178" i="2"/>
  <c r="O1178" i="2"/>
  <c r="N1178" i="2"/>
  <c r="M1178" i="2"/>
  <c r="L1178" i="2"/>
  <c r="I1178" i="2"/>
  <c r="Q1177" i="2"/>
  <c r="P1177" i="2"/>
  <c r="O1177" i="2"/>
  <c r="N1177" i="2"/>
  <c r="M1177" i="2"/>
  <c r="L1177" i="2"/>
  <c r="I1177" i="2"/>
  <c r="R1177" i="2" s="1"/>
  <c r="S1177" i="2" s="1"/>
  <c r="R1176" i="2"/>
  <c r="S1176" i="2" s="1"/>
  <c r="Q1176" i="2"/>
  <c r="P1176" i="2"/>
  <c r="O1176" i="2"/>
  <c r="N1176" i="2"/>
  <c r="M1176" i="2"/>
  <c r="L1176" i="2"/>
  <c r="I1176" i="2"/>
  <c r="Q1175" i="2"/>
  <c r="P1175" i="2"/>
  <c r="O1175" i="2"/>
  <c r="N1175" i="2"/>
  <c r="M1175" i="2"/>
  <c r="L1175" i="2"/>
  <c r="I1175" i="2"/>
  <c r="R1175" i="2" s="1"/>
  <c r="S1175" i="2" s="1"/>
  <c r="R1174" i="2"/>
  <c r="S1174" i="2" s="1"/>
  <c r="Q1174" i="2"/>
  <c r="P1174" i="2"/>
  <c r="O1174" i="2"/>
  <c r="N1174" i="2"/>
  <c r="M1174" i="2"/>
  <c r="L1174" i="2"/>
  <c r="I1174" i="2"/>
  <c r="Q1173" i="2"/>
  <c r="P1173" i="2"/>
  <c r="O1173" i="2"/>
  <c r="N1173" i="2"/>
  <c r="M1173" i="2"/>
  <c r="L1173" i="2"/>
  <c r="I1173" i="2"/>
  <c r="R1173" i="2" s="1"/>
  <c r="S1173" i="2" s="1"/>
  <c r="R1172" i="2"/>
  <c r="S1172" i="2" s="1"/>
  <c r="Q1172" i="2"/>
  <c r="P1172" i="2"/>
  <c r="O1172" i="2"/>
  <c r="N1172" i="2"/>
  <c r="M1172" i="2"/>
  <c r="L1172" i="2"/>
  <c r="I1172" i="2"/>
  <c r="Q1171" i="2"/>
  <c r="P1171" i="2"/>
  <c r="O1171" i="2"/>
  <c r="N1171" i="2"/>
  <c r="M1171" i="2"/>
  <c r="L1171" i="2"/>
  <c r="I1171" i="2"/>
  <c r="R1171" i="2" s="1"/>
  <c r="S1171" i="2" s="1"/>
  <c r="R1170" i="2"/>
  <c r="S1170" i="2" s="1"/>
  <c r="Q1170" i="2"/>
  <c r="P1170" i="2"/>
  <c r="O1170" i="2"/>
  <c r="N1170" i="2"/>
  <c r="M1170" i="2"/>
  <c r="L1170" i="2"/>
  <c r="I1170" i="2"/>
  <c r="Q1169" i="2"/>
  <c r="P1169" i="2"/>
  <c r="O1169" i="2"/>
  <c r="N1169" i="2"/>
  <c r="M1169" i="2"/>
  <c r="L1169" i="2"/>
  <c r="I1169" i="2"/>
  <c r="R1169" i="2" s="1"/>
  <c r="S1169" i="2" s="1"/>
  <c r="R1168" i="2"/>
  <c r="S1168" i="2" s="1"/>
  <c r="Q1168" i="2"/>
  <c r="P1168" i="2"/>
  <c r="O1168" i="2"/>
  <c r="N1168" i="2"/>
  <c r="M1168" i="2"/>
  <c r="L1168" i="2"/>
  <c r="I1168" i="2"/>
  <c r="Q1167" i="2"/>
  <c r="P1167" i="2"/>
  <c r="O1167" i="2"/>
  <c r="N1167" i="2"/>
  <c r="M1167" i="2"/>
  <c r="L1167" i="2"/>
  <c r="I1167" i="2"/>
  <c r="R1167" i="2" s="1"/>
  <c r="S1167" i="2" s="1"/>
  <c r="R1166" i="2"/>
  <c r="S1166" i="2" s="1"/>
  <c r="Q1166" i="2"/>
  <c r="P1166" i="2"/>
  <c r="O1166" i="2"/>
  <c r="N1166" i="2"/>
  <c r="M1166" i="2"/>
  <c r="L1166" i="2"/>
  <c r="I1166" i="2"/>
  <c r="Q1165" i="2"/>
  <c r="P1165" i="2"/>
  <c r="O1165" i="2"/>
  <c r="N1165" i="2"/>
  <c r="M1165" i="2"/>
  <c r="L1165" i="2"/>
  <c r="I1165" i="2"/>
  <c r="R1165" i="2" s="1"/>
  <c r="S1165" i="2" s="1"/>
  <c r="R1164" i="2"/>
  <c r="S1164" i="2" s="1"/>
  <c r="Q1164" i="2"/>
  <c r="P1164" i="2"/>
  <c r="O1164" i="2"/>
  <c r="N1164" i="2"/>
  <c r="M1164" i="2"/>
  <c r="L1164" i="2"/>
  <c r="I1164" i="2"/>
  <c r="Q1163" i="2"/>
  <c r="P1163" i="2"/>
  <c r="O1163" i="2"/>
  <c r="N1163" i="2"/>
  <c r="M1163" i="2"/>
  <c r="L1163" i="2"/>
  <c r="I1163" i="2"/>
  <c r="R1163" i="2" s="1"/>
  <c r="S1163" i="2" s="1"/>
  <c r="R1162" i="2"/>
  <c r="S1162" i="2" s="1"/>
  <c r="Q1162" i="2"/>
  <c r="P1162" i="2"/>
  <c r="O1162" i="2"/>
  <c r="N1162" i="2"/>
  <c r="M1162" i="2"/>
  <c r="L1162" i="2"/>
  <c r="I1162" i="2"/>
  <c r="Q1161" i="2"/>
  <c r="P1161" i="2"/>
  <c r="O1161" i="2"/>
  <c r="N1161" i="2"/>
  <c r="M1161" i="2"/>
  <c r="L1161" i="2"/>
  <c r="I1161" i="2"/>
  <c r="R1161" i="2" s="1"/>
  <c r="S1161" i="2" s="1"/>
  <c r="R1160" i="2"/>
  <c r="S1160" i="2" s="1"/>
  <c r="Q1160" i="2"/>
  <c r="P1160" i="2"/>
  <c r="O1160" i="2"/>
  <c r="N1160" i="2"/>
  <c r="M1160" i="2"/>
  <c r="L1160" i="2"/>
  <c r="I1160" i="2"/>
  <c r="Q1159" i="2"/>
  <c r="P1159" i="2"/>
  <c r="O1159" i="2"/>
  <c r="N1159" i="2"/>
  <c r="M1159" i="2"/>
  <c r="L1159" i="2"/>
  <c r="I1159" i="2"/>
  <c r="R1159" i="2" s="1"/>
  <c r="S1159" i="2" s="1"/>
  <c r="R1158" i="2"/>
  <c r="S1158" i="2" s="1"/>
  <c r="Q1158" i="2"/>
  <c r="P1158" i="2"/>
  <c r="O1158" i="2"/>
  <c r="N1158" i="2"/>
  <c r="M1158" i="2"/>
  <c r="L1158" i="2"/>
  <c r="I1158" i="2"/>
  <c r="Q1157" i="2"/>
  <c r="P1157" i="2"/>
  <c r="O1157" i="2"/>
  <c r="N1157" i="2"/>
  <c r="M1157" i="2"/>
  <c r="L1157" i="2"/>
  <c r="I1157" i="2"/>
  <c r="R1157" i="2" s="1"/>
  <c r="S1157" i="2" s="1"/>
  <c r="R1156" i="2"/>
  <c r="S1156" i="2" s="1"/>
  <c r="Q1156" i="2"/>
  <c r="P1156" i="2"/>
  <c r="O1156" i="2"/>
  <c r="N1156" i="2"/>
  <c r="M1156" i="2"/>
  <c r="L1156" i="2"/>
  <c r="I1156" i="2"/>
  <c r="Q1155" i="2"/>
  <c r="P1155" i="2"/>
  <c r="O1155" i="2"/>
  <c r="N1155" i="2"/>
  <c r="M1155" i="2"/>
  <c r="L1155" i="2"/>
  <c r="I1155" i="2"/>
  <c r="R1155" i="2" s="1"/>
  <c r="S1155" i="2" s="1"/>
  <c r="R1154" i="2"/>
  <c r="S1154" i="2" s="1"/>
  <c r="Q1154" i="2"/>
  <c r="P1154" i="2"/>
  <c r="O1154" i="2"/>
  <c r="N1154" i="2"/>
  <c r="M1154" i="2"/>
  <c r="L1154" i="2"/>
  <c r="I1154" i="2"/>
  <c r="Q1153" i="2"/>
  <c r="P1153" i="2"/>
  <c r="O1153" i="2"/>
  <c r="N1153" i="2"/>
  <c r="M1153" i="2"/>
  <c r="L1153" i="2"/>
  <c r="I1153" i="2"/>
  <c r="R1153" i="2" s="1"/>
  <c r="S1153" i="2" s="1"/>
  <c r="R1152" i="2"/>
  <c r="S1152" i="2" s="1"/>
  <c r="Q1152" i="2"/>
  <c r="P1152" i="2"/>
  <c r="O1152" i="2"/>
  <c r="N1152" i="2"/>
  <c r="M1152" i="2"/>
  <c r="L1152" i="2"/>
  <c r="I1152" i="2"/>
  <c r="Q1151" i="2"/>
  <c r="P1151" i="2"/>
  <c r="O1151" i="2"/>
  <c r="N1151" i="2"/>
  <c r="M1151" i="2"/>
  <c r="L1151" i="2"/>
  <c r="I1151" i="2"/>
  <c r="R1151" i="2" s="1"/>
  <c r="S1151" i="2" s="1"/>
  <c r="R1150" i="2"/>
  <c r="S1150" i="2" s="1"/>
  <c r="Q1150" i="2"/>
  <c r="P1150" i="2"/>
  <c r="O1150" i="2"/>
  <c r="N1150" i="2"/>
  <c r="M1150" i="2"/>
  <c r="L1150" i="2"/>
  <c r="I1150" i="2"/>
  <c r="Q1149" i="2"/>
  <c r="P1149" i="2"/>
  <c r="O1149" i="2"/>
  <c r="N1149" i="2"/>
  <c r="M1149" i="2"/>
  <c r="L1149" i="2"/>
  <c r="I1149" i="2"/>
  <c r="R1149" i="2" s="1"/>
  <c r="S1149" i="2" s="1"/>
  <c r="R1148" i="2"/>
  <c r="S1148" i="2" s="1"/>
  <c r="Q1148" i="2"/>
  <c r="P1148" i="2"/>
  <c r="O1148" i="2"/>
  <c r="N1148" i="2"/>
  <c r="M1148" i="2"/>
  <c r="L1148" i="2"/>
  <c r="I1148" i="2"/>
  <c r="Q1147" i="2"/>
  <c r="P1147" i="2"/>
  <c r="O1147" i="2"/>
  <c r="N1147" i="2"/>
  <c r="M1147" i="2"/>
  <c r="L1147" i="2"/>
  <c r="I1147" i="2"/>
  <c r="R1147" i="2" s="1"/>
  <c r="S1147" i="2" s="1"/>
  <c r="R1146" i="2"/>
  <c r="S1146" i="2" s="1"/>
  <c r="Q1146" i="2"/>
  <c r="P1146" i="2"/>
  <c r="O1146" i="2"/>
  <c r="N1146" i="2"/>
  <c r="M1146" i="2"/>
  <c r="L1146" i="2"/>
  <c r="I1146" i="2"/>
  <c r="Q1145" i="2"/>
  <c r="P1145" i="2"/>
  <c r="O1145" i="2"/>
  <c r="N1145" i="2"/>
  <c r="M1145" i="2"/>
  <c r="L1145" i="2"/>
  <c r="I1145" i="2"/>
  <c r="R1145" i="2" s="1"/>
  <c r="S1145" i="2" s="1"/>
  <c r="R1144" i="2"/>
  <c r="S1144" i="2" s="1"/>
  <c r="Q1144" i="2"/>
  <c r="P1144" i="2"/>
  <c r="O1144" i="2"/>
  <c r="N1144" i="2"/>
  <c r="M1144" i="2"/>
  <c r="L1144" i="2"/>
  <c r="I1144" i="2"/>
  <c r="Q1143" i="2"/>
  <c r="P1143" i="2"/>
  <c r="O1143" i="2"/>
  <c r="N1143" i="2"/>
  <c r="M1143" i="2"/>
  <c r="L1143" i="2"/>
  <c r="I1143" i="2"/>
  <c r="R1143" i="2" s="1"/>
  <c r="S1143" i="2" s="1"/>
  <c r="R1142" i="2"/>
  <c r="S1142" i="2" s="1"/>
  <c r="Q1142" i="2"/>
  <c r="P1142" i="2"/>
  <c r="O1142" i="2"/>
  <c r="N1142" i="2"/>
  <c r="M1142" i="2"/>
  <c r="L1142" i="2"/>
  <c r="I1142" i="2"/>
  <c r="Q1141" i="2"/>
  <c r="P1141" i="2"/>
  <c r="O1141" i="2"/>
  <c r="N1141" i="2"/>
  <c r="M1141" i="2"/>
  <c r="L1141" i="2"/>
  <c r="I1141" i="2"/>
  <c r="R1141" i="2" s="1"/>
  <c r="S1141" i="2" s="1"/>
  <c r="R1140" i="2"/>
  <c r="S1140" i="2" s="1"/>
  <c r="Q1140" i="2"/>
  <c r="P1140" i="2"/>
  <c r="O1140" i="2"/>
  <c r="N1140" i="2"/>
  <c r="M1140" i="2"/>
  <c r="L1140" i="2"/>
  <c r="I1140" i="2"/>
  <c r="Q1139" i="2"/>
  <c r="P1139" i="2"/>
  <c r="O1139" i="2"/>
  <c r="N1139" i="2"/>
  <c r="M1139" i="2"/>
  <c r="L1139" i="2"/>
  <c r="I1139" i="2"/>
  <c r="R1139" i="2" s="1"/>
  <c r="S1139" i="2" s="1"/>
  <c r="R1138" i="2"/>
  <c r="S1138" i="2" s="1"/>
  <c r="Q1138" i="2"/>
  <c r="P1138" i="2"/>
  <c r="O1138" i="2"/>
  <c r="N1138" i="2"/>
  <c r="M1138" i="2"/>
  <c r="L1138" i="2"/>
  <c r="I1138" i="2"/>
  <c r="Q1137" i="2"/>
  <c r="P1137" i="2"/>
  <c r="O1137" i="2"/>
  <c r="N1137" i="2"/>
  <c r="M1137" i="2"/>
  <c r="L1137" i="2"/>
  <c r="I1137" i="2"/>
  <c r="R1137" i="2" s="1"/>
  <c r="S1137" i="2" s="1"/>
  <c r="R1136" i="2"/>
  <c r="S1136" i="2" s="1"/>
  <c r="Q1136" i="2"/>
  <c r="P1136" i="2"/>
  <c r="O1136" i="2"/>
  <c r="N1136" i="2"/>
  <c r="M1136" i="2"/>
  <c r="L1136" i="2"/>
  <c r="I1136" i="2"/>
  <c r="Q1135" i="2"/>
  <c r="P1135" i="2"/>
  <c r="O1135" i="2"/>
  <c r="N1135" i="2"/>
  <c r="M1135" i="2"/>
  <c r="L1135" i="2"/>
  <c r="I1135" i="2"/>
  <c r="R1135" i="2" s="1"/>
  <c r="S1135" i="2" s="1"/>
  <c r="R1134" i="2"/>
  <c r="S1134" i="2" s="1"/>
  <c r="Q1134" i="2"/>
  <c r="P1134" i="2"/>
  <c r="O1134" i="2"/>
  <c r="N1134" i="2"/>
  <c r="M1134" i="2"/>
  <c r="L1134" i="2"/>
  <c r="I1134" i="2"/>
  <c r="Q1133" i="2"/>
  <c r="P1133" i="2"/>
  <c r="O1133" i="2"/>
  <c r="N1133" i="2"/>
  <c r="M1133" i="2"/>
  <c r="L1133" i="2"/>
  <c r="I1133" i="2"/>
  <c r="R1133" i="2" s="1"/>
  <c r="S1133" i="2" s="1"/>
  <c r="R1132" i="2"/>
  <c r="S1132" i="2" s="1"/>
  <c r="Q1132" i="2"/>
  <c r="P1132" i="2"/>
  <c r="O1132" i="2"/>
  <c r="N1132" i="2"/>
  <c r="M1132" i="2"/>
  <c r="L1132" i="2"/>
  <c r="I1132" i="2"/>
  <c r="Q1131" i="2"/>
  <c r="P1131" i="2"/>
  <c r="O1131" i="2"/>
  <c r="N1131" i="2"/>
  <c r="M1131" i="2"/>
  <c r="L1131" i="2"/>
  <c r="I1131" i="2"/>
  <c r="R1131" i="2" s="1"/>
  <c r="S1131" i="2" s="1"/>
  <c r="R1130" i="2"/>
  <c r="S1130" i="2" s="1"/>
  <c r="Q1130" i="2"/>
  <c r="P1130" i="2"/>
  <c r="O1130" i="2"/>
  <c r="N1130" i="2"/>
  <c r="M1130" i="2"/>
  <c r="L1130" i="2"/>
  <c r="I1130" i="2"/>
  <c r="Q1129" i="2"/>
  <c r="P1129" i="2"/>
  <c r="O1129" i="2"/>
  <c r="N1129" i="2"/>
  <c r="M1129" i="2"/>
  <c r="L1129" i="2"/>
  <c r="I1129" i="2"/>
  <c r="R1129" i="2" s="1"/>
  <c r="S1129" i="2" s="1"/>
  <c r="G1129" i="2"/>
  <c r="F1129" i="2"/>
  <c r="E1129" i="2"/>
  <c r="Q1128" i="2"/>
  <c r="P1128" i="2"/>
  <c r="O1128" i="2"/>
  <c r="N1128" i="2"/>
  <c r="M1128" i="2"/>
  <c r="L1128" i="2"/>
  <c r="I1128" i="2"/>
  <c r="R1128" i="2" s="1"/>
  <c r="S1128" i="2" s="1"/>
  <c r="R1127" i="2"/>
  <c r="S1127" i="2" s="1"/>
  <c r="Q1127" i="2"/>
  <c r="P1127" i="2"/>
  <c r="O1127" i="2"/>
  <c r="N1127" i="2"/>
  <c r="M1127" i="2"/>
  <c r="L1127" i="2"/>
  <c r="I1127" i="2"/>
  <c r="Q1126" i="2"/>
  <c r="P1126" i="2"/>
  <c r="O1126" i="2"/>
  <c r="N1126" i="2"/>
  <c r="M1126" i="2"/>
  <c r="L1126" i="2"/>
  <c r="I1126" i="2"/>
  <c r="R1126" i="2" s="1"/>
  <c r="S1126" i="2" s="1"/>
  <c r="R1125" i="2"/>
  <c r="S1125" i="2" s="1"/>
  <c r="Q1125" i="2"/>
  <c r="P1125" i="2"/>
  <c r="O1125" i="2"/>
  <c r="N1125" i="2"/>
  <c r="M1125" i="2"/>
  <c r="L1125" i="2"/>
  <c r="I1125" i="2"/>
  <c r="Q1124" i="2"/>
  <c r="P1124" i="2"/>
  <c r="O1124" i="2"/>
  <c r="N1124" i="2"/>
  <c r="M1124" i="2"/>
  <c r="L1124" i="2"/>
  <c r="I1124" i="2"/>
  <c r="R1124" i="2" s="1"/>
  <c r="S1124" i="2" s="1"/>
  <c r="R1123" i="2"/>
  <c r="S1123" i="2" s="1"/>
  <c r="Q1123" i="2"/>
  <c r="P1123" i="2"/>
  <c r="O1123" i="2"/>
  <c r="N1123" i="2"/>
  <c r="M1123" i="2"/>
  <c r="L1123" i="2"/>
  <c r="I1123" i="2"/>
  <c r="Q1122" i="2"/>
  <c r="P1122" i="2"/>
  <c r="O1122" i="2"/>
  <c r="N1122" i="2"/>
  <c r="M1122" i="2"/>
  <c r="L1122" i="2"/>
  <c r="I1122" i="2"/>
  <c r="R1122" i="2" s="1"/>
  <c r="S1122" i="2" s="1"/>
  <c r="R1121" i="2"/>
  <c r="S1121" i="2" s="1"/>
  <c r="Q1121" i="2"/>
  <c r="P1121" i="2"/>
  <c r="O1121" i="2"/>
  <c r="N1121" i="2"/>
  <c r="M1121" i="2"/>
  <c r="L1121" i="2"/>
  <c r="I1121" i="2"/>
  <c r="Q1120" i="2"/>
  <c r="P1120" i="2"/>
  <c r="O1120" i="2"/>
  <c r="N1120" i="2"/>
  <c r="M1120" i="2"/>
  <c r="L1120" i="2"/>
  <c r="I1120" i="2"/>
  <c r="R1120" i="2" s="1"/>
  <c r="S1120" i="2" s="1"/>
  <c r="R1119" i="2"/>
  <c r="S1119" i="2" s="1"/>
  <c r="Q1119" i="2"/>
  <c r="P1119" i="2"/>
  <c r="O1119" i="2"/>
  <c r="N1119" i="2"/>
  <c r="M1119" i="2"/>
  <c r="L1119" i="2"/>
  <c r="I1119" i="2"/>
  <c r="Q1118" i="2"/>
  <c r="P1118" i="2"/>
  <c r="O1118" i="2"/>
  <c r="N1118" i="2"/>
  <c r="M1118" i="2"/>
  <c r="L1118" i="2"/>
  <c r="I1118" i="2"/>
  <c r="R1118" i="2" s="1"/>
  <c r="S1118" i="2" s="1"/>
  <c r="R1117" i="2"/>
  <c r="S1117" i="2" s="1"/>
  <c r="Q1117" i="2"/>
  <c r="P1117" i="2"/>
  <c r="O1117" i="2"/>
  <c r="N1117" i="2"/>
  <c r="M1117" i="2"/>
  <c r="L1117" i="2"/>
  <c r="I1117" i="2"/>
  <c r="Q1116" i="2"/>
  <c r="P1116" i="2"/>
  <c r="O1116" i="2"/>
  <c r="N1116" i="2"/>
  <c r="M1116" i="2"/>
  <c r="L1116" i="2"/>
  <c r="I1116" i="2"/>
  <c r="R1116" i="2" s="1"/>
  <c r="S1116" i="2" s="1"/>
  <c r="R1115" i="2"/>
  <c r="S1115" i="2" s="1"/>
  <c r="Q1115" i="2"/>
  <c r="P1115" i="2"/>
  <c r="O1115" i="2"/>
  <c r="N1115" i="2"/>
  <c r="M1115" i="2"/>
  <c r="L1115" i="2"/>
  <c r="I1115" i="2"/>
  <c r="Q1114" i="2"/>
  <c r="P1114" i="2"/>
  <c r="O1114" i="2"/>
  <c r="N1114" i="2"/>
  <c r="M1114" i="2"/>
  <c r="L1114" i="2"/>
  <c r="I1114" i="2"/>
  <c r="R1114" i="2" s="1"/>
  <c r="S1114" i="2" s="1"/>
  <c r="R1113" i="2"/>
  <c r="S1113" i="2" s="1"/>
  <c r="Q1113" i="2"/>
  <c r="P1113" i="2"/>
  <c r="O1113" i="2"/>
  <c r="N1113" i="2"/>
  <c r="M1113" i="2"/>
  <c r="L1113" i="2"/>
  <c r="I1113" i="2"/>
  <c r="Q1112" i="2"/>
  <c r="P1112" i="2"/>
  <c r="O1112" i="2"/>
  <c r="N1112" i="2"/>
  <c r="M1112" i="2"/>
  <c r="L1112" i="2"/>
  <c r="I1112" i="2"/>
  <c r="R1112" i="2" s="1"/>
  <c r="S1112" i="2" s="1"/>
  <c r="R1111" i="2"/>
  <c r="S1111" i="2" s="1"/>
  <c r="Q1111" i="2"/>
  <c r="P1111" i="2"/>
  <c r="O1111" i="2"/>
  <c r="N1111" i="2"/>
  <c r="M1111" i="2"/>
  <c r="L1111" i="2"/>
  <c r="I1111" i="2"/>
  <c r="Q1110" i="2"/>
  <c r="P1110" i="2"/>
  <c r="O1110" i="2"/>
  <c r="N1110" i="2"/>
  <c r="M1110" i="2"/>
  <c r="L1110" i="2"/>
  <c r="I1110" i="2"/>
  <c r="R1110" i="2" s="1"/>
  <c r="S1110" i="2" s="1"/>
  <c r="R1109" i="2"/>
  <c r="S1109" i="2" s="1"/>
  <c r="Q1109" i="2"/>
  <c r="P1109" i="2"/>
  <c r="O1109" i="2"/>
  <c r="N1109" i="2"/>
  <c r="M1109" i="2"/>
  <c r="L1109" i="2"/>
  <c r="I1109" i="2"/>
  <c r="Q1108" i="2"/>
  <c r="P1108" i="2"/>
  <c r="O1108" i="2"/>
  <c r="N1108" i="2"/>
  <c r="M1108" i="2"/>
  <c r="L1108" i="2"/>
  <c r="I1108" i="2"/>
  <c r="R1108" i="2" s="1"/>
  <c r="S1108" i="2" s="1"/>
  <c r="R1107" i="2"/>
  <c r="S1107" i="2" s="1"/>
  <c r="Q1107" i="2"/>
  <c r="P1107" i="2"/>
  <c r="O1107" i="2"/>
  <c r="N1107" i="2"/>
  <c r="M1107" i="2"/>
  <c r="L1107" i="2"/>
  <c r="I1107" i="2"/>
  <c r="Q1106" i="2"/>
  <c r="P1106" i="2"/>
  <c r="O1106" i="2"/>
  <c r="N1106" i="2"/>
  <c r="M1106" i="2"/>
  <c r="L1106" i="2"/>
  <c r="I1106" i="2"/>
  <c r="R1106" i="2" s="1"/>
  <c r="S1106" i="2" s="1"/>
  <c r="R1105" i="2"/>
  <c r="S1105" i="2" s="1"/>
  <c r="Q1105" i="2"/>
  <c r="P1105" i="2"/>
  <c r="O1105" i="2"/>
  <c r="N1105" i="2"/>
  <c r="M1105" i="2"/>
  <c r="L1105" i="2"/>
  <c r="I1105" i="2"/>
  <c r="Q1104" i="2"/>
  <c r="P1104" i="2"/>
  <c r="O1104" i="2"/>
  <c r="N1104" i="2"/>
  <c r="M1104" i="2"/>
  <c r="L1104" i="2"/>
  <c r="I1104" i="2"/>
  <c r="R1104" i="2" s="1"/>
  <c r="S1104" i="2" s="1"/>
  <c r="R1103" i="2"/>
  <c r="S1103" i="2" s="1"/>
  <c r="Q1103" i="2"/>
  <c r="P1103" i="2"/>
  <c r="O1103" i="2"/>
  <c r="N1103" i="2"/>
  <c r="M1103" i="2"/>
  <c r="L1103" i="2"/>
  <c r="I1103" i="2"/>
  <c r="Q1102" i="2"/>
  <c r="P1102" i="2"/>
  <c r="O1102" i="2"/>
  <c r="N1102" i="2"/>
  <c r="M1102" i="2"/>
  <c r="L1102" i="2"/>
  <c r="I1102" i="2"/>
  <c r="R1102" i="2" s="1"/>
  <c r="S1102" i="2" s="1"/>
  <c r="R1101" i="2"/>
  <c r="S1101" i="2" s="1"/>
  <c r="Q1101" i="2"/>
  <c r="P1101" i="2"/>
  <c r="O1101" i="2"/>
  <c r="N1101" i="2"/>
  <c r="M1101" i="2"/>
  <c r="L1101" i="2"/>
  <c r="I1101" i="2"/>
  <c r="G1101" i="2"/>
  <c r="F1101" i="2"/>
  <c r="E1101" i="2"/>
  <c r="R1100" i="2"/>
  <c r="S1100" i="2" s="1"/>
  <c r="Q1100" i="2"/>
  <c r="P1100" i="2"/>
  <c r="O1100" i="2"/>
  <c r="N1100" i="2"/>
  <c r="M1100" i="2"/>
  <c r="L1100" i="2"/>
  <c r="I1100" i="2"/>
  <c r="S1099" i="2"/>
  <c r="Q1099" i="2"/>
  <c r="P1099" i="2"/>
  <c r="O1099" i="2"/>
  <c r="N1099" i="2"/>
  <c r="M1099" i="2"/>
  <c r="L1099" i="2"/>
  <c r="I1099" i="2"/>
  <c r="R1099" i="2" s="1"/>
  <c r="R1098" i="2"/>
  <c r="S1098" i="2" s="1"/>
  <c r="Q1098" i="2"/>
  <c r="P1098" i="2"/>
  <c r="O1098" i="2"/>
  <c r="N1098" i="2"/>
  <c r="M1098" i="2"/>
  <c r="L1098" i="2"/>
  <c r="I1098" i="2"/>
  <c r="S1097" i="2"/>
  <c r="Q1097" i="2"/>
  <c r="P1097" i="2"/>
  <c r="O1097" i="2"/>
  <c r="N1097" i="2"/>
  <c r="M1097" i="2"/>
  <c r="L1097" i="2"/>
  <c r="I1097" i="2"/>
  <c r="R1097" i="2" s="1"/>
  <c r="R1096" i="2"/>
  <c r="S1096" i="2" s="1"/>
  <c r="Q1096" i="2"/>
  <c r="P1096" i="2"/>
  <c r="O1096" i="2"/>
  <c r="N1096" i="2"/>
  <c r="M1096" i="2"/>
  <c r="L1096" i="2"/>
  <c r="I1096" i="2"/>
  <c r="S1095" i="2"/>
  <c r="Q1095" i="2"/>
  <c r="P1095" i="2"/>
  <c r="O1095" i="2"/>
  <c r="N1095" i="2"/>
  <c r="M1095" i="2"/>
  <c r="L1095" i="2"/>
  <c r="I1095" i="2"/>
  <c r="R1095" i="2" s="1"/>
  <c r="R1094" i="2"/>
  <c r="S1094" i="2" s="1"/>
  <c r="Q1094" i="2"/>
  <c r="P1094" i="2"/>
  <c r="O1094" i="2"/>
  <c r="N1094" i="2"/>
  <c r="M1094" i="2"/>
  <c r="L1094" i="2"/>
  <c r="I1094" i="2"/>
  <c r="S1093" i="2"/>
  <c r="Q1093" i="2"/>
  <c r="P1093" i="2"/>
  <c r="O1093" i="2"/>
  <c r="N1093" i="2"/>
  <c r="M1093" i="2"/>
  <c r="L1093" i="2"/>
  <c r="I1093" i="2"/>
  <c r="R1093" i="2" s="1"/>
  <c r="R1092" i="2"/>
  <c r="S1092" i="2" s="1"/>
  <c r="Q1092" i="2"/>
  <c r="P1092" i="2"/>
  <c r="O1092" i="2"/>
  <c r="N1092" i="2"/>
  <c r="M1092" i="2"/>
  <c r="L1092" i="2"/>
  <c r="I1092" i="2"/>
  <c r="Q1091" i="2"/>
  <c r="P1091" i="2"/>
  <c r="O1091" i="2"/>
  <c r="N1091" i="2"/>
  <c r="M1091" i="2"/>
  <c r="L1091" i="2"/>
  <c r="I1091" i="2"/>
  <c r="R1091" i="2" s="1"/>
  <c r="S1091" i="2" s="1"/>
  <c r="R1090" i="2"/>
  <c r="S1090" i="2" s="1"/>
  <c r="Q1090" i="2"/>
  <c r="P1090" i="2"/>
  <c r="O1090" i="2"/>
  <c r="N1090" i="2"/>
  <c r="M1090" i="2"/>
  <c r="L1090" i="2"/>
  <c r="I1090" i="2"/>
  <c r="Q1089" i="2"/>
  <c r="P1089" i="2"/>
  <c r="O1089" i="2"/>
  <c r="N1089" i="2"/>
  <c r="M1089" i="2"/>
  <c r="L1089" i="2"/>
  <c r="I1089" i="2"/>
  <c r="R1089" i="2" s="1"/>
  <c r="S1089" i="2" s="1"/>
  <c r="R1088" i="2"/>
  <c r="S1088" i="2" s="1"/>
  <c r="Q1088" i="2"/>
  <c r="P1088" i="2"/>
  <c r="O1088" i="2"/>
  <c r="N1088" i="2"/>
  <c r="M1088" i="2"/>
  <c r="L1088" i="2"/>
  <c r="I1088" i="2"/>
  <c r="Q1087" i="2"/>
  <c r="P1087" i="2"/>
  <c r="O1087" i="2"/>
  <c r="N1087" i="2"/>
  <c r="M1087" i="2"/>
  <c r="L1087" i="2"/>
  <c r="I1087" i="2"/>
  <c r="R1087" i="2" s="1"/>
  <c r="S1087" i="2" s="1"/>
  <c r="R1086" i="2"/>
  <c r="S1086" i="2" s="1"/>
  <c r="Q1086" i="2"/>
  <c r="P1086" i="2"/>
  <c r="O1086" i="2"/>
  <c r="N1086" i="2"/>
  <c r="M1086" i="2"/>
  <c r="L1086" i="2"/>
  <c r="I1086" i="2"/>
  <c r="Q1085" i="2"/>
  <c r="P1085" i="2"/>
  <c r="O1085" i="2"/>
  <c r="N1085" i="2"/>
  <c r="M1085" i="2"/>
  <c r="L1085" i="2"/>
  <c r="I1085" i="2"/>
  <c r="R1085" i="2" s="1"/>
  <c r="S1085" i="2" s="1"/>
  <c r="R1084" i="2"/>
  <c r="S1084" i="2" s="1"/>
  <c r="Q1084" i="2"/>
  <c r="P1084" i="2"/>
  <c r="O1084" i="2"/>
  <c r="N1084" i="2"/>
  <c r="M1084" i="2"/>
  <c r="L1084" i="2"/>
  <c r="I1084" i="2"/>
  <c r="Q1083" i="2"/>
  <c r="P1083" i="2"/>
  <c r="O1083" i="2"/>
  <c r="N1083" i="2"/>
  <c r="M1083" i="2"/>
  <c r="L1083" i="2"/>
  <c r="I1083" i="2"/>
  <c r="R1083" i="2" s="1"/>
  <c r="S1083" i="2" s="1"/>
  <c r="R1082" i="2"/>
  <c r="S1082" i="2" s="1"/>
  <c r="Q1082" i="2"/>
  <c r="P1082" i="2"/>
  <c r="O1082" i="2"/>
  <c r="N1082" i="2"/>
  <c r="M1082" i="2"/>
  <c r="L1082" i="2"/>
  <c r="I1082" i="2"/>
  <c r="Q1081" i="2"/>
  <c r="P1081" i="2"/>
  <c r="O1081" i="2"/>
  <c r="N1081" i="2"/>
  <c r="M1081" i="2"/>
  <c r="L1081" i="2"/>
  <c r="I1081" i="2"/>
  <c r="R1081" i="2" s="1"/>
  <c r="S1081" i="2" s="1"/>
  <c r="R1080" i="2"/>
  <c r="S1080" i="2" s="1"/>
  <c r="Q1080" i="2"/>
  <c r="P1080" i="2"/>
  <c r="O1080" i="2"/>
  <c r="N1080" i="2"/>
  <c r="M1080" i="2"/>
  <c r="L1080" i="2"/>
  <c r="I1080" i="2"/>
  <c r="Q1079" i="2"/>
  <c r="P1079" i="2"/>
  <c r="O1079" i="2"/>
  <c r="N1079" i="2"/>
  <c r="M1079" i="2"/>
  <c r="L1079" i="2"/>
  <c r="I1079" i="2"/>
  <c r="R1079" i="2" s="1"/>
  <c r="S1079" i="2" s="1"/>
  <c r="R1078" i="2"/>
  <c r="S1078" i="2" s="1"/>
  <c r="Q1078" i="2"/>
  <c r="P1078" i="2"/>
  <c r="O1078" i="2"/>
  <c r="N1078" i="2"/>
  <c r="M1078" i="2"/>
  <c r="L1078" i="2"/>
  <c r="I1078" i="2"/>
  <c r="Q1077" i="2"/>
  <c r="P1077" i="2"/>
  <c r="O1077" i="2"/>
  <c r="N1077" i="2"/>
  <c r="M1077" i="2"/>
  <c r="L1077" i="2"/>
  <c r="I1077" i="2"/>
  <c r="R1077" i="2" s="1"/>
  <c r="S1077" i="2" s="1"/>
  <c r="R1076" i="2"/>
  <c r="S1076" i="2" s="1"/>
  <c r="Q1076" i="2"/>
  <c r="P1076" i="2"/>
  <c r="O1076" i="2"/>
  <c r="N1076" i="2"/>
  <c r="M1076" i="2"/>
  <c r="L1076" i="2"/>
  <c r="I1076" i="2"/>
  <c r="Q1075" i="2"/>
  <c r="P1075" i="2"/>
  <c r="O1075" i="2"/>
  <c r="N1075" i="2"/>
  <c r="M1075" i="2"/>
  <c r="L1075" i="2"/>
  <c r="I1075" i="2"/>
  <c r="R1075" i="2" s="1"/>
  <c r="S1075" i="2" s="1"/>
  <c r="R1074" i="2"/>
  <c r="S1074" i="2" s="1"/>
  <c r="Q1074" i="2"/>
  <c r="P1074" i="2"/>
  <c r="O1074" i="2"/>
  <c r="N1074" i="2"/>
  <c r="M1074" i="2"/>
  <c r="L1074" i="2"/>
  <c r="I1074" i="2"/>
  <c r="Q1073" i="2"/>
  <c r="P1073" i="2"/>
  <c r="O1073" i="2"/>
  <c r="N1073" i="2"/>
  <c r="M1073" i="2"/>
  <c r="L1073" i="2"/>
  <c r="I1073" i="2"/>
  <c r="R1073" i="2" s="1"/>
  <c r="S1073" i="2" s="1"/>
  <c r="R1072" i="2"/>
  <c r="S1072" i="2" s="1"/>
  <c r="Q1072" i="2"/>
  <c r="P1072" i="2"/>
  <c r="O1072" i="2"/>
  <c r="N1072" i="2"/>
  <c r="M1072" i="2"/>
  <c r="L1072" i="2"/>
  <c r="I1072" i="2"/>
  <c r="Q1071" i="2"/>
  <c r="P1071" i="2"/>
  <c r="O1071" i="2"/>
  <c r="N1071" i="2"/>
  <c r="M1071" i="2"/>
  <c r="L1071" i="2"/>
  <c r="I1071" i="2"/>
  <c r="R1071" i="2" s="1"/>
  <c r="S1071" i="2" s="1"/>
  <c r="R1070" i="2"/>
  <c r="S1070" i="2" s="1"/>
  <c r="Q1070" i="2"/>
  <c r="P1070" i="2"/>
  <c r="O1070" i="2"/>
  <c r="N1070" i="2"/>
  <c r="M1070" i="2"/>
  <c r="L1070" i="2"/>
  <c r="I1070" i="2"/>
  <c r="Q1069" i="2"/>
  <c r="P1069" i="2"/>
  <c r="O1069" i="2"/>
  <c r="N1069" i="2"/>
  <c r="M1069" i="2"/>
  <c r="L1069" i="2"/>
  <c r="I1069" i="2"/>
  <c r="R1069" i="2" s="1"/>
  <c r="S1069" i="2" s="1"/>
  <c r="R1068" i="2"/>
  <c r="S1068" i="2" s="1"/>
  <c r="Q1068" i="2"/>
  <c r="P1068" i="2"/>
  <c r="O1068" i="2"/>
  <c r="N1068" i="2"/>
  <c r="M1068" i="2"/>
  <c r="L1068" i="2"/>
  <c r="I1068" i="2"/>
  <c r="Q1067" i="2"/>
  <c r="P1067" i="2"/>
  <c r="O1067" i="2"/>
  <c r="N1067" i="2"/>
  <c r="M1067" i="2"/>
  <c r="L1067" i="2"/>
  <c r="I1067" i="2"/>
  <c r="R1067" i="2" s="1"/>
  <c r="S1067" i="2" s="1"/>
  <c r="R1066" i="2"/>
  <c r="S1066" i="2" s="1"/>
  <c r="Q1066" i="2"/>
  <c r="P1066" i="2"/>
  <c r="O1066" i="2"/>
  <c r="N1066" i="2"/>
  <c r="M1066" i="2"/>
  <c r="L1066" i="2"/>
  <c r="I1066" i="2"/>
  <c r="Q1065" i="2"/>
  <c r="P1065" i="2"/>
  <c r="O1065" i="2"/>
  <c r="N1065" i="2"/>
  <c r="M1065" i="2"/>
  <c r="L1065" i="2"/>
  <c r="I1065" i="2"/>
  <c r="R1065" i="2" s="1"/>
  <c r="S1065" i="2" s="1"/>
  <c r="R1064" i="2"/>
  <c r="S1064" i="2" s="1"/>
  <c r="Q1064" i="2"/>
  <c r="P1064" i="2"/>
  <c r="O1064" i="2"/>
  <c r="N1064" i="2"/>
  <c r="M1064" i="2"/>
  <c r="L1064" i="2"/>
  <c r="I1064" i="2"/>
  <c r="Q1063" i="2"/>
  <c r="P1063" i="2"/>
  <c r="O1063" i="2"/>
  <c r="N1063" i="2"/>
  <c r="M1063" i="2"/>
  <c r="L1063" i="2"/>
  <c r="I1063" i="2"/>
  <c r="R1063" i="2" s="1"/>
  <c r="S1063" i="2" s="1"/>
  <c r="R1062" i="2"/>
  <c r="S1062" i="2" s="1"/>
  <c r="Q1062" i="2"/>
  <c r="P1062" i="2"/>
  <c r="O1062" i="2"/>
  <c r="N1062" i="2"/>
  <c r="M1062" i="2"/>
  <c r="L1062" i="2"/>
  <c r="I1062" i="2"/>
  <c r="Q1061" i="2"/>
  <c r="P1061" i="2"/>
  <c r="O1061" i="2"/>
  <c r="N1061" i="2"/>
  <c r="M1061" i="2"/>
  <c r="L1061" i="2"/>
  <c r="I1061" i="2"/>
  <c r="R1061" i="2" s="1"/>
  <c r="S1061" i="2" s="1"/>
  <c r="R1060" i="2"/>
  <c r="S1060" i="2" s="1"/>
  <c r="Q1060" i="2"/>
  <c r="P1060" i="2"/>
  <c r="O1060" i="2"/>
  <c r="N1060" i="2"/>
  <c r="M1060" i="2"/>
  <c r="L1060" i="2"/>
  <c r="I1060" i="2"/>
  <c r="Q1059" i="2"/>
  <c r="P1059" i="2"/>
  <c r="O1059" i="2"/>
  <c r="N1059" i="2"/>
  <c r="M1059" i="2"/>
  <c r="L1059" i="2"/>
  <c r="I1059" i="2"/>
  <c r="R1059" i="2" s="1"/>
  <c r="S1059" i="2" s="1"/>
  <c r="R1058" i="2"/>
  <c r="S1058" i="2" s="1"/>
  <c r="Q1058" i="2"/>
  <c r="P1058" i="2"/>
  <c r="O1058" i="2"/>
  <c r="N1058" i="2"/>
  <c r="M1058" i="2"/>
  <c r="L1058" i="2"/>
  <c r="I1058" i="2"/>
  <c r="Q1057" i="2"/>
  <c r="P1057" i="2"/>
  <c r="O1057" i="2"/>
  <c r="N1057" i="2"/>
  <c r="M1057" i="2"/>
  <c r="L1057" i="2"/>
  <c r="I1057" i="2"/>
  <c r="R1057" i="2" s="1"/>
  <c r="S1057" i="2" s="1"/>
  <c r="R1056" i="2"/>
  <c r="S1056" i="2" s="1"/>
  <c r="Q1056" i="2"/>
  <c r="P1056" i="2"/>
  <c r="O1056" i="2"/>
  <c r="N1056" i="2"/>
  <c r="M1056" i="2"/>
  <c r="L1056" i="2"/>
  <c r="I1056" i="2"/>
  <c r="Q1055" i="2"/>
  <c r="P1055" i="2"/>
  <c r="O1055" i="2"/>
  <c r="N1055" i="2"/>
  <c r="M1055" i="2"/>
  <c r="L1055" i="2"/>
  <c r="I1055" i="2"/>
  <c r="R1055" i="2" s="1"/>
  <c r="S1055" i="2" s="1"/>
  <c r="R1054" i="2"/>
  <c r="S1054" i="2" s="1"/>
  <c r="Q1054" i="2"/>
  <c r="P1054" i="2"/>
  <c r="O1054" i="2"/>
  <c r="N1054" i="2"/>
  <c r="M1054" i="2"/>
  <c r="L1054" i="2"/>
  <c r="I1054" i="2"/>
  <c r="Q1053" i="2"/>
  <c r="P1053" i="2"/>
  <c r="O1053" i="2"/>
  <c r="N1053" i="2"/>
  <c r="M1053" i="2"/>
  <c r="L1053" i="2"/>
  <c r="I1053" i="2"/>
  <c r="R1053" i="2" s="1"/>
  <c r="S1053" i="2" s="1"/>
  <c r="R1052" i="2"/>
  <c r="S1052" i="2" s="1"/>
  <c r="Q1052" i="2"/>
  <c r="P1052" i="2"/>
  <c r="O1052" i="2"/>
  <c r="N1052" i="2"/>
  <c r="M1052" i="2"/>
  <c r="L1052" i="2"/>
  <c r="I1052" i="2"/>
  <c r="Q1051" i="2"/>
  <c r="P1051" i="2"/>
  <c r="O1051" i="2"/>
  <c r="N1051" i="2"/>
  <c r="M1051" i="2"/>
  <c r="L1051" i="2"/>
  <c r="I1051" i="2"/>
  <c r="R1051" i="2" s="1"/>
  <c r="S1051" i="2" s="1"/>
  <c r="R1050" i="2"/>
  <c r="S1050" i="2" s="1"/>
  <c r="Q1050" i="2"/>
  <c r="P1050" i="2"/>
  <c r="O1050" i="2"/>
  <c r="N1050" i="2"/>
  <c r="M1050" i="2"/>
  <c r="L1050" i="2"/>
  <c r="I1050" i="2"/>
  <c r="Q1049" i="2"/>
  <c r="P1049" i="2"/>
  <c r="O1049" i="2"/>
  <c r="N1049" i="2"/>
  <c r="M1049" i="2"/>
  <c r="L1049" i="2"/>
  <c r="I1049" i="2"/>
  <c r="R1049" i="2" s="1"/>
  <c r="S1049" i="2" s="1"/>
  <c r="R1048" i="2"/>
  <c r="S1048" i="2" s="1"/>
  <c r="Q1048" i="2"/>
  <c r="P1048" i="2"/>
  <c r="O1048" i="2"/>
  <c r="N1048" i="2"/>
  <c r="M1048" i="2"/>
  <c r="L1048" i="2"/>
  <c r="I1048" i="2"/>
  <c r="Q1047" i="2"/>
  <c r="P1047" i="2"/>
  <c r="O1047" i="2"/>
  <c r="N1047" i="2"/>
  <c r="M1047" i="2"/>
  <c r="L1047" i="2"/>
  <c r="I1047" i="2"/>
  <c r="R1047" i="2" s="1"/>
  <c r="S1047" i="2" s="1"/>
  <c r="R1046" i="2"/>
  <c r="S1046" i="2" s="1"/>
  <c r="Q1046" i="2"/>
  <c r="P1046" i="2"/>
  <c r="O1046" i="2"/>
  <c r="N1046" i="2"/>
  <c r="M1046" i="2"/>
  <c r="L1046" i="2"/>
  <c r="I1046" i="2"/>
  <c r="Q1045" i="2"/>
  <c r="P1045" i="2"/>
  <c r="O1045" i="2"/>
  <c r="N1045" i="2"/>
  <c r="M1045" i="2"/>
  <c r="L1045" i="2"/>
  <c r="I1045" i="2"/>
  <c r="R1045" i="2" s="1"/>
  <c r="S1045" i="2" s="1"/>
  <c r="G1045" i="2"/>
  <c r="F1045" i="2"/>
  <c r="E1045" i="2"/>
  <c r="Q1044" i="2"/>
  <c r="P1044" i="2"/>
  <c r="O1044" i="2"/>
  <c r="N1044" i="2"/>
  <c r="M1044" i="2"/>
  <c r="L1044" i="2"/>
  <c r="I1044" i="2"/>
  <c r="R1044" i="2" s="1"/>
  <c r="S1044" i="2" s="1"/>
  <c r="R1043" i="2"/>
  <c r="S1043" i="2" s="1"/>
  <c r="Q1043" i="2"/>
  <c r="P1043" i="2"/>
  <c r="O1043" i="2"/>
  <c r="N1043" i="2"/>
  <c r="M1043" i="2"/>
  <c r="L1043" i="2"/>
  <c r="I1043" i="2"/>
  <c r="Q1042" i="2"/>
  <c r="P1042" i="2"/>
  <c r="O1042" i="2"/>
  <c r="N1042" i="2"/>
  <c r="M1042" i="2"/>
  <c r="L1042" i="2"/>
  <c r="I1042" i="2"/>
  <c r="R1042" i="2" s="1"/>
  <c r="S1042" i="2" s="1"/>
  <c r="R1041" i="2"/>
  <c r="S1041" i="2" s="1"/>
  <c r="Q1041" i="2"/>
  <c r="P1041" i="2"/>
  <c r="O1041" i="2"/>
  <c r="N1041" i="2"/>
  <c r="M1041" i="2"/>
  <c r="L1041" i="2"/>
  <c r="I1041" i="2"/>
  <c r="Q1040" i="2"/>
  <c r="P1040" i="2"/>
  <c r="O1040" i="2"/>
  <c r="N1040" i="2"/>
  <c r="M1040" i="2"/>
  <c r="L1040" i="2"/>
  <c r="I1040" i="2"/>
  <c r="R1040" i="2" s="1"/>
  <c r="S1040" i="2" s="1"/>
  <c r="R1039" i="2"/>
  <c r="S1039" i="2" s="1"/>
  <c r="Q1039" i="2"/>
  <c r="P1039" i="2"/>
  <c r="O1039" i="2"/>
  <c r="N1039" i="2"/>
  <c r="M1039" i="2"/>
  <c r="L1039" i="2"/>
  <c r="I1039" i="2"/>
  <c r="Q1038" i="2"/>
  <c r="P1038" i="2"/>
  <c r="O1038" i="2"/>
  <c r="N1038" i="2"/>
  <c r="M1038" i="2"/>
  <c r="L1038" i="2"/>
  <c r="I1038" i="2"/>
  <c r="R1038" i="2" s="1"/>
  <c r="S1038" i="2" s="1"/>
  <c r="R1037" i="2"/>
  <c r="S1037" i="2" s="1"/>
  <c r="Q1037" i="2"/>
  <c r="P1037" i="2"/>
  <c r="O1037" i="2"/>
  <c r="N1037" i="2"/>
  <c r="M1037" i="2"/>
  <c r="L1037" i="2"/>
  <c r="I1037" i="2"/>
  <c r="Q1036" i="2"/>
  <c r="P1036" i="2"/>
  <c r="O1036" i="2"/>
  <c r="N1036" i="2"/>
  <c r="M1036" i="2"/>
  <c r="L1036" i="2"/>
  <c r="I1036" i="2"/>
  <c r="R1036" i="2" s="1"/>
  <c r="S1036" i="2" s="1"/>
  <c r="R1035" i="2"/>
  <c r="S1035" i="2" s="1"/>
  <c r="Q1035" i="2"/>
  <c r="P1035" i="2"/>
  <c r="O1035" i="2"/>
  <c r="N1035" i="2"/>
  <c r="M1035" i="2"/>
  <c r="L1035" i="2"/>
  <c r="I1035" i="2"/>
  <c r="Q1034" i="2"/>
  <c r="P1034" i="2"/>
  <c r="O1034" i="2"/>
  <c r="N1034" i="2"/>
  <c r="M1034" i="2"/>
  <c r="L1034" i="2"/>
  <c r="I1034" i="2"/>
  <c r="R1034" i="2" s="1"/>
  <c r="S1034" i="2" s="1"/>
  <c r="R1033" i="2"/>
  <c r="S1033" i="2" s="1"/>
  <c r="Q1033" i="2"/>
  <c r="P1033" i="2"/>
  <c r="O1033" i="2"/>
  <c r="N1033" i="2"/>
  <c r="M1033" i="2"/>
  <c r="L1033" i="2"/>
  <c r="I1033" i="2"/>
  <c r="G1033" i="2"/>
  <c r="F1033" i="2"/>
  <c r="E1033" i="2"/>
  <c r="R1032" i="2"/>
  <c r="S1032" i="2" s="1"/>
  <c r="Q1032" i="2"/>
  <c r="P1032" i="2"/>
  <c r="O1032" i="2"/>
  <c r="N1032" i="2"/>
  <c r="M1032" i="2"/>
  <c r="L1032" i="2"/>
  <c r="I1032" i="2"/>
  <c r="Q1031" i="2"/>
  <c r="P1031" i="2"/>
  <c r="O1031" i="2"/>
  <c r="N1031" i="2"/>
  <c r="M1031" i="2"/>
  <c r="L1031" i="2"/>
  <c r="I1031" i="2"/>
  <c r="R1031" i="2" s="1"/>
  <c r="S1031" i="2" s="1"/>
  <c r="R1030" i="2"/>
  <c r="S1030" i="2" s="1"/>
  <c r="Q1030" i="2"/>
  <c r="P1030" i="2"/>
  <c r="O1030" i="2"/>
  <c r="N1030" i="2"/>
  <c r="M1030" i="2"/>
  <c r="L1030" i="2"/>
  <c r="I1030" i="2"/>
  <c r="Q1029" i="2"/>
  <c r="P1029" i="2"/>
  <c r="O1029" i="2"/>
  <c r="N1029" i="2"/>
  <c r="M1029" i="2"/>
  <c r="L1029" i="2"/>
  <c r="I1029" i="2"/>
  <c r="R1029" i="2" s="1"/>
  <c r="S1029" i="2" s="1"/>
  <c r="R1028" i="2"/>
  <c r="S1028" i="2" s="1"/>
  <c r="Q1028" i="2"/>
  <c r="P1028" i="2"/>
  <c r="O1028" i="2"/>
  <c r="N1028" i="2"/>
  <c r="M1028" i="2"/>
  <c r="L1028" i="2"/>
  <c r="I1028" i="2"/>
  <c r="Q1027" i="2"/>
  <c r="P1027" i="2"/>
  <c r="O1027" i="2"/>
  <c r="N1027" i="2"/>
  <c r="M1027" i="2"/>
  <c r="L1027" i="2"/>
  <c r="I1027" i="2"/>
  <c r="R1027" i="2" s="1"/>
  <c r="S1027" i="2" s="1"/>
  <c r="R1026" i="2"/>
  <c r="S1026" i="2" s="1"/>
  <c r="Q1026" i="2"/>
  <c r="P1026" i="2"/>
  <c r="O1026" i="2"/>
  <c r="N1026" i="2"/>
  <c r="M1026" i="2"/>
  <c r="L1026" i="2"/>
  <c r="I1026" i="2"/>
  <c r="Q1025" i="2"/>
  <c r="P1025" i="2"/>
  <c r="O1025" i="2"/>
  <c r="N1025" i="2"/>
  <c r="M1025" i="2"/>
  <c r="L1025" i="2"/>
  <c r="I1025" i="2"/>
  <c r="R1025" i="2" s="1"/>
  <c r="S1025" i="2" s="1"/>
  <c r="R1024" i="2"/>
  <c r="S1024" i="2" s="1"/>
  <c r="Q1024" i="2"/>
  <c r="P1024" i="2"/>
  <c r="O1024" i="2"/>
  <c r="N1024" i="2"/>
  <c r="M1024" i="2"/>
  <c r="L1024" i="2"/>
  <c r="I1024" i="2"/>
  <c r="Q1023" i="2"/>
  <c r="P1023" i="2"/>
  <c r="O1023" i="2"/>
  <c r="N1023" i="2"/>
  <c r="M1023" i="2"/>
  <c r="L1023" i="2"/>
  <c r="I1023" i="2"/>
  <c r="R1023" i="2" s="1"/>
  <c r="S1023" i="2" s="1"/>
  <c r="R1022" i="2"/>
  <c r="S1022" i="2" s="1"/>
  <c r="Q1022" i="2"/>
  <c r="P1022" i="2"/>
  <c r="O1022" i="2"/>
  <c r="N1022" i="2"/>
  <c r="M1022" i="2"/>
  <c r="L1022" i="2"/>
  <c r="I1022" i="2"/>
  <c r="Q1021" i="2"/>
  <c r="P1021" i="2"/>
  <c r="O1021" i="2"/>
  <c r="N1021" i="2"/>
  <c r="M1021" i="2"/>
  <c r="L1021" i="2"/>
  <c r="I1021" i="2"/>
  <c r="R1021" i="2" s="1"/>
  <c r="S1021" i="2" s="1"/>
  <c r="R1020" i="2"/>
  <c r="S1020" i="2" s="1"/>
  <c r="Q1020" i="2"/>
  <c r="P1020" i="2"/>
  <c r="O1020" i="2"/>
  <c r="N1020" i="2"/>
  <c r="M1020" i="2"/>
  <c r="L1020" i="2"/>
  <c r="I1020" i="2"/>
  <c r="Q1019" i="2"/>
  <c r="P1019" i="2"/>
  <c r="O1019" i="2"/>
  <c r="N1019" i="2"/>
  <c r="M1019" i="2"/>
  <c r="L1019" i="2"/>
  <c r="I1019" i="2"/>
  <c r="R1019" i="2" s="1"/>
  <c r="S1019" i="2" s="1"/>
  <c r="R1018" i="2"/>
  <c r="S1018" i="2" s="1"/>
  <c r="Q1018" i="2"/>
  <c r="P1018" i="2"/>
  <c r="O1018" i="2"/>
  <c r="N1018" i="2"/>
  <c r="M1018" i="2"/>
  <c r="L1018" i="2"/>
  <c r="I1018" i="2"/>
  <c r="Q1017" i="2"/>
  <c r="P1017" i="2"/>
  <c r="O1017" i="2"/>
  <c r="N1017" i="2"/>
  <c r="M1017" i="2"/>
  <c r="L1017" i="2"/>
  <c r="I1017" i="2"/>
  <c r="R1017" i="2" s="1"/>
  <c r="S1017" i="2" s="1"/>
  <c r="R1016" i="2"/>
  <c r="S1016" i="2" s="1"/>
  <c r="Q1016" i="2"/>
  <c r="P1016" i="2"/>
  <c r="O1016" i="2"/>
  <c r="N1016" i="2"/>
  <c r="M1016" i="2"/>
  <c r="L1016" i="2"/>
  <c r="I1016" i="2"/>
  <c r="Q1015" i="2"/>
  <c r="P1015" i="2"/>
  <c r="O1015" i="2"/>
  <c r="N1015" i="2"/>
  <c r="M1015" i="2"/>
  <c r="L1015" i="2"/>
  <c r="I1015" i="2"/>
  <c r="R1015" i="2" s="1"/>
  <c r="S1015" i="2" s="1"/>
  <c r="R1014" i="2"/>
  <c r="S1014" i="2" s="1"/>
  <c r="Q1014" i="2"/>
  <c r="P1014" i="2"/>
  <c r="O1014" i="2"/>
  <c r="N1014" i="2"/>
  <c r="M1014" i="2"/>
  <c r="L1014" i="2"/>
  <c r="I1014" i="2"/>
  <c r="Q1013" i="2"/>
  <c r="P1013" i="2"/>
  <c r="O1013" i="2"/>
  <c r="N1013" i="2"/>
  <c r="M1013" i="2"/>
  <c r="L1013" i="2"/>
  <c r="I1013" i="2"/>
  <c r="R1013" i="2" s="1"/>
  <c r="S1013" i="2" s="1"/>
  <c r="R1012" i="2"/>
  <c r="S1012" i="2" s="1"/>
  <c r="Q1012" i="2"/>
  <c r="P1012" i="2"/>
  <c r="O1012" i="2"/>
  <c r="N1012" i="2"/>
  <c r="M1012" i="2"/>
  <c r="L1012" i="2"/>
  <c r="I1012" i="2"/>
  <c r="Q1011" i="2"/>
  <c r="P1011" i="2"/>
  <c r="O1011" i="2"/>
  <c r="N1011" i="2"/>
  <c r="M1011" i="2"/>
  <c r="L1011" i="2"/>
  <c r="I1011" i="2"/>
  <c r="R1011" i="2" s="1"/>
  <c r="S1011" i="2" s="1"/>
  <c r="R1010" i="2"/>
  <c r="S1010" i="2" s="1"/>
  <c r="Q1010" i="2"/>
  <c r="P1010" i="2"/>
  <c r="O1010" i="2"/>
  <c r="N1010" i="2"/>
  <c r="M1010" i="2"/>
  <c r="L1010" i="2"/>
  <c r="I1010" i="2"/>
  <c r="Q1009" i="2"/>
  <c r="P1009" i="2"/>
  <c r="O1009" i="2"/>
  <c r="N1009" i="2"/>
  <c r="M1009" i="2"/>
  <c r="L1009" i="2"/>
  <c r="I1009" i="2"/>
  <c r="R1009" i="2" s="1"/>
  <c r="S1009" i="2" s="1"/>
  <c r="R1008" i="2"/>
  <c r="S1008" i="2" s="1"/>
  <c r="Q1008" i="2"/>
  <c r="P1008" i="2"/>
  <c r="O1008" i="2"/>
  <c r="N1008" i="2"/>
  <c r="M1008" i="2"/>
  <c r="L1008" i="2"/>
  <c r="I1008" i="2"/>
  <c r="Q1007" i="2"/>
  <c r="P1007" i="2"/>
  <c r="O1007" i="2"/>
  <c r="N1007" i="2"/>
  <c r="M1007" i="2"/>
  <c r="L1007" i="2"/>
  <c r="I1007" i="2"/>
  <c r="R1007" i="2" s="1"/>
  <c r="S1007" i="2" s="1"/>
  <c r="R1006" i="2"/>
  <c r="S1006" i="2" s="1"/>
  <c r="Q1006" i="2"/>
  <c r="P1006" i="2"/>
  <c r="O1006" i="2"/>
  <c r="N1006" i="2"/>
  <c r="M1006" i="2"/>
  <c r="L1006" i="2"/>
  <c r="I1006" i="2"/>
  <c r="Q1005" i="2"/>
  <c r="P1005" i="2"/>
  <c r="O1005" i="2"/>
  <c r="N1005" i="2"/>
  <c r="M1005" i="2"/>
  <c r="L1005" i="2"/>
  <c r="I1005" i="2"/>
  <c r="R1005" i="2" s="1"/>
  <c r="S1005" i="2" s="1"/>
  <c r="R1004" i="2"/>
  <c r="S1004" i="2" s="1"/>
  <c r="Q1004" i="2"/>
  <c r="P1004" i="2"/>
  <c r="O1004" i="2"/>
  <c r="N1004" i="2"/>
  <c r="M1004" i="2"/>
  <c r="L1004" i="2"/>
  <c r="I1004" i="2"/>
  <c r="Q1003" i="2"/>
  <c r="P1003" i="2"/>
  <c r="O1003" i="2"/>
  <c r="N1003" i="2"/>
  <c r="M1003" i="2"/>
  <c r="L1003" i="2"/>
  <c r="I1003" i="2"/>
  <c r="R1003" i="2" s="1"/>
  <c r="S1003" i="2" s="1"/>
  <c r="R1002" i="2"/>
  <c r="S1002" i="2" s="1"/>
  <c r="Q1002" i="2"/>
  <c r="P1002" i="2"/>
  <c r="O1002" i="2"/>
  <c r="N1002" i="2"/>
  <c r="M1002" i="2"/>
  <c r="L1002" i="2"/>
  <c r="I1002" i="2"/>
  <c r="Q1001" i="2"/>
  <c r="P1001" i="2"/>
  <c r="O1001" i="2"/>
  <c r="N1001" i="2"/>
  <c r="M1001" i="2"/>
  <c r="L1001" i="2"/>
  <c r="I1001" i="2"/>
  <c r="R1001" i="2" s="1"/>
  <c r="S1001" i="2" s="1"/>
  <c r="R1000" i="2"/>
  <c r="S1000" i="2" s="1"/>
  <c r="Q1000" i="2"/>
  <c r="P1000" i="2"/>
  <c r="O1000" i="2"/>
  <c r="N1000" i="2"/>
  <c r="M1000" i="2"/>
  <c r="L1000" i="2"/>
  <c r="I1000" i="2"/>
  <c r="Q999" i="2"/>
  <c r="P999" i="2"/>
  <c r="O999" i="2"/>
  <c r="N999" i="2"/>
  <c r="M999" i="2"/>
  <c r="L999" i="2"/>
  <c r="I999" i="2"/>
  <c r="R999" i="2" s="1"/>
  <c r="S999" i="2" s="1"/>
  <c r="R998" i="2"/>
  <c r="S998" i="2" s="1"/>
  <c r="Q998" i="2"/>
  <c r="P998" i="2"/>
  <c r="O998" i="2"/>
  <c r="N998" i="2"/>
  <c r="M998" i="2"/>
  <c r="L998" i="2"/>
  <c r="I998" i="2"/>
  <c r="Q997" i="2"/>
  <c r="P997" i="2"/>
  <c r="O997" i="2"/>
  <c r="N997" i="2"/>
  <c r="M997" i="2"/>
  <c r="L997" i="2"/>
  <c r="I997" i="2"/>
  <c r="R997" i="2" s="1"/>
  <c r="S997" i="2" s="1"/>
  <c r="R996" i="2"/>
  <c r="S996" i="2" s="1"/>
  <c r="Q996" i="2"/>
  <c r="P996" i="2"/>
  <c r="O996" i="2"/>
  <c r="N996" i="2"/>
  <c r="M996" i="2"/>
  <c r="L996" i="2"/>
  <c r="I996" i="2"/>
  <c r="Q995" i="2"/>
  <c r="P995" i="2"/>
  <c r="O995" i="2"/>
  <c r="N995" i="2"/>
  <c r="M995" i="2"/>
  <c r="L995" i="2"/>
  <c r="I995" i="2"/>
  <c r="R995" i="2" s="1"/>
  <c r="S995" i="2" s="1"/>
  <c r="R994" i="2"/>
  <c r="S994" i="2" s="1"/>
  <c r="Q994" i="2"/>
  <c r="P994" i="2"/>
  <c r="O994" i="2"/>
  <c r="N994" i="2"/>
  <c r="M994" i="2"/>
  <c r="L994" i="2"/>
  <c r="I994" i="2"/>
  <c r="Q993" i="2"/>
  <c r="P993" i="2"/>
  <c r="O993" i="2"/>
  <c r="N993" i="2"/>
  <c r="M993" i="2"/>
  <c r="L993" i="2"/>
  <c r="I993" i="2"/>
  <c r="R993" i="2" s="1"/>
  <c r="S993" i="2" s="1"/>
  <c r="R992" i="2"/>
  <c r="S992" i="2" s="1"/>
  <c r="Q992" i="2"/>
  <c r="P992" i="2"/>
  <c r="O992" i="2"/>
  <c r="N992" i="2"/>
  <c r="M992" i="2"/>
  <c r="L992" i="2"/>
  <c r="I992" i="2"/>
  <c r="Q991" i="2"/>
  <c r="P991" i="2"/>
  <c r="O991" i="2"/>
  <c r="N991" i="2"/>
  <c r="M991" i="2"/>
  <c r="L991" i="2"/>
  <c r="I991" i="2"/>
  <c r="R991" i="2" s="1"/>
  <c r="S991" i="2" s="1"/>
  <c r="R990" i="2"/>
  <c r="S990" i="2" s="1"/>
  <c r="Q990" i="2"/>
  <c r="P990" i="2"/>
  <c r="O990" i="2"/>
  <c r="N990" i="2"/>
  <c r="M990" i="2"/>
  <c r="L990" i="2"/>
  <c r="I990" i="2"/>
  <c r="Q989" i="2"/>
  <c r="P989" i="2"/>
  <c r="O989" i="2"/>
  <c r="N989" i="2"/>
  <c r="M989" i="2"/>
  <c r="L989" i="2"/>
  <c r="I989" i="2"/>
  <c r="R989" i="2" s="1"/>
  <c r="S989" i="2" s="1"/>
  <c r="R988" i="2"/>
  <c r="S988" i="2" s="1"/>
  <c r="Q988" i="2"/>
  <c r="P988" i="2"/>
  <c r="O988" i="2"/>
  <c r="N988" i="2"/>
  <c r="M988" i="2"/>
  <c r="L988" i="2"/>
  <c r="I988" i="2"/>
  <c r="Q987" i="2"/>
  <c r="P987" i="2"/>
  <c r="O987" i="2"/>
  <c r="N987" i="2"/>
  <c r="M987" i="2"/>
  <c r="L987" i="2"/>
  <c r="I987" i="2"/>
  <c r="R987" i="2" s="1"/>
  <c r="S987" i="2" s="1"/>
  <c r="R986" i="2"/>
  <c r="S986" i="2" s="1"/>
  <c r="Q986" i="2"/>
  <c r="P986" i="2"/>
  <c r="O986" i="2"/>
  <c r="N986" i="2"/>
  <c r="M986" i="2"/>
  <c r="L986" i="2"/>
  <c r="I986" i="2"/>
  <c r="Q985" i="2"/>
  <c r="P985" i="2"/>
  <c r="O985" i="2"/>
  <c r="N985" i="2"/>
  <c r="M985" i="2"/>
  <c r="L985" i="2"/>
  <c r="I985" i="2"/>
  <c r="R985" i="2" s="1"/>
  <c r="S985" i="2" s="1"/>
  <c r="R984" i="2"/>
  <c r="S984" i="2" s="1"/>
  <c r="Q984" i="2"/>
  <c r="P984" i="2"/>
  <c r="O984" i="2"/>
  <c r="N984" i="2"/>
  <c r="M984" i="2"/>
  <c r="L984" i="2"/>
  <c r="I984" i="2"/>
  <c r="Q983" i="2"/>
  <c r="P983" i="2"/>
  <c r="O983" i="2"/>
  <c r="N983" i="2"/>
  <c r="M983" i="2"/>
  <c r="L983" i="2"/>
  <c r="I983" i="2"/>
  <c r="R983" i="2" s="1"/>
  <c r="S983" i="2" s="1"/>
  <c r="R982" i="2"/>
  <c r="S982" i="2" s="1"/>
  <c r="Q982" i="2"/>
  <c r="P982" i="2"/>
  <c r="O982" i="2"/>
  <c r="N982" i="2"/>
  <c r="M982" i="2"/>
  <c r="L982" i="2"/>
  <c r="I982" i="2"/>
  <c r="Q981" i="2"/>
  <c r="P981" i="2"/>
  <c r="O981" i="2"/>
  <c r="N981" i="2"/>
  <c r="M981" i="2"/>
  <c r="L981" i="2"/>
  <c r="I981" i="2"/>
  <c r="R981" i="2" s="1"/>
  <c r="S981" i="2" s="1"/>
  <c r="R980" i="2"/>
  <c r="S980" i="2" s="1"/>
  <c r="Q980" i="2"/>
  <c r="P980" i="2"/>
  <c r="O980" i="2"/>
  <c r="N980" i="2"/>
  <c r="M980" i="2"/>
  <c r="L980" i="2"/>
  <c r="I980" i="2"/>
  <c r="Q979" i="2"/>
  <c r="P979" i="2"/>
  <c r="O979" i="2"/>
  <c r="N979" i="2"/>
  <c r="M979" i="2"/>
  <c r="L979" i="2"/>
  <c r="I979" i="2"/>
  <c r="R979" i="2" s="1"/>
  <c r="S979" i="2" s="1"/>
  <c r="R978" i="2"/>
  <c r="S978" i="2" s="1"/>
  <c r="Q978" i="2"/>
  <c r="P978" i="2"/>
  <c r="O978" i="2"/>
  <c r="N978" i="2"/>
  <c r="M978" i="2"/>
  <c r="L978" i="2"/>
  <c r="I978" i="2"/>
  <c r="Q977" i="2"/>
  <c r="P977" i="2"/>
  <c r="O977" i="2"/>
  <c r="N977" i="2"/>
  <c r="M977" i="2"/>
  <c r="L977" i="2"/>
  <c r="I977" i="2"/>
  <c r="R977" i="2" s="1"/>
  <c r="S977" i="2" s="1"/>
  <c r="R976" i="2"/>
  <c r="S976" i="2" s="1"/>
  <c r="Q976" i="2"/>
  <c r="P976" i="2"/>
  <c r="O976" i="2"/>
  <c r="N976" i="2"/>
  <c r="M976" i="2"/>
  <c r="L976" i="2"/>
  <c r="I976" i="2"/>
  <c r="Q975" i="2"/>
  <c r="P975" i="2"/>
  <c r="O975" i="2"/>
  <c r="N975" i="2"/>
  <c r="M975" i="2"/>
  <c r="L975" i="2"/>
  <c r="I975" i="2"/>
  <c r="R975" i="2" s="1"/>
  <c r="S975" i="2" s="1"/>
  <c r="R974" i="2"/>
  <c r="S974" i="2" s="1"/>
  <c r="Q974" i="2"/>
  <c r="P974" i="2"/>
  <c r="O974" i="2"/>
  <c r="N974" i="2"/>
  <c r="M974" i="2"/>
  <c r="L974" i="2"/>
  <c r="I974" i="2"/>
  <c r="Q973" i="2"/>
  <c r="P973" i="2"/>
  <c r="O973" i="2"/>
  <c r="N973" i="2"/>
  <c r="M973" i="2"/>
  <c r="L973" i="2"/>
  <c r="I973" i="2"/>
  <c r="R973" i="2" s="1"/>
  <c r="S973" i="2" s="1"/>
  <c r="R972" i="2"/>
  <c r="S972" i="2" s="1"/>
  <c r="Q972" i="2"/>
  <c r="P972" i="2"/>
  <c r="O972" i="2"/>
  <c r="N972" i="2"/>
  <c r="M972" i="2"/>
  <c r="L972" i="2"/>
  <c r="I972" i="2"/>
  <c r="Q971" i="2"/>
  <c r="P971" i="2"/>
  <c r="O971" i="2"/>
  <c r="N971" i="2"/>
  <c r="M971" i="2"/>
  <c r="L971" i="2"/>
  <c r="I971" i="2"/>
  <c r="R971" i="2" s="1"/>
  <c r="S971" i="2" s="1"/>
  <c r="R970" i="2"/>
  <c r="S970" i="2" s="1"/>
  <c r="Q970" i="2"/>
  <c r="P970" i="2"/>
  <c r="O970" i="2"/>
  <c r="N970" i="2"/>
  <c r="M970" i="2"/>
  <c r="L970" i="2"/>
  <c r="I970" i="2"/>
  <c r="Q969" i="2"/>
  <c r="P969" i="2"/>
  <c r="O969" i="2"/>
  <c r="N969" i="2"/>
  <c r="M969" i="2"/>
  <c r="L969" i="2"/>
  <c r="I969" i="2"/>
  <c r="R969" i="2" s="1"/>
  <c r="S969" i="2" s="1"/>
  <c r="G969" i="2"/>
  <c r="F969" i="2"/>
  <c r="E969" i="2"/>
  <c r="Q968" i="2"/>
  <c r="P968" i="2"/>
  <c r="O968" i="2"/>
  <c r="N968" i="2"/>
  <c r="M968" i="2"/>
  <c r="L968" i="2"/>
  <c r="I968" i="2"/>
  <c r="R968" i="2" s="1"/>
  <c r="S968" i="2" s="1"/>
  <c r="R967" i="2"/>
  <c r="S967" i="2" s="1"/>
  <c r="Q967" i="2"/>
  <c r="P967" i="2"/>
  <c r="O967" i="2"/>
  <c r="N967" i="2"/>
  <c r="M967" i="2"/>
  <c r="L967" i="2"/>
  <c r="I967" i="2"/>
  <c r="Q966" i="2"/>
  <c r="P966" i="2"/>
  <c r="O966" i="2"/>
  <c r="N966" i="2"/>
  <c r="M966" i="2"/>
  <c r="L966" i="2"/>
  <c r="I966" i="2"/>
  <c r="R966" i="2" s="1"/>
  <c r="S966" i="2" s="1"/>
  <c r="R965" i="2"/>
  <c r="S965" i="2" s="1"/>
  <c r="Q965" i="2"/>
  <c r="P965" i="2"/>
  <c r="O965" i="2"/>
  <c r="N965" i="2"/>
  <c r="M965" i="2"/>
  <c r="L965" i="2"/>
  <c r="I965" i="2"/>
  <c r="Q964" i="2"/>
  <c r="P964" i="2"/>
  <c r="O964" i="2"/>
  <c r="N964" i="2"/>
  <c r="M964" i="2"/>
  <c r="L964" i="2"/>
  <c r="I964" i="2"/>
  <c r="R964" i="2" s="1"/>
  <c r="S964" i="2" s="1"/>
  <c r="R963" i="2"/>
  <c r="S963" i="2" s="1"/>
  <c r="Q963" i="2"/>
  <c r="P963" i="2"/>
  <c r="O963" i="2"/>
  <c r="N963" i="2"/>
  <c r="M963" i="2"/>
  <c r="L963" i="2"/>
  <c r="I963" i="2"/>
  <c r="Q962" i="2"/>
  <c r="P962" i="2"/>
  <c r="O962" i="2"/>
  <c r="N962" i="2"/>
  <c r="M962" i="2"/>
  <c r="L962" i="2"/>
  <c r="I962" i="2"/>
  <c r="R962" i="2" s="1"/>
  <c r="S962" i="2" s="1"/>
  <c r="R961" i="2"/>
  <c r="S961" i="2" s="1"/>
  <c r="Q961" i="2"/>
  <c r="P961" i="2"/>
  <c r="O961" i="2"/>
  <c r="N961" i="2"/>
  <c r="M961" i="2"/>
  <c r="L961" i="2"/>
  <c r="I961" i="2"/>
  <c r="Q960" i="2"/>
  <c r="P960" i="2"/>
  <c r="O960" i="2"/>
  <c r="N960" i="2"/>
  <c r="M960" i="2"/>
  <c r="L960" i="2"/>
  <c r="I960" i="2"/>
  <c r="R960" i="2" s="1"/>
  <c r="S960" i="2" s="1"/>
  <c r="R959" i="2"/>
  <c r="S959" i="2" s="1"/>
  <c r="Q959" i="2"/>
  <c r="P959" i="2"/>
  <c r="O959" i="2"/>
  <c r="N959" i="2"/>
  <c r="M959" i="2"/>
  <c r="L959" i="2"/>
  <c r="I959" i="2"/>
  <c r="Q958" i="2"/>
  <c r="P958" i="2"/>
  <c r="O958" i="2"/>
  <c r="N958" i="2"/>
  <c r="M958" i="2"/>
  <c r="L958" i="2"/>
  <c r="I958" i="2"/>
  <c r="R958" i="2" s="1"/>
  <c r="S958" i="2" s="1"/>
  <c r="R957" i="2"/>
  <c r="S957" i="2" s="1"/>
  <c r="Q957" i="2"/>
  <c r="P957" i="2"/>
  <c r="O957" i="2"/>
  <c r="N957" i="2"/>
  <c r="M957" i="2"/>
  <c r="L957" i="2"/>
  <c r="I957" i="2"/>
  <c r="Q956" i="2"/>
  <c r="P956" i="2"/>
  <c r="O956" i="2"/>
  <c r="N956" i="2"/>
  <c r="M956" i="2"/>
  <c r="L956" i="2"/>
  <c r="I956" i="2"/>
  <c r="R956" i="2" s="1"/>
  <c r="S956" i="2" s="1"/>
  <c r="R955" i="2"/>
  <c r="S955" i="2" s="1"/>
  <c r="Q955" i="2"/>
  <c r="P955" i="2"/>
  <c r="O955" i="2"/>
  <c r="N955" i="2"/>
  <c r="M955" i="2"/>
  <c r="L955" i="2"/>
  <c r="I955" i="2"/>
  <c r="Q954" i="2"/>
  <c r="P954" i="2"/>
  <c r="O954" i="2"/>
  <c r="N954" i="2"/>
  <c r="M954" i="2"/>
  <c r="L954" i="2"/>
  <c r="I954" i="2"/>
  <c r="R954" i="2" s="1"/>
  <c r="S954" i="2" s="1"/>
  <c r="R953" i="2"/>
  <c r="S953" i="2" s="1"/>
  <c r="Q953" i="2"/>
  <c r="P953" i="2"/>
  <c r="O953" i="2"/>
  <c r="N953" i="2"/>
  <c r="M953" i="2"/>
  <c r="L953" i="2"/>
  <c r="I953" i="2"/>
  <c r="Q952" i="2"/>
  <c r="P952" i="2"/>
  <c r="O952" i="2"/>
  <c r="N952" i="2"/>
  <c r="M952" i="2"/>
  <c r="L952" i="2"/>
  <c r="I952" i="2"/>
  <c r="R952" i="2" s="1"/>
  <c r="S952" i="2" s="1"/>
  <c r="R951" i="2"/>
  <c r="S951" i="2" s="1"/>
  <c r="Q951" i="2"/>
  <c r="P951" i="2"/>
  <c r="O951" i="2"/>
  <c r="N951" i="2"/>
  <c r="M951" i="2"/>
  <c r="L951" i="2"/>
  <c r="I951" i="2"/>
  <c r="Q950" i="2"/>
  <c r="P950" i="2"/>
  <c r="O950" i="2"/>
  <c r="N950" i="2"/>
  <c r="M950" i="2"/>
  <c r="L950" i="2"/>
  <c r="I950" i="2"/>
  <c r="R950" i="2" s="1"/>
  <c r="S950" i="2" s="1"/>
  <c r="R949" i="2"/>
  <c r="S949" i="2" s="1"/>
  <c r="Q949" i="2"/>
  <c r="P949" i="2"/>
  <c r="O949" i="2"/>
  <c r="N949" i="2"/>
  <c r="M949" i="2"/>
  <c r="L949" i="2"/>
  <c r="I949" i="2"/>
  <c r="Q948" i="2"/>
  <c r="P948" i="2"/>
  <c r="O948" i="2"/>
  <c r="N948" i="2"/>
  <c r="M948" i="2"/>
  <c r="L948" i="2"/>
  <c r="I948" i="2"/>
  <c r="R948" i="2" s="1"/>
  <c r="S948" i="2" s="1"/>
  <c r="R947" i="2"/>
  <c r="S947" i="2" s="1"/>
  <c r="Q947" i="2"/>
  <c r="P947" i="2"/>
  <c r="O947" i="2"/>
  <c r="N947" i="2"/>
  <c r="M947" i="2"/>
  <c r="L947" i="2"/>
  <c r="I947" i="2"/>
  <c r="Q946" i="2"/>
  <c r="P946" i="2"/>
  <c r="O946" i="2"/>
  <c r="N946" i="2"/>
  <c r="M946" i="2"/>
  <c r="L946" i="2"/>
  <c r="I946" i="2"/>
  <c r="R946" i="2" s="1"/>
  <c r="S946" i="2" s="1"/>
  <c r="R945" i="2"/>
  <c r="S945" i="2" s="1"/>
  <c r="Q945" i="2"/>
  <c r="P945" i="2"/>
  <c r="O945" i="2"/>
  <c r="N945" i="2"/>
  <c r="M945" i="2"/>
  <c r="L945" i="2"/>
  <c r="I945" i="2"/>
  <c r="Q944" i="2"/>
  <c r="P944" i="2"/>
  <c r="O944" i="2"/>
  <c r="N944" i="2"/>
  <c r="M944" i="2"/>
  <c r="L944" i="2"/>
  <c r="I944" i="2"/>
  <c r="R944" i="2" s="1"/>
  <c r="S944" i="2" s="1"/>
  <c r="R943" i="2"/>
  <c r="S943" i="2" s="1"/>
  <c r="Q943" i="2"/>
  <c r="P943" i="2"/>
  <c r="O943" i="2"/>
  <c r="N943" i="2"/>
  <c r="M943" i="2"/>
  <c r="L943" i="2"/>
  <c r="I943" i="2"/>
  <c r="Q942" i="2"/>
  <c r="P942" i="2"/>
  <c r="O942" i="2"/>
  <c r="N942" i="2"/>
  <c r="M942" i="2"/>
  <c r="L942" i="2"/>
  <c r="I942" i="2"/>
  <c r="R942" i="2" s="1"/>
  <c r="S942" i="2" s="1"/>
  <c r="R941" i="2"/>
  <c r="S941" i="2" s="1"/>
  <c r="Q941" i="2"/>
  <c r="P941" i="2"/>
  <c r="O941" i="2"/>
  <c r="N941" i="2"/>
  <c r="M941" i="2"/>
  <c r="L941" i="2"/>
  <c r="I941" i="2"/>
  <c r="Q940" i="2"/>
  <c r="P940" i="2"/>
  <c r="O940" i="2"/>
  <c r="N940" i="2"/>
  <c r="M940" i="2"/>
  <c r="L940" i="2"/>
  <c r="I940" i="2"/>
  <c r="R940" i="2" s="1"/>
  <c r="S940" i="2" s="1"/>
  <c r="R939" i="2"/>
  <c r="S939" i="2" s="1"/>
  <c r="Q939" i="2"/>
  <c r="P939" i="2"/>
  <c r="O939" i="2"/>
  <c r="N939" i="2"/>
  <c r="M939" i="2"/>
  <c r="L939" i="2"/>
  <c r="I939" i="2"/>
  <c r="Q938" i="2"/>
  <c r="P938" i="2"/>
  <c r="O938" i="2"/>
  <c r="N938" i="2"/>
  <c r="M938" i="2"/>
  <c r="L938" i="2"/>
  <c r="I938" i="2"/>
  <c r="R938" i="2" s="1"/>
  <c r="S938" i="2" s="1"/>
  <c r="R937" i="2"/>
  <c r="S937" i="2" s="1"/>
  <c r="Q937" i="2"/>
  <c r="P937" i="2"/>
  <c r="O937" i="2"/>
  <c r="N937" i="2"/>
  <c r="M937" i="2"/>
  <c r="L937" i="2"/>
  <c r="I937" i="2"/>
  <c r="Q936" i="2"/>
  <c r="P936" i="2"/>
  <c r="O936" i="2"/>
  <c r="N936" i="2"/>
  <c r="M936" i="2"/>
  <c r="L936" i="2"/>
  <c r="I936" i="2"/>
  <c r="R936" i="2" s="1"/>
  <c r="S936" i="2" s="1"/>
  <c r="R935" i="2"/>
  <c r="S935" i="2" s="1"/>
  <c r="Q935" i="2"/>
  <c r="P935" i="2"/>
  <c r="O935" i="2"/>
  <c r="N935" i="2"/>
  <c r="M935" i="2"/>
  <c r="L935" i="2"/>
  <c r="I935" i="2"/>
  <c r="Q934" i="2"/>
  <c r="P934" i="2"/>
  <c r="O934" i="2"/>
  <c r="N934" i="2"/>
  <c r="M934" i="2"/>
  <c r="L934" i="2"/>
  <c r="I934" i="2"/>
  <c r="R934" i="2" s="1"/>
  <c r="S934" i="2" s="1"/>
  <c r="R933" i="2"/>
  <c r="S933" i="2" s="1"/>
  <c r="Q933" i="2"/>
  <c r="P933" i="2"/>
  <c r="O933" i="2"/>
  <c r="N933" i="2"/>
  <c r="M933" i="2"/>
  <c r="L933" i="2"/>
  <c r="I933" i="2"/>
  <c r="Q932" i="2"/>
  <c r="P932" i="2"/>
  <c r="O932" i="2"/>
  <c r="N932" i="2"/>
  <c r="M932" i="2"/>
  <c r="L932" i="2"/>
  <c r="I932" i="2"/>
  <c r="R932" i="2" s="1"/>
  <c r="S932" i="2" s="1"/>
  <c r="G932" i="2"/>
  <c r="F932" i="2"/>
  <c r="E932" i="2"/>
  <c r="Q931" i="2"/>
  <c r="P931" i="2"/>
  <c r="O931" i="2"/>
  <c r="N931" i="2"/>
  <c r="M931" i="2"/>
  <c r="L931" i="2"/>
  <c r="I931" i="2"/>
  <c r="R931" i="2" s="1"/>
  <c r="S931" i="2" s="1"/>
  <c r="R930" i="2"/>
  <c r="S930" i="2" s="1"/>
  <c r="Q930" i="2"/>
  <c r="P930" i="2"/>
  <c r="O930" i="2"/>
  <c r="N930" i="2"/>
  <c r="M930" i="2"/>
  <c r="L930" i="2"/>
  <c r="I930" i="2"/>
  <c r="Q929" i="2"/>
  <c r="P929" i="2"/>
  <c r="O929" i="2"/>
  <c r="N929" i="2"/>
  <c r="M929" i="2"/>
  <c r="L929" i="2"/>
  <c r="I929" i="2"/>
  <c r="R929" i="2" s="1"/>
  <c r="S929" i="2" s="1"/>
  <c r="G929" i="2"/>
  <c r="F929" i="2"/>
  <c r="E929" i="2"/>
  <c r="Q928" i="2"/>
  <c r="P928" i="2"/>
  <c r="O928" i="2"/>
  <c r="N928" i="2"/>
  <c r="M928" i="2"/>
  <c r="L928" i="2"/>
  <c r="I928" i="2"/>
  <c r="R928" i="2" s="1"/>
  <c r="S928" i="2" s="1"/>
  <c r="R927" i="2"/>
  <c r="S927" i="2" s="1"/>
  <c r="Q927" i="2"/>
  <c r="P927" i="2"/>
  <c r="O927" i="2"/>
  <c r="N927" i="2"/>
  <c r="M927" i="2"/>
  <c r="L927" i="2"/>
  <c r="I927" i="2"/>
  <c r="Q926" i="2"/>
  <c r="P926" i="2"/>
  <c r="O926" i="2"/>
  <c r="N926" i="2"/>
  <c r="M926" i="2"/>
  <c r="L926" i="2"/>
  <c r="I926" i="2"/>
  <c r="R926" i="2" s="1"/>
  <c r="S926" i="2" s="1"/>
  <c r="R925" i="2"/>
  <c r="S925" i="2" s="1"/>
  <c r="Q925" i="2"/>
  <c r="P925" i="2"/>
  <c r="O925" i="2"/>
  <c r="N925" i="2"/>
  <c r="M925" i="2"/>
  <c r="L925" i="2"/>
  <c r="I925" i="2"/>
  <c r="Q924" i="2"/>
  <c r="P924" i="2"/>
  <c r="O924" i="2"/>
  <c r="N924" i="2"/>
  <c r="M924" i="2"/>
  <c r="L924" i="2"/>
  <c r="I924" i="2"/>
  <c r="R924" i="2" s="1"/>
  <c r="S924" i="2" s="1"/>
  <c r="R923" i="2"/>
  <c r="S923" i="2" s="1"/>
  <c r="Q923" i="2"/>
  <c r="P923" i="2"/>
  <c r="O923" i="2"/>
  <c r="N923" i="2"/>
  <c r="M923" i="2"/>
  <c r="L923" i="2"/>
  <c r="I923" i="2"/>
  <c r="Q922" i="2"/>
  <c r="P922" i="2"/>
  <c r="O922" i="2"/>
  <c r="N922" i="2"/>
  <c r="M922" i="2"/>
  <c r="L922" i="2"/>
  <c r="I922" i="2"/>
  <c r="R922" i="2" s="1"/>
  <c r="S922" i="2" s="1"/>
  <c r="G922" i="2"/>
  <c r="F922" i="2"/>
  <c r="E922" i="2"/>
  <c r="Q921" i="2"/>
  <c r="P921" i="2"/>
  <c r="O921" i="2"/>
  <c r="N921" i="2"/>
  <c r="M921" i="2"/>
  <c r="L921" i="2"/>
  <c r="I921" i="2"/>
  <c r="R921" i="2" s="1"/>
  <c r="S921" i="2" s="1"/>
  <c r="R920" i="2"/>
  <c r="S920" i="2" s="1"/>
  <c r="Q920" i="2"/>
  <c r="P920" i="2"/>
  <c r="O920" i="2"/>
  <c r="N920" i="2"/>
  <c r="M920" i="2"/>
  <c r="L920" i="2"/>
  <c r="I920" i="2"/>
  <c r="Q919" i="2"/>
  <c r="P919" i="2"/>
  <c r="O919" i="2"/>
  <c r="N919" i="2"/>
  <c r="M919" i="2"/>
  <c r="L919" i="2"/>
  <c r="I919" i="2"/>
  <c r="R919" i="2" s="1"/>
  <c r="S919" i="2" s="1"/>
  <c r="R918" i="2"/>
  <c r="S918" i="2" s="1"/>
  <c r="Q918" i="2"/>
  <c r="P918" i="2"/>
  <c r="O918" i="2"/>
  <c r="N918" i="2"/>
  <c r="M918" i="2"/>
  <c r="L918" i="2"/>
  <c r="I918" i="2"/>
  <c r="Q917" i="2"/>
  <c r="P917" i="2"/>
  <c r="O917" i="2"/>
  <c r="N917" i="2"/>
  <c r="M917" i="2"/>
  <c r="L917" i="2"/>
  <c r="I917" i="2"/>
  <c r="R917" i="2" s="1"/>
  <c r="S917" i="2" s="1"/>
  <c r="R916" i="2"/>
  <c r="S916" i="2" s="1"/>
  <c r="Q916" i="2"/>
  <c r="P916" i="2"/>
  <c r="O916" i="2"/>
  <c r="N916" i="2"/>
  <c r="M916" i="2"/>
  <c r="L916" i="2"/>
  <c r="I916" i="2"/>
  <c r="Q915" i="2"/>
  <c r="P915" i="2"/>
  <c r="O915" i="2"/>
  <c r="N915" i="2"/>
  <c r="M915" i="2"/>
  <c r="L915" i="2"/>
  <c r="I915" i="2"/>
  <c r="R915" i="2" s="1"/>
  <c r="S915" i="2" s="1"/>
  <c r="R914" i="2"/>
  <c r="S914" i="2" s="1"/>
  <c r="Q914" i="2"/>
  <c r="P914" i="2"/>
  <c r="O914" i="2"/>
  <c r="N914" i="2"/>
  <c r="M914" i="2"/>
  <c r="L914" i="2"/>
  <c r="I914" i="2"/>
  <c r="Q913" i="2"/>
  <c r="P913" i="2"/>
  <c r="O913" i="2"/>
  <c r="N913" i="2"/>
  <c r="M913" i="2"/>
  <c r="L913" i="2"/>
  <c r="I913" i="2"/>
  <c r="R913" i="2" s="1"/>
  <c r="S913" i="2" s="1"/>
  <c r="R912" i="2"/>
  <c r="S912" i="2" s="1"/>
  <c r="Q912" i="2"/>
  <c r="P912" i="2"/>
  <c r="O912" i="2"/>
  <c r="N912" i="2"/>
  <c r="M912" i="2"/>
  <c r="L912" i="2"/>
  <c r="I912" i="2"/>
  <c r="Q911" i="2"/>
  <c r="P911" i="2"/>
  <c r="O911" i="2"/>
  <c r="N911" i="2"/>
  <c r="M911" i="2"/>
  <c r="L911" i="2"/>
  <c r="I911" i="2"/>
  <c r="R911" i="2" s="1"/>
  <c r="S911" i="2" s="1"/>
  <c r="R910" i="2"/>
  <c r="S910" i="2" s="1"/>
  <c r="Q910" i="2"/>
  <c r="P910" i="2"/>
  <c r="O910" i="2"/>
  <c r="N910" i="2"/>
  <c r="M910" i="2"/>
  <c r="L910" i="2"/>
  <c r="I910" i="2"/>
  <c r="Q909" i="2"/>
  <c r="P909" i="2"/>
  <c r="O909" i="2"/>
  <c r="N909" i="2"/>
  <c r="M909" i="2"/>
  <c r="L909" i="2"/>
  <c r="I909" i="2"/>
  <c r="R909" i="2" s="1"/>
  <c r="S909" i="2" s="1"/>
  <c r="R908" i="2"/>
  <c r="S908" i="2" s="1"/>
  <c r="Q908" i="2"/>
  <c r="P908" i="2"/>
  <c r="O908" i="2"/>
  <c r="N908" i="2"/>
  <c r="M908" i="2"/>
  <c r="L908" i="2"/>
  <c r="I908" i="2"/>
  <c r="Q907" i="2"/>
  <c r="P907" i="2"/>
  <c r="O907" i="2"/>
  <c r="N907" i="2"/>
  <c r="M907" i="2"/>
  <c r="L907" i="2"/>
  <c r="I907" i="2"/>
  <c r="R907" i="2" s="1"/>
  <c r="S907" i="2" s="1"/>
  <c r="R906" i="2"/>
  <c r="S906" i="2" s="1"/>
  <c r="Q906" i="2"/>
  <c r="P906" i="2"/>
  <c r="O906" i="2"/>
  <c r="N906" i="2"/>
  <c r="M906" i="2"/>
  <c r="L906" i="2"/>
  <c r="I906" i="2"/>
  <c r="Q905" i="2"/>
  <c r="P905" i="2"/>
  <c r="O905" i="2"/>
  <c r="N905" i="2"/>
  <c r="M905" i="2"/>
  <c r="L905" i="2"/>
  <c r="I905" i="2"/>
  <c r="R905" i="2" s="1"/>
  <c r="S905" i="2" s="1"/>
  <c r="R904" i="2"/>
  <c r="S904" i="2" s="1"/>
  <c r="Q904" i="2"/>
  <c r="P904" i="2"/>
  <c r="O904" i="2"/>
  <c r="N904" i="2"/>
  <c r="M904" i="2"/>
  <c r="L904" i="2"/>
  <c r="I904" i="2"/>
  <c r="Q903" i="2"/>
  <c r="P903" i="2"/>
  <c r="O903" i="2"/>
  <c r="N903" i="2"/>
  <c r="M903" i="2"/>
  <c r="L903" i="2"/>
  <c r="I903" i="2"/>
  <c r="R903" i="2" s="1"/>
  <c r="S903" i="2" s="1"/>
  <c r="R902" i="2"/>
  <c r="S902" i="2" s="1"/>
  <c r="Q902" i="2"/>
  <c r="P902" i="2"/>
  <c r="O902" i="2"/>
  <c r="N902" i="2"/>
  <c r="M902" i="2"/>
  <c r="L902" i="2"/>
  <c r="I902" i="2"/>
  <c r="Q901" i="2"/>
  <c r="P901" i="2"/>
  <c r="O901" i="2"/>
  <c r="N901" i="2"/>
  <c r="M901" i="2"/>
  <c r="L901" i="2"/>
  <c r="I901" i="2"/>
  <c r="R901" i="2" s="1"/>
  <c r="S901" i="2" s="1"/>
  <c r="R900" i="2"/>
  <c r="S900" i="2" s="1"/>
  <c r="Q900" i="2"/>
  <c r="P900" i="2"/>
  <c r="O900" i="2"/>
  <c r="N900" i="2"/>
  <c r="M900" i="2"/>
  <c r="L900" i="2"/>
  <c r="I900" i="2"/>
  <c r="Q899" i="2"/>
  <c r="P899" i="2"/>
  <c r="O899" i="2"/>
  <c r="N899" i="2"/>
  <c r="M899" i="2"/>
  <c r="L899" i="2"/>
  <c r="I899" i="2"/>
  <c r="R899" i="2" s="1"/>
  <c r="S899" i="2" s="1"/>
  <c r="R898" i="2"/>
  <c r="S898" i="2" s="1"/>
  <c r="Q898" i="2"/>
  <c r="P898" i="2"/>
  <c r="O898" i="2"/>
  <c r="N898" i="2"/>
  <c r="M898" i="2"/>
  <c r="L898" i="2"/>
  <c r="I898" i="2"/>
  <c r="Q897" i="2"/>
  <c r="P897" i="2"/>
  <c r="O897" i="2"/>
  <c r="N897" i="2"/>
  <c r="M897" i="2"/>
  <c r="L897" i="2"/>
  <c r="I897" i="2"/>
  <c r="R897" i="2" s="1"/>
  <c r="S897" i="2" s="1"/>
  <c r="R896" i="2"/>
  <c r="S896" i="2" s="1"/>
  <c r="Q896" i="2"/>
  <c r="P896" i="2"/>
  <c r="O896" i="2"/>
  <c r="N896" i="2"/>
  <c r="M896" i="2"/>
  <c r="L896" i="2"/>
  <c r="I896" i="2"/>
  <c r="Q895" i="2"/>
  <c r="P895" i="2"/>
  <c r="O895" i="2"/>
  <c r="N895" i="2"/>
  <c r="M895" i="2"/>
  <c r="L895" i="2"/>
  <c r="I895" i="2"/>
  <c r="R895" i="2" s="1"/>
  <c r="S895" i="2" s="1"/>
  <c r="R894" i="2"/>
  <c r="S894" i="2" s="1"/>
  <c r="Q894" i="2"/>
  <c r="P894" i="2"/>
  <c r="O894" i="2"/>
  <c r="N894" i="2"/>
  <c r="M894" i="2"/>
  <c r="L894" i="2"/>
  <c r="I894" i="2"/>
  <c r="Q893" i="2"/>
  <c r="P893" i="2"/>
  <c r="O893" i="2"/>
  <c r="N893" i="2"/>
  <c r="M893" i="2"/>
  <c r="L893" i="2"/>
  <c r="I893" i="2"/>
  <c r="R893" i="2" s="1"/>
  <c r="S893" i="2" s="1"/>
  <c r="R892" i="2"/>
  <c r="S892" i="2" s="1"/>
  <c r="Q892" i="2"/>
  <c r="P892" i="2"/>
  <c r="O892" i="2"/>
  <c r="N892" i="2"/>
  <c r="M892" i="2"/>
  <c r="L892" i="2"/>
  <c r="I892" i="2"/>
  <c r="Q891" i="2"/>
  <c r="P891" i="2"/>
  <c r="O891" i="2"/>
  <c r="N891" i="2"/>
  <c r="M891" i="2"/>
  <c r="L891" i="2"/>
  <c r="I891" i="2"/>
  <c r="R891" i="2" s="1"/>
  <c r="S891" i="2" s="1"/>
  <c r="R890" i="2"/>
  <c r="S890" i="2" s="1"/>
  <c r="Q890" i="2"/>
  <c r="P890" i="2"/>
  <c r="O890" i="2"/>
  <c r="N890" i="2"/>
  <c r="M890" i="2"/>
  <c r="L890" i="2"/>
  <c r="I890" i="2"/>
  <c r="Q889" i="2"/>
  <c r="P889" i="2"/>
  <c r="O889" i="2"/>
  <c r="N889" i="2"/>
  <c r="M889" i="2"/>
  <c r="L889" i="2"/>
  <c r="I889" i="2"/>
  <c r="R889" i="2" s="1"/>
  <c r="S889" i="2" s="1"/>
  <c r="R888" i="2"/>
  <c r="S888" i="2" s="1"/>
  <c r="Q888" i="2"/>
  <c r="P888" i="2"/>
  <c r="O888" i="2"/>
  <c r="N888" i="2"/>
  <c r="M888" i="2"/>
  <c r="L888" i="2"/>
  <c r="I888" i="2"/>
  <c r="Q887" i="2"/>
  <c r="P887" i="2"/>
  <c r="O887" i="2"/>
  <c r="N887" i="2"/>
  <c r="M887" i="2"/>
  <c r="L887" i="2"/>
  <c r="I887" i="2"/>
  <c r="R887" i="2" s="1"/>
  <c r="S887" i="2" s="1"/>
  <c r="R886" i="2"/>
  <c r="S886" i="2" s="1"/>
  <c r="Q886" i="2"/>
  <c r="P886" i="2"/>
  <c r="O886" i="2"/>
  <c r="N886" i="2"/>
  <c r="M886" i="2"/>
  <c r="L886" i="2"/>
  <c r="I886" i="2"/>
  <c r="Q885" i="2"/>
  <c r="P885" i="2"/>
  <c r="O885" i="2"/>
  <c r="N885" i="2"/>
  <c r="M885" i="2"/>
  <c r="L885" i="2"/>
  <c r="I885" i="2"/>
  <c r="R885" i="2" s="1"/>
  <c r="S885" i="2" s="1"/>
  <c r="R884" i="2"/>
  <c r="S884" i="2" s="1"/>
  <c r="Q884" i="2"/>
  <c r="P884" i="2"/>
  <c r="O884" i="2"/>
  <c r="N884" i="2"/>
  <c r="M884" i="2"/>
  <c r="L884" i="2"/>
  <c r="I884" i="2"/>
  <c r="Q883" i="2"/>
  <c r="P883" i="2"/>
  <c r="O883" i="2"/>
  <c r="N883" i="2"/>
  <c r="M883" i="2"/>
  <c r="L883" i="2"/>
  <c r="I883" i="2"/>
  <c r="R883" i="2" s="1"/>
  <c r="S883" i="2" s="1"/>
  <c r="R882" i="2"/>
  <c r="S882" i="2" s="1"/>
  <c r="Q882" i="2"/>
  <c r="P882" i="2"/>
  <c r="O882" i="2"/>
  <c r="N882" i="2"/>
  <c r="M882" i="2"/>
  <c r="L882" i="2"/>
  <c r="I882" i="2"/>
  <c r="Q881" i="2"/>
  <c r="P881" i="2"/>
  <c r="O881" i="2"/>
  <c r="N881" i="2"/>
  <c r="M881" i="2"/>
  <c r="L881" i="2"/>
  <c r="I881" i="2"/>
  <c r="R881" i="2" s="1"/>
  <c r="S881" i="2" s="1"/>
  <c r="R880" i="2"/>
  <c r="S880" i="2" s="1"/>
  <c r="Q880" i="2"/>
  <c r="P880" i="2"/>
  <c r="O880" i="2"/>
  <c r="N880" i="2"/>
  <c r="M880" i="2"/>
  <c r="L880" i="2"/>
  <c r="I880" i="2"/>
  <c r="Q879" i="2"/>
  <c r="P879" i="2"/>
  <c r="O879" i="2"/>
  <c r="N879" i="2"/>
  <c r="M879" i="2"/>
  <c r="L879" i="2"/>
  <c r="I879" i="2"/>
  <c r="R879" i="2" s="1"/>
  <c r="S879" i="2" s="1"/>
  <c r="R878" i="2"/>
  <c r="S878" i="2" s="1"/>
  <c r="Q878" i="2"/>
  <c r="P878" i="2"/>
  <c r="O878" i="2"/>
  <c r="N878" i="2"/>
  <c r="M878" i="2"/>
  <c r="L878" i="2"/>
  <c r="I878" i="2"/>
  <c r="Q877" i="2"/>
  <c r="P877" i="2"/>
  <c r="O877" i="2"/>
  <c r="N877" i="2"/>
  <c r="M877" i="2"/>
  <c r="L877" i="2"/>
  <c r="I877" i="2"/>
  <c r="R877" i="2" s="1"/>
  <c r="S877" i="2" s="1"/>
  <c r="R876" i="2"/>
  <c r="S876" i="2" s="1"/>
  <c r="Q876" i="2"/>
  <c r="P876" i="2"/>
  <c r="O876" i="2"/>
  <c r="N876" i="2"/>
  <c r="M876" i="2"/>
  <c r="L876" i="2"/>
  <c r="I876" i="2"/>
  <c r="Q875" i="2"/>
  <c r="P875" i="2"/>
  <c r="O875" i="2"/>
  <c r="N875" i="2"/>
  <c r="M875" i="2"/>
  <c r="L875" i="2"/>
  <c r="I875" i="2"/>
  <c r="R875" i="2" s="1"/>
  <c r="S875" i="2" s="1"/>
  <c r="R874" i="2"/>
  <c r="S874" i="2" s="1"/>
  <c r="Q874" i="2"/>
  <c r="P874" i="2"/>
  <c r="O874" i="2"/>
  <c r="N874" i="2"/>
  <c r="M874" i="2"/>
  <c r="L874" i="2"/>
  <c r="I874" i="2"/>
  <c r="Q873" i="2"/>
  <c r="P873" i="2"/>
  <c r="O873" i="2"/>
  <c r="N873" i="2"/>
  <c r="M873" i="2"/>
  <c r="L873" i="2"/>
  <c r="I873" i="2"/>
  <c r="R873" i="2" s="1"/>
  <c r="S873" i="2" s="1"/>
  <c r="R872" i="2"/>
  <c r="S872" i="2" s="1"/>
  <c r="Q872" i="2"/>
  <c r="P872" i="2"/>
  <c r="O872" i="2"/>
  <c r="N872" i="2"/>
  <c r="M872" i="2"/>
  <c r="L872" i="2"/>
  <c r="I872" i="2"/>
  <c r="Q871" i="2"/>
  <c r="P871" i="2"/>
  <c r="O871" i="2"/>
  <c r="N871" i="2"/>
  <c r="M871" i="2"/>
  <c r="L871" i="2"/>
  <c r="I871" i="2"/>
  <c r="R871" i="2" s="1"/>
  <c r="S871" i="2" s="1"/>
  <c r="R870" i="2"/>
  <c r="S870" i="2" s="1"/>
  <c r="Q870" i="2"/>
  <c r="P870" i="2"/>
  <c r="O870" i="2"/>
  <c r="N870" i="2"/>
  <c r="M870" i="2"/>
  <c r="L870" i="2"/>
  <c r="I870" i="2"/>
  <c r="Q869" i="2"/>
  <c r="P869" i="2"/>
  <c r="O869" i="2"/>
  <c r="N869" i="2"/>
  <c r="M869" i="2"/>
  <c r="L869" i="2"/>
  <c r="I869" i="2"/>
  <c r="R869" i="2" s="1"/>
  <c r="S869" i="2" s="1"/>
  <c r="R868" i="2"/>
  <c r="S868" i="2" s="1"/>
  <c r="Q868" i="2"/>
  <c r="P868" i="2"/>
  <c r="O868" i="2"/>
  <c r="N868" i="2"/>
  <c r="M868" i="2"/>
  <c r="L868" i="2"/>
  <c r="I868" i="2"/>
  <c r="Q867" i="2"/>
  <c r="P867" i="2"/>
  <c r="O867" i="2"/>
  <c r="N867" i="2"/>
  <c r="M867" i="2"/>
  <c r="L867" i="2"/>
  <c r="I867" i="2"/>
  <c r="R867" i="2" s="1"/>
  <c r="S867" i="2" s="1"/>
  <c r="R866" i="2"/>
  <c r="S866" i="2" s="1"/>
  <c r="Q866" i="2"/>
  <c r="P866" i="2"/>
  <c r="O866" i="2"/>
  <c r="N866" i="2"/>
  <c r="M866" i="2"/>
  <c r="L866" i="2"/>
  <c r="I866" i="2"/>
  <c r="Q865" i="2"/>
  <c r="P865" i="2"/>
  <c r="O865" i="2"/>
  <c r="N865" i="2"/>
  <c r="M865" i="2"/>
  <c r="L865" i="2"/>
  <c r="I865" i="2"/>
  <c r="R865" i="2" s="1"/>
  <c r="S865" i="2" s="1"/>
  <c r="R864" i="2"/>
  <c r="S864" i="2" s="1"/>
  <c r="Q864" i="2"/>
  <c r="P864" i="2"/>
  <c r="O864" i="2"/>
  <c r="N864" i="2"/>
  <c r="M864" i="2"/>
  <c r="L864" i="2"/>
  <c r="I864" i="2"/>
  <c r="Q863" i="2"/>
  <c r="P863" i="2"/>
  <c r="O863" i="2"/>
  <c r="N863" i="2"/>
  <c r="M863" i="2"/>
  <c r="L863" i="2"/>
  <c r="I863" i="2"/>
  <c r="R863" i="2" s="1"/>
  <c r="S863" i="2" s="1"/>
  <c r="R862" i="2"/>
  <c r="S862" i="2" s="1"/>
  <c r="Q862" i="2"/>
  <c r="P862" i="2"/>
  <c r="O862" i="2"/>
  <c r="N862" i="2"/>
  <c r="M862" i="2"/>
  <c r="L862" i="2"/>
  <c r="I862" i="2"/>
  <c r="Q861" i="2"/>
  <c r="P861" i="2"/>
  <c r="O861" i="2"/>
  <c r="N861" i="2"/>
  <c r="M861" i="2"/>
  <c r="L861" i="2"/>
  <c r="I861" i="2"/>
  <c r="R861" i="2" s="1"/>
  <c r="S861" i="2" s="1"/>
  <c r="R860" i="2"/>
  <c r="S860" i="2" s="1"/>
  <c r="Q860" i="2"/>
  <c r="P860" i="2"/>
  <c r="O860" i="2"/>
  <c r="N860" i="2"/>
  <c r="M860" i="2"/>
  <c r="L860" i="2"/>
  <c r="I860" i="2"/>
  <c r="Q859" i="2"/>
  <c r="P859" i="2"/>
  <c r="O859" i="2"/>
  <c r="N859" i="2"/>
  <c r="M859" i="2"/>
  <c r="L859" i="2"/>
  <c r="I859" i="2"/>
  <c r="R859" i="2" s="1"/>
  <c r="S859" i="2" s="1"/>
  <c r="R858" i="2"/>
  <c r="S858" i="2" s="1"/>
  <c r="Q858" i="2"/>
  <c r="P858" i="2"/>
  <c r="O858" i="2"/>
  <c r="N858" i="2"/>
  <c r="M858" i="2"/>
  <c r="L858" i="2"/>
  <c r="I858" i="2"/>
  <c r="Q857" i="2"/>
  <c r="P857" i="2"/>
  <c r="O857" i="2"/>
  <c r="N857" i="2"/>
  <c r="M857" i="2"/>
  <c r="L857" i="2"/>
  <c r="I857" i="2"/>
  <c r="R857" i="2" s="1"/>
  <c r="S857" i="2" s="1"/>
  <c r="R856" i="2"/>
  <c r="S856" i="2" s="1"/>
  <c r="Q856" i="2"/>
  <c r="P856" i="2"/>
  <c r="O856" i="2"/>
  <c r="N856" i="2"/>
  <c r="M856" i="2"/>
  <c r="L856" i="2"/>
  <c r="I856" i="2"/>
  <c r="Q855" i="2"/>
  <c r="P855" i="2"/>
  <c r="O855" i="2"/>
  <c r="N855" i="2"/>
  <c r="M855" i="2"/>
  <c r="L855" i="2"/>
  <c r="I855" i="2"/>
  <c r="R855" i="2" s="1"/>
  <c r="S855" i="2" s="1"/>
  <c r="R854" i="2"/>
  <c r="S854" i="2" s="1"/>
  <c r="Q854" i="2"/>
  <c r="P854" i="2"/>
  <c r="O854" i="2"/>
  <c r="N854" i="2"/>
  <c r="M854" i="2"/>
  <c r="L854" i="2"/>
  <c r="I854" i="2"/>
  <c r="Q853" i="2"/>
  <c r="P853" i="2"/>
  <c r="O853" i="2"/>
  <c r="N853" i="2"/>
  <c r="M853" i="2"/>
  <c r="L853" i="2"/>
  <c r="I853" i="2"/>
  <c r="R853" i="2" s="1"/>
  <c r="S853" i="2" s="1"/>
  <c r="R852" i="2"/>
  <c r="S852" i="2" s="1"/>
  <c r="Q852" i="2"/>
  <c r="P852" i="2"/>
  <c r="O852" i="2"/>
  <c r="N852" i="2"/>
  <c r="M852" i="2"/>
  <c r="L852" i="2"/>
  <c r="I852" i="2"/>
  <c r="Q851" i="2"/>
  <c r="P851" i="2"/>
  <c r="O851" i="2"/>
  <c r="N851" i="2"/>
  <c r="M851" i="2"/>
  <c r="L851" i="2"/>
  <c r="I851" i="2"/>
  <c r="R851" i="2" s="1"/>
  <c r="S851" i="2" s="1"/>
  <c r="R850" i="2"/>
  <c r="S850" i="2" s="1"/>
  <c r="Q850" i="2"/>
  <c r="P850" i="2"/>
  <c r="O850" i="2"/>
  <c r="N850" i="2"/>
  <c r="M850" i="2"/>
  <c r="L850" i="2"/>
  <c r="I850" i="2"/>
  <c r="Q849" i="2"/>
  <c r="P849" i="2"/>
  <c r="O849" i="2"/>
  <c r="N849" i="2"/>
  <c r="M849" i="2"/>
  <c r="L849" i="2"/>
  <c r="I849" i="2"/>
  <c r="R849" i="2" s="1"/>
  <c r="S849" i="2" s="1"/>
  <c r="R848" i="2"/>
  <c r="S848" i="2" s="1"/>
  <c r="Q848" i="2"/>
  <c r="P848" i="2"/>
  <c r="O848" i="2"/>
  <c r="N848" i="2"/>
  <c r="M848" i="2"/>
  <c r="L848" i="2"/>
  <c r="I848" i="2"/>
  <c r="Q847" i="2"/>
  <c r="P847" i="2"/>
  <c r="O847" i="2"/>
  <c r="N847" i="2"/>
  <c r="M847" i="2"/>
  <c r="L847" i="2"/>
  <c r="I847" i="2"/>
  <c r="R847" i="2" s="1"/>
  <c r="S847" i="2" s="1"/>
  <c r="R846" i="2"/>
  <c r="S846" i="2" s="1"/>
  <c r="Q846" i="2"/>
  <c r="P846" i="2"/>
  <c r="O846" i="2"/>
  <c r="N846" i="2"/>
  <c r="M846" i="2"/>
  <c r="L846" i="2"/>
  <c r="I846" i="2"/>
  <c r="Q845" i="2"/>
  <c r="P845" i="2"/>
  <c r="O845" i="2"/>
  <c r="N845" i="2"/>
  <c r="M845" i="2"/>
  <c r="L845" i="2"/>
  <c r="I845" i="2"/>
  <c r="R845" i="2" s="1"/>
  <c r="S845" i="2" s="1"/>
  <c r="R844" i="2"/>
  <c r="S844" i="2" s="1"/>
  <c r="Q844" i="2"/>
  <c r="P844" i="2"/>
  <c r="O844" i="2"/>
  <c r="N844" i="2"/>
  <c r="M844" i="2"/>
  <c r="L844" i="2"/>
  <c r="I844" i="2"/>
  <c r="Q843" i="2"/>
  <c r="P843" i="2"/>
  <c r="O843" i="2"/>
  <c r="N843" i="2"/>
  <c r="M843" i="2"/>
  <c r="L843" i="2"/>
  <c r="I843" i="2"/>
  <c r="R843" i="2" s="1"/>
  <c r="S843" i="2" s="1"/>
  <c r="R842" i="2"/>
  <c r="S842" i="2" s="1"/>
  <c r="Q842" i="2"/>
  <c r="P842" i="2"/>
  <c r="O842" i="2"/>
  <c r="N842" i="2"/>
  <c r="M842" i="2"/>
  <c r="L842" i="2"/>
  <c r="I842" i="2"/>
  <c r="Q841" i="2"/>
  <c r="P841" i="2"/>
  <c r="O841" i="2"/>
  <c r="N841" i="2"/>
  <c r="M841" i="2"/>
  <c r="L841" i="2"/>
  <c r="I841" i="2"/>
  <c r="R841" i="2" s="1"/>
  <c r="S841" i="2" s="1"/>
  <c r="R840" i="2"/>
  <c r="S840" i="2" s="1"/>
  <c r="Q840" i="2"/>
  <c r="P840" i="2"/>
  <c r="O840" i="2"/>
  <c r="N840" i="2"/>
  <c r="M840" i="2"/>
  <c r="L840" i="2"/>
  <c r="I840" i="2"/>
  <c r="Q839" i="2"/>
  <c r="P839" i="2"/>
  <c r="O839" i="2"/>
  <c r="N839" i="2"/>
  <c r="M839" i="2"/>
  <c r="L839" i="2"/>
  <c r="I839" i="2"/>
  <c r="R839" i="2" s="1"/>
  <c r="S839" i="2" s="1"/>
  <c r="R838" i="2"/>
  <c r="S838" i="2" s="1"/>
  <c r="Q838" i="2"/>
  <c r="P838" i="2"/>
  <c r="O838" i="2"/>
  <c r="N838" i="2"/>
  <c r="M838" i="2"/>
  <c r="L838" i="2"/>
  <c r="I838" i="2"/>
  <c r="Q837" i="2"/>
  <c r="P837" i="2"/>
  <c r="O837" i="2"/>
  <c r="N837" i="2"/>
  <c r="M837" i="2"/>
  <c r="L837" i="2"/>
  <c r="I837" i="2"/>
  <c r="R837" i="2" s="1"/>
  <c r="S837" i="2" s="1"/>
  <c r="R836" i="2"/>
  <c r="S836" i="2" s="1"/>
  <c r="Q836" i="2"/>
  <c r="P836" i="2"/>
  <c r="O836" i="2"/>
  <c r="N836" i="2"/>
  <c r="M836" i="2"/>
  <c r="L836" i="2"/>
  <c r="I836" i="2"/>
  <c r="Q835" i="2"/>
  <c r="P835" i="2"/>
  <c r="O835" i="2"/>
  <c r="N835" i="2"/>
  <c r="M835" i="2"/>
  <c r="L835" i="2"/>
  <c r="I835" i="2"/>
  <c r="R835" i="2" s="1"/>
  <c r="S835" i="2" s="1"/>
  <c r="R834" i="2"/>
  <c r="S834" i="2" s="1"/>
  <c r="Q834" i="2"/>
  <c r="P834" i="2"/>
  <c r="O834" i="2"/>
  <c r="N834" i="2"/>
  <c r="M834" i="2"/>
  <c r="L834" i="2"/>
  <c r="I834" i="2"/>
  <c r="Q833" i="2"/>
  <c r="P833" i="2"/>
  <c r="O833" i="2"/>
  <c r="N833" i="2"/>
  <c r="M833" i="2"/>
  <c r="L833" i="2"/>
  <c r="I833" i="2"/>
  <c r="R833" i="2" s="1"/>
  <c r="S833" i="2" s="1"/>
  <c r="R832" i="2"/>
  <c r="S832" i="2" s="1"/>
  <c r="Q832" i="2"/>
  <c r="P832" i="2"/>
  <c r="O832" i="2"/>
  <c r="N832" i="2"/>
  <c r="M832" i="2"/>
  <c r="L832" i="2"/>
  <c r="I832" i="2"/>
  <c r="Q831" i="2"/>
  <c r="P831" i="2"/>
  <c r="O831" i="2"/>
  <c r="N831" i="2"/>
  <c r="M831" i="2"/>
  <c r="L831" i="2"/>
  <c r="I831" i="2"/>
  <c r="R831" i="2" s="1"/>
  <c r="S831" i="2" s="1"/>
  <c r="R830" i="2"/>
  <c r="S830" i="2" s="1"/>
  <c r="Q830" i="2"/>
  <c r="P830" i="2"/>
  <c r="O830" i="2"/>
  <c r="N830" i="2"/>
  <c r="M830" i="2"/>
  <c r="L830" i="2"/>
  <c r="I830" i="2"/>
  <c r="Q829" i="2"/>
  <c r="P829" i="2"/>
  <c r="O829" i="2"/>
  <c r="N829" i="2"/>
  <c r="M829" i="2"/>
  <c r="L829" i="2"/>
  <c r="I829" i="2"/>
  <c r="R829" i="2" s="1"/>
  <c r="S829" i="2" s="1"/>
  <c r="R828" i="2"/>
  <c r="S828" i="2" s="1"/>
  <c r="Q828" i="2"/>
  <c r="P828" i="2"/>
  <c r="O828" i="2"/>
  <c r="N828" i="2"/>
  <c r="M828" i="2"/>
  <c r="L828" i="2"/>
  <c r="I828" i="2"/>
  <c r="Q827" i="2"/>
  <c r="P827" i="2"/>
  <c r="O827" i="2"/>
  <c r="N827" i="2"/>
  <c r="M827" i="2"/>
  <c r="L827" i="2"/>
  <c r="I827" i="2"/>
  <c r="R827" i="2" s="1"/>
  <c r="S827" i="2" s="1"/>
  <c r="R826" i="2"/>
  <c r="S826" i="2" s="1"/>
  <c r="Q826" i="2"/>
  <c r="P826" i="2"/>
  <c r="O826" i="2"/>
  <c r="N826" i="2"/>
  <c r="M826" i="2"/>
  <c r="L826" i="2"/>
  <c r="I826" i="2"/>
  <c r="Q825" i="2"/>
  <c r="P825" i="2"/>
  <c r="O825" i="2"/>
  <c r="N825" i="2"/>
  <c r="M825" i="2"/>
  <c r="L825" i="2"/>
  <c r="I825" i="2"/>
  <c r="R825" i="2" s="1"/>
  <c r="S825" i="2" s="1"/>
  <c r="R824" i="2"/>
  <c r="S824" i="2" s="1"/>
  <c r="Q824" i="2"/>
  <c r="P824" i="2"/>
  <c r="O824" i="2"/>
  <c r="N824" i="2"/>
  <c r="M824" i="2"/>
  <c r="L824" i="2"/>
  <c r="I824" i="2"/>
  <c r="Q823" i="2"/>
  <c r="P823" i="2"/>
  <c r="O823" i="2"/>
  <c r="N823" i="2"/>
  <c r="M823" i="2"/>
  <c r="L823" i="2"/>
  <c r="I823" i="2"/>
  <c r="R823" i="2" s="1"/>
  <c r="S823" i="2" s="1"/>
  <c r="R822" i="2"/>
  <c r="S822" i="2" s="1"/>
  <c r="Q822" i="2"/>
  <c r="P822" i="2"/>
  <c r="O822" i="2"/>
  <c r="N822" i="2"/>
  <c r="M822" i="2"/>
  <c r="L822" i="2"/>
  <c r="I822" i="2"/>
  <c r="Q821" i="2"/>
  <c r="P821" i="2"/>
  <c r="O821" i="2"/>
  <c r="N821" i="2"/>
  <c r="M821" i="2"/>
  <c r="L821" i="2"/>
  <c r="I821" i="2"/>
  <c r="R821" i="2" s="1"/>
  <c r="S821" i="2" s="1"/>
  <c r="R820" i="2"/>
  <c r="S820" i="2" s="1"/>
  <c r="Q820" i="2"/>
  <c r="P820" i="2"/>
  <c r="O820" i="2"/>
  <c r="N820" i="2"/>
  <c r="M820" i="2"/>
  <c r="L820" i="2"/>
  <c r="I820" i="2"/>
  <c r="Q819" i="2"/>
  <c r="P819" i="2"/>
  <c r="O819" i="2"/>
  <c r="N819" i="2"/>
  <c r="M819" i="2"/>
  <c r="L819" i="2"/>
  <c r="I819" i="2"/>
  <c r="R819" i="2" s="1"/>
  <c r="S819" i="2" s="1"/>
  <c r="R818" i="2"/>
  <c r="S818" i="2" s="1"/>
  <c r="Q818" i="2"/>
  <c r="P818" i="2"/>
  <c r="O818" i="2"/>
  <c r="N818" i="2"/>
  <c r="M818" i="2"/>
  <c r="L818" i="2"/>
  <c r="I818" i="2"/>
  <c r="Q817" i="2"/>
  <c r="P817" i="2"/>
  <c r="O817" i="2"/>
  <c r="N817" i="2"/>
  <c r="M817" i="2"/>
  <c r="L817" i="2"/>
  <c r="I817" i="2"/>
  <c r="R817" i="2" s="1"/>
  <c r="S817" i="2" s="1"/>
  <c r="R816" i="2"/>
  <c r="S816" i="2" s="1"/>
  <c r="Q816" i="2"/>
  <c r="P816" i="2"/>
  <c r="O816" i="2"/>
  <c r="N816" i="2"/>
  <c r="M816" i="2"/>
  <c r="L816" i="2"/>
  <c r="I816" i="2"/>
  <c r="Q815" i="2"/>
  <c r="P815" i="2"/>
  <c r="O815" i="2"/>
  <c r="N815" i="2"/>
  <c r="M815" i="2"/>
  <c r="L815" i="2"/>
  <c r="I815" i="2"/>
  <c r="R815" i="2" s="1"/>
  <c r="S815" i="2" s="1"/>
  <c r="R814" i="2"/>
  <c r="S814" i="2" s="1"/>
  <c r="Q814" i="2"/>
  <c r="P814" i="2"/>
  <c r="O814" i="2"/>
  <c r="N814" i="2"/>
  <c r="M814" i="2"/>
  <c r="L814" i="2"/>
  <c r="I814" i="2"/>
  <c r="Q813" i="2"/>
  <c r="P813" i="2"/>
  <c r="O813" i="2"/>
  <c r="N813" i="2"/>
  <c r="M813" i="2"/>
  <c r="L813" i="2"/>
  <c r="I813" i="2"/>
  <c r="R813" i="2" s="1"/>
  <c r="S813" i="2" s="1"/>
  <c r="R812" i="2"/>
  <c r="S812" i="2" s="1"/>
  <c r="Q812" i="2"/>
  <c r="P812" i="2"/>
  <c r="O812" i="2"/>
  <c r="N812" i="2"/>
  <c r="M812" i="2"/>
  <c r="L812" i="2"/>
  <c r="I812" i="2"/>
  <c r="Q811" i="2"/>
  <c r="P811" i="2"/>
  <c r="O811" i="2"/>
  <c r="N811" i="2"/>
  <c r="M811" i="2"/>
  <c r="L811" i="2"/>
  <c r="I811" i="2"/>
  <c r="R811" i="2" s="1"/>
  <c r="S811" i="2" s="1"/>
  <c r="R810" i="2"/>
  <c r="S810" i="2" s="1"/>
  <c r="Q810" i="2"/>
  <c r="P810" i="2"/>
  <c r="O810" i="2"/>
  <c r="N810" i="2"/>
  <c r="M810" i="2"/>
  <c r="L810" i="2"/>
  <c r="I810" i="2"/>
  <c r="Q809" i="2"/>
  <c r="P809" i="2"/>
  <c r="O809" i="2"/>
  <c r="N809" i="2"/>
  <c r="M809" i="2"/>
  <c r="L809" i="2"/>
  <c r="I809" i="2"/>
  <c r="R809" i="2" s="1"/>
  <c r="S809" i="2" s="1"/>
  <c r="R808" i="2"/>
  <c r="S808" i="2" s="1"/>
  <c r="Q808" i="2"/>
  <c r="P808" i="2"/>
  <c r="O808" i="2"/>
  <c r="N808" i="2"/>
  <c r="M808" i="2"/>
  <c r="L808" i="2"/>
  <c r="I808" i="2"/>
  <c r="Q807" i="2"/>
  <c r="P807" i="2"/>
  <c r="O807" i="2"/>
  <c r="N807" i="2"/>
  <c r="M807" i="2"/>
  <c r="L807" i="2"/>
  <c r="I807" i="2"/>
  <c r="R807" i="2" s="1"/>
  <c r="S807" i="2" s="1"/>
  <c r="R806" i="2"/>
  <c r="S806" i="2" s="1"/>
  <c r="Q806" i="2"/>
  <c r="P806" i="2"/>
  <c r="O806" i="2"/>
  <c r="N806" i="2"/>
  <c r="M806" i="2"/>
  <c r="L806" i="2"/>
  <c r="I806" i="2"/>
  <c r="Q805" i="2"/>
  <c r="P805" i="2"/>
  <c r="O805" i="2"/>
  <c r="N805" i="2"/>
  <c r="M805" i="2"/>
  <c r="L805" i="2"/>
  <c r="I805" i="2"/>
  <c r="R805" i="2" s="1"/>
  <c r="S805" i="2" s="1"/>
  <c r="R804" i="2"/>
  <c r="S804" i="2" s="1"/>
  <c r="Q804" i="2"/>
  <c r="P804" i="2"/>
  <c r="O804" i="2"/>
  <c r="N804" i="2"/>
  <c r="M804" i="2"/>
  <c r="L804" i="2"/>
  <c r="I804" i="2"/>
  <c r="G804" i="2"/>
  <c r="F804" i="2"/>
  <c r="E804" i="2"/>
  <c r="R803" i="2"/>
  <c r="S803" i="2" s="1"/>
  <c r="Q803" i="2"/>
  <c r="P803" i="2"/>
  <c r="O803" i="2"/>
  <c r="N803" i="2"/>
  <c r="M803" i="2"/>
  <c r="L803" i="2"/>
  <c r="I803" i="2"/>
  <c r="Q802" i="2"/>
  <c r="P802" i="2"/>
  <c r="O802" i="2"/>
  <c r="N802" i="2"/>
  <c r="M802" i="2"/>
  <c r="L802" i="2"/>
  <c r="I802" i="2"/>
  <c r="R802" i="2" s="1"/>
  <c r="S802" i="2" s="1"/>
  <c r="R801" i="2"/>
  <c r="S801" i="2" s="1"/>
  <c r="Q801" i="2"/>
  <c r="P801" i="2"/>
  <c r="O801" i="2"/>
  <c r="N801" i="2"/>
  <c r="M801" i="2"/>
  <c r="L801" i="2"/>
  <c r="I801" i="2"/>
  <c r="Q800" i="2"/>
  <c r="P800" i="2"/>
  <c r="O800" i="2"/>
  <c r="N800" i="2"/>
  <c r="M800" i="2"/>
  <c r="L800" i="2"/>
  <c r="I800" i="2"/>
  <c r="R800" i="2" s="1"/>
  <c r="S800" i="2" s="1"/>
  <c r="G800" i="2"/>
  <c r="F800" i="2"/>
  <c r="E800" i="2"/>
  <c r="Q799" i="2"/>
  <c r="P799" i="2"/>
  <c r="O799" i="2"/>
  <c r="N799" i="2"/>
  <c r="M799" i="2"/>
  <c r="L799" i="2"/>
  <c r="I799" i="2"/>
  <c r="R799" i="2" s="1"/>
  <c r="S799" i="2" s="1"/>
  <c r="R798" i="2"/>
  <c r="S798" i="2" s="1"/>
  <c r="Q798" i="2"/>
  <c r="P798" i="2"/>
  <c r="O798" i="2"/>
  <c r="N798" i="2"/>
  <c r="M798" i="2"/>
  <c r="L798" i="2"/>
  <c r="I798" i="2"/>
  <c r="Q797" i="2"/>
  <c r="P797" i="2"/>
  <c r="O797" i="2"/>
  <c r="N797" i="2"/>
  <c r="M797" i="2"/>
  <c r="L797" i="2"/>
  <c r="I797" i="2"/>
  <c r="R797" i="2" s="1"/>
  <c r="S797" i="2" s="1"/>
  <c r="R796" i="2"/>
  <c r="S796" i="2" s="1"/>
  <c r="Q796" i="2"/>
  <c r="P796" i="2"/>
  <c r="O796" i="2"/>
  <c r="N796" i="2"/>
  <c r="M796" i="2"/>
  <c r="L796" i="2"/>
  <c r="I796" i="2"/>
  <c r="Q795" i="2"/>
  <c r="P795" i="2"/>
  <c r="O795" i="2"/>
  <c r="N795" i="2"/>
  <c r="M795" i="2"/>
  <c r="L795" i="2"/>
  <c r="I795" i="2"/>
  <c r="R795" i="2" s="1"/>
  <c r="S795" i="2" s="1"/>
  <c r="R794" i="2"/>
  <c r="S794" i="2" s="1"/>
  <c r="Q794" i="2"/>
  <c r="P794" i="2"/>
  <c r="O794" i="2"/>
  <c r="N794" i="2"/>
  <c r="M794" i="2"/>
  <c r="L794" i="2"/>
  <c r="I794" i="2"/>
  <c r="Q793" i="2"/>
  <c r="P793" i="2"/>
  <c r="O793" i="2"/>
  <c r="N793" i="2"/>
  <c r="M793" i="2"/>
  <c r="L793" i="2"/>
  <c r="I793" i="2"/>
  <c r="R793" i="2" s="1"/>
  <c r="S793" i="2" s="1"/>
  <c r="R792" i="2"/>
  <c r="S792" i="2" s="1"/>
  <c r="Q792" i="2"/>
  <c r="P792" i="2"/>
  <c r="O792" i="2"/>
  <c r="N792" i="2"/>
  <c r="M792" i="2"/>
  <c r="L792" i="2"/>
  <c r="I792" i="2"/>
  <c r="Q791" i="2"/>
  <c r="P791" i="2"/>
  <c r="O791" i="2"/>
  <c r="N791" i="2"/>
  <c r="M791" i="2"/>
  <c r="L791" i="2"/>
  <c r="I791" i="2"/>
  <c r="R791" i="2" s="1"/>
  <c r="S791" i="2" s="1"/>
  <c r="R790" i="2"/>
  <c r="S790" i="2" s="1"/>
  <c r="Q790" i="2"/>
  <c r="P790" i="2"/>
  <c r="O790" i="2"/>
  <c r="N790" i="2"/>
  <c r="M790" i="2"/>
  <c r="L790" i="2"/>
  <c r="I790" i="2"/>
  <c r="Q789" i="2"/>
  <c r="P789" i="2"/>
  <c r="O789" i="2"/>
  <c r="N789" i="2"/>
  <c r="M789" i="2"/>
  <c r="L789" i="2"/>
  <c r="I789" i="2"/>
  <c r="R789" i="2" s="1"/>
  <c r="S789" i="2" s="1"/>
  <c r="R788" i="2"/>
  <c r="S788" i="2" s="1"/>
  <c r="Q788" i="2"/>
  <c r="P788" i="2"/>
  <c r="O788" i="2"/>
  <c r="N788" i="2"/>
  <c r="M788" i="2"/>
  <c r="L788" i="2"/>
  <c r="I788" i="2"/>
  <c r="Q787" i="2"/>
  <c r="P787" i="2"/>
  <c r="O787" i="2"/>
  <c r="N787" i="2"/>
  <c r="M787" i="2"/>
  <c r="L787" i="2"/>
  <c r="I787" i="2"/>
  <c r="R787" i="2" s="1"/>
  <c r="S787" i="2" s="1"/>
  <c r="R786" i="2"/>
  <c r="S786" i="2" s="1"/>
  <c r="Q786" i="2"/>
  <c r="P786" i="2"/>
  <c r="O786" i="2"/>
  <c r="N786" i="2"/>
  <c r="M786" i="2"/>
  <c r="L786" i="2"/>
  <c r="I786" i="2"/>
  <c r="Q785" i="2"/>
  <c r="P785" i="2"/>
  <c r="O785" i="2"/>
  <c r="N785" i="2"/>
  <c r="M785" i="2"/>
  <c r="L785" i="2"/>
  <c r="I785" i="2"/>
  <c r="R785" i="2" s="1"/>
  <c r="S785" i="2" s="1"/>
  <c r="R784" i="2"/>
  <c r="S784" i="2" s="1"/>
  <c r="Q784" i="2"/>
  <c r="P784" i="2"/>
  <c r="O784" i="2"/>
  <c r="N784" i="2"/>
  <c r="M784" i="2"/>
  <c r="L784" i="2"/>
  <c r="I784" i="2"/>
  <c r="Q783" i="2"/>
  <c r="P783" i="2"/>
  <c r="O783" i="2"/>
  <c r="N783" i="2"/>
  <c r="M783" i="2"/>
  <c r="L783" i="2"/>
  <c r="I783" i="2"/>
  <c r="R783" i="2" s="1"/>
  <c r="S783" i="2" s="1"/>
  <c r="R782" i="2"/>
  <c r="S782" i="2" s="1"/>
  <c r="Q782" i="2"/>
  <c r="P782" i="2"/>
  <c r="O782" i="2"/>
  <c r="N782" i="2"/>
  <c r="M782" i="2"/>
  <c r="L782" i="2"/>
  <c r="I782" i="2"/>
  <c r="Q781" i="2"/>
  <c r="P781" i="2"/>
  <c r="O781" i="2"/>
  <c r="N781" i="2"/>
  <c r="M781" i="2"/>
  <c r="L781" i="2"/>
  <c r="I781" i="2"/>
  <c r="R781" i="2" s="1"/>
  <c r="S781" i="2" s="1"/>
  <c r="R780" i="2"/>
  <c r="S780" i="2" s="1"/>
  <c r="Q780" i="2"/>
  <c r="P780" i="2"/>
  <c r="O780" i="2"/>
  <c r="N780" i="2"/>
  <c r="M780" i="2"/>
  <c r="L780" i="2"/>
  <c r="I780" i="2"/>
  <c r="Q779" i="2"/>
  <c r="P779" i="2"/>
  <c r="O779" i="2"/>
  <c r="N779" i="2"/>
  <c r="M779" i="2"/>
  <c r="L779" i="2"/>
  <c r="I779" i="2"/>
  <c r="R779" i="2" s="1"/>
  <c r="S779" i="2" s="1"/>
  <c r="R778" i="2"/>
  <c r="S778" i="2" s="1"/>
  <c r="Q778" i="2"/>
  <c r="P778" i="2"/>
  <c r="O778" i="2"/>
  <c r="N778" i="2"/>
  <c r="M778" i="2"/>
  <c r="L778" i="2"/>
  <c r="I778" i="2"/>
  <c r="Q777" i="2"/>
  <c r="P777" i="2"/>
  <c r="O777" i="2"/>
  <c r="N777" i="2"/>
  <c r="M777" i="2"/>
  <c r="L777" i="2"/>
  <c r="I777" i="2"/>
  <c r="R777" i="2" s="1"/>
  <c r="S777" i="2" s="1"/>
  <c r="R776" i="2"/>
  <c r="S776" i="2" s="1"/>
  <c r="Q776" i="2"/>
  <c r="P776" i="2"/>
  <c r="O776" i="2"/>
  <c r="N776" i="2"/>
  <c r="M776" i="2"/>
  <c r="L776" i="2"/>
  <c r="I776" i="2"/>
  <c r="G776" i="2"/>
  <c r="F776" i="2"/>
  <c r="E776" i="2"/>
  <c r="R775" i="2"/>
  <c r="S775" i="2" s="1"/>
  <c r="Q775" i="2"/>
  <c r="P775" i="2"/>
  <c r="O775" i="2"/>
  <c r="N775" i="2"/>
  <c r="M775" i="2"/>
  <c r="L775" i="2"/>
  <c r="I775" i="2"/>
  <c r="Q774" i="2"/>
  <c r="P774" i="2"/>
  <c r="O774" i="2"/>
  <c r="N774" i="2"/>
  <c r="M774" i="2"/>
  <c r="L774" i="2"/>
  <c r="I774" i="2"/>
  <c r="R774" i="2" s="1"/>
  <c r="S774" i="2" s="1"/>
  <c r="R773" i="2"/>
  <c r="S773" i="2" s="1"/>
  <c r="Q773" i="2"/>
  <c r="P773" i="2"/>
  <c r="O773" i="2"/>
  <c r="N773" i="2"/>
  <c r="M773" i="2"/>
  <c r="L773" i="2"/>
  <c r="I773" i="2"/>
  <c r="Q772" i="2"/>
  <c r="P772" i="2"/>
  <c r="O772" i="2"/>
  <c r="N772" i="2"/>
  <c r="M772" i="2"/>
  <c r="L772" i="2"/>
  <c r="I772" i="2"/>
  <c r="R772" i="2" s="1"/>
  <c r="S772" i="2" s="1"/>
  <c r="R771" i="2"/>
  <c r="S771" i="2" s="1"/>
  <c r="Q771" i="2"/>
  <c r="P771" i="2"/>
  <c r="O771" i="2"/>
  <c r="N771" i="2"/>
  <c r="M771" i="2"/>
  <c r="L771" i="2"/>
  <c r="I771" i="2"/>
  <c r="Q770" i="2"/>
  <c r="P770" i="2"/>
  <c r="O770" i="2"/>
  <c r="N770" i="2"/>
  <c r="M770" i="2"/>
  <c r="L770" i="2"/>
  <c r="I770" i="2"/>
  <c r="R770" i="2" s="1"/>
  <c r="S770" i="2" s="1"/>
  <c r="R769" i="2"/>
  <c r="S769" i="2" s="1"/>
  <c r="Q769" i="2"/>
  <c r="P769" i="2"/>
  <c r="O769" i="2"/>
  <c r="N769" i="2"/>
  <c r="M769" i="2"/>
  <c r="L769" i="2"/>
  <c r="I769" i="2"/>
  <c r="Q768" i="2"/>
  <c r="P768" i="2"/>
  <c r="O768" i="2"/>
  <c r="N768" i="2"/>
  <c r="M768" i="2"/>
  <c r="L768" i="2"/>
  <c r="I768" i="2"/>
  <c r="R768" i="2" s="1"/>
  <c r="S768" i="2" s="1"/>
  <c r="R767" i="2"/>
  <c r="S767" i="2" s="1"/>
  <c r="Q767" i="2"/>
  <c r="P767" i="2"/>
  <c r="O767" i="2"/>
  <c r="N767" i="2"/>
  <c r="M767" i="2"/>
  <c r="L767" i="2"/>
  <c r="I767" i="2"/>
  <c r="Q766" i="2"/>
  <c r="P766" i="2"/>
  <c r="O766" i="2"/>
  <c r="N766" i="2"/>
  <c r="M766" i="2"/>
  <c r="L766" i="2"/>
  <c r="I766" i="2"/>
  <c r="R766" i="2" s="1"/>
  <c r="S766" i="2" s="1"/>
  <c r="R765" i="2"/>
  <c r="S765" i="2" s="1"/>
  <c r="Q765" i="2"/>
  <c r="P765" i="2"/>
  <c r="O765" i="2"/>
  <c r="N765" i="2"/>
  <c r="M765" i="2"/>
  <c r="L765" i="2"/>
  <c r="I765" i="2"/>
  <c r="Q764" i="2"/>
  <c r="P764" i="2"/>
  <c r="O764" i="2"/>
  <c r="N764" i="2"/>
  <c r="M764" i="2"/>
  <c r="L764" i="2"/>
  <c r="I764" i="2"/>
  <c r="R764" i="2" s="1"/>
  <c r="S764" i="2" s="1"/>
  <c r="R763" i="2"/>
  <c r="S763" i="2" s="1"/>
  <c r="Q763" i="2"/>
  <c r="P763" i="2"/>
  <c r="O763" i="2"/>
  <c r="N763" i="2"/>
  <c r="M763" i="2"/>
  <c r="L763" i="2"/>
  <c r="I763" i="2"/>
  <c r="Q762" i="2"/>
  <c r="P762" i="2"/>
  <c r="O762" i="2"/>
  <c r="N762" i="2"/>
  <c r="M762" i="2"/>
  <c r="L762" i="2"/>
  <c r="I762" i="2"/>
  <c r="R762" i="2" s="1"/>
  <c r="S762" i="2" s="1"/>
  <c r="R761" i="2"/>
  <c r="S761" i="2" s="1"/>
  <c r="Q761" i="2"/>
  <c r="P761" i="2"/>
  <c r="O761" i="2"/>
  <c r="N761" i="2"/>
  <c r="M761" i="2"/>
  <c r="L761" i="2"/>
  <c r="I761" i="2"/>
  <c r="Q760" i="2"/>
  <c r="P760" i="2"/>
  <c r="O760" i="2"/>
  <c r="N760" i="2"/>
  <c r="M760" i="2"/>
  <c r="L760" i="2"/>
  <c r="I760" i="2"/>
  <c r="R760" i="2" s="1"/>
  <c r="S760" i="2" s="1"/>
  <c r="R759" i="2"/>
  <c r="S759" i="2" s="1"/>
  <c r="Q759" i="2"/>
  <c r="P759" i="2"/>
  <c r="O759" i="2"/>
  <c r="N759" i="2"/>
  <c r="M759" i="2"/>
  <c r="L759" i="2"/>
  <c r="I759" i="2"/>
  <c r="Q758" i="2"/>
  <c r="P758" i="2"/>
  <c r="O758" i="2"/>
  <c r="N758" i="2"/>
  <c r="M758" i="2"/>
  <c r="L758" i="2"/>
  <c r="I758" i="2"/>
  <c r="R758" i="2" s="1"/>
  <c r="S758" i="2" s="1"/>
  <c r="R757" i="2"/>
  <c r="S757" i="2" s="1"/>
  <c r="Q757" i="2"/>
  <c r="P757" i="2"/>
  <c r="O757" i="2"/>
  <c r="N757" i="2"/>
  <c r="M757" i="2"/>
  <c r="L757" i="2"/>
  <c r="I757" i="2"/>
  <c r="Q756" i="2"/>
  <c r="P756" i="2"/>
  <c r="O756" i="2"/>
  <c r="N756" i="2"/>
  <c r="M756" i="2"/>
  <c r="L756" i="2"/>
  <c r="I756" i="2"/>
  <c r="R756" i="2" s="1"/>
  <c r="S756" i="2" s="1"/>
  <c r="R755" i="2"/>
  <c r="S755" i="2" s="1"/>
  <c r="Q755" i="2"/>
  <c r="P755" i="2"/>
  <c r="O755" i="2"/>
  <c r="N755" i="2"/>
  <c r="M755" i="2"/>
  <c r="L755" i="2"/>
  <c r="I755" i="2"/>
  <c r="Q754" i="2"/>
  <c r="P754" i="2"/>
  <c r="O754" i="2"/>
  <c r="N754" i="2"/>
  <c r="M754" i="2"/>
  <c r="L754" i="2"/>
  <c r="I754" i="2"/>
  <c r="R754" i="2" s="1"/>
  <c r="S754" i="2" s="1"/>
  <c r="R753" i="2"/>
  <c r="S753" i="2" s="1"/>
  <c r="Q753" i="2"/>
  <c r="P753" i="2"/>
  <c r="O753" i="2"/>
  <c r="N753" i="2"/>
  <c r="M753" i="2"/>
  <c r="L753" i="2"/>
  <c r="I753" i="2"/>
  <c r="Q752" i="2"/>
  <c r="P752" i="2"/>
  <c r="O752" i="2"/>
  <c r="N752" i="2"/>
  <c r="M752" i="2"/>
  <c r="L752" i="2"/>
  <c r="I752" i="2"/>
  <c r="R752" i="2" s="1"/>
  <c r="S752" i="2" s="1"/>
  <c r="R751" i="2"/>
  <c r="S751" i="2" s="1"/>
  <c r="Q751" i="2"/>
  <c r="P751" i="2"/>
  <c r="O751" i="2"/>
  <c r="N751" i="2"/>
  <c r="M751" i="2"/>
  <c r="L751" i="2"/>
  <c r="I751" i="2"/>
  <c r="Q750" i="2"/>
  <c r="P750" i="2"/>
  <c r="O750" i="2"/>
  <c r="N750" i="2"/>
  <c r="M750" i="2"/>
  <c r="L750" i="2"/>
  <c r="I750" i="2"/>
  <c r="R750" i="2" s="1"/>
  <c r="S750" i="2" s="1"/>
  <c r="R749" i="2"/>
  <c r="S749" i="2" s="1"/>
  <c r="Q749" i="2"/>
  <c r="P749" i="2"/>
  <c r="O749" i="2"/>
  <c r="N749" i="2"/>
  <c r="M749" i="2"/>
  <c r="L749" i="2"/>
  <c r="I749" i="2"/>
  <c r="G749" i="2"/>
  <c r="F749" i="2"/>
  <c r="E749" i="2"/>
  <c r="R748" i="2"/>
  <c r="S748" i="2" s="1"/>
  <c r="Q748" i="2"/>
  <c r="P748" i="2"/>
  <c r="O748" i="2"/>
  <c r="N748" i="2"/>
  <c r="M748" i="2"/>
  <c r="L748" i="2"/>
  <c r="I748" i="2"/>
  <c r="Q747" i="2"/>
  <c r="P747" i="2"/>
  <c r="O747" i="2"/>
  <c r="N747" i="2"/>
  <c r="M747" i="2"/>
  <c r="L747" i="2"/>
  <c r="I747" i="2"/>
  <c r="R747" i="2" s="1"/>
  <c r="S747" i="2" s="1"/>
  <c r="R746" i="2"/>
  <c r="S746" i="2" s="1"/>
  <c r="Q746" i="2"/>
  <c r="P746" i="2"/>
  <c r="O746" i="2"/>
  <c r="N746" i="2"/>
  <c r="M746" i="2"/>
  <c r="L746" i="2"/>
  <c r="I746" i="2"/>
  <c r="Q745" i="2"/>
  <c r="P745" i="2"/>
  <c r="O745" i="2"/>
  <c r="N745" i="2"/>
  <c r="M745" i="2"/>
  <c r="L745" i="2"/>
  <c r="I745" i="2"/>
  <c r="R745" i="2" s="1"/>
  <c r="S745" i="2" s="1"/>
  <c r="R744" i="2"/>
  <c r="S744" i="2" s="1"/>
  <c r="Q744" i="2"/>
  <c r="P744" i="2"/>
  <c r="O744" i="2"/>
  <c r="N744" i="2"/>
  <c r="M744" i="2"/>
  <c r="L744" i="2"/>
  <c r="I744" i="2"/>
  <c r="Q743" i="2"/>
  <c r="P743" i="2"/>
  <c r="O743" i="2"/>
  <c r="N743" i="2"/>
  <c r="M743" i="2"/>
  <c r="L743" i="2"/>
  <c r="I743" i="2"/>
  <c r="R743" i="2" s="1"/>
  <c r="S743" i="2" s="1"/>
  <c r="R742" i="2"/>
  <c r="S742" i="2" s="1"/>
  <c r="Q742" i="2"/>
  <c r="P742" i="2"/>
  <c r="O742" i="2"/>
  <c r="N742" i="2"/>
  <c r="M742" i="2"/>
  <c r="L742" i="2"/>
  <c r="I742" i="2"/>
  <c r="Q741" i="2"/>
  <c r="P741" i="2"/>
  <c r="O741" i="2"/>
  <c r="N741" i="2"/>
  <c r="M741" i="2"/>
  <c r="L741" i="2"/>
  <c r="I741" i="2"/>
  <c r="R741" i="2" s="1"/>
  <c r="S741" i="2" s="1"/>
  <c r="R740" i="2"/>
  <c r="S740" i="2" s="1"/>
  <c r="Q740" i="2"/>
  <c r="P740" i="2"/>
  <c r="O740" i="2"/>
  <c r="N740" i="2"/>
  <c r="M740" i="2"/>
  <c r="L740" i="2"/>
  <c r="I740" i="2"/>
  <c r="Q739" i="2"/>
  <c r="P739" i="2"/>
  <c r="O739" i="2"/>
  <c r="N739" i="2"/>
  <c r="M739" i="2"/>
  <c r="L739" i="2"/>
  <c r="I739" i="2"/>
  <c r="R739" i="2" s="1"/>
  <c r="S739" i="2" s="1"/>
  <c r="R738" i="2"/>
  <c r="S738" i="2" s="1"/>
  <c r="Q738" i="2"/>
  <c r="P738" i="2"/>
  <c r="O738" i="2"/>
  <c r="N738" i="2"/>
  <c r="M738" i="2"/>
  <c r="L738" i="2"/>
  <c r="I738" i="2"/>
  <c r="Q737" i="2"/>
  <c r="P737" i="2"/>
  <c r="O737" i="2"/>
  <c r="N737" i="2"/>
  <c r="M737" i="2"/>
  <c r="L737" i="2"/>
  <c r="I737" i="2"/>
  <c r="R737" i="2" s="1"/>
  <c r="S737" i="2" s="1"/>
  <c r="R736" i="2"/>
  <c r="S736" i="2" s="1"/>
  <c r="Q736" i="2"/>
  <c r="P736" i="2"/>
  <c r="O736" i="2"/>
  <c r="N736" i="2"/>
  <c r="M736" i="2"/>
  <c r="L736" i="2"/>
  <c r="I736" i="2"/>
  <c r="Q735" i="2"/>
  <c r="P735" i="2"/>
  <c r="O735" i="2"/>
  <c r="N735" i="2"/>
  <c r="M735" i="2"/>
  <c r="L735" i="2"/>
  <c r="I735" i="2"/>
  <c r="R735" i="2" s="1"/>
  <c r="S735" i="2" s="1"/>
  <c r="R734" i="2"/>
  <c r="S734" i="2" s="1"/>
  <c r="Q734" i="2"/>
  <c r="P734" i="2"/>
  <c r="O734" i="2"/>
  <c r="N734" i="2"/>
  <c r="M734" i="2"/>
  <c r="L734" i="2"/>
  <c r="I734" i="2"/>
  <c r="Q733" i="2"/>
  <c r="P733" i="2"/>
  <c r="O733" i="2"/>
  <c r="N733" i="2"/>
  <c r="M733" i="2"/>
  <c r="L733" i="2"/>
  <c r="I733" i="2"/>
  <c r="R733" i="2" s="1"/>
  <c r="S733" i="2" s="1"/>
  <c r="R732" i="2"/>
  <c r="S732" i="2" s="1"/>
  <c r="Q732" i="2"/>
  <c r="P732" i="2"/>
  <c r="O732" i="2"/>
  <c r="N732" i="2"/>
  <c r="M732" i="2"/>
  <c r="L732" i="2"/>
  <c r="I732" i="2"/>
  <c r="Q731" i="2"/>
  <c r="P731" i="2"/>
  <c r="O731" i="2"/>
  <c r="N731" i="2"/>
  <c r="M731" i="2"/>
  <c r="L731" i="2"/>
  <c r="I731" i="2"/>
  <c r="R731" i="2" s="1"/>
  <c r="S731" i="2" s="1"/>
  <c r="R730" i="2"/>
  <c r="S730" i="2" s="1"/>
  <c r="Q730" i="2"/>
  <c r="P730" i="2"/>
  <c r="O730" i="2"/>
  <c r="N730" i="2"/>
  <c r="M730" i="2"/>
  <c r="L730" i="2"/>
  <c r="I730" i="2"/>
  <c r="Q729" i="2"/>
  <c r="P729" i="2"/>
  <c r="O729" i="2"/>
  <c r="N729" i="2"/>
  <c r="M729" i="2"/>
  <c r="L729" i="2"/>
  <c r="I729" i="2"/>
  <c r="R729" i="2" s="1"/>
  <c r="S729" i="2" s="1"/>
  <c r="R728" i="2"/>
  <c r="S728" i="2" s="1"/>
  <c r="Q728" i="2"/>
  <c r="P728" i="2"/>
  <c r="O728" i="2"/>
  <c r="N728" i="2"/>
  <c r="M728" i="2"/>
  <c r="L728" i="2"/>
  <c r="I728" i="2"/>
  <c r="Q727" i="2"/>
  <c r="P727" i="2"/>
  <c r="O727" i="2"/>
  <c r="N727" i="2"/>
  <c r="M727" i="2"/>
  <c r="L727" i="2"/>
  <c r="I727" i="2"/>
  <c r="R727" i="2" s="1"/>
  <c r="S727" i="2" s="1"/>
  <c r="R726" i="2"/>
  <c r="S726" i="2" s="1"/>
  <c r="Q726" i="2"/>
  <c r="P726" i="2"/>
  <c r="O726" i="2"/>
  <c r="N726" i="2"/>
  <c r="M726" i="2"/>
  <c r="L726" i="2"/>
  <c r="I726" i="2"/>
  <c r="Q725" i="2"/>
  <c r="P725" i="2"/>
  <c r="O725" i="2"/>
  <c r="N725" i="2"/>
  <c r="M725" i="2"/>
  <c r="L725" i="2"/>
  <c r="I725" i="2"/>
  <c r="R725" i="2" s="1"/>
  <c r="S725" i="2" s="1"/>
  <c r="R724" i="2"/>
  <c r="S724" i="2" s="1"/>
  <c r="Q724" i="2"/>
  <c r="P724" i="2"/>
  <c r="O724" i="2"/>
  <c r="N724" i="2"/>
  <c r="M724" i="2"/>
  <c r="L724" i="2"/>
  <c r="I724" i="2"/>
  <c r="Q723" i="2"/>
  <c r="P723" i="2"/>
  <c r="O723" i="2"/>
  <c r="N723" i="2"/>
  <c r="M723" i="2"/>
  <c r="L723" i="2"/>
  <c r="I723" i="2"/>
  <c r="R723" i="2" s="1"/>
  <c r="S723" i="2" s="1"/>
  <c r="R722" i="2"/>
  <c r="S722" i="2" s="1"/>
  <c r="Q722" i="2"/>
  <c r="P722" i="2"/>
  <c r="O722" i="2"/>
  <c r="N722" i="2"/>
  <c r="M722" i="2"/>
  <c r="L722" i="2"/>
  <c r="I722" i="2"/>
  <c r="Q721" i="2"/>
  <c r="P721" i="2"/>
  <c r="O721" i="2"/>
  <c r="N721" i="2"/>
  <c r="M721" i="2"/>
  <c r="L721" i="2"/>
  <c r="I721" i="2"/>
  <c r="R721" i="2" s="1"/>
  <c r="S721" i="2" s="1"/>
  <c r="R720" i="2"/>
  <c r="S720" i="2" s="1"/>
  <c r="Q720" i="2"/>
  <c r="P720" i="2"/>
  <c r="O720" i="2"/>
  <c r="N720" i="2"/>
  <c r="M720" i="2"/>
  <c r="L720" i="2"/>
  <c r="I720" i="2"/>
  <c r="Q719" i="2"/>
  <c r="P719" i="2"/>
  <c r="O719" i="2"/>
  <c r="N719" i="2"/>
  <c r="M719" i="2"/>
  <c r="L719" i="2"/>
  <c r="I719" i="2"/>
  <c r="R719" i="2" s="1"/>
  <c r="S719" i="2" s="1"/>
  <c r="R718" i="2"/>
  <c r="S718" i="2" s="1"/>
  <c r="Q718" i="2"/>
  <c r="P718" i="2"/>
  <c r="O718" i="2"/>
  <c r="N718" i="2"/>
  <c r="M718" i="2"/>
  <c r="L718" i="2"/>
  <c r="I718" i="2"/>
  <c r="Q717" i="2"/>
  <c r="P717" i="2"/>
  <c r="O717" i="2"/>
  <c r="N717" i="2"/>
  <c r="M717" i="2"/>
  <c r="L717" i="2"/>
  <c r="I717" i="2"/>
  <c r="R717" i="2" s="1"/>
  <c r="S717" i="2" s="1"/>
  <c r="R716" i="2"/>
  <c r="S716" i="2" s="1"/>
  <c r="Q716" i="2"/>
  <c r="P716" i="2"/>
  <c r="O716" i="2"/>
  <c r="N716" i="2"/>
  <c r="M716" i="2"/>
  <c r="L716" i="2"/>
  <c r="I716" i="2"/>
  <c r="Q715" i="2"/>
  <c r="P715" i="2"/>
  <c r="O715" i="2"/>
  <c r="N715" i="2"/>
  <c r="M715" i="2"/>
  <c r="L715" i="2"/>
  <c r="I715" i="2"/>
  <c r="R715" i="2" s="1"/>
  <c r="S715" i="2" s="1"/>
  <c r="R714" i="2"/>
  <c r="S714" i="2" s="1"/>
  <c r="Q714" i="2"/>
  <c r="P714" i="2"/>
  <c r="O714" i="2"/>
  <c r="N714" i="2"/>
  <c r="M714" i="2"/>
  <c r="L714" i="2"/>
  <c r="I714" i="2"/>
  <c r="Q713" i="2"/>
  <c r="P713" i="2"/>
  <c r="O713" i="2"/>
  <c r="N713" i="2"/>
  <c r="M713" i="2"/>
  <c r="L713" i="2"/>
  <c r="I713" i="2"/>
  <c r="R713" i="2" s="1"/>
  <c r="S713" i="2" s="1"/>
  <c r="R712" i="2"/>
  <c r="S712" i="2" s="1"/>
  <c r="Q712" i="2"/>
  <c r="P712" i="2"/>
  <c r="O712" i="2"/>
  <c r="N712" i="2"/>
  <c r="M712" i="2"/>
  <c r="L712" i="2"/>
  <c r="I712" i="2"/>
  <c r="Q711" i="2"/>
  <c r="P711" i="2"/>
  <c r="O711" i="2"/>
  <c r="N711" i="2"/>
  <c r="M711" i="2"/>
  <c r="L711" i="2"/>
  <c r="I711" i="2"/>
  <c r="R711" i="2" s="1"/>
  <c r="S711" i="2" s="1"/>
  <c r="R710" i="2"/>
  <c r="S710" i="2" s="1"/>
  <c r="Q710" i="2"/>
  <c r="P710" i="2"/>
  <c r="O710" i="2"/>
  <c r="N710" i="2"/>
  <c r="M710" i="2"/>
  <c r="L710" i="2"/>
  <c r="I710" i="2"/>
  <c r="Q709" i="2"/>
  <c r="P709" i="2"/>
  <c r="O709" i="2"/>
  <c r="N709" i="2"/>
  <c r="M709" i="2"/>
  <c r="L709" i="2"/>
  <c r="I709" i="2"/>
  <c r="R709" i="2" s="1"/>
  <c r="S709" i="2" s="1"/>
  <c r="R708" i="2"/>
  <c r="S708" i="2" s="1"/>
  <c r="Q708" i="2"/>
  <c r="P708" i="2"/>
  <c r="O708" i="2"/>
  <c r="N708" i="2"/>
  <c r="M708" i="2"/>
  <c r="L708" i="2"/>
  <c r="I708" i="2"/>
  <c r="Q707" i="2"/>
  <c r="P707" i="2"/>
  <c r="O707" i="2"/>
  <c r="N707" i="2"/>
  <c r="M707" i="2"/>
  <c r="L707" i="2"/>
  <c r="I707" i="2"/>
  <c r="R707" i="2" s="1"/>
  <c r="S707" i="2" s="1"/>
  <c r="R706" i="2"/>
  <c r="S706" i="2" s="1"/>
  <c r="Q706" i="2"/>
  <c r="P706" i="2"/>
  <c r="O706" i="2"/>
  <c r="N706" i="2"/>
  <c r="M706" i="2"/>
  <c r="L706" i="2"/>
  <c r="I706" i="2"/>
  <c r="Q705" i="2"/>
  <c r="P705" i="2"/>
  <c r="O705" i="2"/>
  <c r="N705" i="2"/>
  <c r="M705" i="2"/>
  <c r="L705" i="2"/>
  <c r="I705" i="2"/>
  <c r="R705" i="2" s="1"/>
  <c r="S705" i="2" s="1"/>
  <c r="R704" i="2"/>
  <c r="S704" i="2" s="1"/>
  <c r="Q704" i="2"/>
  <c r="P704" i="2"/>
  <c r="O704" i="2"/>
  <c r="N704" i="2"/>
  <c r="M704" i="2"/>
  <c r="L704" i="2"/>
  <c r="I704" i="2"/>
  <c r="Q703" i="2"/>
  <c r="P703" i="2"/>
  <c r="O703" i="2"/>
  <c r="N703" i="2"/>
  <c r="M703" i="2"/>
  <c r="L703" i="2"/>
  <c r="I703" i="2"/>
  <c r="R703" i="2" s="1"/>
  <c r="S703" i="2" s="1"/>
  <c r="R702" i="2"/>
  <c r="S702" i="2" s="1"/>
  <c r="Q702" i="2"/>
  <c r="P702" i="2"/>
  <c r="O702" i="2"/>
  <c r="N702" i="2"/>
  <c r="M702" i="2"/>
  <c r="L702" i="2"/>
  <c r="I702" i="2"/>
  <c r="Q701" i="2"/>
  <c r="P701" i="2"/>
  <c r="O701" i="2"/>
  <c r="N701" i="2"/>
  <c r="M701" i="2"/>
  <c r="L701" i="2"/>
  <c r="I701" i="2"/>
  <c r="R701" i="2" s="1"/>
  <c r="S701" i="2" s="1"/>
  <c r="R700" i="2"/>
  <c r="S700" i="2" s="1"/>
  <c r="Q700" i="2"/>
  <c r="P700" i="2"/>
  <c r="O700" i="2"/>
  <c r="N700" i="2"/>
  <c r="M700" i="2"/>
  <c r="L700" i="2"/>
  <c r="I700" i="2"/>
  <c r="Q699" i="2"/>
  <c r="P699" i="2"/>
  <c r="O699" i="2"/>
  <c r="N699" i="2"/>
  <c r="M699" i="2"/>
  <c r="L699" i="2"/>
  <c r="I699" i="2"/>
  <c r="R699" i="2" s="1"/>
  <c r="S699" i="2" s="1"/>
  <c r="R698" i="2"/>
  <c r="S698" i="2" s="1"/>
  <c r="Q698" i="2"/>
  <c r="P698" i="2"/>
  <c r="O698" i="2"/>
  <c r="N698" i="2"/>
  <c r="M698" i="2"/>
  <c r="L698" i="2"/>
  <c r="I698" i="2"/>
  <c r="Q697" i="2"/>
  <c r="P697" i="2"/>
  <c r="O697" i="2"/>
  <c r="N697" i="2"/>
  <c r="M697" i="2"/>
  <c r="L697" i="2"/>
  <c r="I697" i="2"/>
  <c r="R697" i="2" s="1"/>
  <c r="S697" i="2" s="1"/>
  <c r="R696" i="2"/>
  <c r="S696" i="2" s="1"/>
  <c r="Q696" i="2"/>
  <c r="P696" i="2"/>
  <c r="O696" i="2"/>
  <c r="N696" i="2"/>
  <c r="M696" i="2"/>
  <c r="L696" i="2"/>
  <c r="I696" i="2"/>
  <c r="Q695" i="2"/>
  <c r="P695" i="2"/>
  <c r="O695" i="2"/>
  <c r="N695" i="2"/>
  <c r="M695" i="2"/>
  <c r="L695" i="2"/>
  <c r="I695" i="2"/>
  <c r="R695" i="2" s="1"/>
  <c r="S695" i="2" s="1"/>
  <c r="R694" i="2"/>
  <c r="S694" i="2" s="1"/>
  <c r="Q694" i="2"/>
  <c r="P694" i="2"/>
  <c r="O694" i="2"/>
  <c r="N694" i="2"/>
  <c r="M694" i="2"/>
  <c r="L694" i="2"/>
  <c r="I694" i="2"/>
  <c r="Q693" i="2"/>
  <c r="P693" i="2"/>
  <c r="O693" i="2"/>
  <c r="N693" i="2"/>
  <c r="M693" i="2"/>
  <c r="L693" i="2"/>
  <c r="I693" i="2"/>
  <c r="R693" i="2" s="1"/>
  <c r="S693" i="2" s="1"/>
  <c r="R692" i="2"/>
  <c r="S692" i="2" s="1"/>
  <c r="Q692" i="2"/>
  <c r="P692" i="2"/>
  <c r="O692" i="2"/>
  <c r="N692" i="2"/>
  <c r="M692" i="2"/>
  <c r="L692" i="2"/>
  <c r="I692" i="2"/>
  <c r="Q691" i="2"/>
  <c r="P691" i="2"/>
  <c r="O691" i="2"/>
  <c r="N691" i="2"/>
  <c r="M691" i="2"/>
  <c r="L691" i="2"/>
  <c r="I691" i="2"/>
  <c r="R691" i="2" s="1"/>
  <c r="S691" i="2" s="1"/>
  <c r="R690" i="2"/>
  <c r="S690" i="2" s="1"/>
  <c r="Q690" i="2"/>
  <c r="P690" i="2"/>
  <c r="O690" i="2"/>
  <c r="N690" i="2"/>
  <c r="M690" i="2"/>
  <c r="L690" i="2"/>
  <c r="I690" i="2"/>
  <c r="Q689" i="2"/>
  <c r="P689" i="2"/>
  <c r="O689" i="2"/>
  <c r="N689" i="2"/>
  <c r="M689" i="2"/>
  <c r="L689" i="2"/>
  <c r="I689" i="2"/>
  <c r="R689" i="2" s="1"/>
  <c r="S689" i="2" s="1"/>
  <c r="R688" i="2"/>
  <c r="S688" i="2" s="1"/>
  <c r="Q688" i="2"/>
  <c r="P688" i="2"/>
  <c r="O688" i="2"/>
  <c r="N688" i="2"/>
  <c r="M688" i="2"/>
  <c r="L688" i="2"/>
  <c r="I688" i="2"/>
  <c r="Q687" i="2"/>
  <c r="P687" i="2"/>
  <c r="O687" i="2"/>
  <c r="N687" i="2"/>
  <c r="M687" i="2"/>
  <c r="L687" i="2"/>
  <c r="I687" i="2"/>
  <c r="R687" i="2" s="1"/>
  <c r="S687" i="2" s="1"/>
  <c r="R686" i="2"/>
  <c r="S686" i="2" s="1"/>
  <c r="Q686" i="2"/>
  <c r="P686" i="2"/>
  <c r="O686" i="2"/>
  <c r="N686" i="2"/>
  <c r="M686" i="2"/>
  <c r="L686" i="2"/>
  <c r="I686" i="2"/>
  <c r="Q685" i="2"/>
  <c r="P685" i="2"/>
  <c r="O685" i="2"/>
  <c r="N685" i="2"/>
  <c r="M685" i="2"/>
  <c r="L685" i="2"/>
  <c r="I685" i="2"/>
  <c r="R685" i="2" s="1"/>
  <c r="S685" i="2" s="1"/>
  <c r="R684" i="2"/>
  <c r="S684" i="2" s="1"/>
  <c r="Q684" i="2"/>
  <c r="P684" i="2"/>
  <c r="O684" i="2"/>
  <c r="N684" i="2"/>
  <c r="M684" i="2"/>
  <c r="L684" i="2"/>
  <c r="I684" i="2"/>
  <c r="Q683" i="2"/>
  <c r="P683" i="2"/>
  <c r="O683" i="2"/>
  <c r="N683" i="2"/>
  <c r="M683" i="2"/>
  <c r="L683" i="2"/>
  <c r="I683" i="2"/>
  <c r="R683" i="2" s="1"/>
  <c r="S683" i="2" s="1"/>
  <c r="R682" i="2"/>
  <c r="S682" i="2" s="1"/>
  <c r="Q682" i="2"/>
  <c r="P682" i="2"/>
  <c r="O682" i="2"/>
  <c r="N682" i="2"/>
  <c r="M682" i="2"/>
  <c r="L682" i="2"/>
  <c r="I682" i="2"/>
  <c r="Q681" i="2"/>
  <c r="P681" i="2"/>
  <c r="O681" i="2"/>
  <c r="N681" i="2"/>
  <c r="M681" i="2"/>
  <c r="L681" i="2"/>
  <c r="I681" i="2"/>
  <c r="R681" i="2" s="1"/>
  <c r="S681" i="2" s="1"/>
  <c r="R680" i="2"/>
  <c r="S680" i="2" s="1"/>
  <c r="Q680" i="2"/>
  <c r="P680" i="2"/>
  <c r="O680" i="2"/>
  <c r="N680" i="2"/>
  <c r="M680" i="2"/>
  <c r="L680" i="2"/>
  <c r="I680" i="2"/>
  <c r="Q679" i="2"/>
  <c r="P679" i="2"/>
  <c r="O679" i="2"/>
  <c r="N679" i="2"/>
  <c r="M679" i="2"/>
  <c r="L679" i="2"/>
  <c r="I679" i="2"/>
  <c r="R679" i="2" s="1"/>
  <c r="S679" i="2" s="1"/>
  <c r="R678" i="2"/>
  <c r="S678" i="2" s="1"/>
  <c r="Q678" i="2"/>
  <c r="P678" i="2"/>
  <c r="O678" i="2"/>
  <c r="N678" i="2"/>
  <c r="M678" i="2"/>
  <c r="L678" i="2"/>
  <c r="I678" i="2"/>
  <c r="Q677" i="2"/>
  <c r="P677" i="2"/>
  <c r="O677" i="2"/>
  <c r="N677" i="2"/>
  <c r="M677" i="2"/>
  <c r="L677" i="2"/>
  <c r="I677" i="2"/>
  <c r="R677" i="2" s="1"/>
  <c r="S677" i="2" s="1"/>
  <c r="R676" i="2"/>
  <c r="S676" i="2" s="1"/>
  <c r="Q676" i="2"/>
  <c r="P676" i="2"/>
  <c r="O676" i="2"/>
  <c r="N676" i="2"/>
  <c r="M676" i="2"/>
  <c r="L676" i="2"/>
  <c r="I676" i="2"/>
  <c r="Q675" i="2"/>
  <c r="P675" i="2"/>
  <c r="O675" i="2"/>
  <c r="N675" i="2"/>
  <c r="M675" i="2"/>
  <c r="L675" i="2"/>
  <c r="I675" i="2"/>
  <c r="R675" i="2" s="1"/>
  <c r="S675" i="2" s="1"/>
  <c r="G675" i="2"/>
  <c r="F675" i="2"/>
  <c r="E675" i="2"/>
  <c r="Q674" i="2"/>
  <c r="P674" i="2"/>
  <c r="O674" i="2"/>
  <c r="N674" i="2"/>
  <c r="M674" i="2"/>
  <c r="L674" i="2"/>
  <c r="I674" i="2"/>
  <c r="R674" i="2" s="1"/>
  <c r="S674" i="2" s="1"/>
  <c r="R673" i="2"/>
  <c r="S673" i="2" s="1"/>
  <c r="Q673" i="2"/>
  <c r="P673" i="2"/>
  <c r="O673" i="2"/>
  <c r="N673" i="2"/>
  <c r="M673" i="2"/>
  <c r="L673" i="2"/>
  <c r="I673" i="2"/>
  <c r="Q672" i="2"/>
  <c r="P672" i="2"/>
  <c r="O672" i="2"/>
  <c r="N672" i="2"/>
  <c r="M672" i="2"/>
  <c r="L672" i="2"/>
  <c r="I672" i="2"/>
  <c r="R672" i="2" s="1"/>
  <c r="S672" i="2" s="1"/>
  <c r="R671" i="2"/>
  <c r="S671" i="2" s="1"/>
  <c r="Q671" i="2"/>
  <c r="P671" i="2"/>
  <c r="O671" i="2"/>
  <c r="N671" i="2"/>
  <c r="M671" i="2"/>
  <c r="L671" i="2"/>
  <c r="I671" i="2"/>
  <c r="Q670" i="2"/>
  <c r="P670" i="2"/>
  <c r="O670" i="2"/>
  <c r="N670" i="2"/>
  <c r="M670" i="2"/>
  <c r="L670" i="2"/>
  <c r="I670" i="2"/>
  <c r="R670" i="2" s="1"/>
  <c r="S670" i="2" s="1"/>
  <c r="R669" i="2"/>
  <c r="S669" i="2" s="1"/>
  <c r="Q669" i="2"/>
  <c r="P669" i="2"/>
  <c r="O669" i="2"/>
  <c r="N669" i="2"/>
  <c r="M669" i="2"/>
  <c r="L669" i="2"/>
  <c r="I669" i="2"/>
  <c r="Q668" i="2"/>
  <c r="P668" i="2"/>
  <c r="O668" i="2"/>
  <c r="N668" i="2"/>
  <c r="M668" i="2"/>
  <c r="L668" i="2"/>
  <c r="I668" i="2"/>
  <c r="R668" i="2" s="1"/>
  <c r="S668" i="2" s="1"/>
  <c r="R667" i="2"/>
  <c r="S667" i="2" s="1"/>
  <c r="Q667" i="2"/>
  <c r="P667" i="2"/>
  <c r="O667" i="2"/>
  <c r="N667" i="2"/>
  <c r="M667" i="2"/>
  <c r="L667" i="2"/>
  <c r="I667" i="2"/>
  <c r="Q666" i="2"/>
  <c r="P666" i="2"/>
  <c r="O666" i="2"/>
  <c r="N666" i="2"/>
  <c r="M666" i="2"/>
  <c r="L666" i="2"/>
  <c r="I666" i="2"/>
  <c r="R666" i="2" s="1"/>
  <c r="S666" i="2" s="1"/>
  <c r="R665" i="2"/>
  <c r="S665" i="2" s="1"/>
  <c r="Q665" i="2"/>
  <c r="P665" i="2"/>
  <c r="O665" i="2"/>
  <c r="N665" i="2"/>
  <c r="M665" i="2"/>
  <c r="L665" i="2"/>
  <c r="I665" i="2"/>
  <c r="G665" i="2"/>
  <c r="F665" i="2"/>
  <c r="E665" i="2"/>
  <c r="R664" i="2"/>
  <c r="S664" i="2" s="1"/>
  <c r="Q664" i="2"/>
  <c r="P664" i="2"/>
  <c r="O664" i="2"/>
  <c r="N664" i="2"/>
  <c r="M664" i="2"/>
  <c r="L664" i="2"/>
  <c r="I664" i="2"/>
  <c r="Q663" i="2"/>
  <c r="P663" i="2"/>
  <c r="O663" i="2"/>
  <c r="N663" i="2"/>
  <c r="M663" i="2"/>
  <c r="L663" i="2"/>
  <c r="I663" i="2"/>
  <c r="R663" i="2" s="1"/>
  <c r="S663" i="2" s="1"/>
  <c r="R662" i="2"/>
  <c r="S662" i="2" s="1"/>
  <c r="Q662" i="2"/>
  <c r="P662" i="2"/>
  <c r="O662" i="2"/>
  <c r="N662" i="2"/>
  <c r="M662" i="2"/>
  <c r="L662" i="2"/>
  <c r="I662" i="2"/>
  <c r="Q661" i="2"/>
  <c r="P661" i="2"/>
  <c r="O661" i="2"/>
  <c r="N661" i="2"/>
  <c r="M661" i="2"/>
  <c r="L661" i="2"/>
  <c r="I661" i="2"/>
  <c r="R661" i="2" s="1"/>
  <c r="S661" i="2" s="1"/>
  <c r="R660" i="2"/>
  <c r="S660" i="2" s="1"/>
  <c r="Q660" i="2"/>
  <c r="P660" i="2"/>
  <c r="O660" i="2"/>
  <c r="N660" i="2"/>
  <c r="M660" i="2"/>
  <c r="L660" i="2"/>
  <c r="I660" i="2"/>
  <c r="Q659" i="2"/>
  <c r="P659" i="2"/>
  <c r="O659" i="2"/>
  <c r="N659" i="2"/>
  <c r="M659" i="2"/>
  <c r="L659" i="2"/>
  <c r="I659" i="2"/>
  <c r="R659" i="2" s="1"/>
  <c r="S659" i="2" s="1"/>
  <c r="R658" i="2"/>
  <c r="S658" i="2" s="1"/>
  <c r="Q658" i="2"/>
  <c r="P658" i="2"/>
  <c r="O658" i="2"/>
  <c r="N658" i="2"/>
  <c r="M658" i="2"/>
  <c r="L658" i="2"/>
  <c r="I658" i="2"/>
  <c r="Q657" i="2"/>
  <c r="P657" i="2"/>
  <c r="O657" i="2"/>
  <c r="N657" i="2"/>
  <c r="M657" i="2"/>
  <c r="L657" i="2"/>
  <c r="I657" i="2"/>
  <c r="R657" i="2" s="1"/>
  <c r="S657" i="2" s="1"/>
  <c r="R656" i="2"/>
  <c r="S656" i="2" s="1"/>
  <c r="Q656" i="2"/>
  <c r="P656" i="2"/>
  <c r="O656" i="2"/>
  <c r="N656" i="2"/>
  <c r="M656" i="2"/>
  <c r="L656" i="2"/>
  <c r="I656" i="2"/>
  <c r="Q655" i="2"/>
  <c r="P655" i="2"/>
  <c r="O655" i="2"/>
  <c r="N655" i="2"/>
  <c r="M655" i="2"/>
  <c r="L655" i="2"/>
  <c r="I655" i="2"/>
  <c r="R655" i="2" s="1"/>
  <c r="S655" i="2" s="1"/>
  <c r="R654" i="2"/>
  <c r="S654" i="2" s="1"/>
  <c r="Q654" i="2"/>
  <c r="P654" i="2"/>
  <c r="O654" i="2"/>
  <c r="N654" i="2"/>
  <c r="M654" i="2"/>
  <c r="L654" i="2"/>
  <c r="I654" i="2"/>
  <c r="Q653" i="2"/>
  <c r="P653" i="2"/>
  <c r="O653" i="2"/>
  <c r="N653" i="2"/>
  <c r="M653" i="2"/>
  <c r="L653" i="2"/>
  <c r="I653" i="2"/>
  <c r="R653" i="2" s="1"/>
  <c r="S653" i="2" s="1"/>
  <c r="R652" i="2"/>
  <c r="S652" i="2" s="1"/>
  <c r="Q652" i="2"/>
  <c r="P652" i="2"/>
  <c r="O652" i="2"/>
  <c r="N652" i="2"/>
  <c r="M652" i="2"/>
  <c r="L652" i="2"/>
  <c r="I652" i="2"/>
  <c r="Q651" i="2"/>
  <c r="P651" i="2"/>
  <c r="O651" i="2"/>
  <c r="N651" i="2"/>
  <c r="M651" i="2"/>
  <c r="L651" i="2"/>
  <c r="I651" i="2"/>
  <c r="R651" i="2" s="1"/>
  <c r="S651" i="2" s="1"/>
  <c r="R650" i="2"/>
  <c r="S650" i="2" s="1"/>
  <c r="Q650" i="2"/>
  <c r="P650" i="2"/>
  <c r="O650" i="2"/>
  <c r="N650" i="2"/>
  <c r="M650" i="2"/>
  <c r="L650" i="2"/>
  <c r="I650" i="2"/>
  <c r="Q649" i="2"/>
  <c r="P649" i="2"/>
  <c r="O649" i="2"/>
  <c r="N649" i="2"/>
  <c r="M649" i="2"/>
  <c r="L649" i="2"/>
  <c r="I649" i="2"/>
  <c r="R649" i="2" s="1"/>
  <c r="S649" i="2" s="1"/>
  <c r="R648" i="2"/>
  <c r="S648" i="2" s="1"/>
  <c r="Q648" i="2"/>
  <c r="P648" i="2"/>
  <c r="O648" i="2"/>
  <c r="N648" i="2"/>
  <c r="M648" i="2"/>
  <c r="L648" i="2"/>
  <c r="I648" i="2"/>
  <c r="Q647" i="2"/>
  <c r="P647" i="2"/>
  <c r="O647" i="2"/>
  <c r="N647" i="2"/>
  <c r="M647" i="2"/>
  <c r="L647" i="2"/>
  <c r="I647" i="2"/>
  <c r="R647" i="2" s="1"/>
  <c r="S647" i="2" s="1"/>
  <c r="R646" i="2"/>
  <c r="S646" i="2" s="1"/>
  <c r="Q646" i="2"/>
  <c r="P646" i="2"/>
  <c r="O646" i="2"/>
  <c r="N646" i="2"/>
  <c r="M646" i="2"/>
  <c r="L646" i="2"/>
  <c r="I646" i="2"/>
  <c r="Q645" i="2"/>
  <c r="P645" i="2"/>
  <c r="O645" i="2"/>
  <c r="N645" i="2"/>
  <c r="M645" i="2"/>
  <c r="L645" i="2"/>
  <c r="I645" i="2"/>
  <c r="R645" i="2" s="1"/>
  <c r="S645" i="2" s="1"/>
  <c r="R644" i="2"/>
  <c r="S644" i="2" s="1"/>
  <c r="Q644" i="2"/>
  <c r="P644" i="2"/>
  <c r="O644" i="2"/>
  <c r="N644" i="2"/>
  <c r="M644" i="2"/>
  <c r="L644" i="2"/>
  <c r="I644" i="2"/>
  <c r="Q643" i="2"/>
  <c r="P643" i="2"/>
  <c r="O643" i="2"/>
  <c r="N643" i="2"/>
  <c r="M643" i="2"/>
  <c r="L643" i="2"/>
  <c r="I643" i="2"/>
  <c r="R643" i="2" s="1"/>
  <c r="S643" i="2" s="1"/>
  <c r="R642" i="2"/>
  <c r="S642" i="2" s="1"/>
  <c r="Q642" i="2"/>
  <c r="P642" i="2"/>
  <c r="O642" i="2"/>
  <c r="N642" i="2"/>
  <c r="M642" i="2"/>
  <c r="L642" i="2"/>
  <c r="I642" i="2"/>
  <c r="Q641" i="2"/>
  <c r="P641" i="2"/>
  <c r="O641" i="2"/>
  <c r="N641" i="2"/>
  <c r="M641" i="2"/>
  <c r="L641" i="2"/>
  <c r="I641" i="2"/>
  <c r="R641" i="2" s="1"/>
  <c r="S641" i="2" s="1"/>
  <c r="R640" i="2"/>
  <c r="S640" i="2" s="1"/>
  <c r="Q640" i="2"/>
  <c r="P640" i="2"/>
  <c r="O640" i="2"/>
  <c r="N640" i="2"/>
  <c r="M640" i="2"/>
  <c r="L640" i="2"/>
  <c r="I640" i="2"/>
  <c r="Q639" i="2"/>
  <c r="P639" i="2"/>
  <c r="O639" i="2"/>
  <c r="N639" i="2"/>
  <c r="M639" i="2"/>
  <c r="L639" i="2"/>
  <c r="I639" i="2"/>
  <c r="R639" i="2" s="1"/>
  <c r="S639" i="2" s="1"/>
  <c r="R638" i="2"/>
  <c r="S638" i="2" s="1"/>
  <c r="Q638" i="2"/>
  <c r="P638" i="2"/>
  <c r="O638" i="2"/>
  <c r="N638" i="2"/>
  <c r="M638" i="2"/>
  <c r="L638" i="2"/>
  <c r="I638" i="2"/>
  <c r="Q637" i="2"/>
  <c r="P637" i="2"/>
  <c r="O637" i="2"/>
  <c r="N637" i="2"/>
  <c r="M637" i="2"/>
  <c r="L637" i="2"/>
  <c r="I637" i="2"/>
  <c r="R637" i="2" s="1"/>
  <c r="S637" i="2" s="1"/>
  <c r="R636" i="2"/>
  <c r="S636" i="2" s="1"/>
  <c r="Q636" i="2"/>
  <c r="P636" i="2"/>
  <c r="O636" i="2"/>
  <c r="N636" i="2"/>
  <c r="M636" i="2"/>
  <c r="L636" i="2"/>
  <c r="I636" i="2"/>
  <c r="Q635" i="2"/>
  <c r="P635" i="2"/>
  <c r="O635" i="2"/>
  <c r="N635" i="2"/>
  <c r="M635" i="2"/>
  <c r="L635" i="2"/>
  <c r="I635" i="2"/>
  <c r="R635" i="2" s="1"/>
  <c r="S635" i="2" s="1"/>
  <c r="R634" i="2"/>
  <c r="S634" i="2" s="1"/>
  <c r="Q634" i="2"/>
  <c r="P634" i="2"/>
  <c r="O634" i="2"/>
  <c r="N634" i="2"/>
  <c r="M634" i="2"/>
  <c r="L634" i="2"/>
  <c r="I634" i="2"/>
  <c r="Q633" i="2"/>
  <c r="P633" i="2"/>
  <c r="O633" i="2"/>
  <c r="N633" i="2"/>
  <c r="M633" i="2"/>
  <c r="L633" i="2"/>
  <c r="I633" i="2"/>
  <c r="R633" i="2" s="1"/>
  <c r="S633" i="2" s="1"/>
  <c r="R632" i="2"/>
  <c r="S632" i="2" s="1"/>
  <c r="Q632" i="2"/>
  <c r="P632" i="2"/>
  <c r="O632" i="2"/>
  <c r="N632" i="2"/>
  <c r="M632" i="2"/>
  <c r="L632" i="2"/>
  <c r="I632" i="2"/>
  <c r="Q631" i="2"/>
  <c r="P631" i="2"/>
  <c r="O631" i="2"/>
  <c r="N631" i="2"/>
  <c r="M631" i="2"/>
  <c r="L631" i="2"/>
  <c r="I631" i="2"/>
  <c r="R631" i="2" s="1"/>
  <c r="S631" i="2" s="1"/>
  <c r="R630" i="2"/>
  <c r="S630" i="2" s="1"/>
  <c r="Q630" i="2"/>
  <c r="P630" i="2"/>
  <c r="O630" i="2"/>
  <c r="N630" i="2"/>
  <c r="M630" i="2"/>
  <c r="L630" i="2"/>
  <c r="I630" i="2"/>
  <c r="Q629" i="2"/>
  <c r="P629" i="2"/>
  <c r="O629" i="2"/>
  <c r="N629" i="2"/>
  <c r="M629" i="2"/>
  <c r="L629" i="2"/>
  <c r="I629" i="2"/>
  <c r="R629" i="2" s="1"/>
  <c r="S629" i="2" s="1"/>
  <c r="R628" i="2"/>
  <c r="S628" i="2" s="1"/>
  <c r="Q628" i="2"/>
  <c r="P628" i="2"/>
  <c r="O628" i="2"/>
  <c r="N628" i="2"/>
  <c r="M628" i="2"/>
  <c r="L628" i="2"/>
  <c r="I628" i="2"/>
  <c r="Q627" i="2"/>
  <c r="P627" i="2"/>
  <c r="O627" i="2"/>
  <c r="N627" i="2"/>
  <c r="M627" i="2"/>
  <c r="L627" i="2"/>
  <c r="I627" i="2"/>
  <c r="R627" i="2" s="1"/>
  <c r="S627" i="2" s="1"/>
  <c r="R626" i="2"/>
  <c r="S626" i="2" s="1"/>
  <c r="Q626" i="2"/>
  <c r="P626" i="2"/>
  <c r="O626" i="2"/>
  <c r="N626" i="2"/>
  <c r="M626" i="2"/>
  <c r="L626" i="2"/>
  <c r="I626" i="2"/>
  <c r="Q625" i="2"/>
  <c r="P625" i="2"/>
  <c r="O625" i="2"/>
  <c r="N625" i="2"/>
  <c r="M625" i="2"/>
  <c r="L625" i="2"/>
  <c r="I625" i="2"/>
  <c r="R625" i="2" s="1"/>
  <c r="S625" i="2" s="1"/>
  <c r="R624" i="2"/>
  <c r="S624" i="2" s="1"/>
  <c r="Q624" i="2"/>
  <c r="P624" i="2"/>
  <c r="O624" i="2"/>
  <c r="N624" i="2"/>
  <c r="M624" i="2"/>
  <c r="L624" i="2"/>
  <c r="I624" i="2"/>
  <c r="Q623" i="2"/>
  <c r="P623" i="2"/>
  <c r="O623" i="2"/>
  <c r="N623" i="2"/>
  <c r="M623" i="2"/>
  <c r="L623" i="2"/>
  <c r="I623" i="2"/>
  <c r="R623" i="2" s="1"/>
  <c r="S623" i="2" s="1"/>
  <c r="R622" i="2"/>
  <c r="S622" i="2" s="1"/>
  <c r="Q622" i="2"/>
  <c r="P622" i="2"/>
  <c r="O622" i="2"/>
  <c r="N622" i="2"/>
  <c r="M622" i="2"/>
  <c r="L622" i="2"/>
  <c r="I622" i="2"/>
  <c r="Q621" i="2"/>
  <c r="P621" i="2"/>
  <c r="O621" i="2"/>
  <c r="N621" i="2"/>
  <c r="M621" i="2"/>
  <c r="L621" i="2"/>
  <c r="I621" i="2"/>
  <c r="R621" i="2" s="1"/>
  <c r="S621" i="2" s="1"/>
  <c r="R620" i="2"/>
  <c r="S620" i="2" s="1"/>
  <c r="Q620" i="2"/>
  <c r="P620" i="2"/>
  <c r="O620" i="2"/>
  <c r="N620" i="2"/>
  <c r="M620" i="2"/>
  <c r="L620" i="2"/>
  <c r="I620" i="2"/>
  <c r="Q619" i="2"/>
  <c r="P619" i="2"/>
  <c r="O619" i="2"/>
  <c r="N619" i="2"/>
  <c r="M619" i="2"/>
  <c r="L619" i="2"/>
  <c r="I619" i="2"/>
  <c r="R619" i="2" s="1"/>
  <c r="S619" i="2" s="1"/>
  <c r="R618" i="2"/>
  <c r="S618" i="2" s="1"/>
  <c r="Q618" i="2"/>
  <c r="P618" i="2"/>
  <c r="O618" i="2"/>
  <c r="N618" i="2"/>
  <c r="M618" i="2"/>
  <c r="L618" i="2"/>
  <c r="I618" i="2"/>
  <c r="Q617" i="2"/>
  <c r="P617" i="2"/>
  <c r="O617" i="2"/>
  <c r="N617" i="2"/>
  <c r="M617" i="2"/>
  <c r="L617" i="2"/>
  <c r="I617" i="2"/>
  <c r="R617" i="2" s="1"/>
  <c r="S617" i="2" s="1"/>
  <c r="R616" i="2"/>
  <c r="S616" i="2" s="1"/>
  <c r="Q616" i="2"/>
  <c r="P616" i="2"/>
  <c r="O616" i="2"/>
  <c r="N616" i="2"/>
  <c r="M616" i="2"/>
  <c r="L616" i="2"/>
  <c r="I616" i="2"/>
  <c r="Q615" i="2"/>
  <c r="P615" i="2"/>
  <c r="O615" i="2"/>
  <c r="N615" i="2"/>
  <c r="M615" i="2"/>
  <c r="L615" i="2"/>
  <c r="I615" i="2"/>
  <c r="R615" i="2" s="1"/>
  <c r="S615" i="2" s="1"/>
  <c r="R614" i="2"/>
  <c r="S614" i="2" s="1"/>
  <c r="Q614" i="2"/>
  <c r="P614" i="2"/>
  <c r="O614" i="2"/>
  <c r="N614" i="2"/>
  <c r="M614" i="2"/>
  <c r="L614" i="2"/>
  <c r="I614" i="2"/>
  <c r="Q613" i="2"/>
  <c r="P613" i="2"/>
  <c r="O613" i="2"/>
  <c r="N613" i="2"/>
  <c r="M613" i="2"/>
  <c r="L613" i="2"/>
  <c r="I613" i="2"/>
  <c r="R613" i="2" s="1"/>
  <c r="S613" i="2" s="1"/>
  <c r="R612" i="2"/>
  <c r="S612" i="2" s="1"/>
  <c r="Q612" i="2"/>
  <c r="P612" i="2"/>
  <c r="O612" i="2"/>
  <c r="N612" i="2"/>
  <c r="M612" i="2"/>
  <c r="L612" i="2"/>
  <c r="I612" i="2"/>
  <c r="Q611" i="2"/>
  <c r="P611" i="2"/>
  <c r="O611" i="2"/>
  <c r="N611" i="2"/>
  <c r="M611" i="2"/>
  <c r="L611" i="2"/>
  <c r="I611" i="2"/>
  <c r="R611" i="2" s="1"/>
  <c r="S611" i="2" s="1"/>
  <c r="R610" i="2"/>
  <c r="S610" i="2" s="1"/>
  <c r="Q610" i="2"/>
  <c r="P610" i="2"/>
  <c r="O610" i="2"/>
  <c r="N610" i="2"/>
  <c r="M610" i="2"/>
  <c r="L610" i="2"/>
  <c r="I610" i="2"/>
  <c r="Q609" i="2"/>
  <c r="P609" i="2"/>
  <c r="O609" i="2"/>
  <c r="N609" i="2"/>
  <c r="M609" i="2"/>
  <c r="L609" i="2"/>
  <c r="I609" i="2"/>
  <c r="R609" i="2" s="1"/>
  <c r="S609" i="2" s="1"/>
  <c r="R608" i="2"/>
  <c r="S608" i="2" s="1"/>
  <c r="Q608" i="2"/>
  <c r="P608" i="2"/>
  <c r="O608" i="2"/>
  <c r="N608" i="2"/>
  <c r="M608" i="2"/>
  <c r="L608" i="2"/>
  <c r="I608" i="2"/>
  <c r="Q607" i="2"/>
  <c r="P607" i="2"/>
  <c r="O607" i="2"/>
  <c r="N607" i="2"/>
  <c r="M607" i="2"/>
  <c r="L607" i="2"/>
  <c r="I607" i="2"/>
  <c r="R607" i="2" s="1"/>
  <c r="S607" i="2" s="1"/>
  <c r="G607" i="2"/>
  <c r="F607" i="2"/>
  <c r="E607" i="2"/>
  <c r="Q606" i="2"/>
  <c r="P606" i="2"/>
  <c r="O606" i="2"/>
  <c r="N606" i="2"/>
  <c r="M606" i="2"/>
  <c r="L606" i="2"/>
  <c r="I606" i="2"/>
  <c r="R606" i="2" s="1"/>
  <c r="S606" i="2" s="1"/>
  <c r="R605" i="2"/>
  <c r="S605" i="2" s="1"/>
  <c r="Q605" i="2"/>
  <c r="P605" i="2"/>
  <c r="O605" i="2"/>
  <c r="N605" i="2"/>
  <c r="M605" i="2"/>
  <c r="L605" i="2"/>
  <c r="I605" i="2"/>
  <c r="Q604" i="2"/>
  <c r="P604" i="2"/>
  <c r="O604" i="2"/>
  <c r="N604" i="2"/>
  <c r="M604" i="2"/>
  <c r="L604" i="2"/>
  <c r="I604" i="2"/>
  <c r="R604" i="2" s="1"/>
  <c r="S604" i="2" s="1"/>
  <c r="R603" i="2"/>
  <c r="S603" i="2" s="1"/>
  <c r="Q603" i="2"/>
  <c r="P603" i="2"/>
  <c r="O603" i="2"/>
  <c r="N603" i="2"/>
  <c r="M603" i="2"/>
  <c r="L603" i="2"/>
  <c r="I603" i="2"/>
  <c r="Q602" i="2"/>
  <c r="P602" i="2"/>
  <c r="O602" i="2"/>
  <c r="N602" i="2"/>
  <c r="M602" i="2"/>
  <c r="L602" i="2"/>
  <c r="I602" i="2"/>
  <c r="R602" i="2" s="1"/>
  <c r="S602" i="2" s="1"/>
  <c r="R601" i="2"/>
  <c r="S601" i="2" s="1"/>
  <c r="Q601" i="2"/>
  <c r="P601" i="2"/>
  <c r="O601" i="2"/>
  <c r="N601" i="2"/>
  <c r="M601" i="2"/>
  <c r="L601" i="2"/>
  <c r="I601" i="2"/>
  <c r="Q600" i="2"/>
  <c r="P600" i="2"/>
  <c r="O600" i="2"/>
  <c r="N600" i="2"/>
  <c r="M600" i="2"/>
  <c r="L600" i="2"/>
  <c r="I600" i="2"/>
  <c r="R600" i="2" s="1"/>
  <c r="S600" i="2" s="1"/>
  <c r="R599" i="2"/>
  <c r="S599" i="2" s="1"/>
  <c r="Q599" i="2"/>
  <c r="P599" i="2"/>
  <c r="O599" i="2"/>
  <c r="N599" i="2"/>
  <c r="M599" i="2"/>
  <c r="L599" i="2"/>
  <c r="I599" i="2"/>
  <c r="Q598" i="2"/>
  <c r="P598" i="2"/>
  <c r="O598" i="2"/>
  <c r="N598" i="2"/>
  <c r="M598" i="2"/>
  <c r="L598" i="2"/>
  <c r="I598" i="2"/>
  <c r="R598" i="2" s="1"/>
  <c r="S598" i="2" s="1"/>
  <c r="R597" i="2"/>
  <c r="S597" i="2" s="1"/>
  <c r="Q597" i="2"/>
  <c r="P597" i="2"/>
  <c r="O597" i="2"/>
  <c r="N597" i="2"/>
  <c r="M597" i="2"/>
  <c r="L597" i="2"/>
  <c r="I597" i="2"/>
  <c r="Q596" i="2"/>
  <c r="P596" i="2"/>
  <c r="O596" i="2"/>
  <c r="N596" i="2"/>
  <c r="M596" i="2"/>
  <c r="L596" i="2"/>
  <c r="I596" i="2"/>
  <c r="R596" i="2" s="1"/>
  <c r="S596" i="2" s="1"/>
  <c r="R595" i="2"/>
  <c r="S595" i="2" s="1"/>
  <c r="Q595" i="2"/>
  <c r="P595" i="2"/>
  <c r="O595" i="2"/>
  <c r="N595" i="2"/>
  <c r="M595" i="2"/>
  <c r="L595" i="2"/>
  <c r="I595" i="2"/>
  <c r="Q594" i="2"/>
  <c r="P594" i="2"/>
  <c r="O594" i="2"/>
  <c r="N594" i="2"/>
  <c r="M594" i="2"/>
  <c r="L594" i="2"/>
  <c r="I594" i="2"/>
  <c r="R594" i="2" s="1"/>
  <c r="S594" i="2" s="1"/>
  <c r="R593" i="2"/>
  <c r="S593" i="2" s="1"/>
  <c r="Q593" i="2"/>
  <c r="P593" i="2"/>
  <c r="O593" i="2"/>
  <c r="N593" i="2"/>
  <c r="M593" i="2"/>
  <c r="L593" i="2"/>
  <c r="I593" i="2"/>
  <c r="Q592" i="2"/>
  <c r="P592" i="2"/>
  <c r="O592" i="2"/>
  <c r="N592" i="2"/>
  <c r="M592" i="2"/>
  <c r="L592" i="2"/>
  <c r="I592" i="2"/>
  <c r="R592" i="2" s="1"/>
  <c r="S592" i="2" s="1"/>
  <c r="R591" i="2"/>
  <c r="S591" i="2" s="1"/>
  <c r="Q591" i="2"/>
  <c r="P591" i="2"/>
  <c r="O591" i="2"/>
  <c r="N591" i="2"/>
  <c r="M591" i="2"/>
  <c r="L591" i="2"/>
  <c r="I591" i="2"/>
  <c r="Q590" i="2"/>
  <c r="P590" i="2"/>
  <c r="O590" i="2"/>
  <c r="N590" i="2"/>
  <c r="M590" i="2"/>
  <c r="L590" i="2"/>
  <c r="I590" i="2"/>
  <c r="R590" i="2" s="1"/>
  <c r="S590" i="2" s="1"/>
  <c r="R589" i="2"/>
  <c r="S589" i="2" s="1"/>
  <c r="Q589" i="2"/>
  <c r="P589" i="2"/>
  <c r="O589" i="2"/>
  <c r="N589" i="2"/>
  <c r="M589" i="2"/>
  <c r="L589" i="2"/>
  <c r="I589" i="2"/>
  <c r="Q588" i="2"/>
  <c r="P588" i="2"/>
  <c r="O588" i="2"/>
  <c r="N588" i="2"/>
  <c r="M588" i="2"/>
  <c r="L588" i="2"/>
  <c r="I588" i="2"/>
  <c r="R588" i="2" s="1"/>
  <c r="S588" i="2" s="1"/>
  <c r="R587" i="2"/>
  <c r="S587" i="2" s="1"/>
  <c r="Q587" i="2"/>
  <c r="P587" i="2"/>
  <c r="O587" i="2"/>
  <c r="N587" i="2"/>
  <c r="M587" i="2"/>
  <c r="L587" i="2"/>
  <c r="I587" i="2"/>
  <c r="Q586" i="2"/>
  <c r="P586" i="2"/>
  <c r="O586" i="2"/>
  <c r="N586" i="2"/>
  <c r="M586" i="2"/>
  <c r="L586" i="2"/>
  <c r="I586" i="2"/>
  <c r="R586" i="2" s="1"/>
  <c r="S586" i="2" s="1"/>
  <c r="R585" i="2"/>
  <c r="S585" i="2" s="1"/>
  <c r="Q585" i="2"/>
  <c r="P585" i="2"/>
  <c r="O585" i="2"/>
  <c r="N585" i="2"/>
  <c r="M585" i="2"/>
  <c r="L585" i="2"/>
  <c r="I585" i="2"/>
  <c r="Q584" i="2"/>
  <c r="P584" i="2"/>
  <c r="O584" i="2"/>
  <c r="N584" i="2"/>
  <c r="M584" i="2"/>
  <c r="L584" i="2"/>
  <c r="I584" i="2"/>
  <c r="R584" i="2" s="1"/>
  <c r="S584" i="2" s="1"/>
  <c r="R583" i="2"/>
  <c r="S583" i="2" s="1"/>
  <c r="Q583" i="2"/>
  <c r="P583" i="2"/>
  <c r="O583" i="2"/>
  <c r="N583" i="2"/>
  <c r="M583" i="2"/>
  <c r="L583" i="2"/>
  <c r="I583" i="2"/>
  <c r="Q582" i="2"/>
  <c r="P582" i="2"/>
  <c r="O582" i="2"/>
  <c r="N582" i="2"/>
  <c r="M582" i="2"/>
  <c r="L582" i="2"/>
  <c r="I582" i="2"/>
  <c r="R582" i="2" s="1"/>
  <c r="S582" i="2" s="1"/>
  <c r="R581" i="2"/>
  <c r="S581" i="2" s="1"/>
  <c r="Q581" i="2"/>
  <c r="P581" i="2"/>
  <c r="O581" i="2"/>
  <c r="N581" i="2"/>
  <c r="M581" i="2"/>
  <c r="L581" i="2"/>
  <c r="I581" i="2"/>
  <c r="Q580" i="2"/>
  <c r="P580" i="2"/>
  <c r="O580" i="2"/>
  <c r="N580" i="2"/>
  <c r="M580" i="2"/>
  <c r="L580" i="2"/>
  <c r="I580" i="2"/>
  <c r="R580" i="2" s="1"/>
  <c r="S580" i="2" s="1"/>
  <c r="R579" i="2"/>
  <c r="S579" i="2" s="1"/>
  <c r="Q579" i="2"/>
  <c r="P579" i="2"/>
  <c r="O579" i="2"/>
  <c r="N579" i="2"/>
  <c r="M579" i="2"/>
  <c r="L579" i="2"/>
  <c r="I579" i="2"/>
  <c r="Q578" i="2"/>
  <c r="P578" i="2"/>
  <c r="O578" i="2"/>
  <c r="N578" i="2"/>
  <c r="M578" i="2"/>
  <c r="L578" i="2"/>
  <c r="I578" i="2"/>
  <c r="R578" i="2" s="1"/>
  <c r="S578" i="2" s="1"/>
  <c r="R577" i="2"/>
  <c r="S577" i="2" s="1"/>
  <c r="Q577" i="2"/>
  <c r="P577" i="2"/>
  <c r="O577" i="2"/>
  <c r="N577" i="2"/>
  <c r="M577" i="2"/>
  <c r="L577" i="2"/>
  <c r="I577" i="2"/>
  <c r="Q576" i="2"/>
  <c r="P576" i="2"/>
  <c r="O576" i="2"/>
  <c r="N576" i="2"/>
  <c r="M576" i="2"/>
  <c r="L576" i="2"/>
  <c r="I576" i="2"/>
  <c r="R576" i="2" s="1"/>
  <c r="S576" i="2" s="1"/>
  <c r="R575" i="2"/>
  <c r="S575" i="2" s="1"/>
  <c r="Q575" i="2"/>
  <c r="P575" i="2"/>
  <c r="O575" i="2"/>
  <c r="N575" i="2"/>
  <c r="M575" i="2"/>
  <c r="L575" i="2"/>
  <c r="I575" i="2"/>
  <c r="Q574" i="2"/>
  <c r="P574" i="2"/>
  <c r="O574" i="2"/>
  <c r="N574" i="2"/>
  <c r="M574" i="2"/>
  <c r="L574" i="2"/>
  <c r="I574" i="2"/>
  <c r="R574" i="2" s="1"/>
  <c r="S574" i="2" s="1"/>
  <c r="R573" i="2"/>
  <c r="S573" i="2" s="1"/>
  <c r="Q573" i="2"/>
  <c r="P573" i="2"/>
  <c r="O573" i="2"/>
  <c r="N573" i="2"/>
  <c r="M573" i="2"/>
  <c r="L573" i="2"/>
  <c r="I573" i="2"/>
  <c r="Q572" i="2"/>
  <c r="P572" i="2"/>
  <c r="O572" i="2"/>
  <c r="N572" i="2"/>
  <c r="M572" i="2"/>
  <c r="L572" i="2"/>
  <c r="I572" i="2"/>
  <c r="R572" i="2" s="1"/>
  <c r="S572" i="2" s="1"/>
  <c r="R571" i="2"/>
  <c r="S571" i="2" s="1"/>
  <c r="Q571" i="2"/>
  <c r="P571" i="2"/>
  <c r="O571" i="2"/>
  <c r="N571" i="2"/>
  <c r="M571" i="2"/>
  <c r="L571" i="2"/>
  <c r="I571" i="2"/>
  <c r="Q570" i="2"/>
  <c r="P570" i="2"/>
  <c r="O570" i="2"/>
  <c r="N570" i="2"/>
  <c r="M570" i="2"/>
  <c r="L570" i="2"/>
  <c r="I570" i="2"/>
  <c r="R570" i="2" s="1"/>
  <c r="S570" i="2" s="1"/>
  <c r="R569" i="2"/>
  <c r="S569" i="2" s="1"/>
  <c r="Q569" i="2"/>
  <c r="P569" i="2"/>
  <c r="O569" i="2"/>
  <c r="N569" i="2"/>
  <c r="M569" i="2"/>
  <c r="L569" i="2"/>
  <c r="I569" i="2"/>
  <c r="Q568" i="2"/>
  <c r="P568" i="2"/>
  <c r="O568" i="2"/>
  <c r="N568" i="2"/>
  <c r="M568" i="2"/>
  <c r="L568" i="2"/>
  <c r="I568" i="2"/>
  <c r="R568" i="2" s="1"/>
  <c r="S568" i="2" s="1"/>
  <c r="R567" i="2"/>
  <c r="S567" i="2" s="1"/>
  <c r="Q567" i="2"/>
  <c r="P567" i="2"/>
  <c r="O567" i="2"/>
  <c r="N567" i="2"/>
  <c r="M567" i="2"/>
  <c r="L567" i="2"/>
  <c r="I567" i="2"/>
  <c r="Q566" i="2"/>
  <c r="P566" i="2"/>
  <c r="O566" i="2"/>
  <c r="N566" i="2"/>
  <c r="M566" i="2"/>
  <c r="L566" i="2"/>
  <c r="I566" i="2"/>
  <c r="R566" i="2" s="1"/>
  <c r="S566" i="2" s="1"/>
  <c r="R565" i="2"/>
  <c r="S565" i="2" s="1"/>
  <c r="Q565" i="2"/>
  <c r="P565" i="2"/>
  <c r="O565" i="2"/>
  <c r="N565" i="2"/>
  <c r="M565" i="2"/>
  <c r="L565" i="2"/>
  <c r="I565" i="2"/>
  <c r="Q564" i="2"/>
  <c r="P564" i="2"/>
  <c r="O564" i="2"/>
  <c r="N564" i="2"/>
  <c r="M564" i="2"/>
  <c r="L564" i="2"/>
  <c r="I564" i="2"/>
  <c r="R564" i="2" s="1"/>
  <c r="S564" i="2" s="1"/>
  <c r="R563" i="2"/>
  <c r="S563" i="2" s="1"/>
  <c r="Q563" i="2"/>
  <c r="P563" i="2"/>
  <c r="O563" i="2"/>
  <c r="N563" i="2"/>
  <c r="M563" i="2"/>
  <c r="L563" i="2"/>
  <c r="I563" i="2"/>
  <c r="Q562" i="2"/>
  <c r="P562" i="2"/>
  <c r="O562" i="2"/>
  <c r="N562" i="2"/>
  <c r="M562" i="2"/>
  <c r="L562" i="2"/>
  <c r="I562" i="2"/>
  <c r="R562" i="2" s="1"/>
  <c r="S562" i="2" s="1"/>
  <c r="R561" i="2"/>
  <c r="S561" i="2" s="1"/>
  <c r="Q561" i="2"/>
  <c r="P561" i="2"/>
  <c r="O561" i="2"/>
  <c r="N561" i="2"/>
  <c r="M561" i="2"/>
  <c r="L561" i="2"/>
  <c r="I561" i="2"/>
  <c r="Q560" i="2"/>
  <c r="P560" i="2"/>
  <c r="O560" i="2"/>
  <c r="N560" i="2"/>
  <c r="M560" i="2"/>
  <c r="L560" i="2"/>
  <c r="I560" i="2"/>
  <c r="R560" i="2" s="1"/>
  <c r="S560" i="2" s="1"/>
  <c r="R559" i="2"/>
  <c r="S559" i="2" s="1"/>
  <c r="Q559" i="2"/>
  <c r="P559" i="2"/>
  <c r="O559" i="2"/>
  <c r="N559" i="2"/>
  <c r="M559" i="2"/>
  <c r="L559" i="2"/>
  <c r="I559" i="2"/>
  <c r="Q558" i="2"/>
  <c r="P558" i="2"/>
  <c r="O558" i="2"/>
  <c r="N558" i="2"/>
  <c r="M558" i="2"/>
  <c r="L558" i="2"/>
  <c r="I558" i="2"/>
  <c r="R558" i="2" s="1"/>
  <c r="S558" i="2" s="1"/>
  <c r="R557" i="2"/>
  <c r="S557" i="2" s="1"/>
  <c r="Q557" i="2"/>
  <c r="P557" i="2"/>
  <c r="O557" i="2"/>
  <c r="N557" i="2"/>
  <c r="M557" i="2"/>
  <c r="L557" i="2"/>
  <c r="I557" i="2"/>
  <c r="Q556" i="2"/>
  <c r="P556" i="2"/>
  <c r="O556" i="2"/>
  <c r="N556" i="2"/>
  <c r="M556" i="2"/>
  <c r="L556" i="2"/>
  <c r="I556" i="2"/>
  <c r="R556" i="2" s="1"/>
  <c r="S556" i="2" s="1"/>
  <c r="R555" i="2"/>
  <c r="S555" i="2" s="1"/>
  <c r="Q555" i="2"/>
  <c r="P555" i="2"/>
  <c r="O555" i="2"/>
  <c r="N555" i="2"/>
  <c r="M555" i="2"/>
  <c r="L555" i="2"/>
  <c r="I555" i="2"/>
  <c r="Q554" i="2"/>
  <c r="P554" i="2"/>
  <c r="O554" i="2"/>
  <c r="N554" i="2"/>
  <c r="M554" i="2"/>
  <c r="L554" i="2"/>
  <c r="I554" i="2"/>
  <c r="R554" i="2" s="1"/>
  <c r="S554" i="2" s="1"/>
  <c r="R553" i="2"/>
  <c r="S553" i="2" s="1"/>
  <c r="Q553" i="2"/>
  <c r="P553" i="2"/>
  <c r="O553" i="2"/>
  <c r="N553" i="2"/>
  <c r="M553" i="2"/>
  <c r="L553" i="2"/>
  <c r="I553" i="2"/>
  <c r="Q552" i="2"/>
  <c r="P552" i="2"/>
  <c r="O552" i="2"/>
  <c r="N552" i="2"/>
  <c r="M552" i="2"/>
  <c r="L552" i="2"/>
  <c r="I552" i="2"/>
  <c r="R552" i="2" s="1"/>
  <c r="S552" i="2" s="1"/>
  <c r="R551" i="2"/>
  <c r="S551" i="2" s="1"/>
  <c r="Q551" i="2"/>
  <c r="P551" i="2"/>
  <c r="O551" i="2"/>
  <c r="N551" i="2"/>
  <c r="M551" i="2"/>
  <c r="L551" i="2"/>
  <c r="I551" i="2"/>
  <c r="Q550" i="2"/>
  <c r="P550" i="2"/>
  <c r="O550" i="2"/>
  <c r="N550" i="2"/>
  <c r="M550" i="2"/>
  <c r="L550" i="2"/>
  <c r="I550" i="2"/>
  <c r="R550" i="2" s="1"/>
  <c r="S550" i="2" s="1"/>
  <c r="R549" i="2"/>
  <c r="S549" i="2" s="1"/>
  <c r="Q549" i="2"/>
  <c r="P549" i="2"/>
  <c r="O549" i="2"/>
  <c r="N549" i="2"/>
  <c r="M549" i="2"/>
  <c r="L549" i="2"/>
  <c r="I549" i="2"/>
  <c r="Q548" i="2"/>
  <c r="P548" i="2"/>
  <c r="O548" i="2"/>
  <c r="N548" i="2"/>
  <c r="M548" i="2"/>
  <c r="L548" i="2"/>
  <c r="I548" i="2"/>
  <c r="R548" i="2" s="1"/>
  <c r="S548" i="2" s="1"/>
  <c r="R547" i="2"/>
  <c r="S547" i="2" s="1"/>
  <c r="Q547" i="2"/>
  <c r="P547" i="2"/>
  <c r="O547" i="2"/>
  <c r="N547" i="2"/>
  <c r="M547" i="2"/>
  <c r="L547" i="2"/>
  <c r="I547" i="2"/>
  <c r="G547" i="2"/>
  <c r="F547" i="2"/>
  <c r="E547" i="2"/>
  <c r="R546" i="2"/>
  <c r="S546" i="2" s="1"/>
  <c r="Q546" i="2"/>
  <c r="P546" i="2"/>
  <c r="O546" i="2"/>
  <c r="N546" i="2"/>
  <c r="M546" i="2"/>
  <c r="L546" i="2"/>
  <c r="I546" i="2"/>
  <c r="Q545" i="2"/>
  <c r="P545" i="2"/>
  <c r="O545" i="2"/>
  <c r="N545" i="2"/>
  <c r="M545" i="2"/>
  <c r="L545" i="2"/>
  <c r="I545" i="2"/>
  <c r="R545" i="2" s="1"/>
  <c r="S545" i="2" s="1"/>
  <c r="R544" i="2"/>
  <c r="S544" i="2" s="1"/>
  <c r="Q544" i="2"/>
  <c r="P544" i="2"/>
  <c r="O544" i="2"/>
  <c r="N544" i="2"/>
  <c r="M544" i="2"/>
  <c r="L544" i="2"/>
  <c r="I544" i="2"/>
  <c r="S543" i="2"/>
  <c r="Q543" i="2"/>
  <c r="P543" i="2"/>
  <c r="O543" i="2"/>
  <c r="N543" i="2"/>
  <c r="M543" i="2"/>
  <c r="L543" i="2"/>
  <c r="I543" i="2"/>
  <c r="R543" i="2" s="1"/>
  <c r="R542" i="2"/>
  <c r="S542" i="2" s="1"/>
  <c r="Q542" i="2"/>
  <c r="P542" i="2"/>
  <c r="O542" i="2"/>
  <c r="N542" i="2"/>
  <c r="M542" i="2"/>
  <c r="L542" i="2"/>
  <c r="I542" i="2"/>
  <c r="Q541" i="2"/>
  <c r="P541" i="2"/>
  <c r="O541" i="2"/>
  <c r="N541" i="2"/>
  <c r="M541" i="2"/>
  <c r="L541" i="2"/>
  <c r="I541" i="2"/>
  <c r="R541" i="2" s="1"/>
  <c r="S541" i="2" s="1"/>
  <c r="R540" i="2"/>
  <c r="S540" i="2" s="1"/>
  <c r="Q540" i="2"/>
  <c r="P540" i="2"/>
  <c r="O540" i="2"/>
  <c r="N540" i="2"/>
  <c r="M540" i="2"/>
  <c r="L540" i="2"/>
  <c r="I540" i="2"/>
  <c r="Q539" i="2"/>
  <c r="P539" i="2"/>
  <c r="O539" i="2"/>
  <c r="N539" i="2"/>
  <c r="M539" i="2"/>
  <c r="L539" i="2"/>
  <c r="I539" i="2"/>
  <c r="R539" i="2" s="1"/>
  <c r="S539" i="2" s="1"/>
  <c r="R538" i="2"/>
  <c r="S538" i="2" s="1"/>
  <c r="Q538" i="2"/>
  <c r="P538" i="2"/>
  <c r="O538" i="2"/>
  <c r="N538" i="2"/>
  <c r="M538" i="2"/>
  <c r="L538" i="2"/>
  <c r="I538" i="2"/>
  <c r="Q537" i="2"/>
  <c r="P537" i="2"/>
  <c r="O537" i="2"/>
  <c r="N537" i="2"/>
  <c r="M537" i="2"/>
  <c r="L537" i="2"/>
  <c r="I537" i="2"/>
  <c r="R537" i="2" s="1"/>
  <c r="S537" i="2" s="1"/>
  <c r="R536" i="2"/>
  <c r="S536" i="2" s="1"/>
  <c r="Q536" i="2"/>
  <c r="P536" i="2"/>
  <c r="O536" i="2"/>
  <c r="N536" i="2"/>
  <c r="M536" i="2"/>
  <c r="L536" i="2"/>
  <c r="I536" i="2"/>
  <c r="S535" i="2"/>
  <c r="Q535" i="2"/>
  <c r="P535" i="2"/>
  <c r="O535" i="2"/>
  <c r="N535" i="2"/>
  <c r="M535" i="2"/>
  <c r="L535" i="2"/>
  <c r="I535" i="2"/>
  <c r="R535" i="2" s="1"/>
  <c r="R534" i="2"/>
  <c r="S534" i="2" s="1"/>
  <c r="Q534" i="2"/>
  <c r="P534" i="2"/>
  <c r="O534" i="2"/>
  <c r="N534" i="2"/>
  <c r="M534" i="2"/>
  <c r="L534" i="2"/>
  <c r="I534" i="2"/>
  <c r="Q533" i="2"/>
  <c r="P533" i="2"/>
  <c r="O533" i="2"/>
  <c r="N533" i="2"/>
  <c r="M533" i="2"/>
  <c r="L533" i="2"/>
  <c r="I533" i="2"/>
  <c r="R533" i="2" s="1"/>
  <c r="S533" i="2" s="1"/>
  <c r="R532" i="2"/>
  <c r="S532" i="2" s="1"/>
  <c r="Q532" i="2"/>
  <c r="P532" i="2"/>
  <c r="O532" i="2"/>
  <c r="N532" i="2"/>
  <c r="M532" i="2"/>
  <c r="L532" i="2"/>
  <c r="I532" i="2"/>
  <c r="Q531" i="2"/>
  <c r="P531" i="2"/>
  <c r="O531" i="2"/>
  <c r="N531" i="2"/>
  <c r="M531" i="2"/>
  <c r="L531" i="2"/>
  <c r="I531" i="2"/>
  <c r="R531" i="2" s="1"/>
  <c r="S531" i="2" s="1"/>
  <c r="R530" i="2"/>
  <c r="S530" i="2" s="1"/>
  <c r="Q530" i="2"/>
  <c r="P530" i="2"/>
  <c r="O530" i="2"/>
  <c r="N530" i="2"/>
  <c r="M530" i="2"/>
  <c r="L530" i="2"/>
  <c r="I530" i="2"/>
  <c r="Q529" i="2"/>
  <c r="P529" i="2"/>
  <c r="O529" i="2"/>
  <c r="N529" i="2"/>
  <c r="M529" i="2"/>
  <c r="L529" i="2"/>
  <c r="I529" i="2"/>
  <c r="R529" i="2" s="1"/>
  <c r="S529" i="2" s="1"/>
  <c r="R528" i="2"/>
  <c r="S528" i="2" s="1"/>
  <c r="Q528" i="2"/>
  <c r="P528" i="2"/>
  <c r="O528" i="2"/>
  <c r="N528" i="2"/>
  <c r="M528" i="2"/>
  <c r="L528" i="2"/>
  <c r="I528" i="2"/>
  <c r="S527" i="2"/>
  <c r="Q527" i="2"/>
  <c r="P527" i="2"/>
  <c r="O527" i="2"/>
  <c r="N527" i="2"/>
  <c r="M527" i="2"/>
  <c r="L527" i="2"/>
  <c r="I527" i="2"/>
  <c r="R527" i="2" s="1"/>
  <c r="R526" i="2"/>
  <c r="S526" i="2" s="1"/>
  <c r="Q526" i="2"/>
  <c r="P526" i="2"/>
  <c r="O526" i="2"/>
  <c r="N526" i="2"/>
  <c r="M526" i="2"/>
  <c r="L526" i="2"/>
  <c r="I526" i="2"/>
  <c r="Q525" i="2"/>
  <c r="P525" i="2"/>
  <c r="O525" i="2"/>
  <c r="N525" i="2"/>
  <c r="M525" i="2"/>
  <c r="L525" i="2"/>
  <c r="I525" i="2"/>
  <c r="R525" i="2" s="1"/>
  <c r="S525" i="2" s="1"/>
  <c r="R524" i="2"/>
  <c r="S524" i="2" s="1"/>
  <c r="Q524" i="2"/>
  <c r="P524" i="2"/>
  <c r="O524" i="2"/>
  <c r="N524" i="2"/>
  <c r="M524" i="2"/>
  <c r="L524" i="2"/>
  <c r="I524" i="2"/>
  <c r="Q523" i="2"/>
  <c r="P523" i="2"/>
  <c r="O523" i="2"/>
  <c r="N523" i="2"/>
  <c r="M523" i="2"/>
  <c r="L523" i="2"/>
  <c r="I523" i="2"/>
  <c r="R523" i="2" s="1"/>
  <c r="S523" i="2" s="1"/>
  <c r="R522" i="2"/>
  <c r="S522" i="2" s="1"/>
  <c r="Q522" i="2"/>
  <c r="P522" i="2"/>
  <c r="O522" i="2"/>
  <c r="N522" i="2"/>
  <c r="M522" i="2"/>
  <c r="L522" i="2"/>
  <c r="I522" i="2"/>
  <c r="Q521" i="2"/>
  <c r="P521" i="2"/>
  <c r="O521" i="2"/>
  <c r="N521" i="2"/>
  <c r="M521" i="2"/>
  <c r="L521" i="2"/>
  <c r="I521" i="2"/>
  <c r="R521" i="2" s="1"/>
  <c r="S521" i="2" s="1"/>
  <c r="R520" i="2"/>
  <c r="S520" i="2" s="1"/>
  <c r="Q520" i="2"/>
  <c r="P520" i="2"/>
  <c r="O520" i="2"/>
  <c r="N520" i="2"/>
  <c r="M520" i="2"/>
  <c r="L520" i="2"/>
  <c r="I520" i="2"/>
  <c r="S519" i="2"/>
  <c r="Q519" i="2"/>
  <c r="P519" i="2"/>
  <c r="O519" i="2"/>
  <c r="N519" i="2"/>
  <c r="M519" i="2"/>
  <c r="L519" i="2"/>
  <c r="I519" i="2"/>
  <c r="R519" i="2" s="1"/>
  <c r="R518" i="2"/>
  <c r="S518" i="2" s="1"/>
  <c r="Q518" i="2"/>
  <c r="P518" i="2"/>
  <c r="O518" i="2"/>
  <c r="N518" i="2"/>
  <c r="M518" i="2"/>
  <c r="L518" i="2"/>
  <c r="I518" i="2"/>
  <c r="Q517" i="2"/>
  <c r="P517" i="2"/>
  <c r="O517" i="2"/>
  <c r="N517" i="2"/>
  <c r="M517" i="2"/>
  <c r="L517" i="2"/>
  <c r="I517" i="2"/>
  <c r="R517" i="2" s="1"/>
  <c r="S517" i="2" s="1"/>
  <c r="R516" i="2"/>
  <c r="S516" i="2" s="1"/>
  <c r="Q516" i="2"/>
  <c r="P516" i="2"/>
  <c r="O516" i="2"/>
  <c r="N516" i="2"/>
  <c r="M516" i="2"/>
  <c r="L516" i="2"/>
  <c r="I516" i="2"/>
  <c r="Q515" i="2"/>
  <c r="P515" i="2"/>
  <c r="O515" i="2"/>
  <c r="N515" i="2"/>
  <c r="M515" i="2"/>
  <c r="L515" i="2"/>
  <c r="I515" i="2"/>
  <c r="R515" i="2" s="1"/>
  <c r="S515" i="2" s="1"/>
  <c r="R514" i="2"/>
  <c r="S514" i="2" s="1"/>
  <c r="Q514" i="2"/>
  <c r="P514" i="2"/>
  <c r="O514" i="2"/>
  <c r="N514" i="2"/>
  <c r="M514" i="2"/>
  <c r="L514" i="2"/>
  <c r="I514" i="2"/>
  <c r="Q513" i="2"/>
  <c r="P513" i="2"/>
  <c r="O513" i="2"/>
  <c r="N513" i="2"/>
  <c r="M513" i="2"/>
  <c r="L513" i="2"/>
  <c r="I513" i="2"/>
  <c r="R513" i="2" s="1"/>
  <c r="S513" i="2" s="1"/>
  <c r="R512" i="2"/>
  <c r="S512" i="2" s="1"/>
  <c r="Q512" i="2"/>
  <c r="P512" i="2"/>
  <c r="O512" i="2"/>
  <c r="N512" i="2"/>
  <c r="M512" i="2"/>
  <c r="L512" i="2"/>
  <c r="I512" i="2"/>
  <c r="S511" i="2"/>
  <c r="Q511" i="2"/>
  <c r="P511" i="2"/>
  <c r="O511" i="2"/>
  <c r="N511" i="2"/>
  <c r="M511" i="2"/>
  <c r="L511" i="2"/>
  <c r="I511" i="2"/>
  <c r="R511" i="2" s="1"/>
  <c r="R510" i="2"/>
  <c r="S510" i="2" s="1"/>
  <c r="Q510" i="2"/>
  <c r="P510" i="2"/>
  <c r="O510" i="2"/>
  <c r="N510" i="2"/>
  <c r="M510" i="2"/>
  <c r="L510" i="2"/>
  <c r="I510" i="2"/>
  <c r="Q509" i="2"/>
  <c r="P509" i="2"/>
  <c r="O509" i="2"/>
  <c r="N509" i="2"/>
  <c r="M509" i="2"/>
  <c r="L509" i="2"/>
  <c r="I509" i="2"/>
  <c r="R509" i="2" s="1"/>
  <c r="S509" i="2" s="1"/>
  <c r="R508" i="2"/>
  <c r="S508" i="2" s="1"/>
  <c r="Q508" i="2"/>
  <c r="P508" i="2"/>
  <c r="O508" i="2"/>
  <c r="N508" i="2"/>
  <c r="M508" i="2"/>
  <c r="L508" i="2"/>
  <c r="I508" i="2"/>
  <c r="Q507" i="2"/>
  <c r="P507" i="2"/>
  <c r="O507" i="2"/>
  <c r="N507" i="2"/>
  <c r="M507" i="2"/>
  <c r="L507" i="2"/>
  <c r="I507" i="2"/>
  <c r="R507" i="2" s="1"/>
  <c r="S507" i="2" s="1"/>
  <c r="R506" i="2"/>
  <c r="S506" i="2" s="1"/>
  <c r="Q506" i="2"/>
  <c r="P506" i="2"/>
  <c r="O506" i="2"/>
  <c r="N506" i="2"/>
  <c r="M506" i="2"/>
  <c r="L506" i="2"/>
  <c r="I506" i="2"/>
  <c r="Q505" i="2"/>
  <c r="P505" i="2"/>
  <c r="O505" i="2"/>
  <c r="N505" i="2"/>
  <c r="M505" i="2"/>
  <c r="L505" i="2"/>
  <c r="I505" i="2"/>
  <c r="R505" i="2" s="1"/>
  <c r="S505" i="2" s="1"/>
  <c r="R504" i="2"/>
  <c r="S504" i="2" s="1"/>
  <c r="Q504" i="2"/>
  <c r="P504" i="2"/>
  <c r="O504" i="2"/>
  <c r="N504" i="2"/>
  <c r="M504" i="2"/>
  <c r="L504" i="2"/>
  <c r="I504" i="2"/>
  <c r="S503" i="2"/>
  <c r="Q503" i="2"/>
  <c r="P503" i="2"/>
  <c r="O503" i="2"/>
  <c r="N503" i="2"/>
  <c r="M503" i="2"/>
  <c r="L503" i="2"/>
  <c r="I503" i="2"/>
  <c r="R503" i="2" s="1"/>
  <c r="R502" i="2"/>
  <c r="S502" i="2" s="1"/>
  <c r="Q502" i="2"/>
  <c r="P502" i="2"/>
  <c r="O502" i="2"/>
  <c r="N502" i="2"/>
  <c r="M502" i="2"/>
  <c r="L502" i="2"/>
  <c r="I502" i="2"/>
  <c r="Q501" i="2"/>
  <c r="P501" i="2"/>
  <c r="O501" i="2"/>
  <c r="N501" i="2"/>
  <c r="M501" i="2"/>
  <c r="L501" i="2"/>
  <c r="I501" i="2"/>
  <c r="R501" i="2" s="1"/>
  <c r="S501" i="2" s="1"/>
  <c r="R500" i="2"/>
  <c r="S500" i="2" s="1"/>
  <c r="Q500" i="2"/>
  <c r="P500" i="2"/>
  <c r="O500" i="2"/>
  <c r="N500" i="2"/>
  <c r="M500" i="2"/>
  <c r="L500" i="2"/>
  <c r="I500" i="2"/>
  <c r="Q499" i="2"/>
  <c r="P499" i="2"/>
  <c r="O499" i="2"/>
  <c r="N499" i="2"/>
  <c r="M499" i="2"/>
  <c r="L499" i="2"/>
  <c r="I499" i="2"/>
  <c r="R499" i="2" s="1"/>
  <c r="S499" i="2" s="1"/>
  <c r="R498" i="2"/>
  <c r="S498" i="2" s="1"/>
  <c r="Q498" i="2"/>
  <c r="P498" i="2"/>
  <c r="O498" i="2"/>
  <c r="N498" i="2"/>
  <c r="M498" i="2"/>
  <c r="L498" i="2"/>
  <c r="I498" i="2"/>
  <c r="Q497" i="2"/>
  <c r="P497" i="2"/>
  <c r="O497" i="2"/>
  <c r="N497" i="2"/>
  <c r="M497" i="2"/>
  <c r="L497" i="2"/>
  <c r="I497" i="2"/>
  <c r="R497" i="2" s="1"/>
  <c r="S497" i="2" s="1"/>
  <c r="R496" i="2"/>
  <c r="S496" i="2" s="1"/>
  <c r="Q496" i="2"/>
  <c r="P496" i="2"/>
  <c r="O496" i="2"/>
  <c r="N496" i="2"/>
  <c r="M496" i="2"/>
  <c r="L496" i="2"/>
  <c r="I496" i="2"/>
  <c r="S495" i="2"/>
  <c r="Q495" i="2"/>
  <c r="P495" i="2"/>
  <c r="O495" i="2"/>
  <c r="N495" i="2"/>
  <c r="M495" i="2"/>
  <c r="L495" i="2"/>
  <c r="I495" i="2"/>
  <c r="R495" i="2" s="1"/>
  <c r="R494" i="2"/>
  <c r="S494" i="2" s="1"/>
  <c r="Q494" i="2"/>
  <c r="P494" i="2"/>
  <c r="O494" i="2"/>
  <c r="N494" i="2"/>
  <c r="M494" i="2"/>
  <c r="L494" i="2"/>
  <c r="I494" i="2"/>
  <c r="Q493" i="2"/>
  <c r="P493" i="2"/>
  <c r="O493" i="2"/>
  <c r="N493" i="2"/>
  <c r="M493" i="2"/>
  <c r="L493" i="2"/>
  <c r="I493" i="2"/>
  <c r="R493" i="2" s="1"/>
  <c r="S493" i="2" s="1"/>
  <c r="R492" i="2"/>
  <c r="S492" i="2" s="1"/>
  <c r="Q492" i="2"/>
  <c r="P492" i="2"/>
  <c r="O492" i="2"/>
  <c r="N492" i="2"/>
  <c r="M492" i="2"/>
  <c r="L492" i="2"/>
  <c r="I492" i="2"/>
  <c r="Q491" i="2"/>
  <c r="P491" i="2"/>
  <c r="O491" i="2"/>
  <c r="N491" i="2"/>
  <c r="M491" i="2"/>
  <c r="L491" i="2"/>
  <c r="I491" i="2"/>
  <c r="R491" i="2" s="1"/>
  <c r="S491" i="2" s="1"/>
  <c r="R490" i="2"/>
  <c r="S490" i="2" s="1"/>
  <c r="Q490" i="2"/>
  <c r="P490" i="2"/>
  <c r="O490" i="2"/>
  <c r="N490" i="2"/>
  <c r="M490" i="2"/>
  <c r="L490" i="2"/>
  <c r="I490" i="2"/>
  <c r="G490" i="2"/>
  <c r="F490" i="2"/>
  <c r="E490" i="2"/>
  <c r="R489" i="2"/>
  <c r="S489" i="2" s="1"/>
  <c r="Q489" i="2"/>
  <c r="P489" i="2"/>
  <c r="O489" i="2"/>
  <c r="N489" i="2"/>
  <c r="M489" i="2"/>
  <c r="L489" i="2"/>
  <c r="I489" i="2"/>
  <c r="Q488" i="2"/>
  <c r="P488" i="2"/>
  <c r="O488" i="2"/>
  <c r="N488" i="2"/>
  <c r="M488" i="2"/>
  <c r="L488" i="2"/>
  <c r="I488" i="2"/>
  <c r="R488" i="2" s="1"/>
  <c r="S488" i="2" s="1"/>
  <c r="R487" i="2"/>
  <c r="S487" i="2" s="1"/>
  <c r="Q487" i="2"/>
  <c r="P487" i="2"/>
  <c r="O487" i="2"/>
  <c r="N487" i="2"/>
  <c r="M487" i="2"/>
  <c r="L487" i="2"/>
  <c r="I487" i="2"/>
  <c r="Q486" i="2"/>
  <c r="P486" i="2"/>
  <c r="O486" i="2"/>
  <c r="N486" i="2"/>
  <c r="M486" i="2"/>
  <c r="L486" i="2"/>
  <c r="I486" i="2"/>
  <c r="R486" i="2" s="1"/>
  <c r="S486" i="2" s="1"/>
  <c r="R485" i="2"/>
  <c r="S485" i="2" s="1"/>
  <c r="Q485" i="2"/>
  <c r="P485" i="2"/>
  <c r="O485" i="2"/>
  <c r="N485" i="2"/>
  <c r="M485" i="2"/>
  <c r="L485" i="2"/>
  <c r="I485" i="2"/>
  <c r="Q484" i="2"/>
  <c r="P484" i="2"/>
  <c r="O484" i="2"/>
  <c r="N484" i="2"/>
  <c r="M484" i="2"/>
  <c r="L484" i="2"/>
  <c r="I484" i="2"/>
  <c r="R484" i="2" s="1"/>
  <c r="S484" i="2" s="1"/>
  <c r="R483" i="2"/>
  <c r="S483" i="2" s="1"/>
  <c r="Q483" i="2"/>
  <c r="P483" i="2"/>
  <c r="O483" i="2"/>
  <c r="N483" i="2"/>
  <c r="M483" i="2"/>
  <c r="L483" i="2"/>
  <c r="I483" i="2"/>
  <c r="S482" i="2"/>
  <c r="Q482" i="2"/>
  <c r="P482" i="2"/>
  <c r="O482" i="2"/>
  <c r="N482" i="2"/>
  <c r="M482" i="2"/>
  <c r="L482" i="2"/>
  <c r="I482" i="2"/>
  <c r="R482" i="2" s="1"/>
  <c r="R481" i="2"/>
  <c r="S481" i="2" s="1"/>
  <c r="Q481" i="2"/>
  <c r="P481" i="2"/>
  <c r="O481" i="2"/>
  <c r="N481" i="2"/>
  <c r="M481" i="2"/>
  <c r="L481" i="2"/>
  <c r="I481" i="2"/>
  <c r="Q480" i="2"/>
  <c r="P480" i="2"/>
  <c r="O480" i="2"/>
  <c r="N480" i="2"/>
  <c r="M480" i="2"/>
  <c r="L480" i="2"/>
  <c r="I480" i="2"/>
  <c r="R480" i="2" s="1"/>
  <c r="S480" i="2" s="1"/>
  <c r="R479" i="2"/>
  <c r="S479" i="2" s="1"/>
  <c r="Q479" i="2"/>
  <c r="P479" i="2"/>
  <c r="O479" i="2"/>
  <c r="N479" i="2"/>
  <c r="M479" i="2"/>
  <c r="L479" i="2"/>
  <c r="I479" i="2"/>
  <c r="Q478" i="2"/>
  <c r="P478" i="2"/>
  <c r="O478" i="2"/>
  <c r="N478" i="2"/>
  <c r="M478" i="2"/>
  <c r="L478" i="2"/>
  <c r="I478" i="2"/>
  <c r="R478" i="2" s="1"/>
  <c r="S478" i="2" s="1"/>
  <c r="R477" i="2"/>
  <c r="S477" i="2" s="1"/>
  <c r="Q477" i="2"/>
  <c r="P477" i="2"/>
  <c r="O477" i="2"/>
  <c r="N477" i="2"/>
  <c r="M477" i="2"/>
  <c r="L477" i="2"/>
  <c r="I477" i="2"/>
  <c r="Q476" i="2"/>
  <c r="P476" i="2"/>
  <c r="O476" i="2"/>
  <c r="N476" i="2"/>
  <c r="M476" i="2"/>
  <c r="L476" i="2"/>
  <c r="I476" i="2"/>
  <c r="R476" i="2" s="1"/>
  <c r="S476" i="2" s="1"/>
  <c r="R475" i="2"/>
  <c r="S475" i="2" s="1"/>
  <c r="Q475" i="2"/>
  <c r="P475" i="2"/>
  <c r="O475" i="2"/>
  <c r="N475" i="2"/>
  <c r="M475" i="2"/>
  <c r="L475" i="2"/>
  <c r="I475" i="2"/>
  <c r="S474" i="2"/>
  <c r="Q474" i="2"/>
  <c r="P474" i="2"/>
  <c r="O474" i="2"/>
  <c r="N474" i="2"/>
  <c r="M474" i="2"/>
  <c r="L474" i="2"/>
  <c r="I474" i="2"/>
  <c r="R474" i="2" s="1"/>
  <c r="R473" i="2"/>
  <c r="S473" i="2" s="1"/>
  <c r="Q473" i="2"/>
  <c r="P473" i="2"/>
  <c r="O473" i="2"/>
  <c r="N473" i="2"/>
  <c r="M473" i="2"/>
  <c r="L473" i="2"/>
  <c r="I473" i="2"/>
  <c r="Q472" i="2"/>
  <c r="P472" i="2"/>
  <c r="O472" i="2"/>
  <c r="N472" i="2"/>
  <c r="M472" i="2"/>
  <c r="L472" i="2"/>
  <c r="I472" i="2"/>
  <c r="R472" i="2" s="1"/>
  <c r="S472" i="2" s="1"/>
  <c r="R471" i="2"/>
  <c r="S471" i="2" s="1"/>
  <c r="Q471" i="2"/>
  <c r="P471" i="2"/>
  <c r="O471" i="2"/>
  <c r="N471" i="2"/>
  <c r="M471" i="2"/>
  <c r="L471" i="2"/>
  <c r="I471" i="2"/>
  <c r="Q470" i="2"/>
  <c r="P470" i="2"/>
  <c r="O470" i="2"/>
  <c r="N470" i="2"/>
  <c r="M470" i="2"/>
  <c r="L470" i="2"/>
  <c r="I470" i="2"/>
  <c r="R470" i="2" s="1"/>
  <c r="S470" i="2" s="1"/>
  <c r="R469" i="2"/>
  <c r="S469" i="2" s="1"/>
  <c r="Q469" i="2"/>
  <c r="P469" i="2"/>
  <c r="O469" i="2"/>
  <c r="N469" i="2"/>
  <c r="M469" i="2"/>
  <c r="L469" i="2"/>
  <c r="I469" i="2"/>
  <c r="Q468" i="2"/>
  <c r="P468" i="2"/>
  <c r="O468" i="2"/>
  <c r="N468" i="2"/>
  <c r="M468" i="2"/>
  <c r="L468" i="2"/>
  <c r="I468" i="2"/>
  <c r="R468" i="2" s="1"/>
  <c r="S468" i="2" s="1"/>
  <c r="R467" i="2"/>
  <c r="S467" i="2" s="1"/>
  <c r="Q467" i="2"/>
  <c r="P467" i="2"/>
  <c r="O467" i="2"/>
  <c r="N467" i="2"/>
  <c r="M467" i="2"/>
  <c r="L467" i="2"/>
  <c r="I467" i="2"/>
  <c r="G467" i="2"/>
  <c r="F467" i="2"/>
  <c r="E467" i="2"/>
  <c r="R466" i="2"/>
  <c r="S466" i="2" s="1"/>
  <c r="Q466" i="2"/>
  <c r="P466" i="2"/>
  <c r="O466" i="2"/>
  <c r="N466" i="2"/>
  <c r="M466" i="2"/>
  <c r="L466" i="2"/>
  <c r="I466" i="2"/>
  <c r="Q465" i="2"/>
  <c r="P465" i="2"/>
  <c r="O465" i="2"/>
  <c r="N465" i="2"/>
  <c r="M465" i="2"/>
  <c r="L465" i="2"/>
  <c r="I465" i="2"/>
  <c r="R465" i="2" s="1"/>
  <c r="S465" i="2" s="1"/>
  <c r="R464" i="2"/>
  <c r="S464" i="2" s="1"/>
  <c r="Q464" i="2"/>
  <c r="P464" i="2"/>
  <c r="O464" i="2"/>
  <c r="N464" i="2"/>
  <c r="M464" i="2"/>
  <c r="L464" i="2"/>
  <c r="I464" i="2"/>
  <c r="Q463" i="2"/>
  <c r="P463" i="2"/>
  <c r="O463" i="2"/>
  <c r="N463" i="2"/>
  <c r="M463" i="2"/>
  <c r="L463" i="2"/>
  <c r="I463" i="2"/>
  <c r="R463" i="2" s="1"/>
  <c r="S463" i="2" s="1"/>
  <c r="R462" i="2"/>
  <c r="S462" i="2" s="1"/>
  <c r="Q462" i="2"/>
  <c r="P462" i="2"/>
  <c r="O462" i="2"/>
  <c r="N462" i="2"/>
  <c r="M462" i="2"/>
  <c r="L462" i="2"/>
  <c r="I462" i="2"/>
  <c r="Q461" i="2"/>
  <c r="P461" i="2"/>
  <c r="O461" i="2"/>
  <c r="N461" i="2"/>
  <c r="M461" i="2"/>
  <c r="L461" i="2"/>
  <c r="I461" i="2"/>
  <c r="R461" i="2" s="1"/>
  <c r="S461" i="2" s="1"/>
  <c r="R460" i="2"/>
  <c r="S460" i="2" s="1"/>
  <c r="Q460" i="2"/>
  <c r="P460" i="2"/>
  <c r="O460" i="2"/>
  <c r="N460" i="2"/>
  <c r="M460" i="2"/>
  <c r="L460" i="2"/>
  <c r="I460" i="2"/>
  <c r="Q459" i="2"/>
  <c r="P459" i="2"/>
  <c r="O459" i="2"/>
  <c r="N459" i="2"/>
  <c r="M459" i="2"/>
  <c r="L459" i="2"/>
  <c r="I459" i="2"/>
  <c r="R459" i="2" s="1"/>
  <c r="S459" i="2" s="1"/>
  <c r="R458" i="2"/>
  <c r="S458" i="2" s="1"/>
  <c r="Q458" i="2"/>
  <c r="P458" i="2"/>
  <c r="O458" i="2"/>
  <c r="N458" i="2"/>
  <c r="M458" i="2"/>
  <c r="L458" i="2"/>
  <c r="I458" i="2"/>
  <c r="Q457" i="2"/>
  <c r="P457" i="2"/>
  <c r="O457" i="2"/>
  <c r="N457" i="2"/>
  <c r="M457" i="2"/>
  <c r="L457" i="2"/>
  <c r="I457" i="2"/>
  <c r="R457" i="2" s="1"/>
  <c r="S457" i="2" s="1"/>
  <c r="R456" i="2"/>
  <c r="S456" i="2" s="1"/>
  <c r="Q456" i="2"/>
  <c r="P456" i="2"/>
  <c r="O456" i="2"/>
  <c r="N456" i="2"/>
  <c r="M456" i="2"/>
  <c r="L456" i="2"/>
  <c r="I456" i="2"/>
  <c r="Q455" i="2"/>
  <c r="P455" i="2"/>
  <c r="O455" i="2"/>
  <c r="N455" i="2"/>
  <c r="M455" i="2"/>
  <c r="L455" i="2"/>
  <c r="I455" i="2"/>
  <c r="R455" i="2" s="1"/>
  <c r="S455" i="2" s="1"/>
  <c r="R454" i="2"/>
  <c r="S454" i="2" s="1"/>
  <c r="Q454" i="2"/>
  <c r="P454" i="2"/>
  <c r="O454" i="2"/>
  <c r="N454" i="2"/>
  <c r="M454" i="2"/>
  <c r="L454" i="2"/>
  <c r="I454" i="2"/>
  <c r="Q453" i="2"/>
  <c r="P453" i="2"/>
  <c r="O453" i="2"/>
  <c r="N453" i="2"/>
  <c r="M453" i="2"/>
  <c r="L453" i="2"/>
  <c r="I453" i="2"/>
  <c r="R453" i="2" s="1"/>
  <c r="S453" i="2" s="1"/>
  <c r="R452" i="2"/>
  <c r="S452" i="2" s="1"/>
  <c r="Q452" i="2"/>
  <c r="P452" i="2"/>
  <c r="O452" i="2"/>
  <c r="N452" i="2"/>
  <c r="M452" i="2"/>
  <c r="L452" i="2"/>
  <c r="I452" i="2"/>
  <c r="Q451" i="2"/>
  <c r="P451" i="2"/>
  <c r="O451" i="2"/>
  <c r="N451" i="2"/>
  <c r="M451" i="2"/>
  <c r="L451" i="2"/>
  <c r="I451" i="2"/>
  <c r="R451" i="2" s="1"/>
  <c r="S451" i="2" s="1"/>
  <c r="R450" i="2"/>
  <c r="S450" i="2" s="1"/>
  <c r="Q450" i="2"/>
  <c r="P450" i="2"/>
  <c r="O450" i="2"/>
  <c r="N450" i="2"/>
  <c r="M450" i="2"/>
  <c r="L450" i="2"/>
  <c r="I450" i="2"/>
  <c r="Q449" i="2"/>
  <c r="P449" i="2"/>
  <c r="O449" i="2"/>
  <c r="N449" i="2"/>
  <c r="M449" i="2"/>
  <c r="L449" i="2"/>
  <c r="I449" i="2"/>
  <c r="R449" i="2" s="1"/>
  <c r="S449" i="2" s="1"/>
  <c r="R448" i="2"/>
  <c r="S448" i="2" s="1"/>
  <c r="Q448" i="2"/>
  <c r="P448" i="2"/>
  <c r="O448" i="2"/>
  <c r="N448" i="2"/>
  <c r="M448" i="2"/>
  <c r="L448" i="2"/>
  <c r="I448" i="2"/>
  <c r="Q447" i="2"/>
  <c r="P447" i="2"/>
  <c r="O447" i="2"/>
  <c r="N447" i="2"/>
  <c r="M447" i="2"/>
  <c r="L447" i="2"/>
  <c r="I447" i="2"/>
  <c r="R447" i="2" s="1"/>
  <c r="S447" i="2" s="1"/>
  <c r="R446" i="2"/>
  <c r="S446" i="2" s="1"/>
  <c r="Q446" i="2"/>
  <c r="P446" i="2"/>
  <c r="O446" i="2"/>
  <c r="N446" i="2"/>
  <c r="M446" i="2"/>
  <c r="L446" i="2"/>
  <c r="I446" i="2"/>
  <c r="R445" i="2"/>
  <c r="S445" i="2" s="1"/>
  <c r="Q445" i="2"/>
  <c r="P445" i="2"/>
  <c r="O445" i="2"/>
  <c r="N445" i="2"/>
  <c r="M445" i="2"/>
  <c r="L445" i="2"/>
  <c r="I445" i="2"/>
  <c r="Q444" i="2"/>
  <c r="P444" i="2"/>
  <c r="O444" i="2"/>
  <c r="N444" i="2"/>
  <c r="M444" i="2"/>
  <c r="L444" i="2"/>
  <c r="I444" i="2"/>
  <c r="R444" i="2" s="1"/>
  <c r="S444" i="2" s="1"/>
  <c r="Q443" i="2"/>
  <c r="P443" i="2"/>
  <c r="O443" i="2"/>
  <c r="N443" i="2"/>
  <c r="M443" i="2"/>
  <c r="L443" i="2"/>
  <c r="I443" i="2"/>
  <c r="R443" i="2" s="1"/>
  <c r="S443" i="2" s="1"/>
  <c r="R442" i="2"/>
  <c r="S442" i="2" s="1"/>
  <c r="Q442" i="2"/>
  <c r="P442" i="2"/>
  <c r="O442" i="2"/>
  <c r="N442" i="2"/>
  <c r="M442" i="2"/>
  <c r="L442" i="2"/>
  <c r="I442" i="2"/>
  <c r="R441" i="2"/>
  <c r="S441" i="2" s="1"/>
  <c r="Q441" i="2"/>
  <c r="P441" i="2"/>
  <c r="O441" i="2"/>
  <c r="N441" i="2"/>
  <c r="M441" i="2"/>
  <c r="L441" i="2"/>
  <c r="I441" i="2"/>
  <c r="Q440" i="2"/>
  <c r="P440" i="2"/>
  <c r="O440" i="2"/>
  <c r="N440" i="2"/>
  <c r="M440" i="2"/>
  <c r="L440" i="2"/>
  <c r="I440" i="2"/>
  <c r="R440" i="2" s="1"/>
  <c r="S440" i="2" s="1"/>
  <c r="Q439" i="2"/>
  <c r="P439" i="2"/>
  <c r="O439" i="2"/>
  <c r="N439" i="2"/>
  <c r="M439" i="2"/>
  <c r="L439" i="2"/>
  <c r="I439" i="2"/>
  <c r="R439" i="2" s="1"/>
  <c r="S439" i="2" s="1"/>
  <c r="R438" i="2"/>
  <c r="S438" i="2" s="1"/>
  <c r="Q438" i="2"/>
  <c r="P438" i="2"/>
  <c r="O438" i="2"/>
  <c r="N438" i="2"/>
  <c r="M438" i="2"/>
  <c r="L438" i="2"/>
  <c r="I438" i="2"/>
  <c r="R437" i="2"/>
  <c r="S437" i="2" s="1"/>
  <c r="Q437" i="2"/>
  <c r="P437" i="2"/>
  <c r="O437" i="2"/>
  <c r="N437" i="2"/>
  <c r="M437" i="2"/>
  <c r="L437" i="2"/>
  <c r="I437" i="2"/>
  <c r="Q436" i="2"/>
  <c r="P436" i="2"/>
  <c r="O436" i="2"/>
  <c r="N436" i="2"/>
  <c r="M436" i="2"/>
  <c r="L436" i="2"/>
  <c r="I436" i="2"/>
  <c r="R436" i="2" s="1"/>
  <c r="S436" i="2" s="1"/>
  <c r="Q435" i="2"/>
  <c r="P435" i="2"/>
  <c r="O435" i="2"/>
  <c r="N435" i="2"/>
  <c r="M435" i="2"/>
  <c r="L435" i="2"/>
  <c r="I435" i="2"/>
  <c r="R435" i="2" s="1"/>
  <c r="S435" i="2" s="1"/>
  <c r="R434" i="2"/>
  <c r="S434" i="2" s="1"/>
  <c r="Q434" i="2"/>
  <c r="P434" i="2"/>
  <c r="O434" i="2"/>
  <c r="N434" i="2"/>
  <c r="M434" i="2"/>
  <c r="L434" i="2"/>
  <c r="I434" i="2"/>
  <c r="R433" i="2"/>
  <c r="S433" i="2" s="1"/>
  <c r="Q433" i="2"/>
  <c r="P433" i="2"/>
  <c r="O433" i="2"/>
  <c r="N433" i="2"/>
  <c r="M433" i="2"/>
  <c r="L433" i="2"/>
  <c r="I433" i="2"/>
  <c r="Q432" i="2"/>
  <c r="P432" i="2"/>
  <c r="O432" i="2"/>
  <c r="N432" i="2"/>
  <c r="M432" i="2"/>
  <c r="L432" i="2"/>
  <c r="I432" i="2"/>
  <c r="R432" i="2" s="1"/>
  <c r="S432" i="2" s="1"/>
  <c r="Q431" i="2"/>
  <c r="P431" i="2"/>
  <c r="O431" i="2"/>
  <c r="N431" i="2"/>
  <c r="M431" i="2"/>
  <c r="L431" i="2"/>
  <c r="I431" i="2"/>
  <c r="R431" i="2" s="1"/>
  <c r="S431" i="2" s="1"/>
  <c r="R430" i="2"/>
  <c r="S430" i="2" s="1"/>
  <c r="Q430" i="2"/>
  <c r="P430" i="2"/>
  <c r="O430" i="2"/>
  <c r="N430" i="2"/>
  <c r="M430" i="2"/>
  <c r="L430" i="2"/>
  <c r="I430" i="2"/>
  <c r="R429" i="2"/>
  <c r="S429" i="2" s="1"/>
  <c r="Q429" i="2"/>
  <c r="P429" i="2"/>
  <c r="O429" i="2"/>
  <c r="N429" i="2"/>
  <c r="M429" i="2"/>
  <c r="L429" i="2"/>
  <c r="I429" i="2"/>
  <c r="Q428" i="2"/>
  <c r="P428" i="2"/>
  <c r="O428" i="2"/>
  <c r="N428" i="2"/>
  <c r="M428" i="2"/>
  <c r="L428" i="2"/>
  <c r="I428" i="2"/>
  <c r="R428" i="2" s="1"/>
  <c r="S428" i="2" s="1"/>
  <c r="Q427" i="2"/>
  <c r="P427" i="2"/>
  <c r="O427" i="2"/>
  <c r="N427" i="2"/>
  <c r="M427" i="2"/>
  <c r="L427" i="2"/>
  <c r="I427" i="2"/>
  <c r="R427" i="2" s="1"/>
  <c r="S427" i="2" s="1"/>
  <c r="R426" i="2"/>
  <c r="S426" i="2" s="1"/>
  <c r="Q426" i="2"/>
  <c r="P426" i="2"/>
  <c r="O426" i="2"/>
  <c r="N426" i="2"/>
  <c r="M426" i="2"/>
  <c r="L426" i="2"/>
  <c r="I426" i="2"/>
  <c r="Q425" i="2"/>
  <c r="P425" i="2"/>
  <c r="O425" i="2"/>
  <c r="N425" i="2"/>
  <c r="M425" i="2"/>
  <c r="L425" i="2"/>
  <c r="I425" i="2"/>
  <c r="R425" i="2" s="1"/>
  <c r="S425" i="2" s="1"/>
  <c r="R424" i="2"/>
  <c r="S424" i="2" s="1"/>
  <c r="Q424" i="2"/>
  <c r="P424" i="2"/>
  <c r="O424" i="2"/>
  <c r="N424" i="2"/>
  <c r="M424" i="2"/>
  <c r="L424" i="2"/>
  <c r="I424" i="2"/>
  <c r="Q423" i="2"/>
  <c r="P423" i="2"/>
  <c r="O423" i="2"/>
  <c r="N423" i="2"/>
  <c r="M423" i="2"/>
  <c r="L423" i="2"/>
  <c r="I423" i="2"/>
  <c r="R423" i="2" s="1"/>
  <c r="S423" i="2" s="1"/>
  <c r="R422" i="2"/>
  <c r="S422" i="2" s="1"/>
  <c r="Q422" i="2"/>
  <c r="P422" i="2"/>
  <c r="O422" i="2"/>
  <c r="N422" i="2"/>
  <c r="M422" i="2"/>
  <c r="L422" i="2"/>
  <c r="I422" i="2"/>
  <c r="Q421" i="2"/>
  <c r="P421" i="2"/>
  <c r="O421" i="2"/>
  <c r="N421" i="2"/>
  <c r="M421" i="2"/>
  <c r="L421" i="2"/>
  <c r="I421" i="2"/>
  <c r="R421" i="2" s="1"/>
  <c r="S421" i="2" s="1"/>
  <c r="R420" i="2"/>
  <c r="S420" i="2" s="1"/>
  <c r="Q420" i="2"/>
  <c r="P420" i="2"/>
  <c r="O420" i="2"/>
  <c r="N420" i="2"/>
  <c r="M420" i="2"/>
  <c r="L420" i="2"/>
  <c r="I420" i="2"/>
  <c r="Q419" i="2"/>
  <c r="P419" i="2"/>
  <c r="O419" i="2"/>
  <c r="N419" i="2"/>
  <c r="M419" i="2"/>
  <c r="L419" i="2"/>
  <c r="I419" i="2"/>
  <c r="R419" i="2" s="1"/>
  <c r="S419" i="2" s="1"/>
  <c r="R418" i="2"/>
  <c r="S418" i="2" s="1"/>
  <c r="Q418" i="2"/>
  <c r="P418" i="2"/>
  <c r="O418" i="2"/>
  <c r="N418" i="2"/>
  <c r="M418" i="2"/>
  <c r="L418" i="2"/>
  <c r="I418" i="2"/>
  <c r="G418" i="2"/>
  <c r="F418" i="2"/>
  <c r="E418" i="2"/>
  <c r="R417" i="2"/>
  <c r="S417" i="2" s="1"/>
  <c r="Q417" i="2"/>
  <c r="P417" i="2"/>
  <c r="O417" i="2"/>
  <c r="N417" i="2"/>
  <c r="M417" i="2"/>
  <c r="L417" i="2"/>
  <c r="I417" i="2"/>
  <c r="Q416" i="2"/>
  <c r="P416" i="2"/>
  <c r="O416" i="2"/>
  <c r="N416" i="2"/>
  <c r="M416" i="2"/>
  <c r="L416" i="2"/>
  <c r="I416" i="2"/>
  <c r="R416" i="2" s="1"/>
  <c r="S416" i="2" s="1"/>
  <c r="R415" i="2"/>
  <c r="S415" i="2" s="1"/>
  <c r="Q415" i="2"/>
  <c r="P415" i="2"/>
  <c r="O415" i="2"/>
  <c r="N415" i="2"/>
  <c r="M415" i="2"/>
  <c r="L415" i="2"/>
  <c r="I415" i="2"/>
  <c r="Q414" i="2"/>
  <c r="P414" i="2"/>
  <c r="O414" i="2"/>
  <c r="N414" i="2"/>
  <c r="M414" i="2"/>
  <c r="L414" i="2"/>
  <c r="I414" i="2"/>
  <c r="R414" i="2" s="1"/>
  <c r="S414" i="2" s="1"/>
  <c r="R413" i="2"/>
  <c r="S413" i="2" s="1"/>
  <c r="Q413" i="2"/>
  <c r="P413" i="2"/>
  <c r="O413" i="2"/>
  <c r="N413" i="2"/>
  <c r="M413" i="2"/>
  <c r="L413" i="2"/>
  <c r="I413" i="2"/>
  <c r="Q412" i="2"/>
  <c r="P412" i="2"/>
  <c r="O412" i="2"/>
  <c r="N412" i="2"/>
  <c r="M412" i="2"/>
  <c r="L412" i="2"/>
  <c r="I412" i="2"/>
  <c r="R412" i="2" s="1"/>
  <c r="S412" i="2" s="1"/>
  <c r="R411" i="2"/>
  <c r="S411" i="2" s="1"/>
  <c r="Q411" i="2"/>
  <c r="P411" i="2"/>
  <c r="O411" i="2"/>
  <c r="N411" i="2"/>
  <c r="M411" i="2"/>
  <c r="L411" i="2"/>
  <c r="I411" i="2"/>
  <c r="Q410" i="2"/>
  <c r="P410" i="2"/>
  <c r="O410" i="2"/>
  <c r="N410" i="2"/>
  <c r="M410" i="2"/>
  <c r="L410" i="2"/>
  <c r="I410" i="2"/>
  <c r="R410" i="2" s="1"/>
  <c r="S410" i="2" s="1"/>
  <c r="R409" i="2"/>
  <c r="S409" i="2" s="1"/>
  <c r="Q409" i="2"/>
  <c r="P409" i="2"/>
  <c r="O409" i="2"/>
  <c r="N409" i="2"/>
  <c r="M409" i="2"/>
  <c r="L409" i="2"/>
  <c r="I409" i="2"/>
  <c r="Q408" i="2"/>
  <c r="P408" i="2"/>
  <c r="O408" i="2"/>
  <c r="N408" i="2"/>
  <c r="M408" i="2"/>
  <c r="L408" i="2"/>
  <c r="I408" i="2"/>
  <c r="R408" i="2" s="1"/>
  <c r="S408" i="2" s="1"/>
  <c r="R407" i="2"/>
  <c r="S407" i="2" s="1"/>
  <c r="Q407" i="2"/>
  <c r="P407" i="2"/>
  <c r="O407" i="2"/>
  <c r="N407" i="2"/>
  <c r="M407" i="2"/>
  <c r="L407" i="2"/>
  <c r="I407" i="2"/>
  <c r="Q406" i="2"/>
  <c r="P406" i="2"/>
  <c r="O406" i="2"/>
  <c r="N406" i="2"/>
  <c r="M406" i="2"/>
  <c r="L406" i="2"/>
  <c r="I406" i="2"/>
  <c r="R406" i="2" s="1"/>
  <c r="S406" i="2" s="1"/>
  <c r="R405" i="2"/>
  <c r="S405" i="2" s="1"/>
  <c r="Q405" i="2"/>
  <c r="P405" i="2"/>
  <c r="O405" i="2"/>
  <c r="N405" i="2"/>
  <c r="M405" i="2"/>
  <c r="L405" i="2"/>
  <c r="I405" i="2"/>
  <c r="Q404" i="2"/>
  <c r="P404" i="2"/>
  <c r="O404" i="2"/>
  <c r="N404" i="2"/>
  <c r="M404" i="2"/>
  <c r="L404" i="2"/>
  <c r="I404" i="2"/>
  <c r="R404" i="2" s="1"/>
  <c r="S404" i="2" s="1"/>
  <c r="R403" i="2"/>
  <c r="S403" i="2" s="1"/>
  <c r="Q403" i="2"/>
  <c r="P403" i="2"/>
  <c r="O403" i="2"/>
  <c r="N403" i="2"/>
  <c r="M403" i="2"/>
  <c r="L403" i="2"/>
  <c r="I403" i="2"/>
  <c r="Q402" i="2"/>
  <c r="P402" i="2"/>
  <c r="O402" i="2"/>
  <c r="N402" i="2"/>
  <c r="M402" i="2"/>
  <c r="L402" i="2"/>
  <c r="I402" i="2"/>
  <c r="R402" i="2" s="1"/>
  <c r="S402" i="2" s="1"/>
  <c r="R401" i="2"/>
  <c r="S401" i="2" s="1"/>
  <c r="Q401" i="2"/>
  <c r="P401" i="2"/>
  <c r="O401" i="2"/>
  <c r="N401" i="2"/>
  <c r="M401" i="2"/>
  <c r="L401" i="2"/>
  <c r="I401" i="2"/>
  <c r="Q400" i="2"/>
  <c r="P400" i="2"/>
  <c r="O400" i="2"/>
  <c r="N400" i="2"/>
  <c r="M400" i="2"/>
  <c r="L400" i="2"/>
  <c r="I400" i="2"/>
  <c r="R400" i="2" s="1"/>
  <c r="S400" i="2" s="1"/>
  <c r="R399" i="2"/>
  <c r="S399" i="2" s="1"/>
  <c r="Q399" i="2"/>
  <c r="P399" i="2"/>
  <c r="O399" i="2"/>
  <c r="N399" i="2"/>
  <c r="M399" i="2"/>
  <c r="L399" i="2"/>
  <c r="I399" i="2"/>
  <c r="Q398" i="2"/>
  <c r="P398" i="2"/>
  <c r="O398" i="2"/>
  <c r="N398" i="2"/>
  <c r="M398" i="2"/>
  <c r="L398" i="2"/>
  <c r="I398" i="2"/>
  <c r="R398" i="2" s="1"/>
  <c r="S398" i="2" s="1"/>
  <c r="R397" i="2"/>
  <c r="S397" i="2" s="1"/>
  <c r="Q397" i="2"/>
  <c r="P397" i="2"/>
  <c r="O397" i="2"/>
  <c r="N397" i="2"/>
  <c r="M397" i="2"/>
  <c r="L397" i="2"/>
  <c r="I397" i="2"/>
  <c r="G397" i="2"/>
  <c r="F397" i="2"/>
  <c r="E397" i="2"/>
  <c r="R396" i="2"/>
  <c r="S396" i="2" s="1"/>
  <c r="Q396" i="2"/>
  <c r="P396" i="2"/>
  <c r="O396" i="2"/>
  <c r="N396" i="2"/>
  <c r="M396" i="2"/>
  <c r="L396" i="2"/>
  <c r="I396" i="2"/>
  <c r="Q395" i="2"/>
  <c r="P395" i="2"/>
  <c r="O395" i="2"/>
  <c r="N395" i="2"/>
  <c r="M395" i="2"/>
  <c r="L395" i="2"/>
  <c r="I395" i="2"/>
  <c r="R395" i="2" s="1"/>
  <c r="S395" i="2" s="1"/>
  <c r="R394" i="2"/>
  <c r="S394" i="2" s="1"/>
  <c r="Q394" i="2"/>
  <c r="P394" i="2"/>
  <c r="O394" i="2"/>
  <c r="N394" i="2"/>
  <c r="M394" i="2"/>
  <c r="L394" i="2"/>
  <c r="I394" i="2"/>
  <c r="Q393" i="2"/>
  <c r="P393" i="2"/>
  <c r="O393" i="2"/>
  <c r="N393" i="2"/>
  <c r="M393" i="2"/>
  <c r="L393" i="2"/>
  <c r="I393" i="2"/>
  <c r="R393" i="2" s="1"/>
  <c r="S393" i="2" s="1"/>
  <c r="R392" i="2"/>
  <c r="S392" i="2" s="1"/>
  <c r="Q392" i="2"/>
  <c r="P392" i="2"/>
  <c r="O392" i="2"/>
  <c r="N392" i="2"/>
  <c r="M392" i="2"/>
  <c r="L392" i="2"/>
  <c r="I392" i="2"/>
  <c r="Q391" i="2"/>
  <c r="P391" i="2"/>
  <c r="O391" i="2"/>
  <c r="N391" i="2"/>
  <c r="M391" i="2"/>
  <c r="L391" i="2"/>
  <c r="I391" i="2"/>
  <c r="R391" i="2" s="1"/>
  <c r="S391" i="2" s="1"/>
  <c r="R390" i="2"/>
  <c r="S390" i="2" s="1"/>
  <c r="Q390" i="2"/>
  <c r="P390" i="2"/>
  <c r="O390" i="2"/>
  <c r="N390" i="2"/>
  <c r="M390" i="2"/>
  <c r="L390" i="2"/>
  <c r="I390" i="2"/>
  <c r="Q389" i="2"/>
  <c r="P389" i="2"/>
  <c r="O389" i="2"/>
  <c r="N389" i="2"/>
  <c r="M389" i="2"/>
  <c r="L389" i="2"/>
  <c r="I389" i="2"/>
  <c r="R389" i="2" s="1"/>
  <c r="S389" i="2" s="1"/>
  <c r="R388" i="2"/>
  <c r="S388" i="2" s="1"/>
  <c r="Q388" i="2"/>
  <c r="P388" i="2"/>
  <c r="O388" i="2"/>
  <c r="N388" i="2"/>
  <c r="M388" i="2"/>
  <c r="L388" i="2"/>
  <c r="I388" i="2"/>
  <c r="Q387" i="2"/>
  <c r="P387" i="2"/>
  <c r="O387" i="2"/>
  <c r="N387" i="2"/>
  <c r="M387" i="2"/>
  <c r="L387" i="2"/>
  <c r="I387" i="2"/>
  <c r="R387" i="2" s="1"/>
  <c r="S387" i="2" s="1"/>
  <c r="R386" i="2"/>
  <c r="S386" i="2" s="1"/>
  <c r="Q386" i="2"/>
  <c r="P386" i="2"/>
  <c r="O386" i="2"/>
  <c r="N386" i="2"/>
  <c r="M386" i="2"/>
  <c r="L386" i="2"/>
  <c r="I386" i="2"/>
  <c r="Q385" i="2"/>
  <c r="P385" i="2"/>
  <c r="O385" i="2"/>
  <c r="N385" i="2"/>
  <c r="M385" i="2"/>
  <c r="L385" i="2"/>
  <c r="I385" i="2"/>
  <c r="R385" i="2" s="1"/>
  <c r="S385" i="2" s="1"/>
  <c r="R384" i="2"/>
  <c r="S384" i="2" s="1"/>
  <c r="Q384" i="2"/>
  <c r="P384" i="2"/>
  <c r="O384" i="2"/>
  <c r="N384" i="2"/>
  <c r="M384" i="2"/>
  <c r="L384" i="2"/>
  <c r="I384" i="2"/>
  <c r="Q383" i="2"/>
  <c r="P383" i="2"/>
  <c r="O383" i="2"/>
  <c r="N383" i="2"/>
  <c r="M383" i="2"/>
  <c r="L383" i="2"/>
  <c r="I383" i="2"/>
  <c r="R383" i="2" s="1"/>
  <c r="S383" i="2" s="1"/>
  <c r="R382" i="2"/>
  <c r="S382" i="2" s="1"/>
  <c r="Q382" i="2"/>
  <c r="P382" i="2"/>
  <c r="O382" i="2"/>
  <c r="N382" i="2"/>
  <c r="M382" i="2"/>
  <c r="L382" i="2"/>
  <c r="I382" i="2"/>
  <c r="Q381" i="2"/>
  <c r="P381" i="2"/>
  <c r="O381" i="2"/>
  <c r="N381" i="2"/>
  <c r="M381" i="2"/>
  <c r="L381" i="2"/>
  <c r="I381" i="2"/>
  <c r="R381" i="2" s="1"/>
  <c r="S381" i="2" s="1"/>
  <c r="R380" i="2"/>
  <c r="S380" i="2" s="1"/>
  <c r="Q380" i="2"/>
  <c r="P380" i="2"/>
  <c r="O380" i="2"/>
  <c r="N380" i="2"/>
  <c r="M380" i="2"/>
  <c r="L380" i="2"/>
  <c r="I380" i="2"/>
  <c r="Q379" i="2"/>
  <c r="P379" i="2"/>
  <c r="O379" i="2"/>
  <c r="N379" i="2"/>
  <c r="M379" i="2"/>
  <c r="L379" i="2"/>
  <c r="I379" i="2"/>
  <c r="R379" i="2" s="1"/>
  <c r="S379" i="2" s="1"/>
  <c r="R378" i="2"/>
  <c r="S378" i="2" s="1"/>
  <c r="Q378" i="2"/>
  <c r="P378" i="2"/>
  <c r="O378" i="2"/>
  <c r="N378" i="2"/>
  <c r="M378" i="2"/>
  <c r="L378" i="2"/>
  <c r="I378" i="2"/>
  <c r="Q377" i="2"/>
  <c r="P377" i="2"/>
  <c r="O377" i="2"/>
  <c r="N377" i="2"/>
  <c r="M377" i="2"/>
  <c r="L377" i="2"/>
  <c r="I377" i="2"/>
  <c r="R377" i="2" s="1"/>
  <c r="S377" i="2" s="1"/>
  <c r="R376" i="2"/>
  <c r="S376" i="2" s="1"/>
  <c r="Q376" i="2"/>
  <c r="P376" i="2"/>
  <c r="O376" i="2"/>
  <c r="N376" i="2"/>
  <c r="M376" i="2"/>
  <c r="L376" i="2"/>
  <c r="I376" i="2"/>
  <c r="Q375" i="2"/>
  <c r="P375" i="2"/>
  <c r="O375" i="2"/>
  <c r="N375" i="2"/>
  <c r="M375" i="2"/>
  <c r="L375" i="2"/>
  <c r="I375" i="2"/>
  <c r="R375" i="2" s="1"/>
  <c r="S375" i="2" s="1"/>
  <c r="R374" i="2"/>
  <c r="S374" i="2" s="1"/>
  <c r="Q374" i="2"/>
  <c r="P374" i="2"/>
  <c r="O374" i="2"/>
  <c r="N374" i="2"/>
  <c r="M374" i="2"/>
  <c r="L374" i="2"/>
  <c r="I374" i="2"/>
  <c r="Q373" i="2"/>
  <c r="P373" i="2"/>
  <c r="O373" i="2"/>
  <c r="N373" i="2"/>
  <c r="M373" i="2"/>
  <c r="L373" i="2"/>
  <c r="I373" i="2"/>
  <c r="R373" i="2" s="1"/>
  <c r="S373" i="2" s="1"/>
  <c r="R372" i="2"/>
  <c r="S372" i="2" s="1"/>
  <c r="Q372" i="2"/>
  <c r="P372" i="2"/>
  <c r="O372" i="2"/>
  <c r="N372" i="2"/>
  <c r="M372" i="2"/>
  <c r="L372" i="2"/>
  <c r="I372" i="2"/>
  <c r="Q371" i="2"/>
  <c r="P371" i="2"/>
  <c r="O371" i="2"/>
  <c r="N371" i="2"/>
  <c r="M371" i="2"/>
  <c r="L371" i="2"/>
  <c r="I371" i="2"/>
  <c r="R371" i="2" s="1"/>
  <c r="S371" i="2" s="1"/>
  <c r="R370" i="2"/>
  <c r="S370" i="2" s="1"/>
  <c r="Q370" i="2"/>
  <c r="P370" i="2"/>
  <c r="O370" i="2"/>
  <c r="N370" i="2"/>
  <c r="M370" i="2"/>
  <c r="L370" i="2"/>
  <c r="I370" i="2"/>
  <c r="Q369" i="2"/>
  <c r="P369" i="2"/>
  <c r="O369" i="2"/>
  <c r="N369" i="2"/>
  <c r="M369" i="2"/>
  <c r="L369" i="2"/>
  <c r="I369" i="2"/>
  <c r="R369" i="2" s="1"/>
  <c r="S369" i="2" s="1"/>
  <c r="R368" i="2"/>
  <c r="S368" i="2" s="1"/>
  <c r="Q368" i="2"/>
  <c r="P368" i="2"/>
  <c r="O368" i="2"/>
  <c r="N368" i="2"/>
  <c r="M368" i="2"/>
  <c r="L368" i="2"/>
  <c r="I368" i="2"/>
  <c r="Q367" i="2"/>
  <c r="P367" i="2"/>
  <c r="O367" i="2"/>
  <c r="N367" i="2"/>
  <c r="M367" i="2"/>
  <c r="L367" i="2"/>
  <c r="I367" i="2"/>
  <c r="R367" i="2" s="1"/>
  <c r="S367" i="2" s="1"/>
  <c r="R366" i="2"/>
  <c r="S366" i="2" s="1"/>
  <c r="Q366" i="2"/>
  <c r="P366" i="2"/>
  <c r="O366" i="2"/>
  <c r="N366" i="2"/>
  <c r="M366" i="2"/>
  <c r="L366" i="2"/>
  <c r="I366" i="2"/>
  <c r="Q365" i="2"/>
  <c r="P365" i="2"/>
  <c r="O365" i="2"/>
  <c r="N365" i="2"/>
  <c r="M365" i="2"/>
  <c r="L365" i="2"/>
  <c r="I365" i="2"/>
  <c r="R365" i="2" s="1"/>
  <c r="S365" i="2" s="1"/>
  <c r="R364" i="2"/>
  <c r="S364" i="2" s="1"/>
  <c r="Q364" i="2"/>
  <c r="P364" i="2"/>
  <c r="O364" i="2"/>
  <c r="N364" i="2"/>
  <c r="M364" i="2"/>
  <c r="L364" i="2"/>
  <c r="I364" i="2"/>
  <c r="Q363" i="2"/>
  <c r="P363" i="2"/>
  <c r="O363" i="2"/>
  <c r="N363" i="2"/>
  <c r="M363" i="2"/>
  <c r="L363" i="2"/>
  <c r="I363" i="2"/>
  <c r="R363" i="2" s="1"/>
  <c r="S363" i="2" s="1"/>
  <c r="R362" i="2"/>
  <c r="S362" i="2" s="1"/>
  <c r="Q362" i="2"/>
  <c r="P362" i="2"/>
  <c r="O362" i="2"/>
  <c r="N362" i="2"/>
  <c r="M362" i="2"/>
  <c r="L362" i="2"/>
  <c r="I362" i="2"/>
  <c r="Q361" i="2"/>
  <c r="P361" i="2"/>
  <c r="O361" i="2"/>
  <c r="N361" i="2"/>
  <c r="M361" i="2"/>
  <c r="L361" i="2"/>
  <c r="I361" i="2"/>
  <c r="R361" i="2" s="1"/>
  <c r="S361" i="2" s="1"/>
  <c r="R360" i="2"/>
  <c r="S360" i="2" s="1"/>
  <c r="Q360" i="2"/>
  <c r="P360" i="2"/>
  <c r="O360" i="2"/>
  <c r="N360" i="2"/>
  <c r="M360" i="2"/>
  <c r="L360" i="2"/>
  <c r="I360" i="2"/>
  <c r="Q359" i="2"/>
  <c r="P359" i="2"/>
  <c r="O359" i="2"/>
  <c r="N359" i="2"/>
  <c r="M359" i="2"/>
  <c r="L359" i="2"/>
  <c r="I359" i="2"/>
  <c r="R359" i="2" s="1"/>
  <c r="S359" i="2" s="1"/>
  <c r="R358" i="2"/>
  <c r="S358" i="2" s="1"/>
  <c r="Q358" i="2"/>
  <c r="P358" i="2"/>
  <c r="O358" i="2"/>
  <c r="N358" i="2"/>
  <c r="M358" i="2"/>
  <c r="L358" i="2"/>
  <c r="I358" i="2"/>
  <c r="Q357" i="2"/>
  <c r="P357" i="2"/>
  <c r="O357" i="2"/>
  <c r="N357" i="2"/>
  <c r="M357" i="2"/>
  <c r="L357" i="2"/>
  <c r="I357" i="2"/>
  <c r="R357" i="2" s="1"/>
  <c r="S357" i="2" s="1"/>
  <c r="R356" i="2"/>
  <c r="S356" i="2" s="1"/>
  <c r="Q356" i="2"/>
  <c r="P356" i="2"/>
  <c r="O356" i="2"/>
  <c r="N356" i="2"/>
  <c r="M356" i="2"/>
  <c r="L356" i="2"/>
  <c r="I356" i="2"/>
  <c r="G356" i="2"/>
  <c r="F356" i="2"/>
  <c r="E356" i="2"/>
  <c r="R355" i="2"/>
  <c r="S355" i="2" s="1"/>
  <c r="Q355" i="2"/>
  <c r="P355" i="2"/>
  <c r="O355" i="2"/>
  <c r="N355" i="2"/>
  <c r="M355" i="2"/>
  <c r="L355" i="2"/>
  <c r="I355" i="2"/>
  <c r="Q354" i="2"/>
  <c r="P354" i="2"/>
  <c r="O354" i="2"/>
  <c r="N354" i="2"/>
  <c r="M354" i="2"/>
  <c r="L354" i="2"/>
  <c r="I354" i="2"/>
  <c r="R354" i="2" s="1"/>
  <c r="S354" i="2" s="1"/>
  <c r="R353" i="2"/>
  <c r="S353" i="2" s="1"/>
  <c r="Q353" i="2"/>
  <c r="P353" i="2"/>
  <c r="O353" i="2"/>
  <c r="N353" i="2"/>
  <c r="M353" i="2"/>
  <c r="L353" i="2"/>
  <c r="I353" i="2"/>
  <c r="Q352" i="2"/>
  <c r="P352" i="2"/>
  <c r="O352" i="2"/>
  <c r="N352" i="2"/>
  <c r="M352" i="2"/>
  <c r="L352" i="2"/>
  <c r="I352" i="2"/>
  <c r="R352" i="2" s="1"/>
  <c r="S352" i="2" s="1"/>
  <c r="R351" i="2"/>
  <c r="S351" i="2" s="1"/>
  <c r="Q351" i="2"/>
  <c r="P351" i="2"/>
  <c r="O351" i="2"/>
  <c r="N351" i="2"/>
  <c r="M351" i="2"/>
  <c r="L351" i="2"/>
  <c r="I351" i="2"/>
  <c r="Q350" i="2"/>
  <c r="P350" i="2"/>
  <c r="O350" i="2"/>
  <c r="N350" i="2"/>
  <c r="M350" i="2"/>
  <c r="L350" i="2"/>
  <c r="I350" i="2"/>
  <c r="R350" i="2" s="1"/>
  <c r="S350" i="2" s="1"/>
  <c r="R349" i="2"/>
  <c r="S349" i="2" s="1"/>
  <c r="Q349" i="2"/>
  <c r="P349" i="2"/>
  <c r="O349" i="2"/>
  <c r="N349" i="2"/>
  <c r="M349" i="2"/>
  <c r="L349" i="2"/>
  <c r="I349" i="2"/>
  <c r="Q348" i="2"/>
  <c r="P348" i="2"/>
  <c r="O348" i="2"/>
  <c r="N348" i="2"/>
  <c r="M348" i="2"/>
  <c r="L348" i="2"/>
  <c r="I348" i="2"/>
  <c r="R348" i="2" s="1"/>
  <c r="S348" i="2" s="1"/>
  <c r="R347" i="2"/>
  <c r="S347" i="2" s="1"/>
  <c r="Q347" i="2"/>
  <c r="P347" i="2"/>
  <c r="O347" i="2"/>
  <c r="N347" i="2"/>
  <c r="M347" i="2"/>
  <c r="L347" i="2"/>
  <c r="I347" i="2"/>
  <c r="Q346" i="2"/>
  <c r="P346" i="2"/>
  <c r="O346" i="2"/>
  <c r="N346" i="2"/>
  <c r="M346" i="2"/>
  <c r="L346" i="2"/>
  <c r="I346" i="2"/>
  <c r="R346" i="2" s="1"/>
  <c r="S346" i="2" s="1"/>
  <c r="R345" i="2"/>
  <c r="S345" i="2" s="1"/>
  <c r="Q345" i="2"/>
  <c r="P345" i="2"/>
  <c r="O345" i="2"/>
  <c r="N345" i="2"/>
  <c r="M345" i="2"/>
  <c r="L345" i="2"/>
  <c r="I345" i="2"/>
  <c r="Q344" i="2"/>
  <c r="P344" i="2"/>
  <c r="O344" i="2"/>
  <c r="N344" i="2"/>
  <c r="M344" i="2"/>
  <c r="L344" i="2"/>
  <c r="I344" i="2"/>
  <c r="R344" i="2" s="1"/>
  <c r="S344" i="2" s="1"/>
  <c r="R343" i="2"/>
  <c r="S343" i="2" s="1"/>
  <c r="Q343" i="2"/>
  <c r="P343" i="2"/>
  <c r="O343" i="2"/>
  <c r="N343" i="2"/>
  <c r="M343" i="2"/>
  <c r="L343" i="2"/>
  <c r="I343" i="2"/>
  <c r="Q342" i="2"/>
  <c r="P342" i="2"/>
  <c r="O342" i="2"/>
  <c r="N342" i="2"/>
  <c r="M342" i="2"/>
  <c r="L342" i="2"/>
  <c r="I342" i="2"/>
  <c r="R342" i="2" s="1"/>
  <c r="S342" i="2" s="1"/>
  <c r="R341" i="2"/>
  <c r="S341" i="2" s="1"/>
  <c r="Q341" i="2"/>
  <c r="P341" i="2"/>
  <c r="O341" i="2"/>
  <c r="N341" i="2"/>
  <c r="M341" i="2"/>
  <c r="L341" i="2"/>
  <c r="I341" i="2"/>
  <c r="Q340" i="2"/>
  <c r="P340" i="2"/>
  <c r="O340" i="2"/>
  <c r="N340" i="2"/>
  <c r="M340" i="2"/>
  <c r="L340" i="2"/>
  <c r="I340" i="2"/>
  <c r="R340" i="2" s="1"/>
  <c r="S340" i="2" s="1"/>
  <c r="R339" i="2"/>
  <c r="S339" i="2" s="1"/>
  <c r="Q339" i="2"/>
  <c r="P339" i="2"/>
  <c r="O339" i="2"/>
  <c r="N339" i="2"/>
  <c r="M339" i="2"/>
  <c r="L339" i="2"/>
  <c r="I339" i="2"/>
  <c r="Q338" i="2"/>
  <c r="P338" i="2"/>
  <c r="O338" i="2"/>
  <c r="N338" i="2"/>
  <c r="M338" i="2"/>
  <c r="L338" i="2"/>
  <c r="I338" i="2"/>
  <c r="R338" i="2" s="1"/>
  <c r="S338" i="2" s="1"/>
  <c r="R337" i="2"/>
  <c r="S337" i="2" s="1"/>
  <c r="Q337" i="2"/>
  <c r="P337" i="2"/>
  <c r="O337" i="2"/>
  <c r="N337" i="2"/>
  <c r="M337" i="2"/>
  <c r="L337" i="2"/>
  <c r="I337" i="2"/>
  <c r="Q336" i="2"/>
  <c r="P336" i="2"/>
  <c r="O336" i="2"/>
  <c r="N336" i="2"/>
  <c r="M336" i="2"/>
  <c r="L336" i="2"/>
  <c r="I336" i="2"/>
  <c r="R336" i="2" s="1"/>
  <c r="S336" i="2" s="1"/>
  <c r="R335" i="2"/>
  <c r="S335" i="2" s="1"/>
  <c r="Q335" i="2"/>
  <c r="P335" i="2"/>
  <c r="O335" i="2"/>
  <c r="N335" i="2"/>
  <c r="M335" i="2"/>
  <c r="L335" i="2"/>
  <c r="I335" i="2"/>
  <c r="Q334" i="2"/>
  <c r="P334" i="2"/>
  <c r="O334" i="2"/>
  <c r="N334" i="2"/>
  <c r="M334" i="2"/>
  <c r="L334" i="2"/>
  <c r="I334" i="2"/>
  <c r="R334" i="2" s="1"/>
  <c r="S334" i="2" s="1"/>
  <c r="R333" i="2"/>
  <c r="S333" i="2" s="1"/>
  <c r="Q333" i="2"/>
  <c r="P333" i="2"/>
  <c r="O333" i="2"/>
  <c r="N333" i="2"/>
  <c r="M333" i="2"/>
  <c r="L333" i="2"/>
  <c r="I333" i="2"/>
  <c r="Q332" i="2"/>
  <c r="P332" i="2"/>
  <c r="O332" i="2"/>
  <c r="N332" i="2"/>
  <c r="M332" i="2"/>
  <c r="L332" i="2"/>
  <c r="I332" i="2"/>
  <c r="R332" i="2" s="1"/>
  <c r="S332" i="2" s="1"/>
  <c r="R331" i="2"/>
  <c r="S331" i="2" s="1"/>
  <c r="Q331" i="2"/>
  <c r="P331" i="2"/>
  <c r="O331" i="2"/>
  <c r="N331" i="2"/>
  <c r="M331" i="2"/>
  <c r="L331" i="2"/>
  <c r="I331" i="2"/>
  <c r="Q330" i="2"/>
  <c r="P330" i="2"/>
  <c r="O330" i="2"/>
  <c r="N330" i="2"/>
  <c r="M330" i="2"/>
  <c r="L330" i="2"/>
  <c r="I330" i="2"/>
  <c r="R330" i="2" s="1"/>
  <c r="S330" i="2" s="1"/>
  <c r="R329" i="2"/>
  <c r="S329" i="2" s="1"/>
  <c r="Q329" i="2"/>
  <c r="P329" i="2"/>
  <c r="O329" i="2"/>
  <c r="N329" i="2"/>
  <c r="M329" i="2"/>
  <c r="L329" i="2"/>
  <c r="I329" i="2"/>
  <c r="Q328" i="2"/>
  <c r="P328" i="2"/>
  <c r="O328" i="2"/>
  <c r="N328" i="2"/>
  <c r="M328" i="2"/>
  <c r="L328" i="2"/>
  <c r="I328" i="2"/>
  <c r="R328" i="2" s="1"/>
  <c r="S328" i="2" s="1"/>
  <c r="R327" i="2"/>
  <c r="S327" i="2" s="1"/>
  <c r="Q327" i="2"/>
  <c r="P327" i="2"/>
  <c r="O327" i="2"/>
  <c r="N327" i="2"/>
  <c r="M327" i="2"/>
  <c r="L327" i="2"/>
  <c r="I327" i="2"/>
  <c r="Q326" i="2"/>
  <c r="P326" i="2"/>
  <c r="O326" i="2"/>
  <c r="N326" i="2"/>
  <c r="M326" i="2"/>
  <c r="L326" i="2"/>
  <c r="I326" i="2"/>
  <c r="R326" i="2" s="1"/>
  <c r="S326" i="2" s="1"/>
  <c r="R325" i="2"/>
  <c r="S325" i="2" s="1"/>
  <c r="Q325" i="2"/>
  <c r="P325" i="2"/>
  <c r="O325" i="2"/>
  <c r="N325" i="2"/>
  <c r="M325" i="2"/>
  <c r="L325" i="2"/>
  <c r="I325" i="2"/>
  <c r="Q324" i="2"/>
  <c r="P324" i="2"/>
  <c r="O324" i="2"/>
  <c r="N324" i="2"/>
  <c r="M324" i="2"/>
  <c r="L324" i="2"/>
  <c r="I324" i="2"/>
  <c r="R324" i="2" s="1"/>
  <c r="S324" i="2" s="1"/>
  <c r="R323" i="2"/>
  <c r="S323" i="2" s="1"/>
  <c r="Q323" i="2"/>
  <c r="P323" i="2"/>
  <c r="O323" i="2"/>
  <c r="N323" i="2"/>
  <c r="M323" i="2"/>
  <c r="L323" i="2"/>
  <c r="I323" i="2"/>
  <c r="Q322" i="2"/>
  <c r="P322" i="2"/>
  <c r="O322" i="2"/>
  <c r="N322" i="2"/>
  <c r="M322" i="2"/>
  <c r="L322" i="2"/>
  <c r="I322" i="2"/>
  <c r="R322" i="2" s="1"/>
  <c r="S322" i="2" s="1"/>
  <c r="R321" i="2"/>
  <c r="S321" i="2" s="1"/>
  <c r="Q321" i="2"/>
  <c r="P321" i="2"/>
  <c r="O321" i="2"/>
  <c r="N321" i="2"/>
  <c r="M321" i="2"/>
  <c r="L321" i="2"/>
  <c r="I321" i="2"/>
  <c r="Q320" i="2"/>
  <c r="P320" i="2"/>
  <c r="O320" i="2"/>
  <c r="N320" i="2"/>
  <c r="M320" i="2"/>
  <c r="L320" i="2"/>
  <c r="I320" i="2"/>
  <c r="R320" i="2" s="1"/>
  <c r="S320" i="2" s="1"/>
  <c r="R319" i="2"/>
  <c r="S319" i="2" s="1"/>
  <c r="Q319" i="2"/>
  <c r="P319" i="2"/>
  <c r="O319" i="2"/>
  <c r="N319" i="2"/>
  <c r="M319" i="2"/>
  <c r="L319" i="2"/>
  <c r="I319" i="2"/>
  <c r="Q318" i="2"/>
  <c r="P318" i="2"/>
  <c r="O318" i="2"/>
  <c r="N318" i="2"/>
  <c r="M318" i="2"/>
  <c r="L318" i="2"/>
  <c r="I318" i="2"/>
  <c r="R318" i="2" s="1"/>
  <c r="S318" i="2" s="1"/>
  <c r="R317" i="2"/>
  <c r="S317" i="2" s="1"/>
  <c r="Q317" i="2"/>
  <c r="P317" i="2"/>
  <c r="O317" i="2"/>
  <c r="N317" i="2"/>
  <c r="M317" i="2"/>
  <c r="L317" i="2"/>
  <c r="I317" i="2"/>
  <c r="Q316" i="2"/>
  <c r="P316" i="2"/>
  <c r="O316" i="2"/>
  <c r="N316" i="2"/>
  <c r="M316" i="2"/>
  <c r="L316" i="2"/>
  <c r="I316" i="2"/>
  <c r="R316" i="2" s="1"/>
  <c r="S316" i="2" s="1"/>
  <c r="R315" i="2"/>
  <c r="S315" i="2" s="1"/>
  <c r="Q315" i="2"/>
  <c r="P315" i="2"/>
  <c r="O315" i="2"/>
  <c r="N315" i="2"/>
  <c r="M315" i="2"/>
  <c r="L315" i="2"/>
  <c r="I315" i="2"/>
  <c r="Q314" i="2"/>
  <c r="P314" i="2"/>
  <c r="O314" i="2"/>
  <c r="N314" i="2"/>
  <c r="M314" i="2"/>
  <c r="L314" i="2"/>
  <c r="I314" i="2"/>
  <c r="R314" i="2" s="1"/>
  <c r="S314" i="2" s="1"/>
  <c r="R313" i="2"/>
  <c r="S313" i="2" s="1"/>
  <c r="Q313" i="2"/>
  <c r="P313" i="2"/>
  <c r="O313" i="2"/>
  <c r="N313" i="2"/>
  <c r="M313" i="2"/>
  <c r="L313" i="2"/>
  <c r="I313" i="2"/>
  <c r="Q312" i="2"/>
  <c r="P312" i="2"/>
  <c r="O312" i="2"/>
  <c r="N312" i="2"/>
  <c r="M312" i="2"/>
  <c r="L312" i="2"/>
  <c r="I312" i="2"/>
  <c r="R312" i="2" s="1"/>
  <c r="S312" i="2" s="1"/>
  <c r="R311" i="2"/>
  <c r="S311" i="2" s="1"/>
  <c r="Q311" i="2"/>
  <c r="P311" i="2"/>
  <c r="O311" i="2"/>
  <c r="N311" i="2"/>
  <c r="M311" i="2"/>
  <c r="L311" i="2"/>
  <c r="I311" i="2"/>
  <c r="Q310" i="2"/>
  <c r="P310" i="2"/>
  <c r="O310" i="2"/>
  <c r="N310" i="2"/>
  <c r="M310" i="2"/>
  <c r="L310" i="2"/>
  <c r="I310" i="2"/>
  <c r="R310" i="2" s="1"/>
  <c r="S310" i="2" s="1"/>
  <c r="R309" i="2"/>
  <c r="S309" i="2" s="1"/>
  <c r="Q309" i="2"/>
  <c r="P309" i="2"/>
  <c r="O309" i="2"/>
  <c r="N309" i="2"/>
  <c r="M309" i="2"/>
  <c r="L309" i="2"/>
  <c r="I309" i="2"/>
  <c r="Q308" i="2"/>
  <c r="P308" i="2"/>
  <c r="O308" i="2"/>
  <c r="N308" i="2"/>
  <c r="M308" i="2"/>
  <c r="L308" i="2"/>
  <c r="I308" i="2"/>
  <c r="R308" i="2" s="1"/>
  <c r="S308" i="2" s="1"/>
  <c r="R307" i="2"/>
  <c r="S307" i="2" s="1"/>
  <c r="Q307" i="2"/>
  <c r="P307" i="2"/>
  <c r="O307" i="2"/>
  <c r="N307" i="2"/>
  <c r="M307" i="2"/>
  <c r="L307" i="2"/>
  <c r="I307" i="2"/>
  <c r="G307" i="2"/>
  <c r="F307" i="2"/>
  <c r="E307" i="2"/>
  <c r="R306" i="2"/>
  <c r="S306" i="2" s="1"/>
  <c r="Q306" i="2"/>
  <c r="P306" i="2"/>
  <c r="O306" i="2"/>
  <c r="N306" i="2"/>
  <c r="M306" i="2"/>
  <c r="L306" i="2"/>
  <c r="I306" i="2"/>
  <c r="Q305" i="2"/>
  <c r="P305" i="2"/>
  <c r="O305" i="2"/>
  <c r="N305" i="2"/>
  <c r="M305" i="2"/>
  <c r="L305" i="2"/>
  <c r="I305" i="2"/>
  <c r="R305" i="2" s="1"/>
  <c r="S305" i="2" s="1"/>
  <c r="R304" i="2"/>
  <c r="S304" i="2" s="1"/>
  <c r="Q304" i="2"/>
  <c r="P304" i="2"/>
  <c r="O304" i="2"/>
  <c r="N304" i="2"/>
  <c r="M304" i="2"/>
  <c r="L304" i="2"/>
  <c r="I304" i="2"/>
  <c r="Q303" i="2"/>
  <c r="P303" i="2"/>
  <c r="O303" i="2"/>
  <c r="N303" i="2"/>
  <c r="M303" i="2"/>
  <c r="L303" i="2"/>
  <c r="I303" i="2"/>
  <c r="R303" i="2" s="1"/>
  <c r="S303" i="2" s="1"/>
  <c r="R302" i="2"/>
  <c r="S302" i="2" s="1"/>
  <c r="Q302" i="2"/>
  <c r="P302" i="2"/>
  <c r="O302" i="2"/>
  <c r="N302" i="2"/>
  <c r="M302" i="2"/>
  <c r="L302" i="2"/>
  <c r="I302" i="2"/>
  <c r="Q301" i="2"/>
  <c r="P301" i="2"/>
  <c r="O301" i="2"/>
  <c r="N301" i="2"/>
  <c r="M301" i="2"/>
  <c r="L301" i="2"/>
  <c r="I301" i="2"/>
  <c r="R301" i="2" s="1"/>
  <c r="S301" i="2" s="1"/>
  <c r="R300" i="2"/>
  <c r="S300" i="2" s="1"/>
  <c r="Q300" i="2"/>
  <c r="P300" i="2"/>
  <c r="O300" i="2"/>
  <c r="N300" i="2"/>
  <c r="M300" i="2"/>
  <c r="L300" i="2"/>
  <c r="I300" i="2"/>
  <c r="Q299" i="2"/>
  <c r="P299" i="2"/>
  <c r="O299" i="2"/>
  <c r="N299" i="2"/>
  <c r="M299" i="2"/>
  <c r="L299" i="2"/>
  <c r="I299" i="2"/>
  <c r="R299" i="2" s="1"/>
  <c r="S299" i="2" s="1"/>
  <c r="R298" i="2"/>
  <c r="S298" i="2" s="1"/>
  <c r="Q298" i="2"/>
  <c r="P298" i="2"/>
  <c r="O298" i="2"/>
  <c r="N298" i="2"/>
  <c r="M298" i="2"/>
  <c r="L298" i="2"/>
  <c r="I298" i="2"/>
  <c r="Q297" i="2"/>
  <c r="P297" i="2"/>
  <c r="O297" i="2"/>
  <c r="N297" i="2"/>
  <c r="M297" i="2"/>
  <c r="L297" i="2"/>
  <c r="I297" i="2"/>
  <c r="R297" i="2" s="1"/>
  <c r="S297" i="2" s="1"/>
  <c r="R296" i="2"/>
  <c r="S296" i="2" s="1"/>
  <c r="Q296" i="2"/>
  <c r="P296" i="2"/>
  <c r="O296" i="2"/>
  <c r="N296" i="2"/>
  <c r="M296" i="2"/>
  <c r="L296" i="2"/>
  <c r="I296" i="2"/>
  <c r="Q295" i="2"/>
  <c r="P295" i="2"/>
  <c r="O295" i="2"/>
  <c r="N295" i="2"/>
  <c r="M295" i="2"/>
  <c r="L295" i="2"/>
  <c r="I295" i="2"/>
  <c r="R295" i="2" s="1"/>
  <c r="S295" i="2" s="1"/>
  <c r="R294" i="2"/>
  <c r="S294" i="2" s="1"/>
  <c r="Q294" i="2"/>
  <c r="P294" i="2"/>
  <c r="O294" i="2"/>
  <c r="N294" i="2"/>
  <c r="M294" i="2"/>
  <c r="L294" i="2"/>
  <c r="I294" i="2"/>
  <c r="Q293" i="2"/>
  <c r="P293" i="2"/>
  <c r="O293" i="2"/>
  <c r="N293" i="2"/>
  <c r="M293" i="2"/>
  <c r="L293" i="2"/>
  <c r="I293" i="2"/>
  <c r="R293" i="2" s="1"/>
  <c r="S293" i="2" s="1"/>
  <c r="R292" i="2"/>
  <c r="S292" i="2" s="1"/>
  <c r="Q292" i="2"/>
  <c r="P292" i="2"/>
  <c r="O292" i="2"/>
  <c r="N292" i="2"/>
  <c r="M292" i="2"/>
  <c r="L292" i="2"/>
  <c r="I292" i="2"/>
  <c r="Q291" i="2"/>
  <c r="P291" i="2"/>
  <c r="O291" i="2"/>
  <c r="N291" i="2"/>
  <c r="M291" i="2"/>
  <c r="L291" i="2"/>
  <c r="I291" i="2"/>
  <c r="R291" i="2" s="1"/>
  <c r="S291" i="2" s="1"/>
  <c r="R290" i="2"/>
  <c r="S290" i="2" s="1"/>
  <c r="Q290" i="2"/>
  <c r="P290" i="2"/>
  <c r="O290" i="2"/>
  <c r="N290" i="2"/>
  <c r="M290" i="2"/>
  <c r="L290" i="2"/>
  <c r="I290" i="2"/>
  <c r="Q289" i="2"/>
  <c r="P289" i="2"/>
  <c r="O289" i="2"/>
  <c r="N289" i="2"/>
  <c r="M289" i="2"/>
  <c r="L289" i="2"/>
  <c r="I289" i="2"/>
  <c r="R289" i="2" s="1"/>
  <c r="S289" i="2" s="1"/>
  <c r="R288" i="2"/>
  <c r="S288" i="2" s="1"/>
  <c r="Q288" i="2"/>
  <c r="P288" i="2"/>
  <c r="O288" i="2"/>
  <c r="N288" i="2"/>
  <c r="M288" i="2"/>
  <c r="L288" i="2"/>
  <c r="I288" i="2"/>
  <c r="Q287" i="2"/>
  <c r="P287" i="2"/>
  <c r="O287" i="2"/>
  <c r="N287" i="2"/>
  <c r="M287" i="2"/>
  <c r="L287" i="2"/>
  <c r="I287" i="2"/>
  <c r="R287" i="2" s="1"/>
  <c r="S287" i="2" s="1"/>
  <c r="R286" i="2"/>
  <c r="S286" i="2" s="1"/>
  <c r="Q286" i="2"/>
  <c r="P286" i="2"/>
  <c r="O286" i="2"/>
  <c r="N286" i="2"/>
  <c r="M286" i="2"/>
  <c r="L286" i="2"/>
  <c r="I286" i="2"/>
  <c r="Q285" i="2"/>
  <c r="P285" i="2"/>
  <c r="O285" i="2"/>
  <c r="N285" i="2"/>
  <c r="M285" i="2"/>
  <c r="L285" i="2"/>
  <c r="I285" i="2"/>
  <c r="R285" i="2" s="1"/>
  <c r="S285" i="2" s="1"/>
  <c r="R284" i="2"/>
  <c r="S284" i="2" s="1"/>
  <c r="Q284" i="2"/>
  <c r="P284" i="2"/>
  <c r="O284" i="2"/>
  <c r="N284" i="2"/>
  <c r="M284" i="2"/>
  <c r="L284" i="2"/>
  <c r="I284" i="2"/>
  <c r="Q283" i="2"/>
  <c r="P283" i="2"/>
  <c r="O283" i="2"/>
  <c r="N283" i="2"/>
  <c r="M283" i="2"/>
  <c r="L283" i="2"/>
  <c r="I283" i="2"/>
  <c r="R283" i="2" s="1"/>
  <c r="S283" i="2" s="1"/>
  <c r="R282" i="2"/>
  <c r="S282" i="2" s="1"/>
  <c r="Q282" i="2"/>
  <c r="P282" i="2"/>
  <c r="O282" i="2"/>
  <c r="N282" i="2"/>
  <c r="M282" i="2"/>
  <c r="L282" i="2"/>
  <c r="I282" i="2"/>
  <c r="Q281" i="2"/>
  <c r="P281" i="2"/>
  <c r="O281" i="2"/>
  <c r="N281" i="2"/>
  <c r="M281" i="2"/>
  <c r="L281" i="2"/>
  <c r="I281" i="2"/>
  <c r="R281" i="2" s="1"/>
  <c r="S281" i="2" s="1"/>
  <c r="R280" i="2"/>
  <c r="S280" i="2" s="1"/>
  <c r="Q280" i="2"/>
  <c r="P280" i="2"/>
  <c r="O280" i="2"/>
  <c r="N280" i="2"/>
  <c r="M280" i="2"/>
  <c r="L280" i="2"/>
  <c r="I280" i="2"/>
  <c r="Q279" i="2"/>
  <c r="P279" i="2"/>
  <c r="O279" i="2"/>
  <c r="N279" i="2"/>
  <c r="M279" i="2"/>
  <c r="L279" i="2"/>
  <c r="I279" i="2"/>
  <c r="R279" i="2" s="1"/>
  <c r="S279" i="2" s="1"/>
  <c r="R278" i="2"/>
  <c r="S278" i="2" s="1"/>
  <c r="Q278" i="2"/>
  <c r="P278" i="2"/>
  <c r="O278" i="2"/>
  <c r="N278" i="2"/>
  <c r="M278" i="2"/>
  <c r="L278" i="2"/>
  <c r="I278" i="2"/>
  <c r="Q277" i="2"/>
  <c r="P277" i="2"/>
  <c r="O277" i="2"/>
  <c r="N277" i="2"/>
  <c r="M277" i="2"/>
  <c r="L277" i="2"/>
  <c r="I277" i="2"/>
  <c r="R277" i="2" s="1"/>
  <c r="S277" i="2" s="1"/>
  <c r="R276" i="2"/>
  <c r="S276" i="2" s="1"/>
  <c r="Q276" i="2"/>
  <c r="P276" i="2"/>
  <c r="O276" i="2"/>
  <c r="N276" i="2"/>
  <c r="M276" i="2"/>
  <c r="L276" i="2"/>
  <c r="I276" i="2"/>
  <c r="Q275" i="2"/>
  <c r="P275" i="2"/>
  <c r="O275" i="2"/>
  <c r="N275" i="2"/>
  <c r="M275" i="2"/>
  <c r="L275" i="2"/>
  <c r="I275" i="2"/>
  <c r="R275" i="2" s="1"/>
  <c r="S275" i="2" s="1"/>
  <c r="R274" i="2"/>
  <c r="S274" i="2" s="1"/>
  <c r="Q274" i="2"/>
  <c r="P274" i="2"/>
  <c r="O274" i="2"/>
  <c r="N274" i="2"/>
  <c r="M274" i="2"/>
  <c r="L274" i="2"/>
  <c r="I274" i="2"/>
  <c r="Q273" i="2"/>
  <c r="P273" i="2"/>
  <c r="O273" i="2"/>
  <c r="N273" i="2"/>
  <c r="M273" i="2"/>
  <c r="L273" i="2"/>
  <c r="I273" i="2"/>
  <c r="R273" i="2" s="1"/>
  <c r="S273" i="2" s="1"/>
  <c r="R272" i="2"/>
  <c r="S272" i="2" s="1"/>
  <c r="Q272" i="2"/>
  <c r="P272" i="2"/>
  <c r="O272" i="2"/>
  <c r="N272" i="2"/>
  <c r="M272" i="2"/>
  <c r="L272" i="2"/>
  <c r="I272" i="2"/>
  <c r="Q271" i="2"/>
  <c r="P271" i="2"/>
  <c r="O271" i="2"/>
  <c r="N271" i="2"/>
  <c r="M271" i="2"/>
  <c r="L271" i="2"/>
  <c r="I271" i="2"/>
  <c r="R271" i="2" s="1"/>
  <c r="S271" i="2" s="1"/>
  <c r="R270" i="2"/>
  <c r="S270" i="2" s="1"/>
  <c r="Q270" i="2"/>
  <c r="P270" i="2"/>
  <c r="O270" i="2"/>
  <c r="N270" i="2"/>
  <c r="M270" i="2"/>
  <c r="L270" i="2"/>
  <c r="I270" i="2"/>
  <c r="Q269" i="2"/>
  <c r="P269" i="2"/>
  <c r="O269" i="2"/>
  <c r="N269" i="2"/>
  <c r="M269" i="2"/>
  <c r="L269" i="2"/>
  <c r="I269" i="2"/>
  <c r="R269" i="2" s="1"/>
  <c r="S269" i="2" s="1"/>
  <c r="R268" i="2"/>
  <c r="S268" i="2" s="1"/>
  <c r="Q268" i="2"/>
  <c r="P268" i="2"/>
  <c r="O268" i="2"/>
  <c r="N268" i="2"/>
  <c r="M268" i="2"/>
  <c r="L268" i="2"/>
  <c r="I268" i="2"/>
  <c r="Q267" i="2"/>
  <c r="P267" i="2"/>
  <c r="O267" i="2"/>
  <c r="N267" i="2"/>
  <c r="M267" i="2"/>
  <c r="L267" i="2"/>
  <c r="I267" i="2"/>
  <c r="R267" i="2" s="1"/>
  <c r="S267" i="2" s="1"/>
  <c r="R266" i="2"/>
  <c r="S266" i="2" s="1"/>
  <c r="Q266" i="2"/>
  <c r="P266" i="2"/>
  <c r="O266" i="2"/>
  <c r="N266" i="2"/>
  <c r="M266" i="2"/>
  <c r="L266" i="2"/>
  <c r="I266" i="2"/>
  <c r="Q265" i="2"/>
  <c r="P265" i="2"/>
  <c r="O265" i="2"/>
  <c r="N265" i="2"/>
  <c r="M265" i="2"/>
  <c r="L265" i="2"/>
  <c r="I265" i="2"/>
  <c r="R265" i="2" s="1"/>
  <c r="S265" i="2" s="1"/>
  <c r="R264" i="2"/>
  <c r="S264" i="2" s="1"/>
  <c r="Q264" i="2"/>
  <c r="P264" i="2"/>
  <c r="O264" i="2"/>
  <c r="N264" i="2"/>
  <c r="M264" i="2"/>
  <c r="L264" i="2"/>
  <c r="I264" i="2"/>
  <c r="Q263" i="2"/>
  <c r="P263" i="2"/>
  <c r="O263" i="2"/>
  <c r="N263" i="2"/>
  <c r="M263" i="2"/>
  <c r="L263" i="2"/>
  <c r="I263" i="2"/>
  <c r="R263" i="2" s="1"/>
  <c r="S263" i="2" s="1"/>
  <c r="R262" i="2"/>
  <c r="S262" i="2" s="1"/>
  <c r="Q262" i="2"/>
  <c r="P262" i="2"/>
  <c r="O262" i="2"/>
  <c r="N262" i="2"/>
  <c r="M262" i="2"/>
  <c r="L262" i="2"/>
  <c r="I262" i="2"/>
  <c r="Q261" i="2"/>
  <c r="P261" i="2"/>
  <c r="O261" i="2"/>
  <c r="N261" i="2"/>
  <c r="M261" i="2"/>
  <c r="L261" i="2"/>
  <c r="I261" i="2"/>
  <c r="R261" i="2" s="1"/>
  <c r="S261" i="2" s="1"/>
  <c r="R260" i="2"/>
  <c r="S260" i="2" s="1"/>
  <c r="Q260" i="2"/>
  <c r="P260" i="2"/>
  <c r="O260" i="2"/>
  <c r="N260" i="2"/>
  <c r="M260" i="2"/>
  <c r="L260" i="2"/>
  <c r="I260" i="2"/>
  <c r="Q259" i="2"/>
  <c r="P259" i="2"/>
  <c r="O259" i="2"/>
  <c r="N259" i="2"/>
  <c r="M259" i="2"/>
  <c r="L259" i="2"/>
  <c r="I259" i="2"/>
  <c r="R259" i="2" s="1"/>
  <c r="S259" i="2" s="1"/>
  <c r="R258" i="2"/>
  <c r="S258" i="2" s="1"/>
  <c r="Q258" i="2"/>
  <c r="P258" i="2"/>
  <c r="O258" i="2"/>
  <c r="N258" i="2"/>
  <c r="M258" i="2"/>
  <c r="L258" i="2"/>
  <c r="I258" i="2"/>
  <c r="Q257" i="2"/>
  <c r="P257" i="2"/>
  <c r="O257" i="2"/>
  <c r="N257" i="2"/>
  <c r="M257" i="2"/>
  <c r="L257" i="2"/>
  <c r="I257" i="2"/>
  <c r="R257" i="2" s="1"/>
  <c r="S257" i="2" s="1"/>
  <c r="R256" i="2"/>
  <c r="S256" i="2" s="1"/>
  <c r="Q256" i="2"/>
  <c r="P256" i="2"/>
  <c r="O256" i="2"/>
  <c r="N256" i="2"/>
  <c r="M256" i="2"/>
  <c r="L256" i="2"/>
  <c r="I256" i="2"/>
  <c r="Q255" i="2"/>
  <c r="P255" i="2"/>
  <c r="O255" i="2"/>
  <c r="N255" i="2"/>
  <c r="M255" i="2"/>
  <c r="L255" i="2"/>
  <c r="I255" i="2"/>
  <c r="R255" i="2" s="1"/>
  <c r="S255" i="2" s="1"/>
  <c r="R254" i="2"/>
  <c r="S254" i="2" s="1"/>
  <c r="Q254" i="2"/>
  <c r="P254" i="2"/>
  <c r="O254" i="2"/>
  <c r="N254" i="2"/>
  <c r="M254" i="2"/>
  <c r="L254" i="2"/>
  <c r="I254" i="2"/>
  <c r="Q253" i="2"/>
  <c r="P253" i="2"/>
  <c r="O253" i="2"/>
  <c r="N253" i="2"/>
  <c r="M253" i="2"/>
  <c r="L253" i="2"/>
  <c r="I253" i="2"/>
  <c r="R253" i="2" s="1"/>
  <c r="S253" i="2" s="1"/>
  <c r="R252" i="2"/>
  <c r="S252" i="2" s="1"/>
  <c r="Q252" i="2"/>
  <c r="P252" i="2"/>
  <c r="O252" i="2"/>
  <c r="N252" i="2"/>
  <c r="M252" i="2"/>
  <c r="L252" i="2"/>
  <c r="I252" i="2"/>
  <c r="Q251" i="2"/>
  <c r="P251" i="2"/>
  <c r="O251" i="2"/>
  <c r="N251" i="2"/>
  <c r="M251" i="2"/>
  <c r="L251" i="2"/>
  <c r="I251" i="2"/>
  <c r="R251" i="2" s="1"/>
  <c r="S251" i="2" s="1"/>
  <c r="R250" i="2"/>
  <c r="S250" i="2" s="1"/>
  <c r="Q250" i="2"/>
  <c r="P250" i="2"/>
  <c r="O250" i="2"/>
  <c r="N250" i="2"/>
  <c r="M250" i="2"/>
  <c r="L250" i="2"/>
  <c r="I250" i="2"/>
  <c r="Q249" i="2"/>
  <c r="P249" i="2"/>
  <c r="O249" i="2"/>
  <c r="N249" i="2"/>
  <c r="M249" i="2"/>
  <c r="L249" i="2"/>
  <c r="I249" i="2"/>
  <c r="R249" i="2" s="1"/>
  <c r="S249" i="2" s="1"/>
  <c r="R248" i="2"/>
  <c r="S248" i="2" s="1"/>
  <c r="Q248" i="2"/>
  <c r="P248" i="2"/>
  <c r="O248" i="2"/>
  <c r="N248" i="2"/>
  <c r="M248" i="2"/>
  <c r="L248" i="2"/>
  <c r="I248" i="2"/>
  <c r="Q247" i="2"/>
  <c r="P247" i="2"/>
  <c r="O247" i="2"/>
  <c r="N247" i="2"/>
  <c r="M247" i="2"/>
  <c r="L247" i="2"/>
  <c r="I247" i="2"/>
  <c r="R247" i="2" s="1"/>
  <c r="S247" i="2" s="1"/>
  <c r="R246" i="2"/>
  <c r="S246" i="2" s="1"/>
  <c r="Q246" i="2"/>
  <c r="P246" i="2"/>
  <c r="O246" i="2"/>
  <c r="N246" i="2"/>
  <c r="M246" i="2"/>
  <c r="L246" i="2"/>
  <c r="I246" i="2"/>
  <c r="Q245" i="2"/>
  <c r="P245" i="2"/>
  <c r="O245" i="2"/>
  <c r="N245" i="2"/>
  <c r="M245" i="2"/>
  <c r="L245" i="2"/>
  <c r="I245" i="2"/>
  <c r="R245" i="2" s="1"/>
  <c r="S245" i="2" s="1"/>
  <c r="R244" i="2"/>
  <c r="S244" i="2" s="1"/>
  <c r="Q244" i="2"/>
  <c r="P244" i="2"/>
  <c r="O244" i="2"/>
  <c r="N244" i="2"/>
  <c r="M244" i="2"/>
  <c r="L244" i="2"/>
  <c r="I244" i="2"/>
  <c r="Q243" i="2"/>
  <c r="P243" i="2"/>
  <c r="O243" i="2"/>
  <c r="N243" i="2"/>
  <c r="M243" i="2"/>
  <c r="L243" i="2"/>
  <c r="I243" i="2"/>
  <c r="R243" i="2" s="1"/>
  <c r="S243" i="2" s="1"/>
  <c r="R242" i="2"/>
  <c r="S242" i="2" s="1"/>
  <c r="Q242" i="2"/>
  <c r="P242" i="2"/>
  <c r="O242" i="2"/>
  <c r="N242" i="2"/>
  <c r="M242" i="2"/>
  <c r="L242" i="2"/>
  <c r="I242" i="2"/>
  <c r="Q241" i="2"/>
  <c r="P241" i="2"/>
  <c r="O241" i="2"/>
  <c r="N241" i="2"/>
  <c r="M241" i="2"/>
  <c r="L241" i="2"/>
  <c r="I241" i="2"/>
  <c r="R241" i="2" s="1"/>
  <c r="S241" i="2" s="1"/>
  <c r="R240" i="2"/>
  <c r="S240" i="2" s="1"/>
  <c r="Q240" i="2"/>
  <c r="P240" i="2"/>
  <c r="O240" i="2"/>
  <c r="N240" i="2"/>
  <c r="M240" i="2"/>
  <c r="L240" i="2"/>
  <c r="I240" i="2"/>
  <c r="Q239" i="2"/>
  <c r="P239" i="2"/>
  <c r="O239" i="2"/>
  <c r="N239" i="2"/>
  <c r="M239" i="2"/>
  <c r="L239" i="2"/>
  <c r="I239" i="2"/>
  <c r="R239" i="2" s="1"/>
  <c r="S239" i="2" s="1"/>
  <c r="R238" i="2"/>
  <c r="S238" i="2" s="1"/>
  <c r="Q238" i="2"/>
  <c r="P238" i="2"/>
  <c r="O238" i="2"/>
  <c r="N238" i="2"/>
  <c r="M238" i="2"/>
  <c r="L238" i="2"/>
  <c r="I238" i="2"/>
  <c r="Q237" i="2"/>
  <c r="P237" i="2"/>
  <c r="O237" i="2"/>
  <c r="N237" i="2"/>
  <c r="M237" i="2"/>
  <c r="L237" i="2"/>
  <c r="I237" i="2"/>
  <c r="R237" i="2" s="1"/>
  <c r="S237" i="2" s="1"/>
  <c r="R236" i="2"/>
  <c r="S236" i="2" s="1"/>
  <c r="Q236" i="2"/>
  <c r="P236" i="2"/>
  <c r="O236" i="2"/>
  <c r="N236" i="2"/>
  <c r="M236" i="2"/>
  <c r="L236" i="2"/>
  <c r="I236" i="2"/>
  <c r="Q235" i="2"/>
  <c r="P235" i="2"/>
  <c r="O235" i="2"/>
  <c r="N235" i="2"/>
  <c r="M235" i="2"/>
  <c r="L235" i="2"/>
  <c r="I235" i="2"/>
  <c r="R235" i="2" s="1"/>
  <c r="S235" i="2" s="1"/>
  <c r="R234" i="2"/>
  <c r="S234" i="2" s="1"/>
  <c r="Q234" i="2"/>
  <c r="P234" i="2"/>
  <c r="O234" i="2"/>
  <c r="N234" i="2"/>
  <c r="M234" i="2"/>
  <c r="L234" i="2"/>
  <c r="I234" i="2"/>
  <c r="Q233" i="2"/>
  <c r="P233" i="2"/>
  <c r="O233" i="2"/>
  <c r="N233" i="2"/>
  <c r="M233" i="2"/>
  <c r="L233" i="2"/>
  <c r="I233" i="2"/>
  <c r="R233" i="2" s="1"/>
  <c r="S233" i="2" s="1"/>
  <c r="R232" i="2"/>
  <c r="S232" i="2" s="1"/>
  <c r="Q232" i="2"/>
  <c r="P232" i="2"/>
  <c r="O232" i="2"/>
  <c r="N232" i="2"/>
  <c r="M232" i="2"/>
  <c r="L232" i="2"/>
  <c r="I232" i="2"/>
  <c r="Q231" i="2"/>
  <c r="P231" i="2"/>
  <c r="O231" i="2"/>
  <c r="N231" i="2"/>
  <c r="M231" i="2"/>
  <c r="L231" i="2"/>
  <c r="I231" i="2"/>
  <c r="R231" i="2" s="1"/>
  <c r="S231" i="2" s="1"/>
  <c r="G231" i="2"/>
  <c r="F231" i="2"/>
  <c r="E231" i="2"/>
  <c r="Q230" i="2"/>
  <c r="P230" i="2"/>
  <c r="O230" i="2"/>
  <c r="N230" i="2"/>
  <c r="M230" i="2"/>
  <c r="L230" i="2"/>
  <c r="I230" i="2"/>
  <c r="R230" i="2" s="1"/>
  <c r="S230" i="2" s="1"/>
  <c r="R229" i="2"/>
  <c r="S229" i="2" s="1"/>
  <c r="Q229" i="2"/>
  <c r="P229" i="2"/>
  <c r="O229" i="2"/>
  <c r="N229" i="2"/>
  <c r="M229" i="2"/>
  <c r="L229" i="2"/>
  <c r="I229" i="2"/>
  <c r="Q228" i="2"/>
  <c r="P228" i="2"/>
  <c r="O228" i="2"/>
  <c r="N228" i="2"/>
  <c r="M228" i="2"/>
  <c r="L228" i="2"/>
  <c r="I228" i="2"/>
  <c r="R228" i="2" s="1"/>
  <c r="S228" i="2" s="1"/>
  <c r="R227" i="2"/>
  <c r="S227" i="2" s="1"/>
  <c r="Q227" i="2"/>
  <c r="P227" i="2"/>
  <c r="O227" i="2"/>
  <c r="N227" i="2"/>
  <c r="M227" i="2"/>
  <c r="L227" i="2"/>
  <c r="I227" i="2"/>
  <c r="Q226" i="2"/>
  <c r="P226" i="2"/>
  <c r="O226" i="2"/>
  <c r="N226" i="2"/>
  <c r="M226" i="2"/>
  <c r="L226" i="2"/>
  <c r="I226" i="2"/>
  <c r="R226" i="2" s="1"/>
  <c r="S226" i="2" s="1"/>
  <c r="R225" i="2"/>
  <c r="S225" i="2" s="1"/>
  <c r="Q225" i="2"/>
  <c r="P225" i="2"/>
  <c r="O225" i="2"/>
  <c r="N225" i="2"/>
  <c r="M225" i="2"/>
  <c r="L225" i="2"/>
  <c r="I225" i="2"/>
  <c r="Q224" i="2"/>
  <c r="P224" i="2"/>
  <c r="O224" i="2"/>
  <c r="N224" i="2"/>
  <c r="M224" i="2"/>
  <c r="L224" i="2"/>
  <c r="I224" i="2"/>
  <c r="R224" i="2" s="1"/>
  <c r="S224" i="2" s="1"/>
  <c r="R223" i="2"/>
  <c r="S223" i="2" s="1"/>
  <c r="Q223" i="2"/>
  <c r="P223" i="2"/>
  <c r="O223" i="2"/>
  <c r="N223" i="2"/>
  <c r="M223" i="2"/>
  <c r="L223" i="2"/>
  <c r="I223" i="2"/>
  <c r="Q222" i="2"/>
  <c r="P222" i="2"/>
  <c r="O222" i="2"/>
  <c r="N222" i="2"/>
  <c r="M222" i="2"/>
  <c r="L222" i="2"/>
  <c r="I222" i="2"/>
  <c r="R222" i="2" s="1"/>
  <c r="S222" i="2" s="1"/>
  <c r="R221" i="2"/>
  <c r="S221" i="2" s="1"/>
  <c r="Q221" i="2"/>
  <c r="P221" i="2"/>
  <c r="O221" i="2"/>
  <c r="N221" i="2"/>
  <c r="M221" i="2"/>
  <c r="L221" i="2"/>
  <c r="I221" i="2"/>
  <c r="Q220" i="2"/>
  <c r="P220" i="2"/>
  <c r="O220" i="2"/>
  <c r="N220" i="2"/>
  <c r="M220" i="2"/>
  <c r="L220" i="2"/>
  <c r="I220" i="2"/>
  <c r="R220" i="2" s="1"/>
  <c r="S220" i="2" s="1"/>
  <c r="R219" i="2"/>
  <c r="S219" i="2" s="1"/>
  <c r="Q219" i="2"/>
  <c r="P219" i="2"/>
  <c r="O219" i="2"/>
  <c r="N219" i="2"/>
  <c r="M219" i="2"/>
  <c r="L219" i="2"/>
  <c r="I219" i="2"/>
  <c r="Q218" i="2"/>
  <c r="P218" i="2"/>
  <c r="O218" i="2"/>
  <c r="N218" i="2"/>
  <c r="M218" i="2"/>
  <c r="L218" i="2"/>
  <c r="I218" i="2"/>
  <c r="R218" i="2" s="1"/>
  <c r="S218" i="2" s="1"/>
  <c r="R217" i="2"/>
  <c r="S217" i="2" s="1"/>
  <c r="Q217" i="2"/>
  <c r="P217" i="2"/>
  <c r="O217" i="2"/>
  <c r="N217" i="2"/>
  <c r="M217" i="2"/>
  <c r="L217" i="2"/>
  <c r="I217" i="2"/>
  <c r="Q216" i="2"/>
  <c r="P216" i="2"/>
  <c r="O216" i="2"/>
  <c r="N216" i="2"/>
  <c r="M216" i="2"/>
  <c r="L216" i="2"/>
  <c r="I216" i="2"/>
  <c r="R216" i="2" s="1"/>
  <c r="S216" i="2" s="1"/>
  <c r="R215" i="2"/>
  <c r="S215" i="2" s="1"/>
  <c r="Q215" i="2"/>
  <c r="P215" i="2"/>
  <c r="O215" i="2"/>
  <c r="N215" i="2"/>
  <c r="M215" i="2"/>
  <c r="L215" i="2"/>
  <c r="I215" i="2"/>
  <c r="Q214" i="2"/>
  <c r="P214" i="2"/>
  <c r="O214" i="2"/>
  <c r="N214" i="2"/>
  <c r="M214" i="2"/>
  <c r="L214" i="2"/>
  <c r="I214" i="2"/>
  <c r="R214" i="2" s="1"/>
  <c r="S214" i="2" s="1"/>
  <c r="R213" i="2"/>
  <c r="S213" i="2" s="1"/>
  <c r="Q213" i="2"/>
  <c r="P213" i="2"/>
  <c r="O213" i="2"/>
  <c r="N213" i="2"/>
  <c r="M213" i="2"/>
  <c r="L213" i="2"/>
  <c r="I213" i="2"/>
  <c r="Q212" i="2"/>
  <c r="P212" i="2"/>
  <c r="O212" i="2"/>
  <c r="N212" i="2"/>
  <c r="M212" i="2"/>
  <c r="L212" i="2"/>
  <c r="I212" i="2"/>
  <c r="R212" i="2" s="1"/>
  <c r="S212" i="2" s="1"/>
  <c r="R211" i="2"/>
  <c r="S211" i="2" s="1"/>
  <c r="Q211" i="2"/>
  <c r="P211" i="2"/>
  <c r="O211" i="2"/>
  <c r="N211" i="2"/>
  <c r="M211" i="2"/>
  <c r="L211" i="2"/>
  <c r="I211" i="2"/>
  <c r="Q210" i="2"/>
  <c r="P210" i="2"/>
  <c r="O210" i="2"/>
  <c r="N210" i="2"/>
  <c r="M210" i="2"/>
  <c r="L210" i="2"/>
  <c r="I210" i="2"/>
  <c r="R210" i="2" s="1"/>
  <c r="S210" i="2" s="1"/>
  <c r="R209" i="2"/>
  <c r="S209" i="2" s="1"/>
  <c r="Q209" i="2"/>
  <c r="P209" i="2"/>
  <c r="O209" i="2"/>
  <c r="N209" i="2"/>
  <c r="M209" i="2"/>
  <c r="L209" i="2"/>
  <c r="I209" i="2"/>
  <c r="Q208" i="2"/>
  <c r="P208" i="2"/>
  <c r="O208" i="2"/>
  <c r="N208" i="2"/>
  <c r="M208" i="2"/>
  <c r="L208" i="2"/>
  <c r="I208" i="2"/>
  <c r="R208" i="2" s="1"/>
  <c r="S208" i="2" s="1"/>
  <c r="R207" i="2"/>
  <c r="S207" i="2" s="1"/>
  <c r="Q207" i="2"/>
  <c r="P207" i="2"/>
  <c r="O207" i="2"/>
  <c r="N207" i="2"/>
  <c r="M207" i="2"/>
  <c r="L207" i="2"/>
  <c r="I207" i="2"/>
  <c r="Q206" i="2"/>
  <c r="P206" i="2"/>
  <c r="O206" i="2"/>
  <c r="N206" i="2"/>
  <c r="M206" i="2"/>
  <c r="L206" i="2"/>
  <c r="I206" i="2"/>
  <c r="R206" i="2" s="1"/>
  <c r="S206" i="2" s="1"/>
  <c r="R205" i="2"/>
  <c r="S205" i="2" s="1"/>
  <c r="Q205" i="2"/>
  <c r="P205" i="2"/>
  <c r="O205" i="2"/>
  <c r="N205" i="2"/>
  <c r="M205" i="2"/>
  <c r="L205" i="2"/>
  <c r="I205" i="2"/>
  <c r="Q204" i="2"/>
  <c r="P204" i="2"/>
  <c r="O204" i="2"/>
  <c r="N204" i="2"/>
  <c r="M204" i="2"/>
  <c r="L204" i="2"/>
  <c r="I204" i="2"/>
  <c r="R204" i="2" s="1"/>
  <c r="S204" i="2" s="1"/>
  <c r="R203" i="2"/>
  <c r="S203" i="2" s="1"/>
  <c r="Q203" i="2"/>
  <c r="P203" i="2"/>
  <c r="O203" i="2"/>
  <c r="N203" i="2"/>
  <c r="M203" i="2"/>
  <c r="L203" i="2"/>
  <c r="I203" i="2"/>
  <c r="Q202" i="2"/>
  <c r="P202" i="2"/>
  <c r="O202" i="2"/>
  <c r="N202" i="2"/>
  <c r="M202" i="2"/>
  <c r="L202" i="2"/>
  <c r="I202" i="2"/>
  <c r="R202" i="2" s="1"/>
  <c r="S202" i="2" s="1"/>
  <c r="R201" i="2"/>
  <c r="S201" i="2" s="1"/>
  <c r="Q201" i="2"/>
  <c r="P201" i="2"/>
  <c r="O201" i="2"/>
  <c r="N201" i="2"/>
  <c r="M201" i="2"/>
  <c r="L201" i="2"/>
  <c r="I201" i="2"/>
  <c r="G201" i="2"/>
  <c r="F201" i="2"/>
  <c r="E201" i="2"/>
  <c r="R200" i="2"/>
  <c r="S200" i="2" s="1"/>
  <c r="Q200" i="2"/>
  <c r="P200" i="2"/>
  <c r="O200" i="2"/>
  <c r="N200" i="2"/>
  <c r="M200" i="2"/>
  <c r="L200" i="2"/>
  <c r="I200" i="2"/>
  <c r="Q199" i="2"/>
  <c r="P199" i="2"/>
  <c r="O199" i="2"/>
  <c r="N199" i="2"/>
  <c r="M199" i="2"/>
  <c r="L199" i="2"/>
  <c r="I199" i="2"/>
  <c r="R199" i="2" s="1"/>
  <c r="S199" i="2" s="1"/>
  <c r="R198" i="2"/>
  <c r="S198" i="2" s="1"/>
  <c r="Q198" i="2"/>
  <c r="P198" i="2"/>
  <c r="O198" i="2"/>
  <c r="N198" i="2"/>
  <c r="M198" i="2"/>
  <c r="L198" i="2"/>
  <c r="I198" i="2"/>
  <c r="Q197" i="2"/>
  <c r="P197" i="2"/>
  <c r="O197" i="2"/>
  <c r="N197" i="2"/>
  <c r="M197" i="2"/>
  <c r="L197" i="2"/>
  <c r="I197" i="2"/>
  <c r="R197" i="2" s="1"/>
  <c r="S197" i="2" s="1"/>
  <c r="R196" i="2"/>
  <c r="S196" i="2" s="1"/>
  <c r="Q196" i="2"/>
  <c r="P196" i="2"/>
  <c r="O196" i="2"/>
  <c r="N196" i="2"/>
  <c r="M196" i="2"/>
  <c r="L196" i="2"/>
  <c r="I196" i="2"/>
  <c r="Q195" i="2"/>
  <c r="P195" i="2"/>
  <c r="O195" i="2"/>
  <c r="N195" i="2"/>
  <c r="M195" i="2"/>
  <c r="L195" i="2"/>
  <c r="I195" i="2"/>
  <c r="R195" i="2" s="1"/>
  <c r="S195" i="2" s="1"/>
  <c r="R194" i="2"/>
  <c r="S194" i="2" s="1"/>
  <c r="Q194" i="2"/>
  <c r="P194" i="2"/>
  <c r="O194" i="2"/>
  <c r="N194" i="2"/>
  <c r="M194" i="2"/>
  <c r="L194" i="2"/>
  <c r="I194" i="2"/>
  <c r="Q193" i="2"/>
  <c r="P193" i="2"/>
  <c r="O193" i="2"/>
  <c r="N193" i="2"/>
  <c r="M193" i="2"/>
  <c r="L193" i="2"/>
  <c r="I193" i="2"/>
  <c r="R193" i="2" s="1"/>
  <c r="S193" i="2" s="1"/>
  <c r="R192" i="2"/>
  <c r="S192" i="2" s="1"/>
  <c r="Q192" i="2"/>
  <c r="P192" i="2"/>
  <c r="O192" i="2"/>
  <c r="N192" i="2"/>
  <c r="M192" i="2"/>
  <c r="L192" i="2"/>
  <c r="I192" i="2"/>
  <c r="Q191" i="2"/>
  <c r="P191" i="2"/>
  <c r="O191" i="2"/>
  <c r="N191" i="2"/>
  <c r="M191" i="2"/>
  <c r="L191" i="2"/>
  <c r="I191" i="2"/>
  <c r="R191" i="2" s="1"/>
  <c r="S191" i="2" s="1"/>
  <c r="R190" i="2"/>
  <c r="S190" i="2" s="1"/>
  <c r="Q190" i="2"/>
  <c r="P190" i="2"/>
  <c r="O190" i="2"/>
  <c r="N190" i="2"/>
  <c r="M190" i="2"/>
  <c r="L190" i="2"/>
  <c r="I190" i="2"/>
  <c r="Q189" i="2"/>
  <c r="P189" i="2"/>
  <c r="O189" i="2"/>
  <c r="N189" i="2"/>
  <c r="M189" i="2"/>
  <c r="L189" i="2"/>
  <c r="I189" i="2"/>
  <c r="R189" i="2" s="1"/>
  <c r="S189" i="2" s="1"/>
  <c r="R188" i="2"/>
  <c r="S188" i="2" s="1"/>
  <c r="Q188" i="2"/>
  <c r="P188" i="2"/>
  <c r="O188" i="2"/>
  <c r="N188" i="2"/>
  <c r="M188" i="2"/>
  <c r="L188" i="2"/>
  <c r="I188" i="2"/>
  <c r="Q187" i="2"/>
  <c r="P187" i="2"/>
  <c r="O187" i="2"/>
  <c r="N187" i="2"/>
  <c r="M187" i="2"/>
  <c r="L187" i="2"/>
  <c r="I187" i="2"/>
  <c r="R187" i="2" s="1"/>
  <c r="S187" i="2" s="1"/>
  <c r="R186" i="2"/>
  <c r="S186" i="2" s="1"/>
  <c r="Q186" i="2"/>
  <c r="P186" i="2"/>
  <c r="O186" i="2"/>
  <c r="N186" i="2"/>
  <c r="M186" i="2"/>
  <c r="L186" i="2"/>
  <c r="I186" i="2"/>
  <c r="Q185" i="2"/>
  <c r="P185" i="2"/>
  <c r="O185" i="2"/>
  <c r="N185" i="2"/>
  <c r="M185" i="2"/>
  <c r="L185" i="2"/>
  <c r="I185" i="2"/>
  <c r="R185" i="2" s="1"/>
  <c r="S185" i="2" s="1"/>
  <c r="R184" i="2"/>
  <c r="S184" i="2" s="1"/>
  <c r="Q184" i="2"/>
  <c r="P184" i="2"/>
  <c r="O184" i="2"/>
  <c r="N184" i="2"/>
  <c r="M184" i="2"/>
  <c r="L184" i="2"/>
  <c r="I184" i="2"/>
  <c r="Q183" i="2"/>
  <c r="P183" i="2"/>
  <c r="O183" i="2"/>
  <c r="N183" i="2"/>
  <c r="M183" i="2"/>
  <c r="L183" i="2"/>
  <c r="I183" i="2"/>
  <c r="R183" i="2" s="1"/>
  <c r="S183" i="2" s="1"/>
  <c r="R182" i="2"/>
  <c r="S182" i="2" s="1"/>
  <c r="Q182" i="2"/>
  <c r="P182" i="2"/>
  <c r="O182" i="2"/>
  <c r="N182" i="2"/>
  <c r="M182" i="2"/>
  <c r="L182" i="2"/>
  <c r="I182" i="2"/>
  <c r="Q181" i="2"/>
  <c r="P181" i="2"/>
  <c r="O181" i="2"/>
  <c r="N181" i="2"/>
  <c r="M181" i="2"/>
  <c r="L181" i="2"/>
  <c r="I181" i="2"/>
  <c r="R181" i="2" s="1"/>
  <c r="S181" i="2" s="1"/>
  <c r="R180" i="2"/>
  <c r="S180" i="2" s="1"/>
  <c r="Q180" i="2"/>
  <c r="P180" i="2"/>
  <c r="O180" i="2"/>
  <c r="N180" i="2"/>
  <c r="M180" i="2"/>
  <c r="L180" i="2"/>
  <c r="I180" i="2"/>
  <c r="Q179" i="2"/>
  <c r="P179" i="2"/>
  <c r="O179" i="2"/>
  <c r="N179" i="2"/>
  <c r="M179" i="2"/>
  <c r="L179" i="2"/>
  <c r="I179" i="2"/>
  <c r="R179" i="2" s="1"/>
  <c r="S179" i="2" s="1"/>
  <c r="R178" i="2"/>
  <c r="S178" i="2" s="1"/>
  <c r="Q178" i="2"/>
  <c r="P178" i="2"/>
  <c r="O178" i="2"/>
  <c r="N178" i="2"/>
  <c r="M178" i="2"/>
  <c r="L178" i="2"/>
  <c r="I178" i="2"/>
  <c r="Q177" i="2"/>
  <c r="P177" i="2"/>
  <c r="O177" i="2"/>
  <c r="N177" i="2"/>
  <c r="M177" i="2"/>
  <c r="L177" i="2"/>
  <c r="I177" i="2"/>
  <c r="R177" i="2" s="1"/>
  <c r="S177" i="2" s="1"/>
  <c r="R176" i="2"/>
  <c r="S176" i="2" s="1"/>
  <c r="Q176" i="2"/>
  <c r="P176" i="2"/>
  <c r="O176" i="2"/>
  <c r="N176" i="2"/>
  <c r="M176" i="2"/>
  <c r="L176" i="2"/>
  <c r="I176" i="2"/>
  <c r="Q175" i="2"/>
  <c r="P175" i="2"/>
  <c r="O175" i="2"/>
  <c r="N175" i="2"/>
  <c r="M175" i="2"/>
  <c r="L175" i="2"/>
  <c r="I175" i="2"/>
  <c r="R175" i="2" s="1"/>
  <c r="S175" i="2" s="1"/>
  <c r="R174" i="2"/>
  <c r="S174" i="2" s="1"/>
  <c r="Q174" i="2"/>
  <c r="P174" i="2"/>
  <c r="O174" i="2"/>
  <c r="N174" i="2"/>
  <c r="M174" i="2"/>
  <c r="L174" i="2"/>
  <c r="I174" i="2"/>
  <c r="Q173" i="2"/>
  <c r="P173" i="2"/>
  <c r="O173" i="2"/>
  <c r="N173" i="2"/>
  <c r="M173" i="2"/>
  <c r="L173" i="2"/>
  <c r="I173" i="2"/>
  <c r="R173" i="2" s="1"/>
  <c r="S173" i="2" s="1"/>
  <c r="R172" i="2"/>
  <c r="S172" i="2" s="1"/>
  <c r="Q172" i="2"/>
  <c r="P172" i="2"/>
  <c r="O172" i="2"/>
  <c r="N172" i="2"/>
  <c r="M172" i="2"/>
  <c r="L172" i="2"/>
  <c r="I172" i="2"/>
  <c r="Q171" i="2"/>
  <c r="P171" i="2"/>
  <c r="O171" i="2"/>
  <c r="N171" i="2"/>
  <c r="M171" i="2"/>
  <c r="L171" i="2"/>
  <c r="I171" i="2"/>
  <c r="R171" i="2" s="1"/>
  <c r="S171" i="2" s="1"/>
  <c r="R170" i="2"/>
  <c r="S170" i="2" s="1"/>
  <c r="Q170" i="2"/>
  <c r="P170" i="2"/>
  <c r="O170" i="2"/>
  <c r="N170" i="2"/>
  <c r="M170" i="2"/>
  <c r="L170" i="2"/>
  <c r="I170" i="2"/>
  <c r="Q169" i="2"/>
  <c r="P169" i="2"/>
  <c r="O169" i="2"/>
  <c r="N169" i="2"/>
  <c r="M169" i="2"/>
  <c r="L169" i="2"/>
  <c r="I169" i="2"/>
  <c r="R169" i="2" s="1"/>
  <c r="S169" i="2" s="1"/>
  <c r="G169" i="2"/>
  <c r="F169" i="2"/>
  <c r="E169" i="2"/>
  <c r="Q168" i="2"/>
  <c r="P168" i="2"/>
  <c r="O168" i="2"/>
  <c r="N168" i="2"/>
  <c r="M168" i="2"/>
  <c r="L168" i="2"/>
  <c r="I168" i="2"/>
  <c r="R168" i="2" s="1"/>
  <c r="S168" i="2" s="1"/>
  <c r="R167" i="2"/>
  <c r="S167" i="2" s="1"/>
  <c r="Q167" i="2"/>
  <c r="P167" i="2"/>
  <c r="O167" i="2"/>
  <c r="N167" i="2"/>
  <c r="M167" i="2"/>
  <c r="L167" i="2"/>
  <c r="I167" i="2"/>
  <c r="Q166" i="2"/>
  <c r="P166" i="2"/>
  <c r="O166" i="2"/>
  <c r="N166" i="2"/>
  <c r="M166" i="2"/>
  <c r="L166" i="2"/>
  <c r="I166" i="2"/>
  <c r="R166" i="2" s="1"/>
  <c r="S166" i="2" s="1"/>
  <c r="R165" i="2"/>
  <c r="S165" i="2" s="1"/>
  <c r="Q165" i="2"/>
  <c r="P165" i="2"/>
  <c r="O165" i="2"/>
  <c r="N165" i="2"/>
  <c r="M165" i="2"/>
  <c r="L165" i="2"/>
  <c r="I165" i="2"/>
  <c r="Q164" i="2"/>
  <c r="P164" i="2"/>
  <c r="O164" i="2"/>
  <c r="N164" i="2"/>
  <c r="M164" i="2"/>
  <c r="L164" i="2"/>
  <c r="I164" i="2"/>
  <c r="R164" i="2" s="1"/>
  <c r="S164" i="2" s="1"/>
  <c r="R163" i="2"/>
  <c r="S163" i="2" s="1"/>
  <c r="Q163" i="2"/>
  <c r="P163" i="2"/>
  <c r="O163" i="2"/>
  <c r="N163" i="2"/>
  <c r="M163" i="2"/>
  <c r="L163" i="2"/>
  <c r="I163" i="2"/>
  <c r="Q162" i="2"/>
  <c r="P162" i="2"/>
  <c r="O162" i="2"/>
  <c r="N162" i="2"/>
  <c r="M162" i="2"/>
  <c r="L162" i="2"/>
  <c r="I162" i="2"/>
  <c r="R162" i="2" s="1"/>
  <c r="S162" i="2" s="1"/>
  <c r="R161" i="2"/>
  <c r="S161" i="2" s="1"/>
  <c r="Q161" i="2"/>
  <c r="P161" i="2"/>
  <c r="O161" i="2"/>
  <c r="N161" i="2"/>
  <c r="M161" i="2"/>
  <c r="L161" i="2"/>
  <c r="I161" i="2"/>
  <c r="Q160" i="2"/>
  <c r="P160" i="2"/>
  <c r="O160" i="2"/>
  <c r="N160" i="2"/>
  <c r="M160" i="2"/>
  <c r="L160" i="2"/>
  <c r="I160" i="2"/>
  <c r="R160" i="2" s="1"/>
  <c r="S160" i="2" s="1"/>
  <c r="R159" i="2"/>
  <c r="S159" i="2" s="1"/>
  <c r="Q159" i="2"/>
  <c r="P159" i="2"/>
  <c r="O159" i="2"/>
  <c r="N159" i="2"/>
  <c r="M159" i="2"/>
  <c r="L159" i="2"/>
  <c r="I159" i="2"/>
  <c r="Q158" i="2"/>
  <c r="P158" i="2"/>
  <c r="O158" i="2"/>
  <c r="N158" i="2"/>
  <c r="M158" i="2"/>
  <c r="L158" i="2"/>
  <c r="I158" i="2"/>
  <c r="R158" i="2" s="1"/>
  <c r="S158" i="2" s="1"/>
  <c r="R157" i="2"/>
  <c r="S157" i="2" s="1"/>
  <c r="Q157" i="2"/>
  <c r="P157" i="2"/>
  <c r="O157" i="2"/>
  <c r="N157" i="2"/>
  <c r="M157" i="2"/>
  <c r="L157" i="2"/>
  <c r="I157" i="2"/>
  <c r="Q156" i="2"/>
  <c r="P156" i="2"/>
  <c r="O156" i="2"/>
  <c r="N156" i="2"/>
  <c r="M156" i="2"/>
  <c r="L156" i="2"/>
  <c r="I156" i="2"/>
  <c r="R156" i="2" s="1"/>
  <c r="S156" i="2" s="1"/>
  <c r="R155" i="2"/>
  <c r="S155" i="2" s="1"/>
  <c r="Q155" i="2"/>
  <c r="P155" i="2"/>
  <c r="O155" i="2"/>
  <c r="N155" i="2"/>
  <c r="M155" i="2"/>
  <c r="L155" i="2"/>
  <c r="I155" i="2"/>
  <c r="Q154" i="2"/>
  <c r="P154" i="2"/>
  <c r="O154" i="2"/>
  <c r="N154" i="2"/>
  <c r="M154" i="2"/>
  <c r="L154" i="2"/>
  <c r="I154" i="2"/>
  <c r="R154" i="2" s="1"/>
  <c r="S154" i="2" s="1"/>
  <c r="R153" i="2"/>
  <c r="S153" i="2" s="1"/>
  <c r="Q153" i="2"/>
  <c r="P153" i="2"/>
  <c r="O153" i="2"/>
  <c r="N153" i="2"/>
  <c r="M153" i="2"/>
  <c r="L153" i="2"/>
  <c r="I153" i="2"/>
  <c r="Q152" i="2"/>
  <c r="P152" i="2"/>
  <c r="O152" i="2"/>
  <c r="N152" i="2"/>
  <c r="M152" i="2"/>
  <c r="L152" i="2"/>
  <c r="I152" i="2"/>
  <c r="R152" i="2" s="1"/>
  <c r="S152" i="2" s="1"/>
  <c r="R151" i="2"/>
  <c r="S151" i="2" s="1"/>
  <c r="Q151" i="2"/>
  <c r="P151" i="2"/>
  <c r="O151" i="2"/>
  <c r="N151" i="2"/>
  <c r="M151" i="2"/>
  <c r="L151" i="2"/>
  <c r="I151" i="2"/>
  <c r="Q150" i="2"/>
  <c r="P150" i="2"/>
  <c r="O150" i="2"/>
  <c r="N150" i="2"/>
  <c r="M150" i="2"/>
  <c r="L150" i="2"/>
  <c r="I150" i="2"/>
  <c r="R150" i="2" s="1"/>
  <c r="S150" i="2" s="1"/>
  <c r="R149" i="2"/>
  <c r="S149" i="2" s="1"/>
  <c r="Q149" i="2"/>
  <c r="P149" i="2"/>
  <c r="O149" i="2"/>
  <c r="N149" i="2"/>
  <c r="M149" i="2"/>
  <c r="L149" i="2"/>
  <c r="I149" i="2"/>
  <c r="Q148" i="2"/>
  <c r="P148" i="2"/>
  <c r="O148" i="2"/>
  <c r="N148" i="2"/>
  <c r="M148" i="2"/>
  <c r="L148" i="2"/>
  <c r="I148" i="2"/>
  <c r="R148" i="2" s="1"/>
  <c r="S148" i="2" s="1"/>
  <c r="R147" i="2"/>
  <c r="S147" i="2" s="1"/>
  <c r="Q147" i="2"/>
  <c r="P147" i="2"/>
  <c r="O147" i="2"/>
  <c r="N147" i="2"/>
  <c r="M147" i="2"/>
  <c r="L147" i="2"/>
  <c r="I147" i="2"/>
  <c r="Q146" i="2"/>
  <c r="P146" i="2"/>
  <c r="O146" i="2"/>
  <c r="N146" i="2"/>
  <c r="M146" i="2"/>
  <c r="L146" i="2"/>
  <c r="I146" i="2"/>
  <c r="R146" i="2" s="1"/>
  <c r="S146" i="2" s="1"/>
  <c r="R145" i="2"/>
  <c r="S145" i="2" s="1"/>
  <c r="Q145" i="2"/>
  <c r="P145" i="2"/>
  <c r="O145" i="2"/>
  <c r="N145" i="2"/>
  <c r="M145" i="2"/>
  <c r="L145" i="2"/>
  <c r="I145" i="2"/>
  <c r="Q144" i="2"/>
  <c r="P144" i="2"/>
  <c r="O144" i="2"/>
  <c r="N144" i="2"/>
  <c r="M144" i="2"/>
  <c r="L144" i="2"/>
  <c r="I144" i="2"/>
  <c r="R144" i="2" s="1"/>
  <c r="S144" i="2" s="1"/>
  <c r="R143" i="2"/>
  <c r="S143" i="2" s="1"/>
  <c r="Q143" i="2"/>
  <c r="P143" i="2"/>
  <c r="O143" i="2"/>
  <c r="N143" i="2"/>
  <c r="M143" i="2"/>
  <c r="L143" i="2"/>
  <c r="I143" i="2"/>
  <c r="Q142" i="2"/>
  <c r="P142" i="2"/>
  <c r="O142" i="2"/>
  <c r="N142" i="2"/>
  <c r="M142" i="2"/>
  <c r="L142" i="2"/>
  <c r="I142" i="2"/>
  <c r="R142" i="2" s="1"/>
  <c r="S142" i="2" s="1"/>
  <c r="R141" i="2"/>
  <c r="S141" i="2" s="1"/>
  <c r="Q141" i="2"/>
  <c r="P141" i="2"/>
  <c r="O141" i="2"/>
  <c r="N141" i="2"/>
  <c r="M141" i="2"/>
  <c r="L141" i="2"/>
  <c r="I141" i="2"/>
  <c r="Q140" i="2"/>
  <c r="P140" i="2"/>
  <c r="O140" i="2"/>
  <c r="N140" i="2"/>
  <c r="M140" i="2"/>
  <c r="L140" i="2"/>
  <c r="I140" i="2"/>
  <c r="R140" i="2" s="1"/>
  <c r="S140" i="2" s="1"/>
  <c r="R139" i="2"/>
  <c r="S139" i="2" s="1"/>
  <c r="Q139" i="2"/>
  <c r="P139" i="2"/>
  <c r="O139" i="2"/>
  <c r="N139" i="2"/>
  <c r="M139" i="2"/>
  <c r="L139" i="2"/>
  <c r="I139" i="2"/>
  <c r="Q138" i="2"/>
  <c r="P138" i="2"/>
  <c r="O138" i="2"/>
  <c r="N138" i="2"/>
  <c r="M138" i="2"/>
  <c r="L138" i="2"/>
  <c r="I138" i="2"/>
  <c r="R138" i="2" s="1"/>
  <c r="S138" i="2" s="1"/>
  <c r="R137" i="2"/>
  <c r="S137" i="2" s="1"/>
  <c r="Q137" i="2"/>
  <c r="P137" i="2"/>
  <c r="O137" i="2"/>
  <c r="N137" i="2"/>
  <c r="M137" i="2"/>
  <c r="L137" i="2"/>
  <c r="I137" i="2"/>
  <c r="Q136" i="2"/>
  <c r="P136" i="2"/>
  <c r="O136" i="2"/>
  <c r="N136" i="2"/>
  <c r="M136" i="2"/>
  <c r="L136" i="2"/>
  <c r="I136" i="2"/>
  <c r="R136" i="2" s="1"/>
  <c r="S136" i="2" s="1"/>
  <c r="R135" i="2"/>
  <c r="S135" i="2" s="1"/>
  <c r="Q135" i="2"/>
  <c r="P135" i="2"/>
  <c r="O135" i="2"/>
  <c r="N135" i="2"/>
  <c r="M135" i="2"/>
  <c r="L135" i="2"/>
  <c r="I135" i="2"/>
  <c r="Q134" i="2"/>
  <c r="P134" i="2"/>
  <c r="O134" i="2"/>
  <c r="N134" i="2"/>
  <c r="M134" i="2"/>
  <c r="L134" i="2"/>
  <c r="I134" i="2"/>
  <c r="R134" i="2" s="1"/>
  <c r="S134" i="2" s="1"/>
  <c r="R133" i="2"/>
  <c r="S133" i="2" s="1"/>
  <c r="Q133" i="2"/>
  <c r="P133" i="2"/>
  <c r="O133" i="2"/>
  <c r="N133" i="2"/>
  <c r="M133" i="2"/>
  <c r="L133" i="2"/>
  <c r="I133" i="2"/>
  <c r="Q132" i="2"/>
  <c r="P132" i="2"/>
  <c r="O132" i="2"/>
  <c r="N132" i="2"/>
  <c r="M132" i="2"/>
  <c r="L132" i="2"/>
  <c r="I132" i="2"/>
  <c r="R132" i="2" s="1"/>
  <c r="S132" i="2" s="1"/>
  <c r="R131" i="2"/>
  <c r="S131" i="2" s="1"/>
  <c r="Q131" i="2"/>
  <c r="P131" i="2"/>
  <c r="O131" i="2"/>
  <c r="N131" i="2"/>
  <c r="M131" i="2"/>
  <c r="L131" i="2"/>
  <c r="I131" i="2"/>
  <c r="Q130" i="2"/>
  <c r="P130" i="2"/>
  <c r="O130" i="2"/>
  <c r="N130" i="2"/>
  <c r="M130" i="2"/>
  <c r="L130" i="2"/>
  <c r="I130" i="2"/>
  <c r="R130" i="2" s="1"/>
  <c r="S130" i="2" s="1"/>
  <c r="R129" i="2"/>
  <c r="S129" i="2" s="1"/>
  <c r="Q129" i="2"/>
  <c r="P129" i="2"/>
  <c r="O129" i="2"/>
  <c r="N129" i="2"/>
  <c r="M129" i="2"/>
  <c r="L129" i="2"/>
  <c r="I129" i="2"/>
  <c r="Q128" i="2"/>
  <c r="P128" i="2"/>
  <c r="O128" i="2"/>
  <c r="N128" i="2"/>
  <c r="M128" i="2"/>
  <c r="L128" i="2"/>
  <c r="I128" i="2"/>
  <c r="R128" i="2" s="1"/>
  <c r="S128" i="2" s="1"/>
  <c r="R127" i="2"/>
  <c r="S127" i="2" s="1"/>
  <c r="Q127" i="2"/>
  <c r="P127" i="2"/>
  <c r="O127" i="2"/>
  <c r="N127" i="2"/>
  <c r="M127" i="2"/>
  <c r="L127" i="2"/>
  <c r="I127" i="2"/>
  <c r="Q126" i="2"/>
  <c r="P126" i="2"/>
  <c r="O126" i="2"/>
  <c r="N126" i="2"/>
  <c r="M126" i="2"/>
  <c r="L126" i="2"/>
  <c r="I126" i="2"/>
  <c r="R126" i="2" s="1"/>
  <c r="S126" i="2" s="1"/>
  <c r="R125" i="2"/>
  <c r="S125" i="2" s="1"/>
  <c r="Q125" i="2"/>
  <c r="P125" i="2"/>
  <c r="O125" i="2"/>
  <c r="N125" i="2"/>
  <c r="M125" i="2"/>
  <c r="L125" i="2"/>
  <c r="I125" i="2"/>
  <c r="Q124" i="2"/>
  <c r="P124" i="2"/>
  <c r="O124" i="2"/>
  <c r="N124" i="2"/>
  <c r="M124" i="2"/>
  <c r="L124" i="2"/>
  <c r="I124" i="2"/>
  <c r="R124" i="2" s="1"/>
  <c r="S124" i="2" s="1"/>
  <c r="R123" i="2"/>
  <c r="S123" i="2" s="1"/>
  <c r="Q123" i="2"/>
  <c r="P123" i="2"/>
  <c r="O123" i="2"/>
  <c r="N123" i="2"/>
  <c r="M123" i="2"/>
  <c r="L123" i="2"/>
  <c r="I123" i="2"/>
  <c r="Q122" i="2"/>
  <c r="P122" i="2"/>
  <c r="O122" i="2"/>
  <c r="N122" i="2"/>
  <c r="M122" i="2"/>
  <c r="L122" i="2"/>
  <c r="I122" i="2"/>
  <c r="R122" i="2" s="1"/>
  <c r="S122" i="2" s="1"/>
  <c r="R121" i="2"/>
  <c r="S121" i="2" s="1"/>
  <c r="Q121" i="2"/>
  <c r="P121" i="2"/>
  <c r="O121" i="2"/>
  <c r="N121" i="2"/>
  <c r="M121" i="2"/>
  <c r="L121" i="2"/>
  <c r="I121" i="2"/>
  <c r="Q120" i="2"/>
  <c r="P120" i="2"/>
  <c r="O120" i="2"/>
  <c r="N120" i="2"/>
  <c r="M120" i="2"/>
  <c r="L120" i="2"/>
  <c r="I120" i="2"/>
  <c r="R120" i="2" s="1"/>
  <c r="S120" i="2" s="1"/>
  <c r="R119" i="2"/>
  <c r="S119" i="2" s="1"/>
  <c r="Q119" i="2"/>
  <c r="P119" i="2"/>
  <c r="O119" i="2"/>
  <c r="N119" i="2"/>
  <c r="M119" i="2"/>
  <c r="L119" i="2"/>
  <c r="I119" i="2"/>
  <c r="Q118" i="2"/>
  <c r="P118" i="2"/>
  <c r="O118" i="2"/>
  <c r="N118" i="2"/>
  <c r="M118" i="2"/>
  <c r="L118" i="2"/>
  <c r="I118" i="2"/>
  <c r="R118" i="2" s="1"/>
  <c r="S118" i="2" s="1"/>
  <c r="R117" i="2"/>
  <c r="S117" i="2" s="1"/>
  <c r="Q117" i="2"/>
  <c r="P117" i="2"/>
  <c r="O117" i="2"/>
  <c r="N117" i="2"/>
  <c r="M117" i="2"/>
  <c r="L117" i="2"/>
  <c r="I117" i="2"/>
  <c r="Q116" i="2"/>
  <c r="P116" i="2"/>
  <c r="O116" i="2"/>
  <c r="N116" i="2"/>
  <c r="M116" i="2"/>
  <c r="L116" i="2"/>
  <c r="I116" i="2"/>
  <c r="R116" i="2" s="1"/>
  <c r="S116" i="2" s="1"/>
  <c r="R115" i="2"/>
  <c r="S115" i="2" s="1"/>
  <c r="Q115" i="2"/>
  <c r="P115" i="2"/>
  <c r="O115" i="2"/>
  <c r="N115" i="2"/>
  <c r="M115" i="2"/>
  <c r="L115" i="2"/>
  <c r="I115" i="2"/>
  <c r="Q114" i="2"/>
  <c r="P114" i="2"/>
  <c r="O114" i="2"/>
  <c r="N114" i="2"/>
  <c r="M114" i="2"/>
  <c r="L114" i="2"/>
  <c r="I114" i="2"/>
  <c r="R114" i="2" s="1"/>
  <c r="S114" i="2" s="1"/>
  <c r="R113" i="2"/>
  <c r="S113" i="2" s="1"/>
  <c r="Q113" i="2"/>
  <c r="P113" i="2"/>
  <c r="O113" i="2"/>
  <c r="N113" i="2"/>
  <c r="M113" i="2"/>
  <c r="L113" i="2"/>
  <c r="I113" i="2"/>
  <c r="Q112" i="2"/>
  <c r="P112" i="2"/>
  <c r="O112" i="2"/>
  <c r="N112" i="2"/>
  <c r="M112" i="2"/>
  <c r="L112" i="2"/>
  <c r="I112" i="2"/>
  <c r="R112" i="2" s="1"/>
  <c r="S112" i="2" s="1"/>
  <c r="R111" i="2"/>
  <c r="S111" i="2" s="1"/>
  <c r="Q111" i="2"/>
  <c r="P111" i="2"/>
  <c r="O111" i="2"/>
  <c r="N111" i="2"/>
  <c r="M111" i="2"/>
  <c r="L111" i="2"/>
  <c r="I111" i="2"/>
  <c r="Q110" i="2"/>
  <c r="P110" i="2"/>
  <c r="O110" i="2"/>
  <c r="N110" i="2"/>
  <c r="M110" i="2"/>
  <c r="L110" i="2"/>
  <c r="I110" i="2"/>
  <c r="R110" i="2" s="1"/>
  <c r="S110" i="2" s="1"/>
  <c r="R109" i="2"/>
  <c r="S109" i="2" s="1"/>
  <c r="Q109" i="2"/>
  <c r="P109" i="2"/>
  <c r="O109" i="2"/>
  <c r="N109" i="2"/>
  <c r="M109" i="2"/>
  <c r="L109" i="2"/>
  <c r="I109" i="2"/>
  <c r="Q108" i="2"/>
  <c r="P108" i="2"/>
  <c r="O108" i="2"/>
  <c r="N108" i="2"/>
  <c r="M108" i="2"/>
  <c r="L108" i="2"/>
  <c r="I108" i="2"/>
  <c r="R108" i="2" s="1"/>
  <c r="S108" i="2" s="1"/>
  <c r="R107" i="2"/>
  <c r="S107" i="2" s="1"/>
  <c r="Q107" i="2"/>
  <c r="P107" i="2"/>
  <c r="O107" i="2"/>
  <c r="N107" i="2"/>
  <c r="M107" i="2"/>
  <c r="L107" i="2"/>
  <c r="I107" i="2"/>
  <c r="Q106" i="2"/>
  <c r="P106" i="2"/>
  <c r="O106" i="2"/>
  <c r="N106" i="2"/>
  <c r="M106" i="2"/>
  <c r="L106" i="2"/>
  <c r="I106" i="2"/>
  <c r="R106" i="2" s="1"/>
  <c r="S106" i="2" s="1"/>
  <c r="R105" i="2"/>
  <c r="S105" i="2" s="1"/>
  <c r="Q105" i="2"/>
  <c r="P105" i="2"/>
  <c r="O105" i="2"/>
  <c r="N105" i="2"/>
  <c r="M105" i="2"/>
  <c r="L105" i="2"/>
  <c r="I105" i="2"/>
  <c r="Q104" i="2"/>
  <c r="P104" i="2"/>
  <c r="O104" i="2"/>
  <c r="N104" i="2"/>
  <c r="M104" i="2"/>
  <c r="L104" i="2"/>
  <c r="I104" i="2"/>
  <c r="R104" i="2" s="1"/>
  <c r="S104" i="2" s="1"/>
  <c r="R103" i="2"/>
  <c r="S103" i="2" s="1"/>
  <c r="Q103" i="2"/>
  <c r="P103" i="2"/>
  <c r="O103" i="2"/>
  <c r="N103" i="2"/>
  <c r="M103" i="2"/>
  <c r="L103" i="2"/>
  <c r="I103" i="2"/>
  <c r="Q102" i="2"/>
  <c r="P102" i="2"/>
  <c r="O102" i="2"/>
  <c r="N102" i="2"/>
  <c r="M102" i="2"/>
  <c r="L102" i="2"/>
  <c r="I102" i="2"/>
  <c r="R102" i="2" s="1"/>
  <c r="S102" i="2" s="1"/>
  <c r="R101" i="2"/>
  <c r="S101" i="2" s="1"/>
  <c r="Q101" i="2"/>
  <c r="P101" i="2"/>
  <c r="O101" i="2"/>
  <c r="N101" i="2"/>
  <c r="M101" i="2"/>
  <c r="L101" i="2"/>
  <c r="I101" i="2"/>
  <c r="Q100" i="2"/>
  <c r="P100" i="2"/>
  <c r="O100" i="2"/>
  <c r="N100" i="2"/>
  <c r="M100" i="2"/>
  <c r="L100" i="2"/>
  <c r="I100" i="2"/>
  <c r="R100" i="2" s="1"/>
  <c r="S100" i="2" s="1"/>
  <c r="R99" i="2"/>
  <c r="S99" i="2" s="1"/>
  <c r="Q99" i="2"/>
  <c r="P99" i="2"/>
  <c r="O99" i="2"/>
  <c r="N99" i="2"/>
  <c r="M99" i="2"/>
  <c r="L99" i="2"/>
  <c r="I99" i="2"/>
  <c r="Q98" i="2"/>
  <c r="P98" i="2"/>
  <c r="O98" i="2"/>
  <c r="N98" i="2"/>
  <c r="M98" i="2"/>
  <c r="L98" i="2"/>
  <c r="I98" i="2"/>
  <c r="R98" i="2" s="1"/>
  <c r="S98" i="2" s="1"/>
  <c r="R97" i="2"/>
  <c r="S97" i="2" s="1"/>
  <c r="Q97" i="2"/>
  <c r="P97" i="2"/>
  <c r="O97" i="2"/>
  <c r="N97" i="2"/>
  <c r="M97" i="2"/>
  <c r="L97" i="2"/>
  <c r="I97" i="2"/>
  <c r="Q96" i="2"/>
  <c r="P96" i="2"/>
  <c r="O96" i="2"/>
  <c r="N96" i="2"/>
  <c r="M96" i="2"/>
  <c r="L96" i="2"/>
  <c r="I96" i="2"/>
  <c r="R96" i="2" s="1"/>
  <c r="S96" i="2" s="1"/>
  <c r="R95" i="2"/>
  <c r="S95" i="2" s="1"/>
  <c r="Q95" i="2"/>
  <c r="P95" i="2"/>
  <c r="O95" i="2"/>
  <c r="N95" i="2"/>
  <c r="M95" i="2"/>
  <c r="L95" i="2"/>
  <c r="I95" i="2"/>
  <c r="Q94" i="2"/>
  <c r="P94" i="2"/>
  <c r="O94" i="2"/>
  <c r="N94" i="2"/>
  <c r="M94" i="2"/>
  <c r="L94" i="2"/>
  <c r="I94" i="2"/>
  <c r="R94" i="2" s="1"/>
  <c r="S94" i="2" s="1"/>
  <c r="R93" i="2"/>
  <c r="S93" i="2" s="1"/>
  <c r="Q93" i="2"/>
  <c r="P93" i="2"/>
  <c r="O93" i="2"/>
  <c r="N93" i="2"/>
  <c r="M93" i="2"/>
  <c r="L93" i="2"/>
  <c r="I93" i="2"/>
  <c r="Q92" i="2"/>
  <c r="P92" i="2"/>
  <c r="O92" i="2"/>
  <c r="N92" i="2"/>
  <c r="M92" i="2"/>
  <c r="L92" i="2"/>
  <c r="I92" i="2"/>
  <c r="R92" i="2" s="1"/>
  <c r="S92" i="2" s="1"/>
  <c r="R91" i="2"/>
  <c r="S91" i="2" s="1"/>
  <c r="Q91" i="2"/>
  <c r="P91" i="2"/>
  <c r="O91" i="2"/>
  <c r="N91" i="2"/>
  <c r="M91" i="2"/>
  <c r="L91" i="2"/>
  <c r="I91" i="2"/>
  <c r="Q90" i="2"/>
  <c r="P90" i="2"/>
  <c r="O90" i="2"/>
  <c r="N90" i="2"/>
  <c r="M90" i="2"/>
  <c r="L90" i="2"/>
  <c r="I90" i="2"/>
  <c r="R90" i="2" s="1"/>
  <c r="S90" i="2" s="1"/>
  <c r="R89" i="2"/>
  <c r="S89" i="2" s="1"/>
  <c r="Q89" i="2"/>
  <c r="P89" i="2"/>
  <c r="O89" i="2"/>
  <c r="N89" i="2"/>
  <c r="M89" i="2"/>
  <c r="L89" i="2"/>
  <c r="I89" i="2"/>
  <c r="Q88" i="2"/>
  <c r="P88" i="2"/>
  <c r="O88" i="2"/>
  <c r="N88" i="2"/>
  <c r="M88" i="2"/>
  <c r="L88" i="2"/>
  <c r="I88" i="2"/>
  <c r="R88" i="2" s="1"/>
  <c r="S88" i="2" s="1"/>
  <c r="R87" i="2"/>
  <c r="S87" i="2" s="1"/>
  <c r="Q87" i="2"/>
  <c r="P87" i="2"/>
  <c r="O87" i="2"/>
  <c r="N87" i="2"/>
  <c r="M87" i="2"/>
  <c r="L87" i="2"/>
  <c r="I87" i="2"/>
  <c r="Q86" i="2"/>
  <c r="P86" i="2"/>
  <c r="O86" i="2"/>
  <c r="N86" i="2"/>
  <c r="M86" i="2"/>
  <c r="L86" i="2"/>
  <c r="I86" i="2"/>
  <c r="R86" i="2" s="1"/>
  <c r="S86" i="2" s="1"/>
  <c r="R85" i="2"/>
  <c r="S85" i="2" s="1"/>
  <c r="Q85" i="2"/>
  <c r="P85" i="2"/>
  <c r="O85" i="2"/>
  <c r="N85" i="2"/>
  <c r="M85" i="2"/>
  <c r="L85" i="2"/>
  <c r="I85" i="2"/>
  <c r="Q84" i="2"/>
  <c r="P84" i="2"/>
  <c r="O84" i="2"/>
  <c r="N84" i="2"/>
  <c r="M84" i="2"/>
  <c r="L84" i="2"/>
  <c r="I84" i="2"/>
  <c r="R84" i="2" s="1"/>
  <c r="S84" i="2" s="1"/>
  <c r="R83" i="2"/>
  <c r="S83" i="2" s="1"/>
  <c r="Q83" i="2"/>
  <c r="P83" i="2"/>
  <c r="O83" i="2"/>
  <c r="N83" i="2"/>
  <c r="M83" i="2"/>
  <c r="L83" i="2"/>
  <c r="I83" i="2"/>
  <c r="Q82" i="2"/>
  <c r="P82" i="2"/>
  <c r="O82" i="2"/>
  <c r="N82" i="2"/>
  <c r="M82" i="2"/>
  <c r="L82" i="2"/>
  <c r="I82" i="2"/>
  <c r="R82" i="2" s="1"/>
  <c r="S82" i="2" s="1"/>
  <c r="R81" i="2"/>
  <c r="S81" i="2" s="1"/>
  <c r="Q81" i="2"/>
  <c r="P81" i="2"/>
  <c r="O81" i="2"/>
  <c r="N81" i="2"/>
  <c r="M81" i="2"/>
  <c r="L81" i="2"/>
  <c r="I81" i="2"/>
  <c r="Q80" i="2"/>
  <c r="P80" i="2"/>
  <c r="O80" i="2"/>
  <c r="N80" i="2"/>
  <c r="M80" i="2"/>
  <c r="L80" i="2"/>
  <c r="I80" i="2"/>
  <c r="R80" i="2" s="1"/>
  <c r="S80" i="2" s="1"/>
  <c r="R79" i="2"/>
  <c r="S79" i="2" s="1"/>
  <c r="Q79" i="2"/>
  <c r="P79" i="2"/>
  <c r="O79" i="2"/>
  <c r="N79" i="2"/>
  <c r="M79" i="2"/>
  <c r="L79" i="2"/>
  <c r="I79" i="2"/>
  <c r="Q78" i="2"/>
  <c r="P78" i="2"/>
  <c r="O78" i="2"/>
  <c r="N78" i="2"/>
  <c r="M78" i="2"/>
  <c r="L78" i="2"/>
  <c r="I78" i="2"/>
  <c r="R78" i="2" s="1"/>
  <c r="S78" i="2" s="1"/>
  <c r="R77" i="2"/>
  <c r="S77" i="2" s="1"/>
  <c r="Q77" i="2"/>
  <c r="P77" i="2"/>
  <c r="O77" i="2"/>
  <c r="N77" i="2"/>
  <c r="M77" i="2"/>
  <c r="L77" i="2"/>
  <c r="I77" i="2"/>
  <c r="Q76" i="2"/>
  <c r="P76" i="2"/>
  <c r="O76" i="2"/>
  <c r="N76" i="2"/>
  <c r="M76" i="2"/>
  <c r="L76" i="2"/>
  <c r="I76" i="2"/>
  <c r="R76" i="2" s="1"/>
  <c r="S76" i="2" s="1"/>
  <c r="G76" i="2"/>
  <c r="F76" i="2"/>
  <c r="E76" i="2"/>
  <c r="Q75" i="2"/>
  <c r="P75" i="2"/>
  <c r="O75" i="2"/>
  <c r="N75" i="2"/>
  <c r="M75" i="2"/>
  <c r="L75" i="2"/>
  <c r="I75" i="2"/>
  <c r="R75" i="2" s="1"/>
  <c r="S75" i="2" s="1"/>
  <c r="R74" i="2"/>
  <c r="S74" i="2" s="1"/>
  <c r="Q74" i="2"/>
  <c r="P74" i="2"/>
  <c r="O74" i="2"/>
  <c r="N74" i="2"/>
  <c r="M74" i="2"/>
  <c r="L74" i="2"/>
  <c r="I74" i="2"/>
  <c r="Q73" i="2"/>
  <c r="P73" i="2"/>
  <c r="O73" i="2"/>
  <c r="N73" i="2"/>
  <c r="M73" i="2"/>
  <c r="L73" i="2"/>
  <c r="I73" i="2"/>
  <c r="R73" i="2" s="1"/>
  <c r="S73" i="2" s="1"/>
  <c r="R72" i="2"/>
  <c r="S72" i="2" s="1"/>
  <c r="Q72" i="2"/>
  <c r="P72" i="2"/>
  <c r="O72" i="2"/>
  <c r="N72" i="2"/>
  <c r="M72" i="2"/>
  <c r="L72" i="2"/>
  <c r="I72" i="2"/>
  <c r="Q71" i="2"/>
  <c r="P71" i="2"/>
  <c r="O71" i="2"/>
  <c r="N71" i="2"/>
  <c r="M71" i="2"/>
  <c r="L71" i="2"/>
  <c r="I71" i="2"/>
  <c r="R71" i="2" s="1"/>
  <c r="S71" i="2" s="1"/>
  <c r="R70" i="2"/>
  <c r="S70" i="2" s="1"/>
  <c r="Q70" i="2"/>
  <c r="P70" i="2"/>
  <c r="O70" i="2"/>
  <c r="N70" i="2"/>
  <c r="M70" i="2"/>
  <c r="L70" i="2"/>
  <c r="I70" i="2"/>
  <c r="Q69" i="2"/>
  <c r="P69" i="2"/>
  <c r="O69" i="2"/>
  <c r="N69" i="2"/>
  <c r="M69" i="2"/>
  <c r="L69" i="2"/>
  <c r="I69" i="2"/>
  <c r="R69" i="2" s="1"/>
  <c r="S69" i="2" s="1"/>
  <c r="R68" i="2"/>
  <c r="S68" i="2" s="1"/>
  <c r="Q68" i="2"/>
  <c r="P68" i="2"/>
  <c r="O68" i="2"/>
  <c r="N68" i="2"/>
  <c r="M68" i="2"/>
  <c r="L68" i="2"/>
  <c r="I68" i="2"/>
  <c r="Q67" i="2"/>
  <c r="P67" i="2"/>
  <c r="O67" i="2"/>
  <c r="N67" i="2"/>
  <c r="M67" i="2"/>
  <c r="L67" i="2"/>
  <c r="I67" i="2"/>
  <c r="R67" i="2" s="1"/>
  <c r="S67" i="2" s="1"/>
  <c r="R66" i="2"/>
  <c r="S66" i="2" s="1"/>
  <c r="Q66" i="2"/>
  <c r="P66" i="2"/>
  <c r="O66" i="2"/>
  <c r="N66" i="2"/>
  <c r="M66" i="2"/>
  <c r="L66" i="2"/>
  <c r="I66" i="2"/>
  <c r="Q65" i="2"/>
  <c r="P65" i="2"/>
  <c r="O65" i="2"/>
  <c r="N65" i="2"/>
  <c r="M65" i="2"/>
  <c r="L65" i="2"/>
  <c r="I65" i="2"/>
  <c r="R65" i="2" s="1"/>
  <c r="S65" i="2" s="1"/>
  <c r="R64" i="2"/>
  <c r="S64" i="2" s="1"/>
  <c r="Q64" i="2"/>
  <c r="P64" i="2"/>
  <c r="O64" i="2"/>
  <c r="N64" i="2"/>
  <c r="M64" i="2"/>
  <c r="L64" i="2"/>
  <c r="I64" i="2"/>
  <c r="Q63" i="2"/>
  <c r="P63" i="2"/>
  <c r="O63" i="2"/>
  <c r="N63" i="2"/>
  <c r="M63" i="2"/>
  <c r="L63" i="2"/>
  <c r="I63" i="2"/>
  <c r="R63" i="2" s="1"/>
  <c r="S63" i="2" s="1"/>
  <c r="R62" i="2"/>
  <c r="S62" i="2" s="1"/>
  <c r="Q62" i="2"/>
  <c r="P62" i="2"/>
  <c r="O62" i="2"/>
  <c r="N62" i="2"/>
  <c r="M62" i="2"/>
  <c r="L62" i="2"/>
  <c r="I62" i="2"/>
  <c r="Q61" i="2"/>
  <c r="P61" i="2"/>
  <c r="O61" i="2"/>
  <c r="N61" i="2"/>
  <c r="M61" i="2"/>
  <c r="L61" i="2"/>
  <c r="I61" i="2"/>
  <c r="R61" i="2" s="1"/>
  <c r="S61" i="2" s="1"/>
  <c r="R60" i="2"/>
  <c r="S60" i="2" s="1"/>
  <c r="Q60" i="2"/>
  <c r="P60" i="2"/>
  <c r="O60" i="2"/>
  <c r="N60" i="2"/>
  <c r="M60" i="2"/>
  <c r="L60" i="2"/>
  <c r="I60" i="2"/>
  <c r="Q59" i="2"/>
  <c r="P59" i="2"/>
  <c r="O59" i="2"/>
  <c r="N59" i="2"/>
  <c r="M59" i="2"/>
  <c r="L59" i="2"/>
  <c r="I59" i="2"/>
  <c r="R59" i="2" s="1"/>
  <c r="S59" i="2" s="1"/>
  <c r="R58" i="2"/>
  <c r="S58" i="2" s="1"/>
  <c r="Q58" i="2"/>
  <c r="P58" i="2"/>
  <c r="O58" i="2"/>
  <c r="N58" i="2"/>
  <c r="M58" i="2"/>
  <c r="L58" i="2"/>
  <c r="I58" i="2"/>
  <c r="Q57" i="2"/>
  <c r="P57" i="2"/>
  <c r="O57" i="2"/>
  <c r="N57" i="2"/>
  <c r="M57" i="2"/>
  <c r="L57" i="2"/>
  <c r="I57" i="2"/>
  <c r="R57" i="2" s="1"/>
  <c r="S57" i="2" s="1"/>
  <c r="R56" i="2"/>
  <c r="S56" i="2" s="1"/>
  <c r="Q56" i="2"/>
  <c r="P56" i="2"/>
  <c r="O56" i="2"/>
  <c r="N56" i="2"/>
  <c r="M56" i="2"/>
  <c r="L56" i="2"/>
  <c r="I56" i="2"/>
  <c r="Q55" i="2"/>
  <c r="P55" i="2"/>
  <c r="O55" i="2"/>
  <c r="N55" i="2"/>
  <c r="M55" i="2"/>
  <c r="L55" i="2"/>
  <c r="I55" i="2"/>
  <c r="R55" i="2" s="1"/>
  <c r="S55" i="2" s="1"/>
  <c r="R54" i="2"/>
  <c r="S54" i="2" s="1"/>
  <c r="Q54" i="2"/>
  <c r="P54" i="2"/>
  <c r="O54" i="2"/>
  <c r="N54" i="2"/>
  <c r="M54" i="2"/>
  <c r="L54" i="2"/>
  <c r="I54" i="2"/>
  <c r="Q53" i="2"/>
  <c r="P53" i="2"/>
  <c r="O53" i="2"/>
  <c r="N53" i="2"/>
  <c r="M53" i="2"/>
  <c r="L53" i="2"/>
  <c r="I53" i="2"/>
  <c r="R53" i="2" s="1"/>
  <c r="S53" i="2" s="1"/>
  <c r="R52" i="2"/>
  <c r="S52" i="2" s="1"/>
  <c r="Q52" i="2"/>
  <c r="P52" i="2"/>
  <c r="O52" i="2"/>
  <c r="N52" i="2"/>
  <c r="M52" i="2"/>
  <c r="L52" i="2"/>
  <c r="I52" i="2"/>
  <c r="Q51" i="2"/>
  <c r="P51" i="2"/>
  <c r="O51" i="2"/>
  <c r="N51" i="2"/>
  <c r="M51" i="2"/>
  <c r="L51" i="2"/>
  <c r="I51" i="2"/>
  <c r="R51" i="2" s="1"/>
  <c r="S51" i="2" s="1"/>
  <c r="R50" i="2"/>
  <c r="S50" i="2" s="1"/>
  <c r="Q50" i="2"/>
  <c r="P50" i="2"/>
  <c r="O50" i="2"/>
  <c r="N50" i="2"/>
  <c r="M50" i="2"/>
  <c r="L50" i="2"/>
  <c r="I50" i="2"/>
  <c r="Q49" i="2"/>
  <c r="P49" i="2"/>
  <c r="O49" i="2"/>
  <c r="N49" i="2"/>
  <c r="M49" i="2"/>
  <c r="L49" i="2"/>
  <c r="I49" i="2"/>
  <c r="R49" i="2" s="1"/>
  <c r="S49" i="2" s="1"/>
  <c r="R48" i="2"/>
  <c r="S48" i="2" s="1"/>
  <c r="Q48" i="2"/>
  <c r="P48" i="2"/>
  <c r="O48" i="2"/>
  <c r="N48" i="2"/>
  <c r="M48" i="2"/>
  <c r="L48" i="2"/>
  <c r="I48" i="2"/>
  <c r="Q47" i="2"/>
  <c r="P47" i="2"/>
  <c r="O47" i="2"/>
  <c r="N47" i="2"/>
  <c r="M47" i="2"/>
  <c r="L47" i="2"/>
  <c r="I47" i="2"/>
  <c r="R47" i="2" s="1"/>
  <c r="S47" i="2" s="1"/>
  <c r="R46" i="2"/>
  <c r="S46" i="2" s="1"/>
  <c r="Q46" i="2"/>
  <c r="P46" i="2"/>
  <c r="O46" i="2"/>
  <c r="N46" i="2"/>
  <c r="M46" i="2"/>
  <c r="L46" i="2"/>
  <c r="I46" i="2"/>
  <c r="Q45" i="2"/>
  <c r="P45" i="2"/>
  <c r="O45" i="2"/>
  <c r="N45" i="2"/>
  <c r="M45" i="2"/>
  <c r="L45" i="2"/>
  <c r="I45" i="2"/>
  <c r="R45" i="2" s="1"/>
  <c r="S45" i="2" s="1"/>
  <c r="R44" i="2"/>
  <c r="S44" i="2" s="1"/>
  <c r="Q44" i="2"/>
  <c r="P44" i="2"/>
  <c r="O44" i="2"/>
  <c r="N44" i="2"/>
  <c r="M44" i="2"/>
  <c r="L44" i="2"/>
  <c r="I44" i="2"/>
  <c r="Q43" i="2"/>
  <c r="P43" i="2"/>
  <c r="O43" i="2"/>
  <c r="N43" i="2"/>
  <c r="M43" i="2"/>
  <c r="L43" i="2"/>
  <c r="I43" i="2"/>
  <c r="R43" i="2" s="1"/>
  <c r="S43" i="2" s="1"/>
  <c r="R42" i="2"/>
  <c r="S42" i="2" s="1"/>
  <c r="Q42" i="2"/>
  <c r="P42" i="2"/>
  <c r="O42" i="2"/>
  <c r="N42" i="2"/>
  <c r="M42" i="2"/>
  <c r="L42" i="2"/>
  <c r="I42" i="2"/>
  <c r="Q41" i="2"/>
  <c r="P41" i="2"/>
  <c r="O41" i="2"/>
  <c r="N41" i="2"/>
  <c r="M41" i="2"/>
  <c r="L41" i="2"/>
  <c r="I41" i="2"/>
  <c r="R41" i="2" s="1"/>
  <c r="S41" i="2" s="1"/>
  <c r="R40" i="2"/>
  <c r="S40" i="2" s="1"/>
  <c r="Q40" i="2"/>
  <c r="P40" i="2"/>
  <c r="O40" i="2"/>
  <c r="N40" i="2"/>
  <c r="M40" i="2"/>
  <c r="L40" i="2"/>
  <c r="I40" i="2"/>
  <c r="Q39" i="2"/>
  <c r="P39" i="2"/>
  <c r="O39" i="2"/>
  <c r="N39" i="2"/>
  <c r="M39" i="2"/>
  <c r="L39" i="2"/>
  <c r="I39" i="2"/>
  <c r="R39" i="2" s="1"/>
  <c r="S39" i="2" s="1"/>
  <c r="R38" i="2"/>
  <c r="S38" i="2" s="1"/>
  <c r="Q38" i="2"/>
  <c r="P38" i="2"/>
  <c r="O38" i="2"/>
  <c r="N38" i="2"/>
  <c r="M38" i="2"/>
  <c r="L38" i="2"/>
  <c r="I38" i="2"/>
  <c r="Q37" i="2"/>
  <c r="P37" i="2"/>
  <c r="O37" i="2"/>
  <c r="N37" i="2"/>
  <c r="M37" i="2"/>
  <c r="L37" i="2"/>
  <c r="I37" i="2"/>
  <c r="R37" i="2" s="1"/>
  <c r="S37" i="2" s="1"/>
  <c r="R36" i="2"/>
  <c r="S36" i="2" s="1"/>
  <c r="Q36" i="2"/>
  <c r="P36" i="2"/>
  <c r="O36" i="2"/>
  <c r="N36" i="2"/>
  <c r="M36" i="2"/>
  <c r="L36" i="2"/>
  <c r="I36" i="2"/>
  <c r="Q35" i="2"/>
  <c r="P35" i="2"/>
  <c r="O35" i="2"/>
  <c r="N35" i="2"/>
  <c r="M35" i="2"/>
  <c r="L35" i="2"/>
  <c r="I35" i="2"/>
  <c r="R35" i="2" s="1"/>
  <c r="S35" i="2" s="1"/>
  <c r="R34" i="2"/>
  <c r="S34" i="2" s="1"/>
  <c r="Q34" i="2"/>
  <c r="P34" i="2"/>
  <c r="O34" i="2"/>
  <c r="N34" i="2"/>
  <c r="M34" i="2"/>
  <c r="L34" i="2"/>
  <c r="I34" i="2"/>
  <c r="Q33" i="2"/>
  <c r="P33" i="2"/>
  <c r="O33" i="2"/>
  <c r="N33" i="2"/>
  <c r="M33" i="2"/>
  <c r="L33" i="2"/>
  <c r="I33" i="2"/>
  <c r="R33" i="2" s="1"/>
  <c r="S33" i="2" s="1"/>
  <c r="R32" i="2"/>
  <c r="S32" i="2" s="1"/>
  <c r="Q32" i="2"/>
  <c r="P32" i="2"/>
  <c r="O32" i="2"/>
  <c r="N32" i="2"/>
  <c r="M32" i="2"/>
  <c r="L32" i="2"/>
  <c r="I32" i="2"/>
  <c r="Q31" i="2"/>
  <c r="P31" i="2"/>
  <c r="O31" i="2"/>
  <c r="N31" i="2"/>
  <c r="M31" i="2"/>
  <c r="L31" i="2"/>
  <c r="I31" i="2"/>
  <c r="R31" i="2" s="1"/>
  <c r="S31" i="2" s="1"/>
  <c r="R30" i="2"/>
  <c r="S30" i="2" s="1"/>
  <c r="Q30" i="2"/>
  <c r="P30" i="2"/>
  <c r="O30" i="2"/>
  <c r="N30" i="2"/>
  <c r="M30" i="2"/>
  <c r="L30" i="2"/>
  <c r="I30" i="2"/>
  <c r="Q29" i="2"/>
  <c r="P29" i="2"/>
  <c r="O29" i="2"/>
  <c r="N29" i="2"/>
  <c r="M29" i="2"/>
  <c r="L29" i="2"/>
  <c r="I29" i="2"/>
  <c r="R29" i="2" s="1"/>
  <c r="S29" i="2" s="1"/>
  <c r="R28" i="2"/>
  <c r="S28" i="2" s="1"/>
  <c r="Q28" i="2"/>
  <c r="P28" i="2"/>
  <c r="O28" i="2"/>
  <c r="N28" i="2"/>
  <c r="M28" i="2"/>
  <c r="L28" i="2"/>
  <c r="I28" i="2"/>
  <c r="Q27" i="2"/>
  <c r="P27" i="2"/>
  <c r="O27" i="2"/>
  <c r="N27" i="2"/>
  <c r="M27" i="2"/>
  <c r="L27" i="2"/>
  <c r="I27" i="2"/>
  <c r="R27" i="2" s="1"/>
  <c r="S27" i="2" s="1"/>
  <c r="R26" i="2"/>
  <c r="S26" i="2" s="1"/>
  <c r="Q26" i="2"/>
  <c r="P26" i="2"/>
  <c r="O26" i="2"/>
  <c r="N26" i="2"/>
  <c r="M26" i="2"/>
  <c r="L26" i="2"/>
  <c r="I26" i="2"/>
  <c r="Q25" i="2"/>
  <c r="P25" i="2"/>
  <c r="O25" i="2"/>
  <c r="N25" i="2"/>
  <c r="M25" i="2"/>
  <c r="L25" i="2"/>
  <c r="I25" i="2"/>
  <c r="R25" i="2" s="1"/>
  <c r="S25" i="2" s="1"/>
  <c r="R24" i="2"/>
  <c r="S24" i="2" s="1"/>
  <c r="Q24" i="2"/>
  <c r="P24" i="2"/>
  <c r="O24" i="2"/>
  <c r="N24" i="2"/>
  <c r="M24" i="2"/>
  <c r="L24" i="2"/>
  <c r="I24" i="2"/>
  <c r="Q23" i="2"/>
  <c r="P23" i="2"/>
  <c r="O23" i="2"/>
  <c r="N23" i="2"/>
  <c r="M23" i="2"/>
  <c r="L23" i="2"/>
  <c r="I23" i="2"/>
  <c r="R23" i="2" s="1"/>
  <c r="S23" i="2" s="1"/>
  <c r="R22" i="2"/>
  <c r="S22" i="2" s="1"/>
  <c r="Q22" i="2"/>
  <c r="P22" i="2"/>
  <c r="O22" i="2"/>
  <c r="N22" i="2"/>
  <c r="M22" i="2"/>
  <c r="L22" i="2"/>
  <c r="I22" i="2"/>
  <c r="Q21" i="2"/>
  <c r="P21" i="2"/>
  <c r="O21" i="2"/>
  <c r="N21" i="2"/>
  <c r="M21" i="2"/>
  <c r="L21" i="2"/>
  <c r="I21" i="2"/>
  <c r="R21" i="2" s="1"/>
  <c r="S21" i="2" s="1"/>
  <c r="R20" i="2"/>
  <c r="S20" i="2" s="1"/>
  <c r="Q20" i="2"/>
  <c r="P20" i="2"/>
  <c r="O20" i="2"/>
  <c r="N20" i="2"/>
  <c r="M20" i="2"/>
  <c r="L20" i="2"/>
  <c r="I20" i="2"/>
  <c r="Q19" i="2"/>
  <c r="P19" i="2"/>
  <c r="O19" i="2"/>
  <c r="N19" i="2"/>
  <c r="M19" i="2"/>
  <c r="L19" i="2"/>
  <c r="I19" i="2"/>
  <c r="R19" i="2" s="1"/>
  <c r="S19" i="2" s="1"/>
  <c r="R18" i="2"/>
  <c r="S18" i="2" s="1"/>
  <c r="Q18" i="2"/>
  <c r="P18" i="2"/>
  <c r="O18" i="2"/>
  <c r="N18" i="2"/>
  <c r="M18" i="2"/>
  <c r="L18" i="2"/>
  <c r="I18" i="2"/>
  <c r="Q17" i="2"/>
  <c r="P17" i="2"/>
  <c r="O17" i="2"/>
  <c r="N17" i="2"/>
  <c r="M17" i="2"/>
  <c r="L17" i="2"/>
  <c r="I17" i="2"/>
  <c r="R17" i="2" s="1"/>
  <c r="S17" i="2" s="1"/>
  <c r="R16" i="2"/>
  <c r="S16" i="2" s="1"/>
  <c r="Q16" i="2"/>
  <c r="P16" i="2"/>
  <c r="O16" i="2"/>
  <c r="N16" i="2"/>
  <c r="M16" i="2"/>
  <c r="L16" i="2"/>
  <c r="I16" i="2"/>
  <c r="Q15" i="2"/>
  <c r="P15" i="2"/>
  <c r="O15" i="2"/>
  <c r="N15" i="2"/>
  <c r="M15" i="2"/>
  <c r="L15" i="2"/>
  <c r="I15" i="2"/>
  <c r="R15" i="2" s="1"/>
  <c r="S15" i="2" s="1"/>
  <c r="R14" i="2"/>
  <c r="S14" i="2" s="1"/>
  <c r="Q14" i="2"/>
  <c r="P14" i="2"/>
  <c r="O14" i="2"/>
  <c r="N14" i="2"/>
  <c r="M14" i="2"/>
  <c r="L14" i="2"/>
  <c r="I14" i="2"/>
  <c r="Q13" i="2"/>
  <c r="P13" i="2"/>
  <c r="O13" i="2"/>
  <c r="N13" i="2"/>
  <c r="M13" i="2"/>
  <c r="L13" i="2"/>
  <c r="I13" i="2"/>
  <c r="R13" i="2" s="1"/>
  <c r="S13" i="2" s="1"/>
  <c r="R12" i="2"/>
  <c r="S12" i="2" s="1"/>
  <c r="Q12" i="2"/>
  <c r="P12" i="2"/>
  <c r="O12" i="2"/>
  <c r="N12" i="2"/>
  <c r="M12" i="2"/>
  <c r="L12" i="2"/>
  <c r="I12" i="2"/>
  <c r="Q11" i="2"/>
  <c r="P11" i="2"/>
  <c r="O11" i="2"/>
  <c r="N11" i="2"/>
  <c r="M11" i="2"/>
  <c r="L11" i="2"/>
  <c r="I11" i="2"/>
  <c r="R11" i="2" s="1"/>
  <c r="S11" i="2" s="1"/>
  <c r="R10" i="2"/>
  <c r="S10" i="2" s="1"/>
  <c r="Q10" i="2"/>
  <c r="P10" i="2"/>
  <c r="O10" i="2"/>
  <c r="N10" i="2"/>
  <c r="M10" i="2"/>
  <c r="L10" i="2"/>
  <c r="I10" i="2"/>
  <c r="Q9" i="2"/>
  <c r="P9" i="2"/>
  <c r="O9" i="2"/>
  <c r="N9" i="2"/>
  <c r="M9" i="2"/>
  <c r="L9" i="2"/>
  <c r="I9" i="2"/>
  <c r="R9" i="2" s="1"/>
  <c r="S9" i="2" s="1"/>
  <c r="R8" i="2"/>
  <c r="S8" i="2" s="1"/>
  <c r="Q8" i="2"/>
  <c r="P8" i="2"/>
  <c r="O8" i="2"/>
  <c r="N8" i="2"/>
  <c r="M8" i="2"/>
  <c r="L8" i="2"/>
  <c r="I8" i="2"/>
  <c r="Q7" i="2"/>
  <c r="P7" i="2"/>
  <c r="O7" i="2"/>
  <c r="N7" i="2"/>
  <c r="M7" i="2"/>
  <c r="L7" i="2"/>
  <c r="I7" i="2"/>
  <c r="R7" i="2" s="1"/>
  <c r="S7" i="2" s="1"/>
  <c r="R6" i="2"/>
  <c r="S6" i="2" s="1"/>
  <c r="Q6" i="2"/>
  <c r="P6" i="2"/>
  <c r="O6" i="2"/>
  <c r="N6" i="2"/>
  <c r="M6" i="2"/>
  <c r="L6" i="2"/>
  <c r="I6" i="2"/>
  <c r="Q5" i="2"/>
  <c r="P5" i="2"/>
  <c r="O5" i="2"/>
  <c r="N5" i="2"/>
  <c r="M5" i="2"/>
  <c r="L5" i="2"/>
  <c r="I5" i="2"/>
  <c r="R5" i="2" s="1"/>
  <c r="S5" i="2" s="1"/>
  <c r="R4" i="2"/>
  <c r="S4" i="2" s="1"/>
  <c r="Q4" i="2"/>
  <c r="P4" i="2"/>
  <c r="O4" i="2"/>
  <c r="N4" i="2"/>
  <c r="M4" i="2"/>
  <c r="L4" i="2"/>
  <c r="I4" i="2"/>
  <c r="Q3" i="2"/>
  <c r="P3" i="2"/>
  <c r="O3" i="2"/>
  <c r="N3" i="2"/>
  <c r="M3" i="2"/>
  <c r="L3" i="2"/>
  <c r="I3" i="2"/>
  <c r="R3" i="2" s="1"/>
  <c r="S3" i="2" s="1"/>
  <c r="R2" i="2"/>
  <c r="S2" i="2" s="1"/>
  <c r="Q2" i="2"/>
  <c r="P2" i="2"/>
  <c r="O2" i="2"/>
  <c r="N2" i="2"/>
  <c r="M2" i="2"/>
  <c r="L2" i="2"/>
  <c r="I2" i="2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7BA2A6C-6C43-4BDD-9C99-67B85FF488ED}" keepAlive="1" name="Query - Table4 (2)" description="Connection to the 'Table4 (2)' query in the workbook." type="5" refreshedVersion="8" background="1" saveData="1">
    <dbPr connection="Provider=Microsoft.Mashup.OleDb.1;Data Source=$Workbook$;Location=&quot;Table4 (2)&quot;;Extended Properties=&quot;&quot;" command="SELECT * FROM [Table4 (2)]"/>
  </connection>
</connections>
</file>

<file path=xl/sharedStrings.xml><?xml version="1.0" encoding="utf-8"?>
<sst xmlns="http://schemas.openxmlformats.org/spreadsheetml/2006/main" count="27627" uniqueCount="9437">
  <si>
    <t>Customer_id</t>
  </si>
  <si>
    <t>Account Number</t>
  </si>
  <si>
    <t>Account_Open_Date</t>
  </si>
  <si>
    <t>Account Type</t>
  </si>
  <si>
    <t>Account officer</t>
  </si>
  <si>
    <t>Opening Balance</t>
  </si>
  <si>
    <t>City id</t>
  </si>
  <si>
    <t>Bank Loans</t>
  </si>
  <si>
    <t>NZ12601</t>
  </si>
  <si>
    <t>Current</t>
  </si>
  <si>
    <t>Bruce Butler</t>
  </si>
  <si>
    <t>NZ19493</t>
  </si>
  <si>
    <t>Kan-HR001</t>
  </si>
  <si>
    <t>N324998882</t>
  </si>
  <si>
    <t>NZ12649</t>
  </si>
  <si>
    <t>Corporate</t>
  </si>
  <si>
    <t>Stephen Payne</t>
  </si>
  <si>
    <t>NZ14798</t>
  </si>
  <si>
    <t>Bay-HR001</t>
  </si>
  <si>
    <t>N243312676</t>
  </si>
  <si>
    <t>NZ12660</t>
  </si>
  <si>
    <t>Joint</t>
  </si>
  <si>
    <t>James Castillo</t>
  </si>
  <si>
    <t>NZ84355</t>
  </si>
  <si>
    <t>Lag-HR001</t>
  </si>
  <si>
    <t>N4562527437</t>
  </si>
  <si>
    <t>NZ12702</t>
  </si>
  <si>
    <t>Domiciliary</t>
  </si>
  <si>
    <t>Anthony Berry</t>
  </si>
  <si>
    <t>NZ41219</t>
  </si>
  <si>
    <t>Cro-HR001</t>
  </si>
  <si>
    <t>N3986979264</t>
  </si>
  <si>
    <t>NZ12704</t>
  </si>
  <si>
    <t>Shawn Long</t>
  </si>
  <si>
    <t>NZ36717</t>
  </si>
  <si>
    <t>Ana-HR001</t>
  </si>
  <si>
    <t>N2196210608</t>
  </si>
  <si>
    <t>NZ12706</t>
  </si>
  <si>
    <t>Joe Hanson</t>
  </si>
  <si>
    <t>NZ74531</t>
  </si>
  <si>
    <t>Kog-HR001</t>
  </si>
  <si>
    <t>N0</t>
  </si>
  <si>
    <t>NZ12731</t>
  </si>
  <si>
    <t>Savings</t>
  </si>
  <si>
    <t>Frank Brown</t>
  </si>
  <si>
    <t>NZ94482</t>
  </si>
  <si>
    <t>N2271164904</t>
  </si>
  <si>
    <t>NZ12762</t>
  </si>
  <si>
    <t>Chris Armstrong</t>
  </si>
  <si>
    <t>NZ99855</t>
  </si>
  <si>
    <t>N8060292702</t>
  </si>
  <si>
    <t>NZ12811</t>
  </si>
  <si>
    <t>Benjamin Kim</t>
  </si>
  <si>
    <t>NZ13509</t>
  </si>
  <si>
    <t>Osu-HR001</t>
  </si>
  <si>
    <t>N9895652532</t>
  </si>
  <si>
    <t>NZ12887</t>
  </si>
  <si>
    <t>NZ83775</t>
  </si>
  <si>
    <t>Del-HR001</t>
  </si>
  <si>
    <t>N1622899728</t>
  </si>
  <si>
    <t>NZ13004</t>
  </si>
  <si>
    <t>Shawn Cook</t>
  </si>
  <si>
    <t>NZ44237</t>
  </si>
  <si>
    <t>N4086617152</t>
  </si>
  <si>
    <t>NZ13011</t>
  </si>
  <si>
    <t>Dennis Ruiz</t>
  </si>
  <si>
    <t>NZ66163</t>
  </si>
  <si>
    <t>N4093709004</t>
  </si>
  <si>
    <t>NZ13072</t>
  </si>
  <si>
    <t>Shawn Wallace</t>
  </si>
  <si>
    <t>NZ99910</t>
  </si>
  <si>
    <t>N4049603376</t>
  </si>
  <si>
    <t>NZ13115</t>
  </si>
  <si>
    <t>Raymond Alexander</t>
  </si>
  <si>
    <t>NZ16110</t>
  </si>
  <si>
    <t>Edo-HR001</t>
  </si>
  <si>
    <t>N3187466184</t>
  </si>
  <si>
    <t>NZ13182</t>
  </si>
  <si>
    <t>NZ51658</t>
  </si>
  <si>
    <t>Abu-HR001</t>
  </si>
  <si>
    <t>N5162925768</t>
  </si>
  <si>
    <t>NZ13219</t>
  </si>
  <si>
    <t>NZ50404</t>
  </si>
  <si>
    <t>Ada-HR001</t>
  </si>
  <si>
    <t>N741729275</t>
  </si>
  <si>
    <t>NZ13248</t>
  </si>
  <si>
    <t>NZ75060</t>
  </si>
  <si>
    <t>Riv-HR001</t>
  </si>
  <si>
    <t>N224641419</t>
  </si>
  <si>
    <t>NZ13283</t>
  </si>
  <si>
    <t>Bruce Porter</t>
  </si>
  <si>
    <t>NZ92294</t>
  </si>
  <si>
    <t>N10009549935</t>
  </si>
  <si>
    <t>NZ13296</t>
  </si>
  <si>
    <t>Roy Rice</t>
  </si>
  <si>
    <t>NZ57163</t>
  </si>
  <si>
    <t>Ben-HR001</t>
  </si>
  <si>
    <t>N1076621574</t>
  </si>
  <si>
    <t>NZ13323</t>
  </si>
  <si>
    <t>Todd Roberts</t>
  </si>
  <si>
    <t>NZ93375</t>
  </si>
  <si>
    <t>Imo-HR001</t>
  </si>
  <si>
    <t>N1571582471</t>
  </si>
  <si>
    <t>NZ13347</t>
  </si>
  <si>
    <t>Joe Price</t>
  </si>
  <si>
    <t>NZ67155</t>
  </si>
  <si>
    <t>N7467446735</t>
  </si>
  <si>
    <t>NZ13368</t>
  </si>
  <si>
    <t>Mark Montgomery</t>
  </si>
  <si>
    <t>NZ79396</t>
  </si>
  <si>
    <t>Ogu-HR001</t>
  </si>
  <si>
    <t>N956521,44</t>
  </si>
  <si>
    <t>NZ13395</t>
  </si>
  <si>
    <t>NZ78162</t>
  </si>
  <si>
    <t>N360708096</t>
  </si>
  <si>
    <t>NZ13419</t>
  </si>
  <si>
    <t>NZ48638</t>
  </si>
  <si>
    <t>N3455983872</t>
  </si>
  <si>
    <t>NZ13447</t>
  </si>
  <si>
    <t>NZ47860</t>
  </si>
  <si>
    <t>N925870,68</t>
  </si>
  <si>
    <t>NZ13486</t>
  </si>
  <si>
    <t>NZ43923</t>
  </si>
  <si>
    <t>N900474156</t>
  </si>
  <si>
    <t>NZ13491</t>
  </si>
  <si>
    <t>Samuel Fowler</t>
  </si>
  <si>
    <t>NZ99522</t>
  </si>
  <si>
    <t>N13612187214</t>
  </si>
  <si>
    <t>NZ46502</t>
  </si>
  <si>
    <t>N1444612728</t>
  </si>
  <si>
    <t>NZ13570</t>
  </si>
  <si>
    <t>NZ62450</t>
  </si>
  <si>
    <t>N2604046934</t>
  </si>
  <si>
    <t>NZ13603</t>
  </si>
  <si>
    <t>Joshua Ryan</t>
  </si>
  <si>
    <t>NZ96083</t>
  </si>
  <si>
    <t>N681068,64</t>
  </si>
  <si>
    <t>NZ13675</t>
  </si>
  <si>
    <t>NZ81334</t>
  </si>
  <si>
    <t>Abi-HR001</t>
  </si>
  <si>
    <t>N5224433256</t>
  </si>
  <si>
    <t>NZ13684</t>
  </si>
  <si>
    <t>NZ92942</t>
  </si>
  <si>
    <t>Kad-HR001</t>
  </si>
  <si>
    <t>N11530581986</t>
  </si>
  <si>
    <t>NZ13711</t>
  </si>
  <si>
    <t>Adam Hernandez</t>
  </si>
  <si>
    <t>NZ15581</t>
  </si>
  <si>
    <t>Oyo-HR001</t>
  </si>
  <si>
    <t>N882153624</t>
  </si>
  <si>
    <t>NZ13753</t>
  </si>
  <si>
    <t>NZ85245</t>
  </si>
  <si>
    <t>N646340,85</t>
  </si>
  <si>
    <t>NZ13792</t>
  </si>
  <si>
    <t>NZ76794</t>
  </si>
  <si>
    <t>N5567825416</t>
  </si>
  <si>
    <t>NZ13801</t>
  </si>
  <si>
    <t>Jesse Evans</t>
  </si>
  <si>
    <t>NZ32848</t>
  </si>
  <si>
    <t>N4091372219</t>
  </si>
  <si>
    <t>NZ13898</t>
  </si>
  <si>
    <t>Joshua Bennett</t>
  </si>
  <si>
    <t>NZ19673</t>
  </si>
  <si>
    <t>N4120415178</t>
  </si>
  <si>
    <t>NZ13907</t>
  </si>
  <si>
    <t>NZ32945</t>
  </si>
  <si>
    <t>N1895794646</t>
  </si>
  <si>
    <t>NZ13977</t>
  </si>
  <si>
    <t>NZ53717</t>
  </si>
  <si>
    <t>N552877731</t>
  </si>
  <si>
    <t>NZ14040</t>
  </si>
  <si>
    <t>Fixed Deposit</t>
  </si>
  <si>
    <t>NZ70297</t>
  </si>
  <si>
    <t>N9316630101</t>
  </si>
  <si>
    <t>NZ14072</t>
  </si>
  <si>
    <t>NZ95665</t>
  </si>
  <si>
    <t>N57099328</t>
  </si>
  <si>
    <t>NZ14237</t>
  </si>
  <si>
    <t>Victor Ramos</t>
  </si>
  <si>
    <t>NZ25670</t>
  </si>
  <si>
    <t>N404115075</t>
  </si>
  <si>
    <t>NZ14292</t>
  </si>
  <si>
    <t>NZ86710</t>
  </si>
  <si>
    <t>Sok-HR001</t>
  </si>
  <si>
    <t>N7484371149</t>
  </si>
  <si>
    <t>NZ14313</t>
  </si>
  <si>
    <t>Donald Reynolds</t>
  </si>
  <si>
    <t>NZ99553</t>
  </si>
  <si>
    <t>N3530715825</t>
  </si>
  <si>
    <t>NZ14347</t>
  </si>
  <si>
    <t>NZ43081</t>
  </si>
  <si>
    <t>N4664507904</t>
  </si>
  <si>
    <t>NZ14385</t>
  </si>
  <si>
    <t>Bobby Burton</t>
  </si>
  <si>
    <t>NZ82261</t>
  </si>
  <si>
    <t>N918056579</t>
  </si>
  <si>
    <t>NZ14471</t>
  </si>
  <si>
    <t>NZ88639</t>
  </si>
  <si>
    <t>N11443091814</t>
  </si>
  <si>
    <t>NZ14540</t>
  </si>
  <si>
    <t>NZ56505</t>
  </si>
  <si>
    <t>N608489,7</t>
  </si>
  <si>
    <t>NZ14543</t>
  </si>
  <si>
    <t>Jerry Green</t>
  </si>
  <si>
    <t>NZ15396</t>
  </si>
  <si>
    <t>N552450375</t>
  </si>
  <si>
    <t>NZ14559</t>
  </si>
  <si>
    <t>NZ75884</t>
  </si>
  <si>
    <t>N1459530801</t>
  </si>
  <si>
    <t>NZ14562</t>
  </si>
  <si>
    <t>Roger Alexander</t>
  </si>
  <si>
    <t>NZ71917</t>
  </si>
  <si>
    <t>N806505549</t>
  </si>
  <si>
    <t>NZ14568</t>
  </si>
  <si>
    <t>Patrick Graham</t>
  </si>
  <si>
    <t>NZ96246</t>
  </si>
  <si>
    <t>N834035832</t>
  </si>
  <si>
    <t>NZ14605</t>
  </si>
  <si>
    <t>Ernest Rivera</t>
  </si>
  <si>
    <t>NZ33044</t>
  </si>
  <si>
    <t>Enu-HR001</t>
  </si>
  <si>
    <t>N150301,08</t>
  </si>
  <si>
    <t>NZ14614</t>
  </si>
  <si>
    <t>NZ71100</t>
  </si>
  <si>
    <t>N571830,65</t>
  </si>
  <si>
    <t>NZ14696</t>
  </si>
  <si>
    <t>Douglas Tucker</t>
  </si>
  <si>
    <t>NZ35302</t>
  </si>
  <si>
    <t>N69727056</t>
  </si>
  <si>
    <t>NZ14715</t>
  </si>
  <si>
    <t>NZ93556</t>
  </si>
  <si>
    <t>N144620706</t>
  </si>
  <si>
    <t>NZ14766</t>
  </si>
  <si>
    <t>NZ67567</t>
  </si>
  <si>
    <t>N3237896011</t>
  </si>
  <si>
    <t>NZ79699</t>
  </si>
  <si>
    <t>Kwa-HR001</t>
  </si>
  <si>
    <t>N2569850892</t>
  </si>
  <si>
    <t>NZ14819</t>
  </si>
  <si>
    <t>N7557332076</t>
  </si>
  <si>
    <t>NZ14845</t>
  </si>
  <si>
    <t>George Lewis</t>
  </si>
  <si>
    <t>NZ84529</t>
  </si>
  <si>
    <t>N818243624</t>
  </si>
  <si>
    <t>NZ14852</t>
  </si>
  <si>
    <t>Carl Nguyen</t>
  </si>
  <si>
    <t>NZ30260</t>
  </si>
  <si>
    <t>N1592331,86</t>
  </si>
  <si>
    <t>NZ14935</t>
  </si>
  <si>
    <t>NZ50563</t>
  </si>
  <si>
    <t>N5799787104</t>
  </si>
  <si>
    <t>NZ14959</t>
  </si>
  <si>
    <t>NZ96496</t>
  </si>
  <si>
    <t>N9237412968</t>
  </si>
  <si>
    <t>NZ14968</t>
  </si>
  <si>
    <t>NZ82819</t>
  </si>
  <si>
    <t>N299906154</t>
  </si>
  <si>
    <t>NZ15003</t>
  </si>
  <si>
    <t>NZ28531</t>
  </si>
  <si>
    <t>N1198037844</t>
  </si>
  <si>
    <t>NZ15006</t>
  </si>
  <si>
    <t>Nicholas Cunningham</t>
  </si>
  <si>
    <t>NZ62606</t>
  </si>
  <si>
    <t>N4108031424</t>
  </si>
  <si>
    <t>NZ15036</t>
  </si>
  <si>
    <t>NZ19117</t>
  </si>
  <si>
    <t>N5740046647</t>
  </si>
  <si>
    <t>NZ15060</t>
  </si>
  <si>
    <t>Steve Diaz</t>
  </si>
  <si>
    <t>NZ25512</t>
  </si>
  <si>
    <t>N5667882222</t>
  </si>
  <si>
    <t>NZ15069</t>
  </si>
  <si>
    <t>NZ50934</t>
  </si>
  <si>
    <t>N1077036768</t>
  </si>
  <si>
    <t>NZ15083</t>
  </si>
  <si>
    <t>NZ32973</t>
  </si>
  <si>
    <t>N948876,15</t>
  </si>
  <si>
    <t>NZ15088</t>
  </si>
  <si>
    <t>NZ96193</t>
  </si>
  <si>
    <t>N756748224</t>
  </si>
  <si>
    <t>NZ15092</t>
  </si>
  <si>
    <t>NZ61230</t>
  </si>
  <si>
    <t>N165029704</t>
  </si>
  <si>
    <t>NZ15111</t>
  </si>
  <si>
    <t>Jeremy Vasquez</t>
  </si>
  <si>
    <t>NZ58912</t>
  </si>
  <si>
    <t>N794809057</t>
  </si>
  <si>
    <t>NZ15145</t>
  </si>
  <si>
    <t>NZ66871</t>
  </si>
  <si>
    <t>N488280256</t>
  </si>
  <si>
    <t>NZ15167</t>
  </si>
  <si>
    <t>NZ15764</t>
  </si>
  <si>
    <t>N1016372,58</t>
  </si>
  <si>
    <t>NZ15178</t>
  </si>
  <si>
    <t>NZ32752</t>
  </si>
  <si>
    <t>N1450442043</t>
  </si>
  <si>
    <t>NZ15192</t>
  </si>
  <si>
    <t>NZ85664</t>
  </si>
  <si>
    <t>N7960843836</t>
  </si>
  <si>
    <t>NZ15214</t>
  </si>
  <si>
    <t>NZ64051</t>
  </si>
  <si>
    <t>N9858129456</t>
  </si>
  <si>
    <t>NZ15278</t>
  </si>
  <si>
    <t>NZ56605</t>
  </si>
  <si>
    <t>N7777457945</t>
  </si>
  <si>
    <t>NZ15290</t>
  </si>
  <si>
    <t>NZ91174</t>
  </si>
  <si>
    <t>N13215385756</t>
  </si>
  <si>
    <t>NZ15294</t>
  </si>
  <si>
    <t>Anthony Torres</t>
  </si>
  <si>
    <t>NZ87901</t>
  </si>
  <si>
    <t>N4116633003</t>
  </si>
  <si>
    <t>NZ15363</t>
  </si>
  <si>
    <t>NZ84908</t>
  </si>
  <si>
    <t>N865089008</t>
  </si>
  <si>
    <t>NZ15365</t>
  </si>
  <si>
    <t>NZ69834</t>
  </si>
  <si>
    <t>N942311232</t>
  </si>
  <si>
    <t>NZ68508</t>
  </si>
  <si>
    <t>N782160252</t>
  </si>
  <si>
    <t>NZ15455</t>
  </si>
  <si>
    <t>NZ71119</t>
  </si>
  <si>
    <t>N1369673318</t>
  </si>
  <si>
    <t>NZ15466</t>
  </si>
  <si>
    <t>Jonathan Hawkins</t>
  </si>
  <si>
    <t>NZ16521</t>
  </si>
  <si>
    <t>N5663541888</t>
  </si>
  <si>
    <t>NZ15556</t>
  </si>
  <si>
    <t>Gregory Simmons</t>
  </si>
  <si>
    <t>NZ89837</t>
  </si>
  <si>
    <t>N3694697145</t>
  </si>
  <si>
    <t>NZ19265</t>
  </si>
  <si>
    <t>N514321281</t>
  </si>
  <si>
    <t>NZ15624</t>
  </si>
  <si>
    <t>Dennis Morris</t>
  </si>
  <si>
    <t>NZ88371</t>
  </si>
  <si>
    <t>N4982534508</t>
  </si>
  <si>
    <t>NZ15625</t>
  </si>
  <si>
    <t>NZ24103</t>
  </si>
  <si>
    <t>N201655496</t>
  </si>
  <si>
    <t>NZ15640</t>
  </si>
  <si>
    <t>Nicholas Simmons</t>
  </si>
  <si>
    <t>NZ79950</t>
  </si>
  <si>
    <t>N6295182894</t>
  </si>
  <si>
    <t>NZ15648</t>
  </si>
  <si>
    <t>NZ43367</t>
  </si>
  <si>
    <t>N319085725</t>
  </si>
  <si>
    <t>NZ15664</t>
  </si>
  <si>
    <t>NZ25908</t>
  </si>
  <si>
    <t>N723968,64</t>
  </si>
  <si>
    <t>NZ15721</t>
  </si>
  <si>
    <t>NZ52252</t>
  </si>
  <si>
    <t>N361591425</t>
  </si>
  <si>
    <t>NZ15735</t>
  </si>
  <si>
    <t>NZ80012</t>
  </si>
  <si>
    <t>N5146602048</t>
  </si>
  <si>
    <t>NZ15739</t>
  </si>
  <si>
    <t>NZ71163</t>
  </si>
  <si>
    <t>N254842,28</t>
  </si>
  <si>
    <t>NZ15747</t>
  </si>
  <si>
    <t>Anthony Simpson</t>
  </si>
  <si>
    <t>NZ70950</t>
  </si>
  <si>
    <t>N174909072</t>
  </si>
  <si>
    <t>NZ52278</t>
  </si>
  <si>
    <t>N657151,11</t>
  </si>
  <si>
    <t>NZ15767</t>
  </si>
  <si>
    <t>Jason Duncan</t>
  </si>
  <si>
    <t>NZ77331</t>
  </si>
  <si>
    <t>Pla-HR001</t>
  </si>
  <si>
    <t>N8165904204</t>
  </si>
  <si>
    <t>NZ15796</t>
  </si>
  <si>
    <t>Paul Larson</t>
  </si>
  <si>
    <t>NZ51999</t>
  </si>
  <si>
    <t>N492002973</t>
  </si>
  <si>
    <t>NZ15798</t>
  </si>
  <si>
    <t>NZ54504</t>
  </si>
  <si>
    <t>N1103688855</t>
  </si>
  <si>
    <t>NZ15894</t>
  </si>
  <si>
    <t>NZ31252</t>
  </si>
  <si>
    <t>N843582432</t>
  </si>
  <si>
    <t>NZ15919</t>
  </si>
  <si>
    <t>NZ90516</t>
  </si>
  <si>
    <t>N5921858812</t>
  </si>
  <si>
    <t>NZ15955</t>
  </si>
  <si>
    <t>NZ72103</t>
  </si>
  <si>
    <t>N3372505962</t>
  </si>
  <si>
    <t>NZ15970</t>
  </si>
  <si>
    <t>NZ88367</t>
  </si>
  <si>
    <t>N446679548</t>
  </si>
  <si>
    <t>NZ15980</t>
  </si>
  <si>
    <t>NZ86325</t>
  </si>
  <si>
    <t>N3108766206</t>
  </si>
  <si>
    <t>NZ15988</t>
  </si>
  <si>
    <t>NZ56629</t>
  </si>
  <si>
    <t>N3496661548</t>
  </si>
  <si>
    <t>NZ15990</t>
  </si>
  <si>
    <t>NZ35529</t>
  </si>
  <si>
    <t>N4385540984</t>
  </si>
  <si>
    <t>NZ16052</t>
  </si>
  <si>
    <t>NZ50658</t>
  </si>
  <si>
    <t>N247173696</t>
  </si>
  <si>
    <t>NZ16101</t>
  </si>
  <si>
    <t>NZ20755</t>
  </si>
  <si>
    <t>N953558424</t>
  </si>
  <si>
    <t>Victor Martinez</t>
  </si>
  <si>
    <t>NZ91194</t>
  </si>
  <si>
    <t>N13665945168</t>
  </si>
  <si>
    <t>NZ16141</t>
  </si>
  <si>
    <t>NZ30719</t>
  </si>
  <si>
    <t>N140675535</t>
  </si>
  <si>
    <t>NZ16203</t>
  </si>
  <si>
    <t>NZ43909</t>
  </si>
  <si>
    <t>N469942,2</t>
  </si>
  <si>
    <t>NZ16245</t>
  </si>
  <si>
    <t>NZ85827</t>
  </si>
  <si>
    <t>N1589129496</t>
  </si>
  <si>
    <t>NZ16285</t>
  </si>
  <si>
    <t>NZ19308</t>
  </si>
  <si>
    <t>N8752689792</t>
  </si>
  <si>
    <t>NZ16415</t>
  </si>
  <si>
    <t>NZ88814</t>
  </si>
  <si>
    <t>N17472947184</t>
  </si>
  <si>
    <t>NZ35276</t>
  </si>
  <si>
    <t>N1186715376</t>
  </si>
  <si>
    <t>NZ16568</t>
  </si>
  <si>
    <t>NZ35875</t>
  </si>
  <si>
    <t>N15207829824</t>
  </si>
  <si>
    <t>NZ16593</t>
  </si>
  <si>
    <t>NZ60533</t>
  </si>
  <si>
    <t>N238560062</t>
  </si>
  <si>
    <t>NZ16622</t>
  </si>
  <si>
    <t>NZ45962</t>
  </si>
  <si>
    <t>N12540402056</t>
  </si>
  <si>
    <t>NZ16655</t>
  </si>
  <si>
    <t>NZ52274</t>
  </si>
  <si>
    <t>N491536416</t>
  </si>
  <si>
    <t>NZ16744</t>
  </si>
  <si>
    <t>NZ43700</t>
  </si>
  <si>
    <t>N7973843976</t>
  </si>
  <si>
    <t>NZ16745</t>
  </si>
  <si>
    <t>NZ88751</t>
  </si>
  <si>
    <t>N1364888448</t>
  </si>
  <si>
    <t>NZ16777</t>
  </si>
  <si>
    <t>NZ22908</t>
  </si>
  <si>
    <t>N3556593509</t>
  </si>
  <si>
    <t>NZ16798</t>
  </si>
  <si>
    <t>NZ83055</t>
  </si>
  <si>
    <t>N2153253564</t>
  </si>
  <si>
    <t>NZ16810</t>
  </si>
  <si>
    <t>NZ76613</t>
  </si>
  <si>
    <t>N283922,73</t>
  </si>
  <si>
    <t>NZ16812</t>
  </si>
  <si>
    <t>NZ40198</t>
  </si>
  <si>
    <t>N622181,88</t>
  </si>
  <si>
    <t>NZ16827</t>
  </si>
  <si>
    <t>NZ32223</t>
  </si>
  <si>
    <t>N2147754934</t>
  </si>
  <si>
    <t>NZ16848</t>
  </si>
  <si>
    <t>NZ62555</t>
  </si>
  <si>
    <t>N1914982944</t>
  </si>
  <si>
    <t>NZ16937</t>
  </si>
  <si>
    <t>NZ75034</t>
  </si>
  <si>
    <t>N1095186906</t>
  </si>
  <si>
    <t>NZ16958</t>
  </si>
  <si>
    <t>NZ90241</t>
  </si>
  <si>
    <t>N1121457,2</t>
  </si>
  <si>
    <t>NZ16961</t>
  </si>
  <si>
    <t>NZ21502</t>
  </si>
  <si>
    <t>N860536,8</t>
  </si>
  <si>
    <t>NZ16977</t>
  </si>
  <si>
    <t>NZ34442</t>
  </si>
  <si>
    <t>N4648825188</t>
  </si>
  <si>
    <t>NZ17019</t>
  </si>
  <si>
    <t>N16177442391</t>
  </si>
  <si>
    <t>NZ17023</t>
  </si>
  <si>
    <t>NZ63334</t>
  </si>
  <si>
    <t>N190207104</t>
  </si>
  <si>
    <t>NZ17042</t>
  </si>
  <si>
    <t>NZ61936</t>
  </si>
  <si>
    <t>N4969026015</t>
  </si>
  <si>
    <t>NZ17053</t>
  </si>
  <si>
    <t>NZ63272</t>
  </si>
  <si>
    <t>N18833663016</t>
  </si>
  <si>
    <t>NZ17070</t>
  </si>
  <si>
    <t>NZ88872</t>
  </si>
  <si>
    <t>N841410801</t>
  </si>
  <si>
    <t>NZ17085</t>
  </si>
  <si>
    <t>NZ58718</t>
  </si>
  <si>
    <t>N7226075136</t>
  </si>
  <si>
    <t>NZ17087</t>
  </si>
  <si>
    <t>NZ25060</t>
  </si>
  <si>
    <t>N10562101524</t>
  </si>
  <si>
    <t>NZ17254</t>
  </si>
  <si>
    <t>NZ93572</t>
  </si>
  <si>
    <t>N159327,91</t>
  </si>
  <si>
    <t>NZ17259</t>
  </si>
  <si>
    <t>NZ86878</t>
  </si>
  <si>
    <t>N214211088</t>
  </si>
  <si>
    <t>NZ17319</t>
  </si>
  <si>
    <t>NZ24573</t>
  </si>
  <si>
    <t>N3924892608</t>
  </si>
  <si>
    <t>NZ17356</t>
  </si>
  <si>
    <t>Joshua Little</t>
  </si>
  <si>
    <t>NZ86089</t>
  </si>
  <si>
    <t>N7255922401</t>
  </si>
  <si>
    <t>NZ17406</t>
  </si>
  <si>
    <t>N615293549</t>
  </si>
  <si>
    <t>NZ17448</t>
  </si>
  <si>
    <t>NZ54908</t>
  </si>
  <si>
    <t>N4797114995</t>
  </si>
  <si>
    <t>NZ17470</t>
  </si>
  <si>
    <t>N7954946704</t>
  </si>
  <si>
    <t>NZ17499</t>
  </si>
  <si>
    <t>NZ77399</t>
  </si>
  <si>
    <t>N479366238</t>
  </si>
  <si>
    <t>NZ17508</t>
  </si>
  <si>
    <t>NZ19003</t>
  </si>
  <si>
    <t>N5152019544</t>
  </si>
  <si>
    <t>NZ17524</t>
  </si>
  <si>
    <t>NZ74692</t>
  </si>
  <si>
    <t>N2862007104</t>
  </si>
  <si>
    <t>NZ17528</t>
  </si>
  <si>
    <t>NZ32999</t>
  </si>
  <si>
    <t>N863241705</t>
  </si>
  <si>
    <t>NZ17543</t>
  </si>
  <si>
    <t>NZ69465</t>
  </si>
  <si>
    <t>N4157745312</t>
  </si>
  <si>
    <t>NZ17557</t>
  </si>
  <si>
    <t>Keith Griffin</t>
  </si>
  <si>
    <t>NZ58185</t>
  </si>
  <si>
    <t>N261803178</t>
  </si>
  <si>
    <t>NZ17593</t>
  </si>
  <si>
    <t>NZ35064</t>
  </si>
  <si>
    <t>N450600965</t>
  </si>
  <si>
    <t>NZ17683</t>
  </si>
  <si>
    <t>N2096196048</t>
  </si>
  <si>
    <t>NZ17701</t>
  </si>
  <si>
    <t>NZ30509</t>
  </si>
  <si>
    <t>N8075816396</t>
  </si>
  <si>
    <t>NZ17713</t>
  </si>
  <si>
    <t>NZ94106</t>
  </si>
  <si>
    <t>N634789316</t>
  </si>
  <si>
    <t>NZ17734</t>
  </si>
  <si>
    <t>NZ45192</t>
  </si>
  <si>
    <t>N12285275568</t>
  </si>
  <si>
    <t>NZ17740</t>
  </si>
  <si>
    <t>NZ75746</t>
  </si>
  <si>
    <t>N2308525056</t>
  </si>
  <si>
    <t>NZ17798</t>
  </si>
  <si>
    <t>NZ50994</t>
  </si>
  <si>
    <t>N444775056</t>
  </si>
  <si>
    <t>NZ17839</t>
  </si>
  <si>
    <t>NZ95974</t>
  </si>
  <si>
    <t>N22665436158</t>
  </si>
  <si>
    <t>NZ17854</t>
  </si>
  <si>
    <t>NZ26679</t>
  </si>
  <si>
    <t>N765990528</t>
  </si>
  <si>
    <t>NZ17897</t>
  </si>
  <si>
    <t>NZ67270</t>
  </si>
  <si>
    <t>N1339052736</t>
  </si>
  <si>
    <t>NZ17926</t>
  </si>
  <si>
    <t>NZ63920</t>
  </si>
  <si>
    <t>N6653772216</t>
  </si>
  <si>
    <t>NZ17931</t>
  </si>
  <si>
    <t>NZ79787</t>
  </si>
  <si>
    <t>N1716121056</t>
  </si>
  <si>
    <t>NZ17939</t>
  </si>
  <si>
    <t>NZ52657</t>
  </si>
  <si>
    <t>N2895792375</t>
  </si>
  <si>
    <t>NZ17984</t>
  </si>
  <si>
    <t>NZ71352</t>
  </si>
  <si>
    <t>N16713932672</t>
  </si>
  <si>
    <t>NZ18049</t>
  </si>
  <si>
    <t>NZ31616</t>
  </si>
  <si>
    <t>N1976426928</t>
  </si>
  <si>
    <t>NZ18081</t>
  </si>
  <si>
    <t>NZ45403</t>
  </si>
  <si>
    <t>N1509138125</t>
  </si>
  <si>
    <t>NZ18100</t>
  </si>
  <si>
    <t>Paul Holmes</t>
  </si>
  <si>
    <t>NZ65265</t>
  </si>
  <si>
    <t>N10927485288</t>
  </si>
  <si>
    <t>NZ18126</t>
  </si>
  <si>
    <t>NZ58356</t>
  </si>
  <si>
    <t>N5089393632</t>
  </si>
  <si>
    <t>NZ18163</t>
  </si>
  <si>
    <t>NZ77317</t>
  </si>
  <si>
    <t>N15463784144</t>
  </si>
  <si>
    <t>NZ18241</t>
  </si>
  <si>
    <t>NZ95108</t>
  </si>
  <si>
    <t>N8705693064</t>
  </si>
  <si>
    <t>NZ18267</t>
  </si>
  <si>
    <t>NZ70183</t>
  </si>
  <si>
    <t>N6475207348</t>
  </si>
  <si>
    <t>NZ18304</t>
  </si>
  <si>
    <t>NZ43327</t>
  </si>
  <si>
    <t>N694032384</t>
  </si>
  <si>
    <t>NZ18364</t>
  </si>
  <si>
    <t>N4786899444</t>
  </si>
  <si>
    <t>NZ18498</t>
  </si>
  <si>
    <t>NZ19447</t>
  </si>
  <si>
    <t>N283138004</t>
  </si>
  <si>
    <t>NZ18504</t>
  </si>
  <si>
    <t>NZ72150</t>
  </si>
  <si>
    <t>N289385838</t>
  </si>
  <si>
    <t>NZ18529</t>
  </si>
  <si>
    <t>NZ59038</t>
  </si>
  <si>
    <t>N413468341</t>
  </si>
  <si>
    <t>NZ18544</t>
  </si>
  <si>
    <t>NZ44357</t>
  </si>
  <si>
    <t>N1178373768</t>
  </si>
  <si>
    <t>NZ18560</t>
  </si>
  <si>
    <t>NZ58634</t>
  </si>
  <si>
    <t>N307744,8</t>
  </si>
  <si>
    <t>NZ18628</t>
  </si>
  <si>
    <t>NZ50457</t>
  </si>
  <si>
    <t>N1518839397</t>
  </si>
  <si>
    <t>NZ18649</t>
  </si>
  <si>
    <t>NZ59334</t>
  </si>
  <si>
    <t>N1955655615</t>
  </si>
  <si>
    <t>NZ18657</t>
  </si>
  <si>
    <t>NZ72946</t>
  </si>
  <si>
    <t>N5721867072</t>
  </si>
  <si>
    <t>NZ18663</t>
  </si>
  <si>
    <t>NZ74432</t>
  </si>
  <si>
    <t>N166158,24</t>
  </si>
  <si>
    <t>NZ18734</t>
  </si>
  <si>
    <t>NZ52971</t>
  </si>
  <si>
    <t>N15036057054</t>
  </si>
  <si>
    <t>NZ18751</t>
  </si>
  <si>
    <t>NZ51266</t>
  </si>
  <si>
    <t>N2984164009</t>
  </si>
  <si>
    <t>NZ18810</t>
  </si>
  <si>
    <t>NZ19058</t>
  </si>
  <si>
    <t>N73509156</t>
  </si>
  <si>
    <t>NZ18812</t>
  </si>
  <si>
    <t>NZ80645</t>
  </si>
  <si>
    <t>N113185116</t>
  </si>
  <si>
    <t>NZ18821</t>
  </si>
  <si>
    <t>NZ80280</t>
  </si>
  <si>
    <t>N530279442</t>
  </si>
  <si>
    <t>NZ18823</t>
  </si>
  <si>
    <t>NZ79266</t>
  </si>
  <si>
    <t>N3210413024</t>
  </si>
  <si>
    <t>NZ18836</t>
  </si>
  <si>
    <t>NZ67190</t>
  </si>
  <si>
    <t>N2484743976</t>
  </si>
  <si>
    <t>NZ18899</t>
  </si>
  <si>
    <t>N528083556</t>
  </si>
  <si>
    <t>NZ18901</t>
  </si>
  <si>
    <t>NZ46352</t>
  </si>
  <si>
    <t>N4653841192</t>
  </si>
  <si>
    <t>NZ18979</t>
  </si>
  <si>
    <t>NZ29921</t>
  </si>
  <si>
    <t>N933761346</t>
  </si>
  <si>
    <t>NZ22525</t>
  </si>
  <si>
    <t>N1936000094</t>
  </si>
  <si>
    <t>NZ19004</t>
  </si>
  <si>
    <t>NZ57208</t>
  </si>
  <si>
    <t>N110720,16</t>
  </si>
  <si>
    <t>NZ19011</t>
  </si>
  <si>
    <t>NZ34231</t>
  </si>
  <si>
    <t>N1375931229</t>
  </si>
  <si>
    <t>NZ24057</t>
  </si>
  <si>
    <t>N1886976729</t>
  </si>
  <si>
    <t>NZ31280</t>
  </si>
  <si>
    <t>N6876172944</t>
  </si>
  <si>
    <t>NZ19165</t>
  </si>
  <si>
    <t>N530725888</t>
  </si>
  <si>
    <t>NZ19235</t>
  </si>
  <si>
    <t>NZ29257</t>
  </si>
  <si>
    <t>N894827388</t>
  </si>
  <si>
    <t>NZ63017</t>
  </si>
  <si>
    <t>N159503,35</t>
  </si>
  <si>
    <t>NZ19266</t>
  </si>
  <si>
    <t>NZ24529</t>
  </si>
  <si>
    <t>N19256600128</t>
  </si>
  <si>
    <t>NZ98549</t>
  </si>
  <si>
    <t>N6445881261</t>
  </si>
  <si>
    <t>NZ19321</t>
  </si>
  <si>
    <t>NZ27026</t>
  </si>
  <si>
    <t>N721798,22</t>
  </si>
  <si>
    <t>NZ19327</t>
  </si>
  <si>
    <t>NZ40674</t>
  </si>
  <si>
    <t>N3093010515</t>
  </si>
  <si>
    <t>NZ19395</t>
  </si>
  <si>
    <t>NZ58104</t>
  </si>
  <si>
    <t>N985822425</t>
  </si>
  <si>
    <t>NZ19399</t>
  </si>
  <si>
    <t>NZ87283</t>
  </si>
  <si>
    <t>N318410,85</t>
  </si>
  <si>
    <t>NZ19405</t>
  </si>
  <si>
    <t>NZ50523</t>
  </si>
  <si>
    <t>N645026554</t>
  </si>
  <si>
    <t>NZ19422</t>
  </si>
  <si>
    <t>NZ92968</t>
  </si>
  <si>
    <t>N1932345258</t>
  </si>
  <si>
    <t>NZ94313</t>
  </si>
  <si>
    <t>N1066131374</t>
  </si>
  <si>
    <t>NZ19481</t>
  </si>
  <si>
    <t>NZ58018</t>
  </si>
  <si>
    <t>N717717504</t>
  </si>
  <si>
    <t>NZ57710</t>
  </si>
  <si>
    <t>N2055520472</t>
  </si>
  <si>
    <t>NZ19507</t>
  </si>
  <si>
    <t>NZ47894</t>
  </si>
  <si>
    <t>N363645436</t>
  </si>
  <si>
    <t>NZ19548</t>
  </si>
  <si>
    <t>NZ21788</t>
  </si>
  <si>
    <t>N1525409886</t>
  </si>
  <si>
    <t>NZ19580</t>
  </si>
  <si>
    <t>NZ83165</t>
  </si>
  <si>
    <t>N1121049,93</t>
  </si>
  <si>
    <t>NZ19583</t>
  </si>
  <si>
    <t>NZ52432</t>
  </si>
  <si>
    <t>N327201138</t>
  </si>
  <si>
    <t>NZ19589</t>
  </si>
  <si>
    <t>NZ20655</t>
  </si>
  <si>
    <t>N7048275568</t>
  </si>
  <si>
    <t>NZ19657</t>
  </si>
  <si>
    <t>NZ77657</t>
  </si>
  <si>
    <t>N5632121664</t>
  </si>
  <si>
    <t>NZ19666</t>
  </si>
  <si>
    <t>NZ75661</t>
  </si>
  <si>
    <t>N994804785</t>
  </si>
  <si>
    <t>NZ49172</t>
  </si>
  <si>
    <t>N5920035528</t>
  </si>
  <si>
    <t>NZ19846</t>
  </si>
  <si>
    <t>NZ67799</t>
  </si>
  <si>
    <t>N364573407</t>
  </si>
  <si>
    <t>NZ19935</t>
  </si>
  <si>
    <t>NZ70570</t>
  </si>
  <si>
    <t>N1821347632</t>
  </si>
  <si>
    <t>NZ19945</t>
  </si>
  <si>
    <t>NZ54434</t>
  </si>
  <si>
    <t>N1098051012</t>
  </si>
  <si>
    <t>NZ19975</t>
  </si>
  <si>
    <t>NZ65635</t>
  </si>
  <si>
    <t>N18748735488</t>
  </si>
  <si>
    <t>NZ20002</t>
  </si>
  <si>
    <t>NZ60784</t>
  </si>
  <si>
    <t>N4263476272</t>
  </si>
  <si>
    <t>NZ20053</t>
  </si>
  <si>
    <t>NZ71904</t>
  </si>
  <si>
    <t>N78656823</t>
  </si>
  <si>
    <t>NZ20140</t>
  </si>
  <si>
    <t>NZ48810</t>
  </si>
  <si>
    <t>N574790,58</t>
  </si>
  <si>
    <t>NZ20154</t>
  </si>
  <si>
    <t>NZ50842</t>
  </si>
  <si>
    <t>N273325675</t>
  </si>
  <si>
    <t>NZ20160</t>
  </si>
  <si>
    <t>NZ78763</t>
  </si>
  <si>
    <t>N58257914</t>
  </si>
  <si>
    <t>NZ20167</t>
  </si>
  <si>
    <t>NZ31640</t>
  </si>
  <si>
    <t>N23485920633</t>
  </si>
  <si>
    <t>NZ20248</t>
  </si>
  <si>
    <t>NZ27394</t>
  </si>
  <si>
    <t>N4314616368</t>
  </si>
  <si>
    <t>NZ20255</t>
  </si>
  <si>
    <t>NZ76215</t>
  </si>
  <si>
    <t>N164253285</t>
  </si>
  <si>
    <t>NZ20282</t>
  </si>
  <si>
    <t>NZ78066</t>
  </si>
  <si>
    <t>N5225742522</t>
  </si>
  <si>
    <t>NZ20303</t>
  </si>
  <si>
    <t>NZ91319</t>
  </si>
  <si>
    <t>N197453585</t>
  </si>
  <si>
    <t>NZ20371</t>
  </si>
  <si>
    <t>NZ85022</t>
  </si>
  <si>
    <t>N1236855483</t>
  </si>
  <si>
    <t>NZ20398</t>
  </si>
  <si>
    <t>NZ53236</t>
  </si>
  <si>
    <t>N2489959944</t>
  </si>
  <si>
    <t>NZ20426</t>
  </si>
  <si>
    <t>NZ67150</t>
  </si>
  <si>
    <t>N35997024</t>
  </si>
  <si>
    <t>NZ20451</t>
  </si>
  <si>
    <t>NZ67285</t>
  </si>
  <si>
    <t>N901801474</t>
  </si>
  <si>
    <t>NZ20476</t>
  </si>
  <si>
    <t>NZ64905</t>
  </si>
  <si>
    <t>N1176441072</t>
  </si>
  <si>
    <t>NZ20489</t>
  </si>
  <si>
    <t>NZ45691</t>
  </si>
  <si>
    <t>N5411343168</t>
  </si>
  <si>
    <t>NZ20560</t>
  </si>
  <si>
    <t>NZ31953</t>
  </si>
  <si>
    <t>N2226593538</t>
  </si>
  <si>
    <t>NZ20569</t>
  </si>
  <si>
    <t>NZ34859</t>
  </si>
  <si>
    <t>N1449724224</t>
  </si>
  <si>
    <t>NZ20608</t>
  </si>
  <si>
    <t>NZ26937</t>
  </si>
  <si>
    <t>N1447905654</t>
  </si>
  <si>
    <t>NZ20615</t>
  </si>
  <si>
    <t>NZ26157</t>
  </si>
  <si>
    <t>N833551236</t>
  </si>
  <si>
    <t>NZ20616</t>
  </si>
  <si>
    <t>NZ38255</t>
  </si>
  <si>
    <t>N892576</t>
  </si>
  <si>
    <t>NZ20631</t>
  </si>
  <si>
    <t>NZ48208</t>
  </si>
  <si>
    <t>N352774026</t>
  </si>
  <si>
    <t>NZ20637</t>
  </si>
  <si>
    <t>NZ80929</t>
  </si>
  <si>
    <t>NZ62445</t>
  </si>
  <si>
    <t>N2138470796</t>
  </si>
  <si>
    <t>NZ20659</t>
  </si>
  <si>
    <t>NZ80594</t>
  </si>
  <si>
    <t>N386423,99</t>
  </si>
  <si>
    <t>NZ20725</t>
  </si>
  <si>
    <t>NZ86759</t>
  </si>
  <si>
    <t>N2508489264</t>
  </si>
  <si>
    <t>NZ28776</t>
  </si>
  <si>
    <t>N781474,89</t>
  </si>
  <si>
    <t>NZ20812</t>
  </si>
  <si>
    <t>NZ34748</t>
  </si>
  <si>
    <t>N445105269</t>
  </si>
  <si>
    <t>NZ20899</t>
  </si>
  <si>
    <t>NZ96807</t>
  </si>
  <si>
    <t>N780104619</t>
  </si>
  <si>
    <t>NZ20927</t>
  </si>
  <si>
    <t>NZ74089</t>
  </si>
  <si>
    <t>N7379551296</t>
  </si>
  <si>
    <t>NZ20946</t>
  </si>
  <si>
    <t>NZ30737</t>
  </si>
  <si>
    <t>N198857,89</t>
  </si>
  <si>
    <t>NZ21000</t>
  </si>
  <si>
    <t>NZ71679</t>
  </si>
  <si>
    <t>N1385634776</t>
  </si>
  <si>
    <t>NZ21009</t>
  </si>
  <si>
    <t>NZ93267</t>
  </si>
  <si>
    <t>N13970290516</t>
  </si>
  <si>
    <t>NZ21018</t>
  </si>
  <si>
    <t>N6203259972</t>
  </si>
  <si>
    <t>NZ21028</t>
  </si>
  <si>
    <t>N63118152</t>
  </si>
  <si>
    <t>NZ21031</t>
  </si>
  <si>
    <t>NZ34425</t>
  </si>
  <si>
    <t>N1724888697</t>
  </si>
  <si>
    <t>NZ21058</t>
  </si>
  <si>
    <t>NZ46155</t>
  </si>
  <si>
    <t>N610026255</t>
  </si>
  <si>
    <t>NZ21098</t>
  </si>
  <si>
    <t>NZ50904</t>
  </si>
  <si>
    <t>N431480314</t>
  </si>
  <si>
    <t>NZ21106</t>
  </si>
  <si>
    <t>NZ58136</t>
  </si>
  <si>
    <t>N124510614</t>
  </si>
  <si>
    <t>NZ21170</t>
  </si>
  <si>
    <t>NZ25143</t>
  </si>
  <si>
    <t>N3929785065</t>
  </si>
  <si>
    <t>NZ21206</t>
  </si>
  <si>
    <t>NZ89530</t>
  </si>
  <si>
    <t>N321223397</t>
  </si>
  <si>
    <t>NZ21229</t>
  </si>
  <si>
    <t>NZ72258</t>
  </si>
  <si>
    <t>N1603655328</t>
  </si>
  <si>
    <t>NZ21262</t>
  </si>
  <si>
    <t>NZ61299</t>
  </si>
  <si>
    <t>N3736592496</t>
  </si>
  <si>
    <t>NZ21271</t>
  </si>
  <si>
    <t>NZ23075</t>
  </si>
  <si>
    <t>N1687860504</t>
  </si>
  <si>
    <t>NZ21279</t>
  </si>
  <si>
    <t>NZ71842</t>
  </si>
  <si>
    <t>N183537816</t>
  </si>
  <si>
    <t>NZ21281</t>
  </si>
  <si>
    <t>NZ29427</t>
  </si>
  <si>
    <t>N418199085</t>
  </si>
  <si>
    <t>NZ21305</t>
  </si>
  <si>
    <t>NZ69222</t>
  </si>
  <si>
    <t>N772340,31</t>
  </si>
  <si>
    <t>NZ21309</t>
  </si>
  <si>
    <t>NZ45324</t>
  </si>
  <si>
    <t>N762270088</t>
  </si>
  <si>
    <t>NZ21371</t>
  </si>
  <si>
    <t>NZ59380</t>
  </si>
  <si>
    <t>N2660428992</t>
  </si>
  <si>
    <t>NZ21386</t>
  </si>
  <si>
    <t>NZ94561</t>
  </si>
  <si>
    <t>N921744224</t>
  </si>
  <si>
    <t>NZ21388</t>
  </si>
  <si>
    <t>NZ24266</t>
  </si>
  <si>
    <t>N10723530202</t>
  </si>
  <si>
    <t>NZ21399</t>
  </si>
  <si>
    <t>NZ77041</t>
  </si>
  <si>
    <t>N2087280468</t>
  </si>
  <si>
    <t>NZ21443</t>
  </si>
  <si>
    <t>NZ42335</t>
  </si>
  <si>
    <t>N553308327</t>
  </si>
  <si>
    <t>NZ21489</t>
  </si>
  <si>
    <t>NZ30193</t>
  </si>
  <si>
    <t>N175520,16</t>
  </si>
  <si>
    <t>NZ31887</t>
  </si>
  <si>
    <t>N774853233</t>
  </si>
  <si>
    <t>NZ21504</t>
  </si>
  <si>
    <t>NZ46652</t>
  </si>
  <si>
    <t>N2686250268</t>
  </si>
  <si>
    <t>NZ21526</t>
  </si>
  <si>
    <t>NZ25443</t>
  </si>
  <si>
    <t>N230104896</t>
  </si>
  <si>
    <t>NZ21547</t>
  </si>
  <si>
    <t>NZ50912</t>
  </si>
  <si>
    <t>N2716170408</t>
  </si>
  <si>
    <t>NZ21564</t>
  </si>
  <si>
    <t>NZ69088</t>
  </si>
  <si>
    <t>N5646514278</t>
  </si>
  <si>
    <t>NZ21599</t>
  </si>
  <si>
    <t>NZ82385</t>
  </si>
  <si>
    <t>N689264796</t>
  </si>
  <si>
    <t>NZ21608</t>
  </si>
  <si>
    <t>NZ40294</t>
  </si>
  <si>
    <t>N287448,7</t>
  </si>
  <si>
    <t>NZ21667</t>
  </si>
  <si>
    <t>NZ40714</t>
  </si>
  <si>
    <t>N1022752848</t>
  </si>
  <si>
    <t>NZ21698</t>
  </si>
  <si>
    <t>NZ94530</t>
  </si>
  <si>
    <t>N14240139552</t>
  </si>
  <si>
    <t>NZ78750</t>
  </si>
  <si>
    <t>N1888511592</t>
  </si>
  <si>
    <t>NZ21808</t>
  </si>
  <si>
    <t>N325697115</t>
  </si>
  <si>
    <t>NZ21838</t>
  </si>
  <si>
    <t>NZ51766</t>
  </si>
  <si>
    <t>N459902124</t>
  </si>
  <si>
    <t>NZ21853</t>
  </si>
  <si>
    <t>NZ23071</t>
  </si>
  <si>
    <t>N8429663558</t>
  </si>
  <si>
    <t>NZ21887</t>
  </si>
  <si>
    <t>NZ52634</t>
  </si>
  <si>
    <t>N442471308</t>
  </si>
  <si>
    <t>NZ21889</t>
  </si>
  <si>
    <t>NZ66679</t>
  </si>
  <si>
    <t>N221542776</t>
  </si>
  <si>
    <t>NZ21947</t>
  </si>
  <si>
    <t>NZ32364</t>
  </si>
  <si>
    <t>N5568184384</t>
  </si>
  <si>
    <t>NZ21974</t>
  </si>
  <si>
    <t>NZ57231</t>
  </si>
  <si>
    <t>N11325110181</t>
  </si>
  <si>
    <t>NZ21979</t>
  </si>
  <si>
    <t>NZ52011</t>
  </si>
  <si>
    <t>N5833559368</t>
  </si>
  <si>
    <t>NZ22076</t>
  </si>
  <si>
    <t>NZ88663</t>
  </si>
  <si>
    <t>N720377864</t>
  </si>
  <si>
    <t>NZ22081</t>
  </si>
  <si>
    <t>NZ69251</t>
  </si>
  <si>
    <t>N3904154694</t>
  </si>
  <si>
    <t>NZ22142</t>
  </si>
  <si>
    <t>NZ22152</t>
  </si>
  <si>
    <t>NZ22162</t>
  </si>
  <si>
    <t>NZ22235</t>
  </si>
  <si>
    <t>NZ22254</t>
  </si>
  <si>
    <t>NZ22264</t>
  </si>
  <si>
    <t>NZ22297</t>
  </si>
  <si>
    <t>NZ22303</t>
  </si>
  <si>
    <t>NZ22373</t>
  </si>
  <si>
    <t>NZ22385</t>
  </si>
  <si>
    <t>NZ22467</t>
  </si>
  <si>
    <t>NZ22504</t>
  </si>
  <si>
    <t>NZ22592</t>
  </si>
  <si>
    <t>NZ22602</t>
  </si>
  <si>
    <t>NZ22605</t>
  </si>
  <si>
    <t>NZ22626</t>
  </si>
  <si>
    <t>NZ22736</t>
  </si>
  <si>
    <t>NZ22756</t>
  </si>
  <si>
    <t>NZ22770</t>
  </si>
  <si>
    <t>NZ22819</t>
  </si>
  <si>
    <t>NZ22846</t>
  </si>
  <si>
    <t>NZ22892</t>
  </si>
  <si>
    <t>NZ22902</t>
  </si>
  <si>
    <t>NZ22904</t>
  </si>
  <si>
    <t>NZ22943</t>
  </si>
  <si>
    <t>NZ22951</t>
  </si>
  <si>
    <t>NZ23002</t>
  </si>
  <si>
    <t>NZ23033</t>
  </si>
  <si>
    <t>NZ23045</t>
  </si>
  <si>
    <t>NZ23054</t>
  </si>
  <si>
    <t>NZ23104</t>
  </si>
  <si>
    <t>NZ23112</t>
  </si>
  <si>
    <t>NZ23121</t>
  </si>
  <si>
    <t>NZ23130</t>
  </si>
  <si>
    <t>NZ23132</t>
  </si>
  <si>
    <t>NZ23172</t>
  </si>
  <si>
    <t>NZ23199</t>
  </si>
  <si>
    <t>NZ23354</t>
  </si>
  <si>
    <t>NZ23356</t>
  </si>
  <si>
    <t>NZ23438</t>
  </si>
  <si>
    <t>NZ23452</t>
  </si>
  <si>
    <t>NZ23455</t>
  </si>
  <si>
    <t>NZ23466</t>
  </si>
  <si>
    <t>NZ23534</t>
  </si>
  <si>
    <t>NZ23568</t>
  </si>
  <si>
    <t>NZ23592</t>
  </si>
  <si>
    <t>NZ23636</t>
  </si>
  <si>
    <t>NZ23640</t>
  </si>
  <si>
    <t>NZ23675</t>
  </si>
  <si>
    <t>NZ23721</t>
  </si>
  <si>
    <t>NZ23766</t>
  </si>
  <si>
    <t>NZ23783</t>
  </si>
  <si>
    <t>NZ23784</t>
  </si>
  <si>
    <t>NZ23792</t>
  </si>
  <si>
    <t>NZ23817</t>
  </si>
  <si>
    <t>NZ23827</t>
  </si>
  <si>
    <t>NZ23889</t>
  </si>
  <si>
    <t>NZ23903</t>
  </si>
  <si>
    <t>NZ23940</t>
  </si>
  <si>
    <t>NZ24003</t>
  </si>
  <si>
    <t>NZ24037</t>
  </si>
  <si>
    <t>NZ24058</t>
  </si>
  <si>
    <t>NZ24069</t>
  </si>
  <si>
    <t>NZ24079</t>
  </si>
  <si>
    <t>NZ24125</t>
  </si>
  <si>
    <t>NZ24135</t>
  </si>
  <si>
    <t>NZ24180</t>
  </si>
  <si>
    <t>NZ24185</t>
  </si>
  <si>
    <t>NZ24188</t>
  </si>
  <si>
    <t>NZ24232</t>
  </si>
  <si>
    <t>NZ24235</t>
  </si>
  <si>
    <t>NZ24265</t>
  </si>
  <si>
    <t>NZ24293</t>
  </si>
  <si>
    <t>NZ24309</t>
  </si>
  <si>
    <t>NZ24335</t>
  </si>
  <si>
    <t>NZ24341</t>
  </si>
  <si>
    <t>NZ24344</t>
  </si>
  <si>
    <t>NZ24384</t>
  </si>
  <si>
    <t>NZ24422</t>
  </si>
  <si>
    <t>NZ24501</t>
  </si>
  <si>
    <t>NZ24592</t>
  </si>
  <si>
    <t>NZ24649</t>
  </si>
  <si>
    <t>NZ24672</t>
  </si>
  <si>
    <t>NZ24725</t>
  </si>
  <si>
    <t>NZ24753</t>
  </si>
  <si>
    <t>NZ24755</t>
  </si>
  <si>
    <t>NZ24774</t>
  </si>
  <si>
    <t>NZ24817</t>
  </si>
  <si>
    <t>NZ24875</t>
  </si>
  <si>
    <t>NZ24876</t>
  </si>
  <si>
    <t>NZ24886</t>
  </si>
  <si>
    <t>NZ24899</t>
  </si>
  <si>
    <t>NZ24921</t>
  </si>
  <si>
    <t>NZ24996</t>
  </si>
  <si>
    <t>NZ25027</t>
  </si>
  <si>
    <t>NZ25035</t>
  </si>
  <si>
    <t>NZ25041</t>
  </si>
  <si>
    <t>NZ25095</t>
  </si>
  <si>
    <t>NZ25120</t>
  </si>
  <si>
    <t>NZ25130</t>
  </si>
  <si>
    <t>NZ25223</t>
  </si>
  <si>
    <t>NZ25256</t>
  </si>
  <si>
    <t>NZ25277</t>
  </si>
  <si>
    <t>NZ25291</t>
  </si>
  <si>
    <t>NZ25359</t>
  </si>
  <si>
    <t>NZ25396</t>
  </si>
  <si>
    <t>NZ25425</t>
  </si>
  <si>
    <t>NZ25459</t>
  </si>
  <si>
    <t>NZ25477</t>
  </si>
  <si>
    <t>NZ25515</t>
  </si>
  <si>
    <t>NZ25593</t>
  </si>
  <si>
    <t>Phillip Peters</t>
  </si>
  <si>
    <t>NZ25680</t>
  </si>
  <si>
    <t>NZ25691</t>
  </si>
  <si>
    <t>NZ25698</t>
  </si>
  <si>
    <t>NZ25702</t>
  </si>
  <si>
    <t>NZ25709</t>
  </si>
  <si>
    <t>NZ25733</t>
  </si>
  <si>
    <t>NZ25754</t>
  </si>
  <si>
    <t>NZ25757</t>
  </si>
  <si>
    <t>NZ25773</t>
  </si>
  <si>
    <t>NZ25843</t>
  </si>
  <si>
    <t>NZ25889</t>
  </si>
  <si>
    <t>NZ25922</t>
  </si>
  <si>
    <t>NZ25976</t>
  </si>
  <si>
    <t>NZ26008</t>
  </si>
  <si>
    <t>NZ26113</t>
  </si>
  <si>
    <t>NZ26127</t>
  </si>
  <si>
    <t>NZ26169</t>
  </si>
  <si>
    <t>NZ26204</t>
  </si>
  <si>
    <t>NZ26205</t>
  </si>
  <si>
    <t>NZ26234</t>
  </si>
  <si>
    <t>NZ26254</t>
  </si>
  <si>
    <t>NZ26273</t>
  </si>
  <si>
    <t>NZ26283</t>
  </si>
  <si>
    <t>NZ26284</t>
  </si>
  <si>
    <t>NZ26295</t>
  </si>
  <si>
    <t>NZ26303</t>
  </si>
  <si>
    <t>NZ26350</t>
  </si>
  <si>
    <t>NZ26448</t>
  </si>
  <si>
    <t>NZ26450</t>
  </si>
  <si>
    <t>NZ26451</t>
  </si>
  <si>
    <t>NZ26467</t>
  </si>
  <si>
    <t>NZ26568</t>
  </si>
  <si>
    <t>NZ26575</t>
  </si>
  <si>
    <t>NZ26586</t>
  </si>
  <si>
    <t>NZ26629</t>
  </si>
  <si>
    <t>NZ26697</t>
  </si>
  <si>
    <t>NZ26777</t>
  </si>
  <si>
    <t>NZ26793</t>
  </si>
  <si>
    <t>NZ26855</t>
  </si>
  <si>
    <t>NZ26959</t>
  </si>
  <si>
    <t>NZ26976</t>
  </si>
  <si>
    <t>NZ27001</t>
  </si>
  <si>
    <t>NZ27009</t>
  </si>
  <si>
    <t>NZ27011</t>
  </si>
  <si>
    <t>NZ27052</t>
  </si>
  <si>
    <t>NZ27091</t>
  </si>
  <si>
    <t>NZ27105</t>
  </si>
  <si>
    <t>NZ27143</t>
  </si>
  <si>
    <t>NZ27181</t>
  </si>
  <si>
    <t>NZ27188</t>
  </si>
  <si>
    <t>NZ27266</t>
  </si>
  <si>
    <t>NZ27269</t>
  </si>
  <si>
    <t>NZ27334</t>
  </si>
  <si>
    <t>NZ27430</t>
  </si>
  <si>
    <t>NZ27463</t>
  </si>
  <si>
    <t>NZ27469</t>
  </si>
  <si>
    <t>NZ27490</t>
  </si>
  <si>
    <t>NZ27518</t>
  </si>
  <si>
    <t>NZ27565</t>
  </si>
  <si>
    <t>NZ27626</t>
  </si>
  <si>
    <t>NZ27629</t>
  </si>
  <si>
    <t>NZ27653</t>
  </si>
  <si>
    <t>NZ27672</t>
  </si>
  <si>
    <t>NZ27704</t>
  </si>
  <si>
    <t>NZ27796</t>
  </si>
  <si>
    <t>NZ27808</t>
  </si>
  <si>
    <t>NZ27859</t>
  </si>
  <si>
    <t>NZ27926</t>
  </si>
  <si>
    <t>NZ27930</t>
  </si>
  <si>
    <t>NZ27949</t>
  </si>
  <si>
    <t>NZ27981</t>
  </si>
  <si>
    <t>NZ28042</t>
  </si>
  <si>
    <t>NZ28190</t>
  </si>
  <si>
    <t>NZ28199</t>
  </si>
  <si>
    <t>NZ28222</t>
  </si>
  <si>
    <t>NZ28225</t>
  </si>
  <si>
    <t>NZ28236</t>
  </si>
  <si>
    <t>NZ28276</t>
  </si>
  <si>
    <t>NZ28314</t>
  </si>
  <si>
    <t>NZ28319</t>
  </si>
  <si>
    <t>NZ28345</t>
  </si>
  <si>
    <t>NZ28379</t>
  </si>
  <si>
    <t>NZ28381</t>
  </si>
  <si>
    <t>NZ28392</t>
  </si>
  <si>
    <t>NZ28425</t>
  </si>
  <si>
    <t>NZ28479</t>
  </si>
  <si>
    <t>NZ28503</t>
  </si>
  <si>
    <t>NZ28522</t>
  </si>
  <si>
    <t>NZ28537</t>
  </si>
  <si>
    <t>NZ28563</t>
  </si>
  <si>
    <t>NZ28622</t>
  </si>
  <si>
    <t>NZ28655</t>
  </si>
  <si>
    <t>NZ28663</t>
  </si>
  <si>
    <t>NZ28717</t>
  </si>
  <si>
    <t>NZ28733</t>
  </si>
  <si>
    <t>NZ28746</t>
  </si>
  <si>
    <t>NZ28755</t>
  </si>
  <si>
    <t>NZ28766</t>
  </si>
  <si>
    <t>NZ28842</t>
  </si>
  <si>
    <t>NZ28884</t>
  </si>
  <si>
    <t>NZ28975</t>
  </si>
  <si>
    <t>NZ29049</t>
  </si>
  <si>
    <t>NZ29085</t>
  </si>
  <si>
    <t>NZ29107</t>
  </si>
  <si>
    <t>NZ29124</t>
  </si>
  <si>
    <t>NZ29174</t>
  </si>
  <si>
    <t>NZ29216</t>
  </si>
  <si>
    <t>NZ29266</t>
  </si>
  <si>
    <t>NZ29277</t>
  </si>
  <si>
    <t>NZ29284</t>
  </si>
  <si>
    <t>NZ29286</t>
  </si>
  <si>
    <t>NZ29305</t>
  </si>
  <si>
    <t>NZ29309</t>
  </si>
  <si>
    <t>NZ29312</t>
  </si>
  <si>
    <t>NZ29371</t>
  </si>
  <si>
    <t>NZ29396</t>
  </si>
  <si>
    <t>NZ29416</t>
  </si>
  <si>
    <t>NZ29462</t>
  </si>
  <si>
    <t>NZ29470</t>
  </si>
  <si>
    <t>NZ29475</t>
  </si>
  <si>
    <t>NZ29589</t>
  </si>
  <si>
    <t>NZ29637</t>
  </si>
  <si>
    <t>NZ29653</t>
  </si>
  <si>
    <t>NZ29679</t>
  </si>
  <si>
    <t>NZ29699</t>
  </si>
  <si>
    <t>NZ29701</t>
  </si>
  <si>
    <t>NZ29763</t>
  </si>
  <si>
    <t>NZ29786</t>
  </si>
  <si>
    <t>NZ29817</t>
  </si>
  <si>
    <t>NZ29870</t>
  </si>
  <si>
    <t>NZ29986</t>
  </si>
  <si>
    <t>NZ29987</t>
  </si>
  <si>
    <t>NZ29999</t>
  </si>
  <si>
    <t>NZ30005</t>
  </si>
  <si>
    <t>NZ30151</t>
  </si>
  <si>
    <t>NZ30192</t>
  </si>
  <si>
    <t>NZ30232</t>
  </si>
  <si>
    <t>NZ30253</t>
  </si>
  <si>
    <t>NZ30404</t>
  </si>
  <si>
    <t>NZ30407</t>
  </si>
  <si>
    <t>NZ30423</t>
  </si>
  <si>
    <t>NZ30445</t>
  </si>
  <si>
    <t>NZ30520</t>
  </si>
  <si>
    <t>NZ30551</t>
  </si>
  <si>
    <t>NZ30559</t>
  </si>
  <si>
    <t>NZ30571</t>
  </si>
  <si>
    <t>NZ30598</t>
  </si>
  <si>
    <t>NZ30612</t>
  </si>
  <si>
    <t>NZ30644</t>
  </si>
  <si>
    <t>NZ30675</t>
  </si>
  <si>
    <t>NZ30713</t>
  </si>
  <si>
    <t>NZ30766</t>
  </si>
  <si>
    <t>NZ30786</t>
  </si>
  <si>
    <t>NZ30869</t>
  </si>
  <si>
    <t>NZ30891</t>
  </si>
  <si>
    <t>NZ30950</t>
  </si>
  <si>
    <t>NZ31020</t>
  </si>
  <si>
    <t>NZ31048</t>
  </si>
  <si>
    <t>NZ31054</t>
  </si>
  <si>
    <t>NZ31057</t>
  </si>
  <si>
    <t>NZ31075</t>
  </si>
  <si>
    <t>NZ31097</t>
  </si>
  <si>
    <t>NZ31161</t>
  </si>
  <si>
    <t>NZ31177</t>
  </si>
  <si>
    <t>NZ31180</t>
  </si>
  <si>
    <t>NZ31182</t>
  </si>
  <si>
    <t>NZ31198</t>
  </si>
  <si>
    <t>NZ31246</t>
  </si>
  <si>
    <t>NZ31340</t>
  </si>
  <si>
    <t>NZ31341</t>
  </si>
  <si>
    <t>NZ31346</t>
  </si>
  <si>
    <t>NZ31357</t>
  </si>
  <si>
    <t>NZ31435</t>
  </si>
  <si>
    <t>NZ31444</t>
  </si>
  <si>
    <t>NZ31493</t>
  </si>
  <si>
    <t>NZ31525</t>
  </si>
  <si>
    <t>NZ31565</t>
  </si>
  <si>
    <t>NZ31625</t>
  </si>
  <si>
    <t>NZ31637</t>
  </si>
  <si>
    <t>NZ31656</t>
  </si>
  <si>
    <t>NZ31659</t>
  </si>
  <si>
    <t>NZ31739</t>
  </si>
  <si>
    <t>NZ31753</t>
  </si>
  <si>
    <t>NZ31787</t>
  </si>
  <si>
    <t>NZ31796</t>
  </si>
  <si>
    <t>NZ31800</t>
  </si>
  <si>
    <t>NZ31862</t>
  </si>
  <si>
    <t>NZ31886</t>
  </si>
  <si>
    <t>NZ32055</t>
  </si>
  <si>
    <t>NZ32064</t>
  </si>
  <si>
    <t>NZ32087</t>
  </si>
  <si>
    <t>NZ32126</t>
  </si>
  <si>
    <t>NZ32146</t>
  </si>
  <si>
    <t>NZ32150</t>
  </si>
  <si>
    <t>NZ32172</t>
  </si>
  <si>
    <t>NZ32204</t>
  </si>
  <si>
    <t>NZ32278</t>
  </si>
  <si>
    <t>NZ32319</t>
  </si>
  <si>
    <t>NZ32423</t>
  </si>
  <si>
    <t>NZ32424</t>
  </si>
  <si>
    <t>NZ32434</t>
  </si>
  <si>
    <t>NZ32518</t>
  </si>
  <si>
    <t>NZ32547</t>
  </si>
  <si>
    <t>NZ32576</t>
  </si>
  <si>
    <t>NZ32579</t>
  </si>
  <si>
    <t>NZ32603</t>
  </si>
  <si>
    <t>NZ32618</t>
  </si>
  <si>
    <t>NZ32633</t>
  </si>
  <si>
    <t>NZ32670</t>
  </si>
  <si>
    <t>NZ32711</t>
  </si>
  <si>
    <t>NZ32785</t>
  </si>
  <si>
    <t>NZ32828</t>
  </si>
  <si>
    <t>NZ32855</t>
  </si>
  <si>
    <t>NZ32885</t>
  </si>
  <si>
    <t>NZ32903</t>
  </si>
  <si>
    <t>NZ32917</t>
  </si>
  <si>
    <t>NZ32922</t>
  </si>
  <si>
    <t>NZ33047</t>
  </si>
  <si>
    <t>NZ33084</t>
  </si>
  <si>
    <t>NZ33086</t>
  </si>
  <si>
    <t>NZ33193</t>
  </si>
  <si>
    <t>NZ33202</t>
  </si>
  <si>
    <t>NZ33219</t>
  </si>
  <si>
    <t>NZ33221</t>
  </si>
  <si>
    <t>NZ33223</t>
  </si>
  <si>
    <t>NZ33238</t>
  </si>
  <si>
    <t>NZ33290</t>
  </si>
  <si>
    <t>NZ33304</t>
  </si>
  <si>
    <t>NZ33307</t>
  </si>
  <si>
    <t>NZ33337</t>
  </si>
  <si>
    <t>NZ33338</t>
  </si>
  <si>
    <t>NZ33384</t>
  </si>
  <si>
    <t>NZ33470</t>
  </si>
  <si>
    <t>NZ33489</t>
  </si>
  <si>
    <t>NZ33495</t>
  </si>
  <si>
    <t>NZ33502</t>
  </si>
  <si>
    <t>NZ33515</t>
  </si>
  <si>
    <t>NZ33553</t>
  </si>
  <si>
    <t>NZ33562</t>
  </si>
  <si>
    <t>NZ33571</t>
  </si>
  <si>
    <t>NZ33585</t>
  </si>
  <si>
    <t>NZ33607</t>
  </si>
  <si>
    <t>NZ33616</t>
  </si>
  <si>
    <t>NZ33629</t>
  </si>
  <si>
    <t>NZ33681</t>
  </si>
  <si>
    <t>NZ33691</t>
  </si>
  <si>
    <t>NZ33767</t>
  </si>
  <si>
    <t>NZ33792</t>
  </si>
  <si>
    <t>NZ33862</t>
  </si>
  <si>
    <t>NZ33884</t>
  </si>
  <si>
    <t>NZ33915</t>
  </si>
  <si>
    <t>NZ33945</t>
  </si>
  <si>
    <t>NZ33951</t>
  </si>
  <si>
    <t>NZ33962</t>
  </si>
  <si>
    <t>NZ33984</t>
  </si>
  <si>
    <t>NZ33992</t>
  </si>
  <si>
    <t>NZ34060</t>
  </si>
  <si>
    <t>NZ34064</t>
  </si>
  <si>
    <t>NZ34087</t>
  </si>
  <si>
    <t>NZ34130</t>
  </si>
  <si>
    <t>NZ34196</t>
  </si>
  <si>
    <t>NZ34216</t>
  </si>
  <si>
    <t>NZ34297</t>
  </si>
  <si>
    <t>NZ34318</t>
  </si>
  <si>
    <t>NZ34342</t>
  </si>
  <si>
    <t>NZ34367</t>
  </si>
  <si>
    <t>NZ34414</t>
  </si>
  <si>
    <t>NZ34576</t>
  </si>
  <si>
    <t>NZ34612</t>
  </si>
  <si>
    <t>NZ34623</t>
  </si>
  <si>
    <t>NZ34637</t>
  </si>
  <si>
    <t>NZ34695</t>
  </si>
  <si>
    <t>NZ34739</t>
  </si>
  <si>
    <t>NZ34775</t>
  </si>
  <si>
    <t>NZ34780</t>
  </si>
  <si>
    <t>NZ34798</t>
  </si>
  <si>
    <t>NZ34868</t>
  </si>
  <si>
    <t>NZ34869</t>
  </si>
  <si>
    <t>NZ34886</t>
  </si>
  <si>
    <t>NZ34900</t>
  </si>
  <si>
    <t>NZ34903</t>
  </si>
  <si>
    <t>NZ34917</t>
  </si>
  <si>
    <t>NZ34939</t>
  </si>
  <si>
    <t>NZ34968</t>
  </si>
  <si>
    <t>NZ34986</t>
  </si>
  <si>
    <t>NZ34987</t>
  </si>
  <si>
    <t>NZ35051</t>
  </si>
  <si>
    <t>NZ35099</t>
  </si>
  <si>
    <t>NZ35165</t>
  </si>
  <si>
    <t>NZ35166</t>
  </si>
  <si>
    <t>NZ35181</t>
  </si>
  <si>
    <t>NZ35191</t>
  </si>
  <si>
    <t>NZ35208</t>
  </si>
  <si>
    <t>NZ35211</t>
  </si>
  <si>
    <t>NZ35221</t>
  </si>
  <si>
    <t>NZ35225</t>
  </si>
  <si>
    <t>NZ35234</t>
  </si>
  <si>
    <t>NZ35242</t>
  </si>
  <si>
    <t>NZ35253</t>
  </si>
  <si>
    <t>NZ35314</t>
  </si>
  <si>
    <t>NZ35316</t>
  </si>
  <si>
    <t>NZ35319</t>
  </si>
  <si>
    <t>NZ35322</t>
  </si>
  <si>
    <t>NZ35349</t>
  </si>
  <si>
    <t>NZ35375</t>
  </si>
  <si>
    <t>NZ35417</t>
  </si>
  <si>
    <t>NZ35484</t>
  </si>
  <si>
    <t>NZ35485</t>
  </si>
  <si>
    <t>NZ35560</t>
  </si>
  <si>
    <t>NZ35589</t>
  </si>
  <si>
    <t>NZ35620</t>
  </si>
  <si>
    <t>NZ35674</t>
  </si>
  <si>
    <t>NZ35684</t>
  </si>
  <si>
    <t>NZ35689</t>
  </si>
  <si>
    <t>NZ35725</t>
  </si>
  <si>
    <t>NZ35744</t>
  </si>
  <si>
    <t>NZ35748</t>
  </si>
  <si>
    <t>NZ35800</t>
  </si>
  <si>
    <t>NZ35812</t>
  </si>
  <si>
    <t>NZ35821</t>
  </si>
  <si>
    <t>NZ35866</t>
  </si>
  <si>
    <t>NZ35876</t>
  </si>
  <si>
    <t>NZ35919</t>
  </si>
  <si>
    <t>NZ35926</t>
  </si>
  <si>
    <t>NZ35995</t>
  </si>
  <si>
    <t>NZ36038</t>
  </si>
  <si>
    <t>NZ36046</t>
  </si>
  <si>
    <t>NZ36106</t>
  </si>
  <si>
    <t>NZ36108</t>
  </si>
  <si>
    <t>NZ36120</t>
  </si>
  <si>
    <t>NZ36167</t>
  </si>
  <si>
    <t>NZ36189</t>
  </si>
  <si>
    <t>NZ36235</t>
  </si>
  <si>
    <t>NZ36364</t>
  </si>
  <si>
    <t>NZ36400</t>
  </si>
  <si>
    <t>NZ36407</t>
  </si>
  <si>
    <t>NZ36415</t>
  </si>
  <si>
    <t>NZ36436</t>
  </si>
  <si>
    <t>NZ36468</t>
  </si>
  <si>
    <t>NZ36471</t>
  </si>
  <si>
    <t>NZ36562</t>
  </si>
  <si>
    <t>NZ36571</t>
  </si>
  <si>
    <t>NZ36598</t>
  </si>
  <si>
    <t>NZ36600</t>
  </si>
  <si>
    <t>NZ36608</t>
  </si>
  <si>
    <t>NZ36643</t>
  </si>
  <si>
    <t>NZ36665</t>
  </si>
  <si>
    <t>NZ36682</t>
  </si>
  <si>
    <t>NZ36692</t>
  </si>
  <si>
    <t>NZ36748</t>
  </si>
  <si>
    <t>NZ36784</t>
  </si>
  <si>
    <t>NZ36801</t>
  </si>
  <si>
    <t>NZ36809</t>
  </si>
  <si>
    <t>NZ36864</t>
  </si>
  <si>
    <t>NZ36875</t>
  </si>
  <si>
    <t>NZ36951</t>
  </si>
  <si>
    <t>NZ36962</t>
  </si>
  <si>
    <t>NZ36967</t>
  </si>
  <si>
    <t>NZ36995</t>
  </si>
  <si>
    <t>NZ37011</t>
  </si>
  <si>
    <t>NZ37028</t>
  </si>
  <si>
    <t>NZ37041</t>
  </si>
  <si>
    <t>NZ37063</t>
  </si>
  <si>
    <t>NZ37064</t>
  </si>
  <si>
    <t>NZ37142</t>
  </si>
  <si>
    <t>NZ37195</t>
  </si>
  <si>
    <t>NZ37241</t>
  </si>
  <si>
    <t>NZ37253</t>
  </si>
  <si>
    <t>NZ37255</t>
  </si>
  <si>
    <t>NZ37278</t>
  </si>
  <si>
    <t>NZ37311</t>
  </si>
  <si>
    <t>NZ37319</t>
  </si>
  <si>
    <t>NZ37323</t>
  </si>
  <si>
    <t>NZ37324</t>
  </si>
  <si>
    <t>NZ37456</t>
  </si>
  <si>
    <t>NZ37475</t>
  </si>
  <si>
    <t>NZ37582</t>
  </si>
  <si>
    <t>NZ37613</t>
  </si>
  <si>
    <t>NZ37643</t>
  </si>
  <si>
    <t>NZ37670</t>
  </si>
  <si>
    <t>NZ37683</t>
  </si>
  <si>
    <t>NZ37741</t>
  </si>
  <si>
    <t>NZ37750</t>
  </si>
  <si>
    <t>NZ37820</t>
  </si>
  <si>
    <t>NZ37844</t>
  </si>
  <si>
    <t>NZ37853</t>
  </si>
  <si>
    <t>NZ37918</t>
  </si>
  <si>
    <t>NZ37935</t>
  </si>
  <si>
    <t>NZ38016</t>
  </si>
  <si>
    <t>NZ38076</t>
  </si>
  <si>
    <t>NZ38173</t>
  </si>
  <si>
    <t>NZ38207</t>
  </si>
  <si>
    <t>NZ38237</t>
  </si>
  <si>
    <t>NZ38266</t>
  </si>
  <si>
    <t>NZ38267</t>
  </si>
  <si>
    <t>NZ38321</t>
  </si>
  <si>
    <t>NZ38340</t>
  </si>
  <si>
    <t>NZ38378</t>
  </si>
  <si>
    <t>NZ38386</t>
  </si>
  <si>
    <t>NZ38403</t>
  </si>
  <si>
    <t>NZ38406</t>
  </si>
  <si>
    <t>NZ38441</t>
  </si>
  <si>
    <t>NZ38595</t>
  </si>
  <si>
    <t>NZ38628</t>
  </si>
  <si>
    <t>NZ38633</t>
  </si>
  <si>
    <t>NZ38646</t>
  </si>
  <si>
    <t>NZ38662</t>
  </si>
  <si>
    <t>NZ38675</t>
  </si>
  <si>
    <t>NZ38702</t>
  </si>
  <si>
    <t>NZ38710</t>
  </si>
  <si>
    <t>NZ38724</t>
  </si>
  <si>
    <t>NZ38737</t>
  </si>
  <si>
    <t>NZ38742</t>
  </si>
  <si>
    <t>NZ38755</t>
  </si>
  <si>
    <t>NZ38793</t>
  </si>
  <si>
    <t>NZ38794</t>
  </si>
  <si>
    <t>NZ38822</t>
  </si>
  <si>
    <t>NZ38845</t>
  </si>
  <si>
    <t>NZ38878</t>
  </si>
  <si>
    <t>NZ38886</t>
  </si>
  <si>
    <t>NZ38895</t>
  </si>
  <si>
    <t>NZ38924</t>
  </si>
  <si>
    <t>NZ38948</t>
  </si>
  <si>
    <t>NZ38949</t>
  </si>
  <si>
    <t>NZ38974</t>
  </si>
  <si>
    <t>NZ38977</t>
  </si>
  <si>
    <t>NZ39027</t>
  </si>
  <si>
    <t>NZ39056</t>
  </si>
  <si>
    <t>NZ39108</t>
  </si>
  <si>
    <t>NZ39119</t>
  </si>
  <si>
    <t>NZ39167</t>
  </si>
  <si>
    <t>NZ39173</t>
  </si>
  <si>
    <t>NZ39191</t>
  </si>
  <si>
    <t>NZ39352</t>
  </si>
  <si>
    <t>NZ39354</t>
  </si>
  <si>
    <t>NZ39399</t>
  </si>
  <si>
    <t>NZ39449</t>
  </si>
  <si>
    <t>NZ39451</t>
  </si>
  <si>
    <t>NZ39500</t>
  </si>
  <si>
    <t>NZ39526</t>
  </si>
  <si>
    <t>NZ39571</t>
  </si>
  <si>
    <t>NZ39582</t>
  </si>
  <si>
    <t>NZ39612</t>
  </si>
  <si>
    <t>NZ39614</t>
  </si>
  <si>
    <t>NZ39658</t>
  </si>
  <si>
    <t>NZ39671</t>
  </si>
  <si>
    <t>NZ39682</t>
  </si>
  <si>
    <t>NZ39698</t>
  </si>
  <si>
    <t>NZ39713</t>
  </si>
  <si>
    <t>NZ39781</t>
  </si>
  <si>
    <t>NZ39837</t>
  </si>
  <si>
    <t>NZ39952</t>
  </si>
  <si>
    <t>NZ39963</t>
  </si>
  <si>
    <t>NZ40038</t>
  </si>
  <si>
    <t>NZ40048</t>
  </si>
  <si>
    <t>NZ40082</t>
  </si>
  <si>
    <t>NZ40105</t>
  </si>
  <si>
    <t>NZ40107</t>
  </si>
  <si>
    <t>NZ40136</t>
  </si>
  <si>
    <t>NZ40216</t>
  </si>
  <si>
    <t>NZ40270</t>
  </si>
  <si>
    <t>NZ40311</t>
  </si>
  <si>
    <t>NZ40338</t>
  </si>
  <si>
    <t>NZ40382</t>
  </si>
  <si>
    <t>NZ40402</t>
  </si>
  <si>
    <t>NZ40435</t>
  </si>
  <si>
    <t>NZ40471</t>
  </si>
  <si>
    <t>NZ40475</t>
  </si>
  <si>
    <t>NZ40496</t>
  </si>
  <si>
    <t>NZ40533</t>
  </si>
  <si>
    <t>NZ40540</t>
  </si>
  <si>
    <t>NZ40556</t>
  </si>
  <si>
    <t>NZ40602</t>
  </si>
  <si>
    <t>NZ40619</t>
  </si>
  <si>
    <t>NZ40646</t>
  </si>
  <si>
    <t>NZ40705</t>
  </si>
  <si>
    <t>NZ40740</t>
  </si>
  <si>
    <t>NZ40781</t>
  </si>
  <si>
    <t>NZ40785</t>
  </si>
  <si>
    <t>NZ40866</t>
  </si>
  <si>
    <t>NZ40870</t>
  </si>
  <si>
    <t>NZ40896</t>
  </si>
  <si>
    <t>NZ40901</t>
  </si>
  <si>
    <t>NZ40932</t>
  </si>
  <si>
    <t>NZ40950</t>
  </si>
  <si>
    <t>NZ40991</t>
  </si>
  <si>
    <t>NZ41067</t>
  </si>
  <si>
    <t>NZ41076</t>
  </si>
  <si>
    <t>NZ41224</t>
  </si>
  <si>
    <t>NZ41281</t>
  </si>
  <si>
    <t>NZ41288</t>
  </si>
  <si>
    <t>NZ41393</t>
  </si>
  <si>
    <t>NZ41456</t>
  </si>
  <si>
    <t>NZ41463</t>
  </si>
  <si>
    <t>NZ41553</t>
  </si>
  <si>
    <t>NZ41593</t>
  </si>
  <si>
    <t>NZ41594</t>
  </si>
  <si>
    <t>NZ41611</t>
  </si>
  <si>
    <t>NZ41616</t>
  </si>
  <si>
    <t>NZ41646</t>
  </si>
  <si>
    <t>NZ41653</t>
  </si>
  <si>
    <t>NZ41655</t>
  </si>
  <si>
    <t>NZ41707</t>
  </si>
  <si>
    <t>NZ41722</t>
  </si>
  <si>
    <t>NZ41735</t>
  </si>
  <si>
    <t>NZ41747</t>
  </si>
  <si>
    <t>NZ41761</t>
  </si>
  <si>
    <t>NZ41811</t>
  </si>
  <si>
    <t>NZ41835</t>
  </si>
  <si>
    <t>NZ41873</t>
  </si>
  <si>
    <t>NZ41887</t>
  </si>
  <si>
    <t>NZ41923</t>
  </si>
  <si>
    <t>NZ41934</t>
  </si>
  <si>
    <t>NZ41977</t>
  </si>
  <si>
    <t>NZ42006</t>
  </si>
  <si>
    <t>NZ42043</t>
  </si>
  <si>
    <t>NZ42134</t>
  </si>
  <si>
    <t>NZ42135</t>
  </si>
  <si>
    <t>NZ42138</t>
  </si>
  <si>
    <t>NZ42163</t>
  </si>
  <si>
    <t>NZ42259</t>
  </si>
  <si>
    <t>NZ42280</t>
  </si>
  <si>
    <t>NZ42387</t>
  </si>
  <si>
    <t>NZ42408</t>
  </si>
  <si>
    <t>NZ42415</t>
  </si>
  <si>
    <t>NZ42481</t>
  </si>
  <si>
    <t>NZ42511</t>
  </si>
  <si>
    <t>NZ42515</t>
  </si>
  <si>
    <t>NZ42541</t>
  </si>
  <si>
    <t>NZ42566</t>
  </si>
  <si>
    <t>NZ42604</t>
  </si>
  <si>
    <t>NZ42622</t>
  </si>
  <si>
    <t>NZ42646</t>
  </si>
  <si>
    <t>NZ42840</t>
  </si>
  <si>
    <t>NZ42846</t>
  </si>
  <si>
    <t>NZ42851</t>
  </si>
  <si>
    <t>NZ42857</t>
  </si>
  <si>
    <t>NZ42885</t>
  </si>
  <si>
    <t>NZ42900</t>
  </si>
  <si>
    <t>NZ42982</t>
  </si>
  <si>
    <t>NZ43149</t>
  </si>
  <si>
    <t>NZ43437</t>
  </si>
  <si>
    <t>NZ43444</t>
  </si>
  <si>
    <t>NZ43447</t>
  </si>
  <si>
    <t>NZ43465</t>
  </si>
  <si>
    <t>NZ43475</t>
  </si>
  <si>
    <t>NZ43476</t>
  </si>
  <si>
    <t>NZ43480</t>
  </si>
  <si>
    <t>NZ43511</t>
  </si>
  <si>
    <t>NZ43545</t>
  </si>
  <si>
    <t>NZ43567</t>
  </si>
  <si>
    <t>NZ43584</t>
  </si>
  <si>
    <t>NZ43704</t>
  </si>
  <si>
    <t>NZ43779</t>
  </si>
  <si>
    <t>NZ43809</t>
  </si>
  <si>
    <t>NZ43846</t>
  </si>
  <si>
    <t>NZ43851</t>
  </si>
  <si>
    <t>NZ43853</t>
  </si>
  <si>
    <t>NZ43888</t>
  </si>
  <si>
    <t>NZ43915</t>
  </si>
  <si>
    <t>NZ43916</t>
  </si>
  <si>
    <t>NZ43922</t>
  </si>
  <si>
    <t>NZ43946</t>
  </si>
  <si>
    <t>NZ43964</t>
  </si>
  <si>
    <t>NZ44023</t>
  </si>
  <si>
    <t>NZ44029</t>
  </si>
  <si>
    <t>NZ44048</t>
  </si>
  <si>
    <t>NZ44084</t>
  </si>
  <si>
    <t>NZ44199</t>
  </si>
  <si>
    <t>NZ44323</t>
  </si>
  <si>
    <t>NZ44333</t>
  </si>
  <si>
    <t>NZ44382</t>
  </si>
  <si>
    <t>NZ44460</t>
  </si>
  <si>
    <t>NZ44502</t>
  </si>
  <si>
    <t>NZ44531</t>
  </si>
  <si>
    <t>NZ44607</t>
  </si>
  <si>
    <t>NZ44689</t>
  </si>
  <si>
    <t>NZ44710</t>
  </si>
  <si>
    <t>NZ44723</t>
  </si>
  <si>
    <t>NZ44786</t>
  </si>
  <si>
    <t>NZ44815</t>
  </si>
  <si>
    <t>NZ44846</t>
  </si>
  <si>
    <t>NZ44868</t>
  </si>
  <si>
    <t>NZ44913</t>
  </si>
  <si>
    <t>NZ44974</t>
  </si>
  <si>
    <t>NZ45023</t>
  </si>
  <si>
    <t>NZ45041</t>
  </si>
  <si>
    <t>NZ45051</t>
  </si>
  <si>
    <t>NZ45063</t>
  </si>
  <si>
    <t>NZ45092</t>
  </si>
  <si>
    <t>NZ45102</t>
  </si>
  <si>
    <t>NZ45135</t>
  </si>
  <si>
    <t>NZ45185</t>
  </si>
  <si>
    <t>NZ45186</t>
  </si>
  <si>
    <t>NZ45220</t>
  </si>
  <si>
    <t>NZ45293</t>
  </si>
  <si>
    <t>NZ45303</t>
  </si>
  <si>
    <t>NZ45315</t>
  </si>
  <si>
    <t>NZ45334</t>
  </si>
  <si>
    <t>NZ45344</t>
  </si>
  <si>
    <t>NZ45348</t>
  </si>
  <si>
    <t>NZ45419</t>
  </si>
  <si>
    <t>NZ45460</t>
  </si>
  <si>
    <t>NZ45470</t>
  </si>
  <si>
    <t>NZ45563</t>
  </si>
  <si>
    <t>NZ45574</t>
  </si>
  <si>
    <t>NZ45589</t>
  </si>
  <si>
    <t>NZ45614</t>
  </si>
  <si>
    <t>NZ45617</t>
  </si>
  <si>
    <t>NZ45633</t>
  </si>
  <si>
    <t>NZ45638</t>
  </si>
  <si>
    <t>NZ45732</t>
  </si>
  <si>
    <t>NZ45778</t>
  </si>
  <si>
    <t>NZ45804</t>
  </si>
  <si>
    <t>NZ45822</t>
  </si>
  <si>
    <t>NZ45825</t>
  </si>
  <si>
    <t>NZ45882</t>
  </si>
  <si>
    <t>NZ45884</t>
  </si>
  <si>
    <t>NZ45923</t>
  </si>
  <si>
    <t>NZ45957</t>
  </si>
  <si>
    <t>NZ46000</t>
  </si>
  <si>
    <t>NZ46035</t>
  </si>
  <si>
    <t>NZ46043</t>
  </si>
  <si>
    <t>NZ46044</t>
  </si>
  <si>
    <t>NZ46069</t>
  </si>
  <si>
    <t>NZ46101</t>
  </si>
  <si>
    <t>NZ46105</t>
  </si>
  <si>
    <t>NZ46113</t>
  </si>
  <si>
    <t>NZ46116</t>
  </si>
  <si>
    <t>NZ46130</t>
  </si>
  <si>
    <t>NZ46205</t>
  </si>
  <si>
    <t>NZ46268</t>
  </si>
  <si>
    <t>NZ46289</t>
  </si>
  <si>
    <t>NZ46331</t>
  </si>
  <si>
    <t>NZ46401</t>
  </si>
  <si>
    <t>NZ46444</t>
  </si>
  <si>
    <t>NZ46447</t>
  </si>
  <si>
    <t>NZ46455</t>
  </si>
  <si>
    <t>NZ46526</t>
  </si>
  <si>
    <t>NZ46536</t>
  </si>
  <si>
    <t>NZ46573</t>
  </si>
  <si>
    <t>NZ46584</t>
  </si>
  <si>
    <t>NZ46654</t>
  </si>
  <si>
    <t>NZ46675</t>
  </si>
  <si>
    <t>NZ46699</t>
  </si>
  <si>
    <t>NZ46745</t>
  </si>
  <si>
    <t>NZ46865</t>
  </si>
  <si>
    <t>NZ46880</t>
  </si>
  <si>
    <t>NZ46886</t>
  </si>
  <si>
    <t>NZ46908</t>
  </si>
  <si>
    <t>NZ46964</t>
  </si>
  <si>
    <t>NZ46965</t>
  </si>
  <si>
    <t>NZ47000</t>
  </si>
  <si>
    <t>NZ47036</t>
  </si>
  <si>
    <t>NZ47039</t>
  </si>
  <si>
    <t>NZ47091</t>
  </si>
  <si>
    <t>NZ47099</t>
  </si>
  <si>
    <t>NZ47104</t>
  </si>
  <si>
    <t>NZ47130</t>
  </si>
  <si>
    <t>NZ47171</t>
  </si>
  <si>
    <t>NZ47180</t>
  </si>
  <si>
    <t>NZ47190</t>
  </si>
  <si>
    <t>NZ47214</t>
  </si>
  <si>
    <t>NZ47218</t>
  </si>
  <si>
    <t>NZ47226</t>
  </si>
  <si>
    <t>NZ47238</t>
  </si>
  <si>
    <t>NZ47240</t>
  </si>
  <si>
    <t>NZ47276</t>
  </si>
  <si>
    <t>NZ47299</t>
  </si>
  <si>
    <t>NZ47326</t>
  </si>
  <si>
    <t>NZ47332</t>
  </si>
  <si>
    <t>NZ47388</t>
  </si>
  <si>
    <t>NZ47408</t>
  </si>
  <si>
    <t>NZ47424</t>
  </si>
  <si>
    <t>NZ47439</t>
  </si>
  <si>
    <t>NZ47499</t>
  </si>
  <si>
    <t>NZ47511</t>
  </si>
  <si>
    <t>NZ47520</t>
  </si>
  <si>
    <t>NZ47522</t>
  </si>
  <si>
    <t>NZ47563</t>
  </si>
  <si>
    <t>NZ47623</t>
  </si>
  <si>
    <t>NZ47625</t>
  </si>
  <si>
    <t>NZ47672</t>
  </si>
  <si>
    <t>NZ47674</t>
  </si>
  <si>
    <t>NZ47675</t>
  </si>
  <si>
    <t>NZ47710</t>
  </si>
  <si>
    <t>NZ47756</t>
  </si>
  <si>
    <t>NZ47766</t>
  </si>
  <si>
    <t>NZ47775</t>
  </si>
  <si>
    <t>NZ47843</t>
  </si>
  <si>
    <t>NZ47852</t>
  </si>
  <si>
    <t>NZ47871</t>
  </si>
  <si>
    <t>NZ47886</t>
  </si>
  <si>
    <t>NZ47890</t>
  </si>
  <si>
    <t>NZ47950</t>
  </si>
  <si>
    <t>NZ48032</t>
  </si>
  <si>
    <t>NZ48072</t>
  </si>
  <si>
    <t>NZ48073</t>
  </si>
  <si>
    <t>NZ48103</t>
  </si>
  <si>
    <t>NZ48107</t>
  </si>
  <si>
    <t>NZ48116</t>
  </si>
  <si>
    <t>NZ48157</t>
  </si>
  <si>
    <t>NZ48166</t>
  </si>
  <si>
    <t>NZ48176</t>
  </si>
  <si>
    <t>NZ48221</t>
  </si>
  <si>
    <t>NZ48222</t>
  </si>
  <si>
    <t>NZ48252</t>
  </si>
  <si>
    <t>NZ48318</t>
  </si>
  <si>
    <t>NZ48333</t>
  </si>
  <si>
    <t>NZ48400</t>
  </si>
  <si>
    <t>NZ48405</t>
  </si>
  <si>
    <t>NZ48432</t>
  </si>
  <si>
    <t>NZ48435</t>
  </si>
  <si>
    <t>NZ48448</t>
  </si>
  <si>
    <t>NZ48477</t>
  </si>
  <si>
    <t>NZ48488</t>
  </si>
  <si>
    <t>NZ48525</t>
  </si>
  <si>
    <t>NZ48530</t>
  </si>
  <si>
    <t>NZ48640</t>
  </si>
  <si>
    <t>NZ48642</t>
  </si>
  <si>
    <t>NZ48658</t>
  </si>
  <si>
    <t>NZ48741</t>
  </si>
  <si>
    <t>NZ48804</t>
  </si>
  <si>
    <t>NZ48902</t>
  </si>
  <si>
    <t>NZ48905</t>
  </si>
  <si>
    <t>NZ48913</t>
  </si>
  <si>
    <t>NZ48919</t>
  </si>
  <si>
    <t>NZ48964</t>
  </si>
  <si>
    <t>NZ49045</t>
  </si>
  <si>
    <t>NZ49091</t>
  </si>
  <si>
    <t>NZ49097</t>
  </si>
  <si>
    <t>NZ49142</t>
  </si>
  <si>
    <t>NZ49190</t>
  </si>
  <si>
    <t>NZ49213</t>
  </si>
  <si>
    <t>NZ49223</t>
  </si>
  <si>
    <t>NZ49233</t>
  </si>
  <si>
    <t>NZ49261</t>
  </si>
  <si>
    <t>NZ49313</t>
  </si>
  <si>
    <t>NZ49322</t>
  </si>
  <si>
    <t>NZ49334</t>
  </si>
  <si>
    <t>NZ49363</t>
  </si>
  <si>
    <t>NZ49380</t>
  </si>
  <si>
    <t>NZ49390</t>
  </si>
  <si>
    <t>NZ49418</t>
  </si>
  <si>
    <t>NZ49429</t>
  </si>
  <si>
    <t>NZ49461</t>
  </si>
  <si>
    <t>NZ49463</t>
  </si>
  <si>
    <t>NZ49489</t>
  </si>
  <si>
    <t>NZ49496</t>
  </si>
  <si>
    <t>NZ49516</t>
  </si>
  <si>
    <t>NZ49543</t>
  </si>
  <si>
    <t>NZ49606</t>
  </si>
  <si>
    <t>NZ49616</t>
  </si>
  <si>
    <t>NZ49649</t>
  </si>
  <si>
    <t>NZ49677</t>
  </si>
  <si>
    <t>NZ49684</t>
  </si>
  <si>
    <t>NZ49707</t>
  </si>
  <si>
    <t>NZ49839</t>
  </si>
  <si>
    <t>NZ49841</t>
  </si>
  <si>
    <t>NZ49852</t>
  </si>
  <si>
    <t>NZ49888</t>
  </si>
  <si>
    <t>NZ49907</t>
  </si>
  <si>
    <t>NZ49953</t>
  </si>
  <si>
    <t>NZ50027</t>
  </si>
  <si>
    <t>NZ50034</t>
  </si>
  <si>
    <t>NZ50054</t>
  </si>
  <si>
    <t>NZ50127</t>
  </si>
  <si>
    <t>NZ50159</t>
  </si>
  <si>
    <t>NZ50172</t>
  </si>
  <si>
    <t>NZ50174</t>
  </si>
  <si>
    <t>NZ50214</t>
  </si>
  <si>
    <t>NZ50255</t>
  </si>
  <si>
    <t>NZ50261</t>
  </si>
  <si>
    <t>NZ50293</t>
  </si>
  <si>
    <t>NZ50358</t>
  </si>
  <si>
    <t>NZ50366</t>
  </si>
  <si>
    <t>NZ50377</t>
  </si>
  <si>
    <t>NZ50411</t>
  </si>
  <si>
    <t>NZ50412</t>
  </si>
  <si>
    <t>NZ50424</t>
  </si>
  <si>
    <t>NZ50427</t>
  </si>
  <si>
    <t>NZ50507</t>
  </si>
  <si>
    <t>NZ50522</t>
  </si>
  <si>
    <t>NZ50530</t>
  </si>
  <si>
    <t>NZ50588</t>
  </si>
  <si>
    <t>NZ50590</t>
  </si>
  <si>
    <t>NZ50596</t>
  </si>
  <si>
    <t>NZ50610</t>
  </si>
  <si>
    <t>NZ50683</t>
  </si>
  <si>
    <t>NZ50691</t>
  </si>
  <si>
    <t>NZ50738</t>
  </si>
  <si>
    <t>NZ50748</t>
  </si>
  <si>
    <t>NZ50762</t>
  </si>
  <si>
    <t>NZ50848</t>
  </si>
  <si>
    <t>NZ50968</t>
  </si>
  <si>
    <t>NZ50985</t>
  </si>
  <si>
    <t>NZ50993</t>
  </si>
  <si>
    <t>NZ51003</t>
  </si>
  <si>
    <t>NZ51034</t>
  </si>
  <si>
    <t>NZ51069</t>
  </si>
  <si>
    <t>NZ51146</t>
  </si>
  <si>
    <t>NZ51161</t>
  </si>
  <si>
    <t>NZ51179</t>
  </si>
  <si>
    <t>NZ51180</t>
  </si>
  <si>
    <t>NZ51261</t>
  </si>
  <si>
    <t>NZ51347</t>
  </si>
  <si>
    <t>NZ51348</t>
  </si>
  <si>
    <t>NZ51353</t>
  </si>
  <si>
    <t>NZ51370</t>
  </si>
  <si>
    <t>NZ51390</t>
  </si>
  <si>
    <t>NZ51423</t>
  </si>
  <si>
    <t>NZ51488</t>
  </si>
  <si>
    <t>NZ51542</t>
  </si>
  <si>
    <t>NZ51561</t>
  </si>
  <si>
    <t>NZ51577</t>
  </si>
  <si>
    <t>NZ51597</t>
  </si>
  <si>
    <t>NZ51619</t>
  </si>
  <si>
    <t>NZ51633</t>
  </si>
  <si>
    <t>NZ51758</t>
  </si>
  <si>
    <t>NZ51772</t>
  </si>
  <si>
    <t>NZ51774</t>
  </si>
  <si>
    <t>NZ51790</t>
  </si>
  <si>
    <t>NZ51890</t>
  </si>
  <si>
    <t>NZ51913</t>
  </si>
  <si>
    <t>NZ51947</t>
  </si>
  <si>
    <t>NZ52005</t>
  </si>
  <si>
    <t>NZ52021</t>
  </si>
  <si>
    <t>NZ52032</t>
  </si>
  <si>
    <t>NZ52037</t>
  </si>
  <si>
    <t>NZ52066</t>
  </si>
  <si>
    <t>NZ52119</t>
  </si>
  <si>
    <t>NZ52128</t>
  </si>
  <si>
    <t>NZ52133</t>
  </si>
  <si>
    <t>NZ52181</t>
  </si>
  <si>
    <t>NZ52186</t>
  </si>
  <si>
    <t>NZ52234</t>
  </si>
  <si>
    <t>NZ52253</t>
  </si>
  <si>
    <t>NZ52284</t>
  </si>
  <si>
    <t>NZ52289</t>
  </si>
  <si>
    <t>NZ52319</t>
  </si>
  <si>
    <t>NZ52334</t>
  </si>
  <si>
    <t>NZ52344</t>
  </si>
  <si>
    <t>NZ52376</t>
  </si>
  <si>
    <t>NZ52398</t>
  </si>
  <si>
    <t>NZ52448</t>
  </si>
  <si>
    <t>NZ52499</t>
  </si>
  <si>
    <t>NZ52506</t>
  </si>
  <si>
    <t>NZ52559</t>
  </si>
  <si>
    <t>NZ52571</t>
  </si>
  <si>
    <t>NZ52609</t>
  </si>
  <si>
    <t>NZ52692</t>
  </si>
  <si>
    <t>NZ52716</t>
  </si>
  <si>
    <t>NZ52771</t>
  </si>
  <si>
    <t>NZ52847</t>
  </si>
  <si>
    <t>NZ52850</t>
  </si>
  <si>
    <t>NZ52886</t>
  </si>
  <si>
    <t>NZ52909</t>
  </si>
  <si>
    <t>NZ52986</t>
  </si>
  <si>
    <t>NZ53003</t>
  </si>
  <si>
    <t>NZ53005</t>
  </si>
  <si>
    <t>NZ53006</t>
  </si>
  <si>
    <t>NZ53034</t>
  </si>
  <si>
    <t>NZ53058</t>
  </si>
  <si>
    <t>NZ53121</t>
  </si>
  <si>
    <t>NZ53122</t>
  </si>
  <si>
    <t>NZ53125</t>
  </si>
  <si>
    <t>NZ53168</t>
  </si>
  <si>
    <t>NZ53170</t>
  </si>
  <si>
    <t>NZ53173</t>
  </si>
  <si>
    <t>NZ53190</t>
  </si>
  <si>
    <t>NZ53254</t>
  </si>
  <si>
    <t>NZ53269</t>
  </si>
  <si>
    <t>NZ53299</t>
  </si>
  <si>
    <t>NZ53480</t>
  </si>
  <si>
    <t>NZ53485</t>
  </si>
  <si>
    <t>NZ53486</t>
  </si>
  <si>
    <t>NZ53489</t>
  </si>
  <si>
    <t>NZ53584</t>
  </si>
  <si>
    <t>NZ53599</t>
  </si>
  <si>
    <t>NZ53604</t>
  </si>
  <si>
    <t>NZ53609</t>
  </si>
  <si>
    <t>NZ53714</t>
  </si>
  <si>
    <t>NZ53747</t>
  </si>
  <si>
    <t>NZ53757</t>
  </si>
  <si>
    <t>NZ53772</t>
  </si>
  <si>
    <t>NZ53799</t>
  </si>
  <si>
    <t>NZ53812</t>
  </si>
  <si>
    <t>NZ53894</t>
  </si>
  <si>
    <t>NZ53908</t>
  </si>
  <si>
    <t>NZ53925</t>
  </si>
  <si>
    <t>NZ54095</t>
  </si>
  <si>
    <t>NZ54112</t>
  </si>
  <si>
    <t>NZ54218</t>
  </si>
  <si>
    <t>NZ54277</t>
  </si>
  <si>
    <t>NZ54286</t>
  </si>
  <si>
    <t>NZ54288</t>
  </si>
  <si>
    <t>NZ54309</t>
  </si>
  <si>
    <t>NZ54314</t>
  </si>
  <si>
    <t>NZ54321</t>
  </si>
  <si>
    <t>NZ54363</t>
  </si>
  <si>
    <t>NZ54373</t>
  </si>
  <si>
    <t>NZ54417</t>
  </si>
  <si>
    <t>NZ54473</t>
  </si>
  <si>
    <t>NZ54495</t>
  </si>
  <si>
    <t>NZ54557</t>
  </si>
  <si>
    <t>NZ54572</t>
  </si>
  <si>
    <t>NZ54576</t>
  </si>
  <si>
    <t>NZ54595</t>
  </si>
  <si>
    <t>NZ54599</t>
  </si>
  <si>
    <t>NZ54629</t>
  </si>
  <si>
    <t>NZ54677</t>
  </si>
  <si>
    <t>NZ54707</t>
  </si>
  <si>
    <t>NZ54719</t>
  </si>
  <si>
    <t>NZ54739</t>
  </si>
  <si>
    <t>NZ54772</t>
  </si>
  <si>
    <t>NZ54797</t>
  </si>
  <si>
    <t>NZ54803</t>
  </si>
  <si>
    <t>NZ54827</t>
  </si>
  <si>
    <t>NZ54844</t>
  </si>
  <si>
    <t>NZ54849</t>
  </si>
  <si>
    <t>NZ54922</t>
  </si>
  <si>
    <t>NZ54924</t>
  </si>
  <si>
    <t>NZ54963</t>
  </si>
  <si>
    <t>NZ54970</t>
  </si>
  <si>
    <t>NZ55010</t>
  </si>
  <si>
    <t>NZ55021</t>
  </si>
  <si>
    <t>NZ55034</t>
  </si>
  <si>
    <t>NZ55044</t>
  </si>
  <si>
    <t>NZ55096</t>
  </si>
  <si>
    <t>NZ55241</t>
  </si>
  <si>
    <t>NZ55262</t>
  </si>
  <si>
    <t>NZ55295</t>
  </si>
  <si>
    <t>NZ55336</t>
  </si>
  <si>
    <t>NZ55402</t>
  </si>
  <si>
    <t>NZ55441</t>
  </si>
  <si>
    <t>NZ55454</t>
  </si>
  <si>
    <t>NZ55460</t>
  </si>
  <si>
    <t>NZ55471</t>
  </si>
  <si>
    <t>NZ55475</t>
  </si>
  <si>
    <t>NZ55512</t>
  </si>
  <si>
    <t>NZ55583</t>
  </si>
  <si>
    <t>NZ55587</t>
  </si>
  <si>
    <t>NZ55634</t>
  </si>
  <si>
    <t>NZ55647</t>
  </si>
  <si>
    <t>NZ55690</t>
  </si>
  <si>
    <t>NZ55731</t>
  </si>
  <si>
    <t>NZ55869</t>
  </si>
  <si>
    <t>NZ55883</t>
  </si>
  <si>
    <t>NZ55928</t>
  </si>
  <si>
    <t>NZ55955</t>
  </si>
  <si>
    <t>NZ56044</t>
  </si>
  <si>
    <t>NZ56058</t>
  </si>
  <si>
    <t>NZ56074</t>
  </si>
  <si>
    <t>NZ56102</t>
  </si>
  <si>
    <t>NZ56106</t>
  </si>
  <si>
    <t>NZ56121</t>
  </si>
  <si>
    <t>NZ56173</t>
  </si>
  <si>
    <t>NZ56175</t>
  </si>
  <si>
    <t>NZ56244</t>
  </si>
  <si>
    <t>NZ56267</t>
  </si>
  <si>
    <t>NZ56276</t>
  </si>
  <si>
    <t>NZ56317</t>
  </si>
  <si>
    <t>NZ56356</t>
  </si>
  <si>
    <t>NZ56377</t>
  </si>
  <si>
    <t>NZ56438</t>
  </si>
  <si>
    <t>NZ56452</t>
  </si>
  <si>
    <t>NZ56469</t>
  </si>
  <si>
    <t>NZ56474</t>
  </si>
  <si>
    <t>NZ56480</t>
  </si>
  <si>
    <t>NZ56484</t>
  </si>
  <si>
    <t>NZ56539</t>
  </si>
  <si>
    <t>NZ56540</t>
  </si>
  <si>
    <t>NZ56584</t>
  </si>
  <si>
    <t>NZ56621</t>
  </si>
  <si>
    <t>NZ56699</t>
  </si>
  <si>
    <t>NZ56730</t>
  </si>
  <si>
    <t>NZ56739</t>
  </si>
  <si>
    <t>NZ56740</t>
  </si>
  <si>
    <t>NZ56828</t>
  </si>
  <si>
    <t>NZ56891</t>
  </si>
  <si>
    <t>NZ56906</t>
  </si>
  <si>
    <t>NZ56930</t>
  </si>
  <si>
    <t>NZ56967</t>
  </si>
  <si>
    <t>NZ56981</t>
  </si>
  <si>
    <t>NZ56984</t>
  </si>
  <si>
    <t>NZ57043</t>
  </si>
  <si>
    <t>NZ57142</t>
  </si>
  <si>
    <t>NZ57160</t>
  </si>
  <si>
    <t>NZ57328</t>
  </si>
  <si>
    <t>NZ57357</t>
  </si>
  <si>
    <t>NZ57365</t>
  </si>
  <si>
    <t>NZ57417</t>
  </si>
  <si>
    <t>NZ57420</t>
  </si>
  <si>
    <t>NZ57450</t>
  </si>
  <si>
    <t>NZ57459</t>
  </si>
  <si>
    <t>NZ57469</t>
  </si>
  <si>
    <t>NZ57474</t>
  </si>
  <si>
    <t>NZ57481</t>
  </si>
  <si>
    <t>NZ57483</t>
  </si>
  <si>
    <t>NZ57498</t>
  </si>
  <si>
    <t>NZ57502</t>
  </si>
  <si>
    <t>NZ57563</t>
  </si>
  <si>
    <t>NZ57611</t>
  </si>
  <si>
    <t>NZ57619</t>
  </si>
  <si>
    <t>NZ57637</t>
  </si>
  <si>
    <t>NZ57646</t>
  </si>
  <si>
    <t>NZ57665</t>
  </si>
  <si>
    <t>NZ57702</t>
  </si>
  <si>
    <t>NZ57724</t>
  </si>
  <si>
    <t>NZ57827</t>
  </si>
  <si>
    <t>NZ57908</t>
  </si>
  <si>
    <t>NZ57917</t>
  </si>
  <si>
    <t>NZ57973</t>
  </si>
  <si>
    <t>NZ57999</t>
  </si>
  <si>
    <t>NZ58182</t>
  </si>
  <si>
    <t>NZ58197</t>
  </si>
  <si>
    <t>NZ58198</t>
  </si>
  <si>
    <t>NZ58212</t>
  </si>
  <si>
    <t>NZ58253</t>
  </si>
  <si>
    <t>NZ58319</t>
  </si>
  <si>
    <t>NZ58373</t>
  </si>
  <si>
    <t>NZ58447</t>
  </si>
  <si>
    <t>NZ58524</t>
  </si>
  <si>
    <t>NZ58620</t>
  </si>
  <si>
    <t>NZ58635</t>
  </si>
  <si>
    <t>NZ58643</t>
  </si>
  <si>
    <t>NZ58661</t>
  </si>
  <si>
    <t>NZ58681</t>
  </si>
  <si>
    <t>NZ58727</t>
  </si>
  <si>
    <t>NZ58749</t>
  </si>
  <si>
    <t>NZ58778</t>
  </si>
  <si>
    <t>NZ58811</t>
  </si>
  <si>
    <t>NZ58836</t>
  </si>
  <si>
    <t>NZ58923</t>
  </si>
  <si>
    <t>NZ59059</t>
  </si>
  <si>
    <t>NZ59076</t>
  </si>
  <si>
    <t>NZ59107</t>
  </si>
  <si>
    <t>NZ59125</t>
  </si>
  <si>
    <t>NZ59154</t>
  </si>
  <si>
    <t>NZ59198</t>
  </si>
  <si>
    <t>NZ59202</t>
  </si>
  <si>
    <t>NZ59205</t>
  </si>
  <si>
    <t>NZ59219</t>
  </si>
  <si>
    <t>NZ59220</t>
  </si>
  <si>
    <t>NZ59330</t>
  </si>
  <si>
    <t>NZ59337</t>
  </si>
  <si>
    <t>NZ59364</t>
  </si>
  <si>
    <t>NZ59366</t>
  </si>
  <si>
    <t>NZ59368</t>
  </si>
  <si>
    <t>NZ59374</t>
  </si>
  <si>
    <t>NZ59398</t>
  </si>
  <si>
    <t>NZ59407</t>
  </si>
  <si>
    <t>NZ59415</t>
  </si>
  <si>
    <t>NZ59444</t>
  </si>
  <si>
    <t>NZ59471</t>
  </si>
  <si>
    <t>NZ59517</t>
  </si>
  <si>
    <t>NZ59532</t>
  </si>
  <si>
    <t>NZ59539</t>
  </si>
  <si>
    <t>NZ59583</t>
  </si>
  <si>
    <t>NZ59595</t>
  </si>
  <si>
    <t>NZ59612</t>
  </si>
  <si>
    <t>NZ59614</t>
  </si>
  <si>
    <t>NZ59637</t>
  </si>
  <si>
    <t>NZ59654</t>
  </si>
  <si>
    <t>NZ59695</t>
  </si>
  <si>
    <t>NZ59714</t>
  </si>
  <si>
    <t>NZ59774</t>
  </si>
  <si>
    <t>NZ59778</t>
  </si>
  <si>
    <t>NZ59824</t>
  </si>
  <si>
    <t>NZ59827</t>
  </si>
  <si>
    <t>NZ59872</t>
  </si>
  <si>
    <t>NZ59876</t>
  </si>
  <si>
    <t>NZ59881</t>
  </si>
  <si>
    <t>NZ59891</t>
  </si>
  <si>
    <t>NZ59922</t>
  </si>
  <si>
    <t>NZ59951</t>
  </si>
  <si>
    <t>NZ59974</t>
  </si>
  <si>
    <t>NZ60028</t>
  </si>
  <si>
    <t>NZ60030</t>
  </si>
  <si>
    <t>NZ60054</t>
  </si>
  <si>
    <t>NZ60063</t>
  </si>
  <si>
    <t>NZ60147</t>
  </si>
  <si>
    <t>NZ60176</t>
  </si>
  <si>
    <t>NZ60181</t>
  </si>
  <si>
    <t>NZ60221</t>
  </si>
  <si>
    <t>NZ60228</t>
  </si>
  <si>
    <t>NZ60238</t>
  </si>
  <si>
    <t>NZ60265</t>
  </si>
  <si>
    <t>NZ60293</t>
  </si>
  <si>
    <t>NZ60299</t>
  </si>
  <si>
    <t>NZ60303</t>
  </si>
  <si>
    <t>NZ60309</t>
  </si>
  <si>
    <t>NZ60443</t>
  </si>
  <si>
    <t>NZ60465</t>
  </si>
  <si>
    <t>NZ60474</t>
  </si>
  <si>
    <t>NZ60476</t>
  </si>
  <si>
    <t>NZ60540</t>
  </si>
  <si>
    <t>NZ60609</t>
  </si>
  <si>
    <t>NZ60682</t>
  </si>
  <si>
    <t>NZ60722</t>
  </si>
  <si>
    <t>NZ60750</t>
  </si>
  <si>
    <t>NZ60913</t>
  </si>
  <si>
    <t>NZ60926</t>
  </si>
  <si>
    <t>NZ60929</t>
  </si>
  <si>
    <t>NZ60956</t>
  </si>
  <si>
    <t>NZ60970</t>
  </si>
  <si>
    <t>NZ61012</t>
  </si>
  <si>
    <t>NZ61025</t>
  </si>
  <si>
    <t>NZ61034</t>
  </si>
  <si>
    <t>NZ61086</t>
  </si>
  <si>
    <t>NZ61104</t>
  </si>
  <si>
    <t>NZ61166</t>
  </si>
  <si>
    <t>NZ61194</t>
  </si>
  <si>
    <t>NZ61218</t>
  </si>
  <si>
    <t>NZ61248</t>
  </si>
  <si>
    <t>NZ61268</t>
  </si>
  <si>
    <t>NZ61272</t>
  </si>
  <si>
    <t>NZ61281</t>
  </si>
  <si>
    <t>NZ61397</t>
  </si>
  <si>
    <t>NZ61440</t>
  </si>
  <si>
    <t>NZ61446</t>
  </si>
  <si>
    <t>NZ61510</t>
  </si>
  <si>
    <t>NZ61531</t>
  </si>
  <si>
    <t>NZ61538</t>
  </si>
  <si>
    <t>NZ61615</t>
  </si>
  <si>
    <t>NZ61687</t>
  </si>
  <si>
    <t>NZ61793</t>
  </si>
  <si>
    <t>NZ61808</t>
  </si>
  <si>
    <t>NZ61862</t>
  </si>
  <si>
    <t>NZ61906</t>
  </si>
  <si>
    <t>NZ61913</t>
  </si>
  <si>
    <t>NZ61947</t>
  </si>
  <si>
    <t>NZ62007</t>
  </si>
  <si>
    <t>NZ62018</t>
  </si>
  <si>
    <t>NZ62022</t>
  </si>
  <si>
    <t>NZ62031</t>
  </si>
  <si>
    <t>NZ62101</t>
  </si>
  <si>
    <t>NZ62132</t>
  </si>
  <si>
    <t>NZ62166</t>
  </si>
  <si>
    <t>NZ62222</t>
  </si>
  <si>
    <t>NZ62228</t>
  </si>
  <si>
    <t>NZ62295</t>
  </si>
  <si>
    <t>NZ62312</t>
  </si>
  <si>
    <t>NZ62324</t>
  </si>
  <si>
    <t>NZ62329</t>
  </si>
  <si>
    <t>NZ62351</t>
  </si>
  <si>
    <t>NZ62378</t>
  </si>
  <si>
    <t>NZ62400</t>
  </si>
  <si>
    <t>NZ62435</t>
  </si>
  <si>
    <t>NZ62447</t>
  </si>
  <si>
    <t>NZ62564</t>
  </si>
  <si>
    <t>NZ62569</t>
  </si>
  <si>
    <t>NZ62595</t>
  </si>
  <si>
    <t>NZ62602</t>
  </si>
  <si>
    <t>NZ62637</t>
  </si>
  <si>
    <t>NZ62645</t>
  </si>
  <si>
    <t>NZ62657</t>
  </si>
  <si>
    <t>NZ62679</t>
  </si>
  <si>
    <t>NZ62715</t>
  </si>
  <si>
    <t>NZ62770</t>
  </si>
  <si>
    <t>NZ62889</t>
  </si>
  <si>
    <t>NZ62941</t>
  </si>
  <si>
    <t>NZ62950</t>
  </si>
  <si>
    <t>NZ62967</t>
  </si>
  <si>
    <t>NZ62970</t>
  </si>
  <si>
    <t>NZ62985</t>
  </si>
  <si>
    <t>NZ63000</t>
  </si>
  <si>
    <t>NZ63043</t>
  </si>
  <si>
    <t>NZ63102</t>
  </si>
  <si>
    <t>NZ63136</t>
  </si>
  <si>
    <t>NZ63160</t>
  </si>
  <si>
    <t>NZ63171</t>
  </si>
  <si>
    <t>NZ63200</t>
  </si>
  <si>
    <t>NZ63281</t>
  </si>
  <si>
    <t>NZ63354</t>
  </si>
  <si>
    <t>NZ63480</t>
  </si>
  <si>
    <t>NZ63518</t>
  </si>
  <si>
    <t>NZ63534</t>
  </si>
  <si>
    <t>NZ63563</t>
  </si>
  <si>
    <t>NZ63630</t>
  </si>
  <si>
    <t>NZ63638</t>
  </si>
  <si>
    <t>NZ63683</t>
  </si>
  <si>
    <t>NZ63706</t>
  </si>
  <si>
    <t>NZ63712</t>
  </si>
  <si>
    <t>NZ63717</t>
  </si>
  <si>
    <t>NZ63836</t>
  </si>
  <si>
    <t>NZ63865</t>
  </si>
  <si>
    <t>NZ63877</t>
  </si>
  <si>
    <t>NZ63878</t>
  </si>
  <si>
    <t>NZ63929</t>
  </si>
  <si>
    <t>NZ63930</t>
  </si>
  <si>
    <t>NZ64087</t>
  </si>
  <si>
    <t>NZ64096</t>
  </si>
  <si>
    <t>NZ64098</t>
  </si>
  <si>
    <t>NZ64118</t>
  </si>
  <si>
    <t>NZ64186</t>
  </si>
  <si>
    <t>NZ64241</t>
  </si>
  <si>
    <t>NZ64291</t>
  </si>
  <si>
    <t>NZ64345</t>
  </si>
  <si>
    <t>NZ64411</t>
  </si>
  <si>
    <t>NZ64425</t>
  </si>
  <si>
    <t>NZ64440</t>
  </si>
  <si>
    <t>NZ64445</t>
  </si>
  <si>
    <t>NZ64549</t>
  </si>
  <si>
    <t>NZ64632</t>
  </si>
  <si>
    <t>NZ64701</t>
  </si>
  <si>
    <t>NZ64751</t>
  </si>
  <si>
    <t>NZ64752</t>
  </si>
  <si>
    <t>NZ64775</t>
  </si>
  <si>
    <t>NZ64778</t>
  </si>
  <si>
    <t>NZ64863</t>
  </si>
  <si>
    <t>NZ64873</t>
  </si>
  <si>
    <t>NZ64879</t>
  </si>
  <si>
    <t>NZ64966</t>
  </si>
  <si>
    <t>NZ65022</t>
  </si>
  <si>
    <t>NZ65057</t>
  </si>
  <si>
    <t>NZ65149</t>
  </si>
  <si>
    <t>NZ65151</t>
  </si>
  <si>
    <t>NZ65162</t>
  </si>
  <si>
    <t>NZ65206</t>
  </si>
  <si>
    <t>NZ65273</t>
  </si>
  <si>
    <t>NZ65318</t>
  </si>
  <si>
    <t>NZ65402</t>
  </si>
  <si>
    <t>NZ65408</t>
  </si>
  <si>
    <t>NZ65418</t>
  </si>
  <si>
    <t>NZ65458</t>
  </si>
  <si>
    <t>NZ65466</t>
  </si>
  <si>
    <t>NZ65488</t>
  </si>
  <si>
    <t>NZ65519</t>
  </si>
  <si>
    <t>NZ65548</t>
  </si>
  <si>
    <t>NZ65594</t>
  </si>
  <si>
    <t>NZ65600</t>
  </si>
  <si>
    <t>NZ65604</t>
  </si>
  <si>
    <t>NZ65658</t>
  </si>
  <si>
    <t>NZ65691</t>
  </si>
  <si>
    <t>NZ65738</t>
  </si>
  <si>
    <t>NZ65740</t>
  </si>
  <si>
    <t>NZ65796</t>
  </si>
  <si>
    <t>NZ65802</t>
  </si>
  <si>
    <t>NZ65820</t>
  </si>
  <si>
    <t>NZ65833</t>
  </si>
  <si>
    <t>NZ65845</t>
  </si>
  <si>
    <t>NZ65854</t>
  </si>
  <si>
    <t>NZ65893</t>
  </si>
  <si>
    <t>NZ65897</t>
  </si>
  <si>
    <t>NZ65923</t>
  </si>
  <si>
    <t>NZ65931</t>
  </si>
  <si>
    <t>NZ65960</t>
  </si>
  <si>
    <t>NZ65968</t>
  </si>
  <si>
    <t>NZ65980</t>
  </si>
  <si>
    <t>NZ66045</t>
  </si>
  <si>
    <t>NZ66083</t>
  </si>
  <si>
    <t>NZ66087</t>
  </si>
  <si>
    <t>NZ66104</t>
  </si>
  <si>
    <t>NZ66158</t>
  </si>
  <si>
    <t>NZ66161</t>
  </si>
  <si>
    <t>NZ66192</t>
  </si>
  <si>
    <t>NZ66207</t>
  </si>
  <si>
    <t>NZ66272</t>
  </si>
  <si>
    <t>NZ66283</t>
  </si>
  <si>
    <t>NZ66341</t>
  </si>
  <si>
    <t>NZ66416</t>
  </si>
  <si>
    <t>NZ66490</t>
  </si>
  <si>
    <t>NZ66550</t>
  </si>
  <si>
    <t>NZ66556</t>
  </si>
  <si>
    <t>NZ66559</t>
  </si>
  <si>
    <t>NZ66583</t>
  </si>
  <si>
    <t>NZ66621</t>
  </si>
  <si>
    <t>NZ66671</t>
  </si>
  <si>
    <t>NZ66682</t>
  </si>
  <si>
    <t>NZ66753</t>
  </si>
  <si>
    <t>NZ66755</t>
  </si>
  <si>
    <t>NZ66784</t>
  </si>
  <si>
    <t>NZ66827</t>
  </si>
  <si>
    <t>NZ66908</t>
  </si>
  <si>
    <t>NZ66918</t>
  </si>
  <si>
    <t>NZ66931</t>
  </si>
  <si>
    <t>NZ66976</t>
  </si>
  <si>
    <t>NZ66999</t>
  </si>
  <si>
    <t>NZ67029</t>
  </si>
  <si>
    <t>NZ67058</t>
  </si>
  <si>
    <t>NZ67097</t>
  </si>
  <si>
    <t>NZ67109</t>
  </si>
  <si>
    <t>NZ67115</t>
  </si>
  <si>
    <t>NZ67149</t>
  </si>
  <si>
    <t>NZ67173</t>
  </si>
  <si>
    <t>NZ67206</t>
  </si>
  <si>
    <t>NZ67225</t>
  </si>
  <si>
    <t>NZ67265</t>
  </si>
  <si>
    <t>NZ67268</t>
  </si>
  <si>
    <t>NZ67391</t>
  </si>
  <si>
    <t>NZ67420</t>
  </si>
  <si>
    <t>NZ67517</t>
  </si>
  <si>
    <t>NZ67526</t>
  </si>
  <si>
    <t>NZ67593</t>
  </si>
  <si>
    <t>NZ67594</t>
  </si>
  <si>
    <t>NZ67603</t>
  </si>
  <si>
    <t>NZ67613</t>
  </si>
  <si>
    <t>NZ67659</t>
  </si>
  <si>
    <t>NZ67670</t>
  </si>
  <si>
    <t>NZ67674</t>
  </si>
  <si>
    <t>NZ67727</t>
  </si>
  <si>
    <t>NZ67788</t>
  </si>
  <si>
    <t>NZ67868</t>
  </si>
  <si>
    <t>NZ67880</t>
  </si>
  <si>
    <t>NZ67912</t>
  </si>
  <si>
    <t>NZ67930</t>
  </si>
  <si>
    <t>NZ68011</t>
  </si>
  <si>
    <t>NZ68013</t>
  </si>
  <si>
    <t>NZ68021</t>
  </si>
  <si>
    <t>NZ68024</t>
  </si>
  <si>
    <t>NZ68054</t>
  </si>
  <si>
    <t>NZ68120</t>
  </si>
  <si>
    <t>NZ68149</t>
  </si>
  <si>
    <t>NZ68220</t>
  </si>
  <si>
    <t>NZ68221</t>
  </si>
  <si>
    <t>NZ68280</t>
  </si>
  <si>
    <t>NZ68353</t>
  </si>
  <si>
    <t>NZ68422</t>
  </si>
  <si>
    <t>NZ68480</t>
  </si>
  <si>
    <t>NZ68515</t>
  </si>
  <si>
    <t>NZ68544</t>
  </si>
  <si>
    <t>NZ68590</t>
  </si>
  <si>
    <t>NZ68596</t>
  </si>
  <si>
    <t>NZ68640</t>
  </si>
  <si>
    <t>NZ68679</t>
  </si>
  <si>
    <t>NZ68708</t>
  </si>
  <si>
    <t>NZ68727</t>
  </si>
  <si>
    <t>NZ68750</t>
  </si>
  <si>
    <t>NZ68777</t>
  </si>
  <si>
    <t>NZ68800</t>
  </si>
  <si>
    <t>NZ68811</t>
  </si>
  <si>
    <t>NZ68824</t>
  </si>
  <si>
    <t>NZ68843</t>
  </si>
  <si>
    <t>NZ68883</t>
  </si>
  <si>
    <t>NZ68936</t>
  </si>
  <si>
    <t>NZ68994</t>
  </si>
  <si>
    <t>NZ69031</t>
  </si>
  <si>
    <t>NZ69060</t>
  </si>
  <si>
    <t>NZ69069</t>
  </si>
  <si>
    <t>NZ69076</t>
  </si>
  <si>
    <t>NZ69109</t>
  </si>
  <si>
    <t>NZ69120</t>
  </si>
  <si>
    <t>NZ69161</t>
  </si>
  <si>
    <t>NZ69189</t>
  </si>
  <si>
    <t>NZ69214</t>
  </si>
  <si>
    <t>NZ69220</t>
  </si>
  <si>
    <t>NZ69225</t>
  </si>
  <si>
    <t>NZ69349</t>
  </si>
  <si>
    <t>NZ69382</t>
  </si>
  <si>
    <t>NZ69386</t>
  </si>
  <si>
    <t>NZ69409</t>
  </si>
  <si>
    <t>NZ69484</t>
  </si>
  <si>
    <t>NZ69547</t>
  </si>
  <si>
    <t>NZ69570</t>
  </si>
  <si>
    <t>NZ69610</t>
  </si>
  <si>
    <t>NZ69719</t>
  </si>
  <si>
    <t>NZ69736</t>
  </si>
  <si>
    <t>NZ69752</t>
  </si>
  <si>
    <t>NZ69783</t>
  </si>
  <si>
    <t>NZ69809</t>
  </si>
  <si>
    <t>NZ69875</t>
  </si>
  <si>
    <t>NZ69891</t>
  </si>
  <si>
    <t>NZ69892</t>
  </si>
  <si>
    <t>NZ69918</t>
  </si>
  <si>
    <t>NZ69939</t>
  </si>
  <si>
    <t>NZ69949</t>
  </si>
  <si>
    <t>NZ69975</t>
  </si>
  <si>
    <t>NZ70008</t>
  </si>
  <si>
    <t>NZ70050</t>
  </si>
  <si>
    <t>NZ70060</t>
  </si>
  <si>
    <t>NZ70068</t>
  </si>
  <si>
    <t>NZ70083</t>
  </si>
  <si>
    <t>NZ70122</t>
  </si>
  <si>
    <t>NZ70133</t>
  </si>
  <si>
    <t>NZ70182</t>
  </si>
  <si>
    <t>NZ70193</t>
  </si>
  <si>
    <t>NZ70196</t>
  </si>
  <si>
    <t>NZ70209</t>
  </si>
  <si>
    <t>NZ70227</t>
  </si>
  <si>
    <t>NZ70317</t>
  </si>
  <si>
    <t>NZ70337</t>
  </si>
  <si>
    <t>NZ70343</t>
  </si>
  <si>
    <t>NZ70347</t>
  </si>
  <si>
    <t>NZ70365</t>
  </si>
  <si>
    <t>NZ70392</t>
  </si>
  <si>
    <t>NZ70396</t>
  </si>
  <si>
    <t>NZ70426</t>
  </si>
  <si>
    <t>NZ70450</t>
  </si>
  <si>
    <t>NZ70495</t>
  </si>
  <si>
    <t>NZ70507</t>
  </si>
  <si>
    <t>NZ70508</t>
  </si>
  <si>
    <t>NZ70540</t>
  </si>
  <si>
    <t>NZ70559</t>
  </si>
  <si>
    <t>NZ70565</t>
  </si>
  <si>
    <t>NZ70604</t>
  </si>
  <si>
    <t>NZ70647</t>
  </si>
  <si>
    <t>NZ70721</t>
  </si>
  <si>
    <t>NZ70737</t>
  </si>
  <si>
    <t>NZ70754</t>
  </si>
  <si>
    <t>NZ70757</t>
  </si>
  <si>
    <t>NZ70765</t>
  </si>
  <si>
    <t>NZ70766</t>
  </si>
  <si>
    <t>NZ70814</t>
  </si>
  <si>
    <t>NZ70825</t>
  </si>
  <si>
    <t>NZ70843</t>
  </si>
  <si>
    <t>NZ70846</t>
  </si>
  <si>
    <t>NZ70868</t>
  </si>
  <si>
    <t>NZ70877</t>
  </si>
  <si>
    <t>NZ70906</t>
  </si>
  <si>
    <t>NZ70927</t>
  </si>
  <si>
    <t>NZ70928</t>
  </si>
  <si>
    <t>NZ70935</t>
  </si>
  <si>
    <t>NZ71063</t>
  </si>
  <si>
    <t>NZ71064</t>
  </si>
  <si>
    <t>NZ71090</t>
  </si>
  <si>
    <t>NZ71139</t>
  </si>
  <si>
    <t>NZ71157</t>
  </si>
  <si>
    <t>NZ71164</t>
  </si>
  <si>
    <t>NZ71190</t>
  </si>
  <si>
    <t>NZ71209</t>
  </si>
  <si>
    <t>NZ71261</t>
  </si>
  <si>
    <t>NZ71301</t>
  </si>
  <si>
    <t>NZ71338</t>
  </si>
  <si>
    <t>NZ71359</t>
  </si>
  <si>
    <t>NZ71401</t>
  </si>
  <si>
    <t>NZ71551</t>
  </si>
  <si>
    <t>NZ71563</t>
  </si>
  <si>
    <t>NZ71573</t>
  </si>
  <si>
    <t>NZ71580</t>
  </si>
  <si>
    <t>NZ71712</t>
  </si>
  <si>
    <t>NZ71718</t>
  </si>
  <si>
    <t>NZ71720</t>
  </si>
  <si>
    <t>NZ71789</t>
  </si>
  <si>
    <t>NZ71795</t>
  </si>
  <si>
    <t>NZ71806</t>
  </si>
  <si>
    <t>NZ71808</t>
  </si>
  <si>
    <t>NZ71818</t>
  </si>
  <si>
    <t>NZ71868</t>
  </si>
  <si>
    <t>NZ71913</t>
  </si>
  <si>
    <t>NZ71938</t>
  </si>
  <si>
    <t>NZ71984</t>
  </si>
  <si>
    <t>NZ71996</t>
  </si>
  <si>
    <t>NZ71997</t>
  </si>
  <si>
    <t>NZ72001</t>
  </si>
  <si>
    <t>NZ72025</t>
  </si>
  <si>
    <t>NZ72037</t>
  </si>
  <si>
    <t>NZ72147</t>
  </si>
  <si>
    <t>NZ72250</t>
  </si>
  <si>
    <t>NZ72265</t>
  </si>
  <si>
    <t>NZ72283</t>
  </si>
  <si>
    <t>NZ72327</t>
  </si>
  <si>
    <t>NZ72414</t>
  </si>
  <si>
    <t>NZ72422</t>
  </si>
  <si>
    <t>NZ72436</t>
  </si>
  <si>
    <t>NZ72496</t>
  </si>
  <si>
    <t>NZ72498</t>
  </si>
  <si>
    <t>NZ72516</t>
  </si>
  <si>
    <t>NZ72540</t>
  </si>
  <si>
    <t>NZ72578</t>
  </si>
  <si>
    <t>NZ72586</t>
  </si>
  <si>
    <t>NZ72590</t>
  </si>
  <si>
    <t>NZ72603</t>
  </si>
  <si>
    <t>NZ72682</t>
  </si>
  <si>
    <t>NZ72739</t>
  </si>
  <si>
    <t>NZ72898</t>
  </si>
  <si>
    <t>NZ72909</t>
  </si>
  <si>
    <t>NZ72913</t>
  </si>
  <si>
    <t>NZ72934</t>
  </si>
  <si>
    <t>NZ72949</t>
  </si>
  <si>
    <t>NZ73002</t>
  </si>
  <si>
    <t>NZ73017</t>
  </si>
  <si>
    <t>NZ73045</t>
  </si>
  <si>
    <t>NZ73056</t>
  </si>
  <si>
    <t>NZ73125</t>
  </si>
  <si>
    <t>NZ73140</t>
  </si>
  <si>
    <t>NZ73185</t>
  </si>
  <si>
    <t>NZ73212</t>
  </si>
  <si>
    <t>NZ73247</t>
  </si>
  <si>
    <t>NZ73272</t>
  </si>
  <si>
    <t>NZ73281</t>
  </si>
  <si>
    <t>NZ73287</t>
  </si>
  <si>
    <t>NZ73297</t>
  </si>
  <si>
    <t>NZ73301</t>
  </si>
  <si>
    <t>NZ73319</t>
  </si>
  <si>
    <t>NZ73329</t>
  </si>
  <si>
    <t>NZ73333</t>
  </si>
  <si>
    <t>NZ73340</t>
  </si>
  <si>
    <t>NZ73374</t>
  </si>
  <si>
    <t>NZ73388</t>
  </si>
  <si>
    <t>NZ73492</t>
  </si>
  <si>
    <t>NZ73499</t>
  </si>
  <si>
    <t>NZ73501</t>
  </si>
  <si>
    <t>NZ73526</t>
  </si>
  <si>
    <t>NZ73558</t>
  </si>
  <si>
    <t>NZ73582</t>
  </si>
  <si>
    <t>NZ73608</t>
  </si>
  <si>
    <t>NZ73620</t>
  </si>
  <si>
    <t>NZ73662</t>
  </si>
  <si>
    <t>NZ73702</t>
  </si>
  <si>
    <t>NZ73710</t>
  </si>
  <si>
    <t>NZ73711</t>
  </si>
  <si>
    <t>NZ73731</t>
  </si>
  <si>
    <t>NZ73753</t>
  </si>
  <si>
    <t>NZ73841</t>
  </si>
  <si>
    <t>NZ73867</t>
  </si>
  <si>
    <t>NZ73969</t>
  </si>
  <si>
    <t>NZ73983</t>
  </si>
  <si>
    <t>NZ74028</t>
  </si>
  <si>
    <t>NZ74106</t>
  </si>
  <si>
    <t>NZ74150</t>
  </si>
  <si>
    <t>NZ74197</t>
  </si>
  <si>
    <t>NZ74203</t>
  </si>
  <si>
    <t>NZ74213</t>
  </si>
  <si>
    <t>NZ74222</t>
  </si>
  <si>
    <t>NZ74286</t>
  </si>
  <si>
    <t>NZ74300</t>
  </si>
  <si>
    <t>NZ74305</t>
  </si>
  <si>
    <t>NZ74369</t>
  </si>
  <si>
    <t>NZ74437</t>
  </si>
  <si>
    <t>NZ74615</t>
  </si>
  <si>
    <t>NZ74622</t>
  </si>
  <si>
    <t>NZ74667</t>
  </si>
  <si>
    <t>NZ74738</t>
  </si>
  <si>
    <t>NZ74791</t>
  </si>
  <si>
    <t>NZ74794</t>
  </si>
  <si>
    <t>NZ74796</t>
  </si>
  <si>
    <t>NZ74826</t>
  </si>
  <si>
    <t>NZ74969</t>
  </si>
  <si>
    <t>NZ74978</t>
  </si>
  <si>
    <t>NZ75100</t>
  </si>
  <si>
    <t>NZ75139</t>
  </si>
  <si>
    <t>NZ75181</t>
  </si>
  <si>
    <t>NZ75420</t>
  </si>
  <si>
    <t>NZ75455</t>
  </si>
  <si>
    <t>NZ75463</t>
  </si>
  <si>
    <t>NZ75515</t>
  </si>
  <si>
    <t>NZ75584</t>
  </si>
  <si>
    <t>NZ75610</t>
  </si>
  <si>
    <t>NZ75623</t>
  </si>
  <si>
    <t>NZ75766</t>
  </si>
  <si>
    <t>NZ75882</t>
  </si>
  <si>
    <t>NZ75924</t>
  </si>
  <si>
    <t>NZ75932</t>
  </si>
  <si>
    <t>NZ75964</t>
  </si>
  <si>
    <t>NZ75973</t>
  </si>
  <si>
    <t>NZ75976</t>
  </si>
  <si>
    <t>NZ75987</t>
  </si>
  <si>
    <t>NZ76021</t>
  </si>
  <si>
    <t>NZ76028</t>
  </si>
  <si>
    <t>NZ76060</t>
  </si>
  <si>
    <t>NZ76081</t>
  </si>
  <si>
    <t>NZ76090</t>
  </si>
  <si>
    <t>NZ76099</t>
  </si>
  <si>
    <t>NZ76102</t>
  </si>
  <si>
    <t>NZ76171</t>
  </si>
  <si>
    <t>NZ76179</t>
  </si>
  <si>
    <t>NZ76186</t>
  </si>
  <si>
    <t>NZ76263</t>
  </si>
  <si>
    <t>NZ76281</t>
  </si>
  <si>
    <t>NZ76287</t>
  </si>
  <si>
    <t>NZ76306</t>
  </si>
  <si>
    <t>NZ76341</t>
  </si>
  <si>
    <t>NZ76365</t>
  </si>
  <si>
    <t>NZ76373</t>
  </si>
  <si>
    <t>NZ76383</t>
  </si>
  <si>
    <t>NZ76385</t>
  </si>
  <si>
    <t>NZ76422</t>
  </si>
  <si>
    <t>NZ76461</t>
  </si>
  <si>
    <t>NZ76462</t>
  </si>
  <si>
    <t>NZ76489</t>
  </si>
  <si>
    <t>NZ76509</t>
  </si>
  <si>
    <t>NZ76572</t>
  </si>
  <si>
    <t>NZ76617</t>
  </si>
  <si>
    <t>NZ76632</t>
  </si>
  <si>
    <t>NZ76668</t>
  </si>
  <si>
    <t>NZ76672</t>
  </si>
  <si>
    <t>NZ76682</t>
  </si>
  <si>
    <t>NZ76683</t>
  </si>
  <si>
    <t>NZ76695</t>
  </si>
  <si>
    <t>NZ76718</t>
  </si>
  <si>
    <t>NZ76758</t>
  </si>
  <si>
    <t>NZ76764</t>
  </si>
  <si>
    <t>NZ76782</t>
  </si>
  <si>
    <t>NZ76818</t>
  </si>
  <si>
    <t>NZ76839</t>
  </si>
  <si>
    <t>NZ76864</t>
  </si>
  <si>
    <t>NZ76900</t>
  </si>
  <si>
    <t>NZ76903</t>
  </si>
  <si>
    <t>NZ76909</t>
  </si>
  <si>
    <t>NZ76975</t>
  </si>
  <si>
    <t>NZ77016</t>
  </si>
  <si>
    <t>NZ77027</t>
  </si>
  <si>
    <t>NZ77048</t>
  </si>
  <si>
    <t>NZ77083</t>
  </si>
  <si>
    <t>NZ77099</t>
  </si>
  <si>
    <t>NZ77110</t>
  </si>
  <si>
    <t>NZ77117</t>
  </si>
  <si>
    <t>NZ77134</t>
  </si>
  <si>
    <t>NZ77195</t>
  </si>
  <si>
    <t>NZ77225</t>
  </si>
  <si>
    <t>NZ77237</t>
  </si>
  <si>
    <t>NZ77252</t>
  </si>
  <si>
    <t>NZ77256</t>
  </si>
  <si>
    <t>NZ77366</t>
  </si>
  <si>
    <t>NZ77398</t>
  </si>
  <si>
    <t>NZ77434</t>
  </si>
  <si>
    <t>NZ77446</t>
  </si>
  <si>
    <t>NZ77478</t>
  </si>
  <si>
    <t>NZ77494</t>
  </si>
  <si>
    <t>NZ77518</t>
  </si>
  <si>
    <t>NZ77616</t>
  </si>
  <si>
    <t>NZ77629</t>
  </si>
  <si>
    <t>NZ77703</t>
  </si>
  <si>
    <t>NZ77723</t>
  </si>
  <si>
    <t>NZ77741</t>
  </si>
  <si>
    <t>NZ77847</t>
  </si>
  <si>
    <t>NZ77948</t>
  </si>
  <si>
    <t>NZ78028</t>
  </si>
  <si>
    <t>NZ78031</t>
  </si>
  <si>
    <t>NZ78041</t>
  </si>
  <si>
    <t>NZ78049</t>
  </si>
  <si>
    <t>NZ78069</t>
  </si>
  <si>
    <t>NZ78119</t>
  </si>
  <si>
    <t>NZ78133</t>
  </si>
  <si>
    <t>NZ78167</t>
  </si>
  <si>
    <t>NZ78182</t>
  </si>
  <si>
    <t>NZ78244</t>
  </si>
  <si>
    <t>NZ78256</t>
  </si>
  <si>
    <t>NZ78342</t>
  </si>
  <si>
    <t>NZ78351</t>
  </si>
  <si>
    <t>NZ78396</t>
  </si>
  <si>
    <t>NZ78424</t>
  </si>
  <si>
    <t>NZ78463</t>
  </si>
  <si>
    <t>NZ78530</t>
  </si>
  <si>
    <t>NZ78532</t>
  </si>
  <si>
    <t>NZ78545</t>
  </si>
  <si>
    <t>NZ78571</t>
  </si>
  <si>
    <t>NZ78584</t>
  </si>
  <si>
    <t>NZ78611</t>
  </si>
  <si>
    <t>NZ78617</t>
  </si>
  <si>
    <t>NZ78657</t>
  </si>
  <si>
    <t>NZ78689</t>
  </si>
  <si>
    <t>NZ78694</t>
  </si>
  <si>
    <t>NZ78744</t>
  </si>
  <si>
    <t>NZ78803</t>
  </si>
  <si>
    <t>NZ78861</t>
  </si>
  <si>
    <t>NZ78937</t>
  </si>
  <si>
    <t>NZ78943</t>
  </si>
  <si>
    <t>NZ78997</t>
  </si>
  <si>
    <t>NZ79052</t>
  </si>
  <si>
    <t>NZ79088</t>
  </si>
  <si>
    <t>NZ79115</t>
  </si>
  <si>
    <t>NZ79142</t>
  </si>
  <si>
    <t>NZ79163</t>
  </si>
  <si>
    <t>NZ79190</t>
  </si>
  <si>
    <t>NZ79201</t>
  </si>
  <si>
    <t>NZ79287</t>
  </si>
  <si>
    <t>NZ79353</t>
  </si>
  <si>
    <t>NZ79357</t>
  </si>
  <si>
    <t>NZ79409</t>
  </si>
  <si>
    <t>NZ79442</t>
  </si>
  <si>
    <t>NZ79465</t>
  </si>
  <si>
    <t>NZ79472</t>
  </si>
  <si>
    <t>NZ79483</t>
  </si>
  <si>
    <t>NZ79491</t>
  </si>
  <si>
    <t>NZ79565</t>
  </si>
  <si>
    <t>NZ79604</t>
  </si>
  <si>
    <t>NZ79633</t>
  </si>
  <si>
    <t>NZ79637</t>
  </si>
  <si>
    <t>NZ79704</t>
  </si>
  <si>
    <t>NZ79743</t>
  </si>
  <si>
    <t>NZ79745</t>
  </si>
  <si>
    <t>NZ79795</t>
  </si>
  <si>
    <t>NZ79851</t>
  </si>
  <si>
    <t>NZ79892</t>
  </si>
  <si>
    <t>NZ79955</t>
  </si>
  <si>
    <t>NZ80015</t>
  </si>
  <si>
    <t>NZ80021</t>
  </si>
  <si>
    <t>NZ80022</t>
  </si>
  <si>
    <t>NZ80050</t>
  </si>
  <si>
    <t>NZ80061</t>
  </si>
  <si>
    <t>NZ80068</t>
  </si>
  <si>
    <t>NZ80089</t>
  </si>
  <si>
    <t>NZ80195</t>
  </si>
  <si>
    <t>NZ80231</t>
  </si>
  <si>
    <t>NZ80344</t>
  </si>
  <si>
    <t>NZ80350</t>
  </si>
  <si>
    <t>NZ80417</t>
  </si>
  <si>
    <t>NZ80436</t>
  </si>
  <si>
    <t>NZ80461</t>
  </si>
  <si>
    <t>NZ80498</t>
  </si>
  <si>
    <t>NZ80508</t>
  </si>
  <si>
    <t>NZ80593</t>
  </si>
  <si>
    <t>NZ80616</t>
  </si>
  <si>
    <t>NZ80646</t>
  </si>
  <si>
    <t>NZ80666</t>
  </si>
  <si>
    <t>NZ80677</t>
  </si>
  <si>
    <t>NZ80690</t>
  </si>
  <si>
    <t>NZ80718</t>
  </si>
  <si>
    <t>NZ80720</t>
  </si>
  <si>
    <t>NZ80791</t>
  </si>
  <si>
    <t>NZ80847</t>
  </si>
  <si>
    <t>NZ80870</t>
  </si>
  <si>
    <t>NZ80931</t>
  </si>
  <si>
    <t>NZ81046</t>
  </si>
  <si>
    <t>NZ81069</t>
  </si>
  <si>
    <t>NZ81099</t>
  </si>
  <si>
    <t>NZ81182</t>
  </si>
  <si>
    <t>NZ81185</t>
  </si>
  <si>
    <t>NZ81264</t>
  </si>
  <si>
    <t>NZ81280</t>
  </si>
  <si>
    <t>NZ81288</t>
  </si>
  <si>
    <t>NZ81366</t>
  </si>
  <si>
    <t>NZ81391</t>
  </si>
  <si>
    <t>NZ81423</t>
  </si>
  <si>
    <t>NZ81435</t>
  </si>
  <si>
    <t>NZ81510</t>
  </si>
  <si>
    <t>NZ81554</t>
  </si>
  <si>
    <t>NZ81572</t>
  </si>
  <si>
    <t>NZ81583</t>
  </si>
  <si>
    <t>NZ81606</t>
  </si>
  <si>
    <t>NZ81613</t>
  </si>
  <si>
    <t>NZ81707</t>
  </si>
  <si>
    <t>NZ81866</t>
  </si>
  <si>
    <t>NZ81954</t>
  </si>
  <si>
    <t>NZ82060</t>
  </si>
  <si>
    <t>NZ82248</t>
  </si>
  <si>
    <t>NZ82305</t>
  </si>
  <si>
    <t>NZ82314</t>
  </si>
  <si>
    <t>NZ82331</t>
  </si>
  <si>
    <t>NZ82367</t>
  </si>
  <si>
    <t>NZ82371</t>
  </si>
  <si>
    <t>NZ82408</t>
  </si>
  <si>
    <t>NZ82494</t>
  </si>
  <si>
    <t>NZ82515</t>
  </si>
  <si>
    <t>NZ82540</t>
  </si>
  <si>
    <t>NZ82550</t>
  </si>
  <si>
    <t>NZ82575</t>
  </si>
  <si>
    <t>NZ82641</t>
  </si>
  <si>
    <t>NZ82642</t>
  </si>
  <si>
    <t>NZ82676</t>
  </si>
  <si>
    <t>NZ82699</t>
  </si>
  <si>
    <t>NZ82705</t>
  </si>
  <si>
    <t>NZ82740</t>
  </si>
  <si>
    <t>NZ82767</t>
  </si>
  <si>
    <t>NZ82789</t>
  </si>
  <si>
    <t>NZ82834</t>
  </si>
  <si>
    <t>NZ82874</t>
  </si>
  <si>
    <t>NZ82903</t>
  </si>
  <si>
    <t>NZ82914</t>
  </si>
  <si>
    <t>NZ82919</t>
  </si>
  <si>
    <t>NZ82994</t>
  </si>
  <si>
    <t>NZ82997</t>
  </si>
  <si>
    <t>NZ83050</t>
  </si>
  <si>
    <t>NZ83063</t>
  </si>
  <si>
    <t>NZ83086</t>
  </si>
  <si>
    <t>NZ83107</t>
  </si>
  <si>
    <t>NZ83150</t>
  </si>
  <si>
    <t>NZ83245</t>
  </si>
  <si>
    <t>NZ83250</t>
  </si>
  <si>
    <t>NZ83308</t>
  </si>
  <si>
    <t>NZ83362</t>
  </si>
  <si>
    <t>NZ83407</t>
  </si>
  <si>
    <t>NZ83420</t>
  </si>
  <si>
    <t>NZ83479</t>
  </si>
  <si>
    <t>NZ83480</t>
  </si>
  <si>
    <t>NZ83499</t>
  </si>
  <si>
    <t>NZ83513</t>
  </si>
  <si>
    <t>NZ83525</t>
  </si>
  <si>
    <t>NZ83619</t>
  </si>
  <si>
    <t>NZ83621</t>
  </si>
  <si>
    <t>NZ83694</t>
  </si>
  <si>
    <t>NZ83697</t>
  </si>
  <si>
    <t>NZ83760</t>
  </si>
  <si>
    <t>NZ83783</t>
  </si>
  <si>
    <t>NZ83985</t>
  </si>
  <si>
    <t>NZ84015</t>
  </si>
  <si>
    <t>NZ84018</t>
  </si>
  <si>
    <t>NZ84055</t>
  </si>
  <si>
    <t>NZ84095</t>
  </si>
  <si>
    <t>NZ84144</t>
  </si>
  <si>
    <t>NZ84180</t>
  </si>
  <si>
    <t>NZ84182</t>
  </si>
  <si>
    <t>NZ84197</t>
  </si>
  <si>
    <t>NZ84211</t>
  </si>
  <si>
    <t>NZ84219</t>
  </si>
  <si>
    <t>NZ84352</t>
  </si>
  <si>
    <t>NZ84384</t>
  </si>
  <si>
    <t>NZ84388</t>
  </si>
  <si>
    <t>NZ84401</t>
  </si>
  <si>
    <t>NZ84445</t>
  </si>
  <si>
    <t>NZ84488</t>
  </si>
  <si>
    <t>NZ84491</t>
  </si>
  <si>
    <t>NZ84558</t>
  </si>
  <si>
    <t>NZ84566</t>
  </si>
  <si>
    <t>NZ84755</t>
  </si>
  <si>
    <t>NZ84771</t>
  </si>
  <si>
    <t>NZ84825</t>
  </si>
  <si>
    <t>NZ84835</t>
  </si>
  <si>
    <t>NZ84868</t>
  </si>
  <si>
    <t>NZ84870</t>
  </si>
  <si>
    <t>NZ84879</t>
  </si>
  <si>
    <t>NZ84942</t>
  </si>
  <si>
    <t>NZ84955</t>
  </si>
  <si>
    <t>NZ85018</t>
  </si>
  <si>
    <t>NZ85021</t>
  </si>
  <si>
    <t>NZ85031</t>
  </si>
  <si>
    <t>NZ85041</t>
  </si>
  <si>
    <t>NZ85060</t>
  </si>
  <si>
    <t>NZ85067</t>
  </si>
  <si>
    <t>NZ85074</t>
  </si>
  <si>
    <t>NZ85219</t>
  </si>
  <si>
    <t>NZ85232</t>
  </si>
  <si>
    <t>NZ85295</t>
  </si>
  <si>
    <t>NZ85299</t>
  </si>
  <si>
    <t>NZ85411</t>
  </si>
  <si>
    <t>NZ85414</t>
  </si>
  <si>
    <t>NZ85541</t>
  </si>
  <si>
    <t>NZ85558</t>
  </si>
  <si>
    <t>NZ85584</t>
  </si>
  <si>
    <t>NZ85625</t>
  </si>
  <si>
    <t>NZ85690</t>
  </si>
  <si>
    <t>NZ85846</t>
  </si>
  <si>
    <t>NZ85850</t>
  </si>
  <si>
    <t>NZ85859</t>
  </si>
  <si>
    <t>NZ85936</t>
  </si>
  <si>
    <t>NZ85958</t>
  </si>
  <si>
    <t>NZ86031</t>
  </si>
  <si>
    <t>NZ86039</t>
  </si>
  <si>
    <t>NZ86054</t>
  </si>
  <si>
    <t>NZ86081</t>
  </si>
  <si>
    <t>NZ86149</t>
  </si>
  <si>
    <t>NZ86154</t>
  </si>
  <si>
    <t>NZ86179</t>
  </si>
  <si>
    <t>NZ86236</t>
  </si>
  <si>
    <t>NZ86268</t>
  </si>
  <si>
    <t>NZ86286</t>
  </si>
  <si>
    <t>NZ86434</t>
  </si>
  <si>
    <t>NZ86466</t>
  </si>
  <si>
    <t>NZ86489</t>
  </si>
  <si>
    <t>NZ86491</t>
  </si>
  <si>
    <t>NZ86529</t>
  </si>
  <si>
    <t>NZ86574</t>
  </si>
  <si>
    <t>NZ86593</t>
  </si>
  <si>
    <t>NZ86610</t>
  </si>
  <si>
    <t>NZ86656</t>
  </si>
  <si>
    <t>NZ86703</t>
  </si>
  <si>
    <t>NZ86705</t>
  </si>
  <si>
    <t>NZ86812</t>
  </si>
  <si>
    <t>NZ86823</t>
  </si>
  <si>
    <t>NZ86832</t>
  </si>
  <si>
    <t>NZ86849</t>
  </si>
  <si>
    <t>NZ86889</t>
  </si>
  <si>
    <t>NZ86901</t>
  </si>
  <si>
    <t>NZ86910</t>
  </si>
  <si>
    <t>NZ86944</t>
  </si>
  <si>
    <t>NZ86953</t>
  </si>
  <si>
    <t>NZ86957</t>
  </si>
  <si>
    <t>NZ86960</t>
  </si>
  <si>
    <t>NZ86966</t>
  </si>
  <si>
    <t>NZ87002</t>
  </si>
  <si>
    <t>NZ87020</t>
  </si>
  <si>
    <t>NZ87062</t>
  </si>
  <si>
    <t>NZ87086</t>
  </si>
  <si>
    <t>NZ87099</t>
  </si>
  <si>
    <t>NZ87140</t>
  </si>
  <si>
    <t>NZ87222</t>
  </si>
  <si>
    <t>NZ87243</t>
  </si>
  <si>
    <t>NZ87256</t>
  </si>
  <si>
    <t>NZ87264</t>
  </si>
  <si>
    <t>NZ87267</t>
  </si>
  <si>
    <t>NZ87284</t>
  </si>
  <si>
    <t>NZ87324</t>
  </si>
  <si>
    <t>NZ87362</t>
  </si>
  <si>
    <t>NZ87428</t>
  </si>
  <si>
    <t>NZ87441</t>
  </si>
  <si>
    <t>NZ87450</t>
  </si>
  <si>
    <t>NZ87656</t>
  </si>
  <si>
    <t>NZ87787</t>
  </si>
  <si>
    <t>NZ87800</t>
  </si>
  <si>
    <t>NZ87812</t>
  </si>
  <si>
    <t>NZ87824</t>
  </si>
  <si>
    <t>NZ87876</t>
  </si>
  <si>
    <t>NZ87900</t>
  </si>
  <si>
    <t>NZ87992</t>
  </si>
  <si>
    <t>NZ87995</t>
  </si>
  <si>
    <t>NZ88021</t>
  </si>
  <si>
    <t>NZ88027</t>
  </si>
  <si>
    <t>NZ88033</t>
  </si>
  <si>
    <t>NZ88064</t>
  </si>
  <si>
    <t>NZ88113</t>
  </si>
  <si>
    <t>NZ88225</t>
  </si>
  <si>
    <t>NZ88284</t>
  </si>
  <si>
    <t>NZ88327</t>
  </si>
  <si>
    <t>NZ88473</t>
  </si>
  <si>
    <t>NZ88500</t>
  </si>
  <si>
    <t>NZ88518</t>
  </si>
  <si>
    <t>NZ88607</t>
  </si>
  <si>
    <t>NZ88698</t>
  </si>
  <si>
    <t>NZ88703</t>
  </si>
  <si>
    <t>NZ88721</t>
  </si>
  <si>
    <t>NZ88761</t>
  </si>
  <si>
    <t>NZ88769</t>
  </si>
  <si>
    <t>NZ88778</t>
  </si>
  <si>
    <t>NZ88782</t>
  </si>
  <si>
    <t>NZ88784</t>
  </si>
  <si>
    <t>NZ88808</t>
  </si>
  <si>
    <t>NZ88950</t>
  </si>
  <si>
    <t>NZ88994</t>
  </si>
  <si>
    <t>NZ89010</t>
  </si>
  <si>
    <t>NZ89040</t>
  </si>
  <si>
    <t>NZ89076</t>
  </si>
  <si>
    <t>NZ89099</t>
  </si>
  <si>
    <t>NZ89128</t>
  </si>
  <si>
    <t>NZ89139</t>
  </si>
  <si>
    <t>NZ89144</t>
  </si>
  <si>
    <t>NZ89151</t>
  </si>
  <si>
    <t>NZ89369</t>
  </si>
  <si>
    <t>NZ89378</t>
  </si>
  <si>
    <t>NZ89391</t>
  </si>
  <si>
    <t>NZ89482</t>
  </si>
  <si>
    <t>NZ89615</t>
  </si>
  <si>
    <t>NZ89653</t>
  </si>
  <si>
    <t>NZ89674</t>
  </si>
  <si>
    <t>NZ89708</t>
  </si>
  <si>
    <t>NZ89715</t>
  </si>
  <si>
    <t>NZ89792</t>
  </si>
  <si>
    <t>NZ89861</t>
  </si>
  <si>
    <t>NZ89924</t>
  </si>
  <si>
    <t>NZ89957</t>
  </si>
  <si>
    <t>NZ89960</t>
  </si>
  <si>
    <t>NZ89996</t>
  </si>
  <si>
    <t>NZ90041</t>
  </si>
  <si>
    <t>NZ90057</t>
  </si>
  <si>
    <t>NZ90097</t>
  </si>
  <si>
    <t>NZ90107</t>
  </si>
  <si>
    <t>NZ90131</t>
  </si>
  <si>
    <t>NZ90141</t>
  </si>
  <si>
    <t>NZ90177</t>
  </si>
  <si>
    <t>NZ90197</t>
  </si>
  <si>
    <t>NZ90203</t>
  </si>
  <si>
    <t>NZ90240</t>
  </si>
  <si>
    <t>NZ90265</t>
  </si>
  <si>
    <t>NZ90271</t>
  </si>
  <si>
    <t>NZ90272</t>
  </si>
  <si>
    <t>NZ90377</t>
  </si>
  <si>
    <t>NZ90385</t>
  </si>
  <si>
    <t>NZ90409</t>
  </si>
  <si>
    <t>NZ90414</t>
  </si>
  <si>
    <t>NZ90486</t>
  </si>
  <si>
    <t>NZ90506</t>
  </si>
  <si>
    <t>NZ90597</t>
  </si>
  <si>
    <t>NZ90650</t>
  </si>
  <si>
    <t>NZ90697</t>
  </si>
  <si>
    <t>NZ90712</t>
  </si>
  <si>
    <t>NZ90735</t>
  </si>
  <si>
    <t>NZ90745</t>
  </si>
  <si>
    <t>NZ90777</t>
  </si>
  <si>
    <t>NZ90860</t>
  </si>
  <si>
    <t>NZ90885</t>
  </si>
  <si>
    <t>NZ90888</t>
  </si>
  <si>
    <t>NZ90911</t>
  </si>
  <si>
    <t>NZ90914</t>
  </si>
  <si>
    <t>NZ90967</t>
  </si>
  <si>
    <t>NZ91035</t>
  </si>
  <si>
    <t>NZ91152</t>
  </si>
  <si>
    <t>NZ91167</t>
  </si>
  <si>
    <t>NZ91185</t>
  </si>
  <si>
    <t>NZ91231</t>
  </si>
  <si>
    <t>NZ91267</t>
  </si>
  <si>
    <t>NZ91317</t>
  </si>
  <si>
    <t>NZ91327</t>
  </si>
  <si>
    <t>NZ91334</t>
  </si>
  <si>
    <t>NZ91337</t>
  </si>
  <si>
    <t>NZ91353</t>
  </si>
  <si>
    <t>NZ91417</t>
  </si>
  <si>
    <t>NZ91436</t>
  </si>
  <si>
    <t>NZ91448</t>
  </si>
  <si>
    <t>NZ91449</t>
  </si>
  <si>
    <t>NZ91458</t>
  </si>
  <si>
    <t>NZ91469</t>
  </si>
  <si>
    <t>NZ91488</t>
  </si>
  <si>
    <t>NZ91520</t>
  </si>
  <si>
    <t>NZ91538</t>
  </si>
  <si>
    <t>NZ91553</t>
  </si>
  <si>
    <t>NZ91662</t>
  </si>
  <si>
    <t>NZ91691</t>
  </si>
  <si>
    <t>NZ91720</t>
  </si>
  <si>
    <t>NZ91806</t>
  </si>
  <si>
    <t>NZ91822</t>
  </si>
  <si>
    <t>NZ91832</t>
  </si>
  <si>
    <t>NZ91852</t>
  </si>
  <si>
    <t>NZ91861</t>
  </si>
  <si>
    <t>NZ91899</t>
  </si>
  <si>
    <t>NZ91902</t>
  </si>
  <si>
    <t>NZ91954</t>
  </si>
  <si>
    <t>NZ91994</t>
  </si>
  <si>
    <t>NZ92008</t>
  </si>
  <si>
    <t>NZ92018</t>
  </si>
  <si>
    <t>NZ92033</t>
  </si>
  <si>
    <t>NZ92034</t>
  </si>
  <si>
    <t>NZ92044</t>
  </si>
  <si>
    <t>NZ92064</t>
  </si>
  <si>
    <t>NZ92115</t>
  </si>
  <si>
    <t>NZ92174</t>
  </si>
  <si>
    <t>NZ92195</t>
  </si>
  <si>
    <t>NZ92210</t>
  </si>
  <si>
    <t>NZ92223</t>
  </si>
  <si>
    <t>NZ92239</t>
  </si>
  <si>
    <t>NZ92250</t>
  </si>
  <si>
    <t>NZ92265</t>
  </si>
  <si>
    <t>NZ92276</t>
  </si>
  <si>
    <t>NZ92305</t>
  </si>
  <si>
    <t>NZ92418</t>
  </si>
  <si>
    <t>NZ92423</t>
  </si>
  <si>
    <t>NZ92467</t>
  </si>
  <si>
    <t>NZ92500</t>
  </si>
  <si>
    <t>NZ92525</t>
  </si>
  <si>
    <t>NZ92553</t>
  </si>
  <si>
    <t>NZ92575</t>
  </si>
  <si>
    <t>NZ92582</t>
  </si>
  <si>
    <t>NZ92647</t>
  </si>
  <si>
    <t>NZ92735</t>
  </si>
  <si>
    <t>NZ92786</t>
  </si>
  <si>
    <t>NZ92840</t>
  </si>
  <si>
    <t>NZ93006</t>
  </si>
  <si>
    <t>NZ93026</t>
  </si>
  <si>
    <t>NZ93058</t>
  </si>
  <si>
    <t>NZ93078</t>
  </si>
  <si>
    <t>NZ93115</t>
  </si>
  <si>
    <t>NZ93121</t>
  </si>
  <si>
    <t>NZ93171</t>
  </si>
  <si>
    <t>NZ93181</t>
  </si>
  <si>
    <t>NZ93185</t>
  </si>
  <si>
    <t>NZ93187</t>
  </si>
  <si>
    <t>NZ93216</t>
  </si>
  <si>
    <t>NZ93272</t>
  </si>
  <si>
    <t>NZ93310</t>
  </si>
  <si>
    <t>NZ93338</t>
  </si>
  <si>
    <t>NZ93355</t>
  </si>
  <si>
    <t>NZ93358</t>
  </si>
  <si>
    <t>NZ93386</t>
  </si>
  <si>
    <t>NZ93388</t>
  </si>
  <si>
    <t>NZ93407</t>
  </si>
  <si>
    <t>NZ93494</t>
  </si>
  <si>
    <t>NZ93571</t>
  </si>
  <si>
    <t>NZ93602</t>
  </si>
  <si>
    <t>NZ93663</t>
  </si>
  <si>
    <t>NZ93672</t>
  </si>
  <si>
    <t>NZ93676</t>
  </si>
  <si>
    <t>NZ93695</t>
  </si>
  <si>
    <t>NZ93701</t>
  </si>
  <si>
    <t>NZ93705</t>
  </si>
  <si>
    <t>NZ93719</t>
  </si>
  <si>
    <t>NZ93832</t>
  </si>
  <si>
    <t>NZ93836</t>
  </si>
  <si>
    <t>NZ93864</t>
  </si>
  <si>
    <t>NZ93882</t>
  </si>
  <si>
    <t>NZ93906</t>
  </si>
  <si>
    <t>NZ93920</t>
  </si>
  <si>
    <t>NZ93947</t>
  </si>
  <si>
    <t>NZ94008</t>
  </si>
  <si>
    <t>NZ94055</t>
  </si>
  <si>
    <t>NZ94062</t>
  </si>
  <si>
    <t>NZ94086</t>
  </si>
  <si>
    <t>NZ94102</t>
  </si>
  <si>
    <t>NZ94127</t>
  </si>
  <si>
    <t>NZ94129</t>
  </si>
  <si>
    <t>NZ94165</t>
  </si>
  <si>
    <t>NZ94167</t>
  </si>
  <si>
    <t>NZ94271</t>
  </si>
  <si>
    <t>NZ94273</t>
  </si>
  <si>
    <t>NZ94282</t>
  </si>
  <si>
    <t>NZ94339</t>
  </si>
  <si>
    <t>NZ94380</t>
  </si>
  <si>
    <t>NZ94410</t>
  </si>
  <si>
    <t>NZ94420</t>
  </si>
  <si>
    <t>NZ94518</t>
  </si>
  <si>
    <t>NZ94544</t>
  </si>
  <si>
    <t>NZ94566</t>
  </si>
  <si>
    <t>NZ94590</t>
  </si>
  <si>
    <t>NZ94600</t>
  </si>
  <si>
    <t>NZ94614</t>
  </si>
  <si>
    <t>NZ94650</t>
  </si>
  <si>
    <t>NZ94695</t>
  </si>
  <si>
    <t>NZ94783</t>
  </si>
  <si>
    <t>NZ94833</t>
  </si>
  <si>
    <t>NZ94851</t>
  </si>
  <si>
    <t>NZ94872</t>
  </si>
  <si>
    <t>NZ94895</t>
  </si>
  <si>
    <t>NZ94927</t>
  </si>
  <si>
    <t>NZ94938</t>
  </si>
  <si>
    <t>NZ94947</t>
  </si>
  <si>
    <t>NZ94962</t>
  </si>
  <si>
    <t>NZ94996</t>
  </si>
  <si>
    <t>NZ95008</t>
  </si>
  <si>
    <t>NZ95034</t>
  </si>
  <si>
    <t>NZ95041</t>
  </si>
  <si>
    <t>NZ95042</t>
  </si>
  <si>
    <t>NZ95121</t>
  </si>
  <si>
    <t>NZ95154</t>
  </si>
  <si>
    <t>NZ95185</t>
  </si>
  <si>
    <t>NZ95215</t>
  </si>
  <si>
    <t>NZ95274</t>
  </si>
  <si>
    <t>NZ95299</t>
  </si>
  <si>
    <t>NZ95344</t>
  </si>
  <si>
    <t>NZ95385</t>
  </si>
  <si>
    <t>NZ95415</t>
  </si>
  <si>
    <t>NZ95431</t>
  </si>
  <si>
    <t>NZ95448</t>
  </si>
  <si>
    <t>NZ95487</t>
  </si>
  <si>
    <t>NZ95525</t>
  </si>
  <si>
    <t>NZ95530</t>
  </si>
  <si>
    <t>NZ95576</t>
  </si>
  <si>
    <t>NZ95612</t>
  </si>
  <si>
    <t>NZ95645</t>
  </si>
  <si>
    <t>NZ95651</t>
  </si>
  <si>
    <t>NZ95672</t>
  </si>
  <si>
    <t>NZ95683</t>
  </si>
  <si>
    <t>NZ95721</t>
  </si>
  <si>
    <t>NZ95777</t>
  </si>
  <si>
    <t>NZ95786</t>
  </si>
  <si>
    <t>NZ95810</t>
  </si>
  <si>
    <t>NZ95869</t>
  </si>
  <si>
    <t>NZ95893</t>
  </si>
  <si>
    <t>NZ95921</t>
  </si>
  <si>
    <t>NZ95957</t>
  </si>
  <si>
    <t>NZ96019</t>
  </si>
  <si>
    <t>NZ96031</t>
  </si>
  <si>
    <t>NZ96087</t>
  </si>
  <si>
    <t>NZ96098</t>
  </si>
  <si>
    <t>NZ96115</t>
  </si>
  <si>
    <t>NZ96154</t>
  </si>
  <si>
    <t>NZ96166</t>
  </si>
  <si>
    <t>NZ96211</t>
  </si>
  <si>
    <t>NZ96220</t>
  </si>
  <si>
    <t>NZ96247</t>
  </si>
  <si>
    <t>NZ96295</t>
  </si>
  <si>
    <t>NZ96321</t>
  </si>
  <si>
    <t>NZ96324</t>
  </si>
  <si>
    <t>NZ96346</t>
  </si>
  <si>
    <t>NZ96364</t>
  </si>
  <si>
    <t>NZ96387</t>
  </si>
  <si>
    <t>NZ96395</t>
  </si>
  <si>
    <t>NZ96410</t>
  </si>
  <si>
    <t>NZ96437</t>
  </si>
  <si>
    <t>NZ96454</t>
  </si>
  <si>
    <t>NZ96473</t>
  </si>
  <si>
    <t>NZ96476</t>
  </si>
  <si>
    <t>NZ96489</t>
  </si>
  <si>
    <t>NZ96568</t>
  </si>
  <si>
    <t>NZ96585</t>
  </si>
  <si>
    <t>NZ96588</t>
  </si>
  <si>
    <t>NZ96593</t>
  </si>
  <si>
    <t>NZ96601</t>
  </si>
  <si>
    <t>NZ96624</t>
  </si>
  <si>
    <t>NZ96627</t>
  </si>
  <si>
    <t>NZ96714</t>
  </si>
  <si>
    <t>NZ96715</t>
  </si>
  <si>
    <t>NZ96719</t>
  </si>
  <si>
    <t>NZ96722</t>
  </si>
  <si>
    <t>NZ96756</t>
  </si>
  <si>
    <t>NZ96775</t>
  </si>
  <si>
    <t>NZ96795</t>
  </si>
  <si>
    <t>NZ96867</t>
  </si>
  <si>
    <t>NZ96915</t>
  </si>
  <si>
    <t>NZ96926</t>
  </si>
  <si>
    <t>NZ96933</t>
  </si>
  <si>
    <t>NZ96983</t>
  </si>
  <si>
    <t>NZ97042</t>
  </si>
  <si>
    <t>NZ97044</t>
  </si>
  <si>
    <t>NZ97061</t>
  </si>
  <si>
    <t>NZ97134</t>
  </si>
  <si>
    <t>NZ97211</t>
  </si>
  <si>
    <t>NZ97223</t>
  </si>
  <si>
    <t>NZ97227</t>
  </si>
  <si>
    <t>NZ97245</t>
  </si>
  <si>
    <t>NZ97246</t>
  </si>
  <si>
    <t>NZ97262</t>
  </si>
  <si>
    <t>NZ97275</t>
  </si>
  <si>
    <t>NZ97304</t>
  </si>
  <si>
    <t>NZ97314</t>
  </si>
  <si>
    <t>NZ97338</t>
  </si>
  <si>
    <t>NZ97355</t>
  </si>
  <si>
    <t>NZ97391</t>
  </si>
  <si>
    <t>NZ97419</t>
  </si>
  <si>
    <t>NZ97456</t>
  </si>
  <si>
    <t>NZ97484</t>
  </si>
  <si>
    <t>NZ97485</t>
  </si>
  <si>
    <t>NZ97501</t>
  </si>
  <si>
    <t>NZ97608</t>
  </si>
  <si>
    <t>NZ97632</t>
  </si>
  <si>
    <t>NZ97635</t>
  </si>
  <si>
    <t>NZ97656</t>
  </si>
  <si>
    <t>NZ97660</t>
  </si>
  <si>
    <t>NZ97689</t>
  </si>
  <si>
    <t>NZ97714</t>
  </si>
  <si>
    <t>NZ97733</t>
  </si>
  <si>
    <t>NZ97771</t>
  </si>
  <si>
    <t>NZ97947</t>
  </si>
  <si>
    <t>NZ97969</t>
  </si>
  <si>
    <t>NZ98087</t>
  </si>
  <si>
    <t>NZ98187</t>
  </si>
  <si>
    <t>NZ98220</t>
  </si>
  <si>
    <t>NZ98223</t>
  </si>
  <si>
    <t>NZ98233</t>
  </si>
  <si>
    <t>NZ98364</t>
  </si>
  <si>
    <t>NZ98387</t>
  </si>
  <si>
    <t>NZ98400</t>
  </si>
  <si>
    <t>NZ98413</t>
  </si>
  <si>
    <t>NZ98503</t>
  </si>
  <si>
    <t>NZ98512</t>
  </si>
  <si>
    <t>NZ98600</t>
  </si>
  <si>
    <t>NZ98618</t>
  </si>
  <si>
    <t>NZ98632</t>
  </si>
  <si>
    <t>NZ98674</t>
  </si>
  <si>
    <t>NZ98755</t>
  </si>
  <si>
    <t>NZ98780</t>
  </si>
  <si>
    <t>NZ98787</t>
  </si>
  <si>
    <t>NZ98793</t>
  </si>
  <si>
    <t>NZ98821</t>
  </si>
  <si>
    <t>NZ98826</t>
  </si>
  <si>
    <t>NZ98830</t>
  </si>
  <si>
    <t>NZ98838</t>
  </si>
  <si>
    <t>NZ98847</t>
  </si>
  <si>
    <t>NZ98856</t>
  </si>
  <si>
    <t>NZ98869</t>
  </si>
  <si>
    <t>NZ98898</t>
  </si>
  <si>
    <t>NZ98943</t>
  </si>
  <si>
    <t>NZ98980</t>
  </si>
  <si>
    <t>NZ98982</t>
  </si>
  <si>
    <t>NZ99006</t>
  </si>
  <si>
    <t>NZ99015</t>
  </si>
  <si>
    <t>NZ99025</t>
  </si>
  <si>
    <t>NZ99131</t>
  </si>
  <si>
    <t>NZ99221</t>
  </si>
  <si>
    <t>NZ99234</t>
  </si>
  <si>
    <t>NZ99246</t>
  </si>
  <si>
    <t>NZ99256</t>
  </si>
  <si>
    <t>NZ99269</t>
  </si>
  <si>
    <t>NZ99278</t>
  </si>
  <si>
    <t>NZ99321</t>
  </si>
  <si>
    <t>NZ99374</t>
  </si>
  <si>
    <t>NZ99412</t>
  </si>
  <si>
    <t>NZ99483</t>
  </si>
  <si>
    <t>NZ99500</t>
  </si>
  <si>
    <t>NZ99554</t>
  </si>
  <si>
    <t>NZ99578</t>
  </si>
  <si>
    <t>NZ99607</t>
  </si>
  <si>
    <t>NZ99616</t>
  </si>
  <si>
    <t>NZ99653</t>
  </si>
  <si>
    <t>NZ99691</t>
  </si>
  <si>
    <t>NZ99892</t>
  </si>
  <si>
    <t>NZ99895</t>
  </si>
  <si>
    <t>NZ99904</t>
  </si>
  <si>
    <t>NZ99962</t>
  </si>
  <si>
    <t>NZ99978</t>
  </si>
  <si>
    <t>NZ99980</t>
  </si>
  <si>
    <t>Age</t>
  </si>
  <si>
    <t>Date of Birth</t>
  </si>
  <si>
    <t>Sex</t>
  </si>
  <si>
    <t>Occupation</t>
  </si>
  <si>
    <t>City</t>
  </si>
  <si>
    <t>Bank Deposit</t>
  </si>
  <si>
    <t>Convert_Bank_Deposit</t>
  </si>
  <si>
    <t>Saving Accounts</t>
  </si>
  <si>
    <t>Full name</t>
  </si>
  <si>
    <t>Loan</t>
  </si>
  <si>
    <t>Transaction Date</t>
  </si>
  <si>
    <t>Transaction Type</t>
  </si>
  <si>
    <t>Transaction Medium</t>
  </si>
  <si>
    <t>Balance</t>
  </si>
  <si>
    <t>More than 500,000</t>
  </si>
  <si>
    <t>Female</t>
  </si>
  <si>
    <t>Research Assistant IV</t>
  </si>
  <si>
    <t>Ogun</t>
  </si>
  <si>
    <t>225096.121016_x0002_</t>
  </si>
  <si>
    <t>Karen Reynolds</t>
  </si>
  <si>
    <t>Accountant I</t>
  </si>
  <si>
    <t>Anambra</t>
  </si>
  <si>
    <t>455937.820375_x0002_</t>
  </si>
  <si>
    <t>Jose Evans</t>
  </si>
  <si>
    <t>Male</t>
  </si>
  <si>
    <t>Web Developer I</t>
  </si>
  <si>
    <t>Cross River</t>
  </si>
  <si>
    <t>272673.22896_x0002_</t>
  </si>
  <si>
    <t>Keith Smith</t>
  </si>
  <si>
    <t>Business Systems Development Analyst</t>
  </si>
  <si>
    <t>106324.340907_x0002_</t>
  </si>
  <si>
    <t>Tammy Dunn</t>
  </si>
  <si>
    <t>Automation Specialist I</t>
  </si>
  <si>
    <t>Kaduna</t>
  </si>
  <si>
    <t>470476.322208_x0002_</t>
  </si>
  <si>
    <t>Anne Bennett</t>
  </si>
  <si>
    <t>Media Manager IV</t>
  </si>
  <si>
    <t>Abuja</t>
  </si>
  <si>
    <t>103871.63325_x0002_</t>
  </si>
  <si>
    <t>Aaron Marshall</t>
  </si>
  <si>
    <t>Editor</t>
  </si>
  <si>
    <t>Sokoto</t>
  </si>
  <si>
    <t>426895.024864_x0002_</t>
  </si>
  <si>
    <t>Bobby Brooks</t>
  </si>
  <si>
    <t>Programmer II</t>
  </si>
  <si>
    <t>Lagos</t>
  </si>
  <si>
    <t>856873.58848_x0002_</t>
  </si>
  <si>
    <t>Jeremy Woods</t>
  </si>
  <si>
    <t>Marketing Manager</t>
  </si>
  <si>
    <t>397889.372712_x0002_</t>
  </si>
  <si>
    <t>Alice Gibson</t>
  </si>
  <si>
    <t>Systems Administrator II</t>
  </si>
  <si>
    <t>Kano</t>
  </si>
  <si>
    <t>548418.294116_x0002_</t>
  </si>
  <si>
    <t>Gloria Welch</t>
  </si>
  <si>
    <t>Statistician I</t>
  </si>
  <si>
    <t>329191.591104_x0002_</t>
  </si>
  <si>
    <t>Antonio Ruiz</t>
  </si>
  <si>
    <t>Developer I</t>
  </si>
  <si>
    <t>285198.46875_x0002_</t>
  </si>
  <si>
    <t>Dennis Owens</t>
  </si>
  <si>
    <t>Safety Technician III</t>
  </si>
  <si>
    <t>136187.5032_x0002_</t>
  </si>
  <si>
    <t>Jeremy Morris</t>
  </si>
  <si>
    <t>Registered Nurse</t>
  </si>
  <si>
    <t>Adamawa</t>
  </si>
  <si>
    <t>569570.558976_x0002_</t>
  </si>
  <si>
    <t>Jean Austin</t>
  </si>
  <si>
    <t>Physical Therapy Assistant</t>
  </si>
  <si>
    <t>288457.576304_x0002_</t>
  </si>
  <si>
    <t>Jack Meyer</t>
  </si>
  <si>
    <t>Geologist IV</t>
  </si>
  <si>
    <t>558283.302786_x0002_</t>
  </si>
  <si>
    <t>Bobby Gordon</t>
  </si>
  <si>
    <t>Internal Auditor</t>
  </si>
  <si>
    <t>Plateau</t>
  </si>
  <si>
    <t>383172.49236_x0002_</t>
  </si>
  <si>
    <t>Alice Watson</t>
  </si>
  <si>
    <t>Civil Engineer</t>
  </si>
  <si>
    <t>Osun</t>
  </si>
  <si>
    <t>801883.53_x0002_</t>
  </si>
  <si>
    <t>Jacqueline Watkins</t>
  </si>
  <si>
    <t>Senior Developer</t>
  </si>
  <si>
    <t>182272.437672_x0002_</t>
  </si>
  <si>
    <t>Kathryn Rose</t>
  </si>
  <si>
    <t>Recruiter</t>
  </si>
  <si>
    <t>1717828.070288_x0002_</t>
  </si>
  <si>
    <t>Patrick Edwards</t>
  </si>
  <si>
    <t>Structural Analysis Engineer</t>
  </si>
  <si>
    <t>364665.327031_x0002_</t>
  </si>
  <si>
    <t>Julia Nichols</t>
  </si>
  <si>
    <t>Administrative Officer</t>
  </si>
  <si>
    <t>272917.580958_x0002_</t>
  </si>
  <si>
    <t>Jimmy Willis</t>
  </si>
  <si>
    <t>Automation Specialist III</t>
  </si>
  <si>
    <t>775590.381252_x0002_</t>
  </si>
  <si>
    <t>David Porter</t>
  </si>
  <si>
    <t>Web Designer II</t>
  </si>
  <si>
    <t>27001.693824_x0002_</t>
  </si>
  <si>
    <t>Cynthia Mcdonald</t>
  </si>
  <si>
    <t>Software Consultant</t>
  </si>
  <si>
    <t>Benue</t>
  </si>
  <si>
    <t>262988.535279_x0002_</t>
  </si>
  <si>
    <t>Randy Wheeler</t>
  </si>
  <si>
    <t>Safety Technician II</t>
  </si>
  <si>
    <t>Edo</t>
  </si>
  <si>
    <t>273568.246479_x0002_</t>
  </si>
  <si>
    <t>Julie Burton</t>
  </si>
  <si>
    <t>Computer Systems Analyst II</t>
  </si>
  <si>
    <t>668835.4176_x0002_</t>
  </si>
  <si>
    <t>Louis Smith</t>
  </si>
  <si>
    <t>Accounting Assistant I</t>
  </si>
  <si>
    <t>2720079.9_x0002_</t>
  </si>
  <si>
    <t>Daniel Gomez</t>
  </si>
  <si>
    <t>Computer Systems Analyst IV</t>
  </si>
  <si>
    <t>1336149.111996_x0002_</t>
  </si>
  <si>
    <t>Joseph Gray</t>
  </si>
  <si>
    <t>27280.61375_x0002_</t>
  </si>
  <si>
    <t>Brenda Montgomery</t>
  </si>
  <si>
    <t>Statistician II</t>
  </si>
  <si>
    <t>Abia</t>
  </si>
  <si>
    <t>1246002.331392_x0002_</t>
  </si>
  <si>
    <t>Ralph Sullivan</t>
  </si>
  <si>
    <t>Research Assistant II</t>
  </si>
  <si>
    <t>294751.52704_x0002_</t>
  </si>
  <si>
    <t>Todd Sims</t>
  </si>
  <si>
    <t>Engineer III</t>
  </si>
  <si>
    <t>670053.708_x0002_</t>
  </si>
  <si>
    <t>Mary Mills</t>
  </si>
  <si>
    <t>Staff Scientist</t>
  </si>
  <si>
    <t>Kogi</t>
  </si>
  <si>
    <t>2027877.93475_x0002_</t>
  </si>
  <si>
    <t>Martin Jordan</t>
  </si>
  <si>
    <t>Account Coordinator</t>
  </si>
  <si>
    <t>581228.136_x0002_</t>
  </si>
  <si>
    <t>Tina Alvarez</t>
  </si>
  <si>
    <t>Human Resources Assistant I</t>
  </si>
  <si>
    <t>108744.407552_x0002_</t>
  </si>
  <si>
    <t>Laura Nguyen</t>
  </si>
  <si>
    <t>Oyo</t>
  </si>
  <si>
    <t>2830536.6075_x0002_</t>
  </si>
  <si>
    <t>Martin Stephens</t>
  </si>
  <si>
    <t>Bayelsa</t>
  </si>
  <si>
    <t>154796.16_x0002_</t>
  </si>
  <si>
    <t>Ann White</t>
  </si>
  <si>
    <t>Speech Pathologist</t>
  </si>
  <si>
    <t>1052128.727832_x0002_</t>
  </si>
  <si>
    <t>Donald Sullivan</t>
  </si>
  <si>
    <t>Actuary</t>
  </si>
  <si>
    <t>130522.578836_x0002_</t>
  </si>
  <si>
    <t>Joseph Morris</t>
  </si>
  <si>
    <t>Web Developer IV</t>
  </si>
  <si>
    <t>410358.750186_x0002_</t>
  </si>
  <si>
    <t>Andrea Spencer</t>
  </si>
  <si>
    <t>226675.84392_x0002_</t>
  </si>
  <si>
    <t>Craig Hudson</t>
  </si>
  <si>
    <t>Software Engineer III</t>
  </si>
  <si>
    <t>751406.7744_x0002_</t>
  </si>
  <si>
    <t>Tina Reid</t>
  </si>
  <si>
    <t>Junior Executive</t>
  </si>
  <si>
    <t>765153.58992_x0002_</t>
  </si>
  <si>
    <t>Louise Sanders</t>
  </si>
  <si>
    <t>VP Accounting</t>
  </si>
  <si>
    <t>806418.602496_x0002_</t>
  </si>
  <si>
    <t>Richard Simpson</t>
  </si>
  <si>
    <t>River</t>
  </si>
  <si>
    <t>890641.958778_x0002_</t>
  </si>
  <si>
    <t>Teresa Nelson</t>
  </si>
  <si>
    <t>696707.00715_x0002_</t>
  </si>
  <si>
    <t>Lawrence Mitchell</t>
  </si>
  <si>
    <t>Software Test Engineer I</t>
  </si>
  <si>
    <t>68640.032352_x0002_</t>
  </si>
  <si>
    <t>Paul Snyder</t>
  </si>
  <si>
    <t>Staff Accountant I</t>
  </si>
  <si>
    <t>729409.644016_x0002_</t>
  </si>
  <si>
    <t>Christine Carr</t>
  </si>
  <si>
    <t>Professor</t>
  </si>
  <si>
    <t>Kwara</t>
  </si>
  <si>
    <t>624483.3726_x0002_</t>
  </si>
  <si>
    <t>Richard Henry</t>
  </si>
  <si>
    <t>Senior Cost Accountant</t>
  </si>
  <si>
    <t>Enugu</t>
  </si>
  <si>
    <t>573794.835075_x0002_</t>
  </si>
  <si>
    <t>Lawrence Ray</t>
  </si>
  <si>
    <t>Geologist I</t>
  </si>
  <si>
    <t>634688.83088_x0002_</t>
  </si>
  <si>
    <t>Samuel Gilbert</t>
  </si>
  <si>
    <t>Database Administrator I</t>
  </si>
  <si>
    <t>Imo</t>
  </si>
  <si>
    <t>104868.502272_x0002_</t>
  </si>
  <si>
    <t>Irene Phillips</t>
  </si>
  <si>
    <t>570888.342612_x0002_</t>
  </si>
  <si>
    <t>Benjamin Duncan</t>
  </si>
  <si>
    <t>Systems Administrator I</t>
  </si>
  <si>
    <t>605732.445216_x0002_</t>
  </si>
  <si>
    <t>Gregory Price</t>
  </si>
  <si>
    <t>Programmer I</t>
  </si>
  <si>
    <t>1871808.4917_x0002_</t>
  </si>
  <si>
    <t>Thomas Gibson</t>
  </si>
  <si>
    <t>Web Designer IV</t>
  </si>
  <si>
    <t>128075.883088_x0002_</t>
  </si>
  <si>
    <t>Nancy Gilbert</t>
  </si>
  <si>
    <t>Legal Assistant</t>
  </si>
  <si>
    <t>1568223.216_x0002_</t>
  </si>
  <si>
    <t>John Parker</t>
  </si>
  <si>
    <t>Senior Quality Engineer</t>
  </si>
  <si>
    <t>817996.865616_x0002_</t>
  </si>
  <si>
    <t>Anthony Alexander</t>
  </si>
  <si>
    <t>Health Coach II</t>
  </si>
  <si>
    <t>144968.603472_x0002_</t>
  </si>
  <si>
    <t>Christopher Murphy</t>
  </si>
  <si>
    <t>Compensation Analyst</t>
  </si>
  <si>
    <t>966281.3433_x0002_</t>
  </si>
  <si>
    <t>Mary Fox</t>
  </si>
  <si>
    <t>Developer II</t>
  </si>
  <si>
    <t>534604.2933_x0002_</t>
  </si>
  <si>
    <t>Lawrence Watkins</t>
  </si>
  <si>
    <t>Health Coach I</t>
  </si>
  <si>
    <t>322644.27104_x0002_</t>
  </si>
  <si>
    <t>Aaron Bryant</t>
  </si>
  <si>
    <t>Help Desk Operator</t>
  </si>
  <si>
    <t>814077.7836_x0002_</t>
  </si>
  <si>
    <t>Billy Robertson</t>
  </si>
  <si>
    <t>Community Outreach Specialist</t>
  </si>
  <si>
    <t>191303.258688_x0002_</t>
  </si>
  <si>
    <t>Timothy Moore</t>
  </si>
  <si>
    <t>56422.6572_x0002_</t>
  </si>
  <si>
    <t>Anthony Ferguson</t>
  </si>
  <si>
    <t>Safety Technician I</t>
  </si>
  <si>
    <t>341798.748928_x0002_</t>
  </si>
  <si>
    <t>Debra Nichols</t>
  </si>
  <si>
    <t>Director of Sales</t>
  </si>
  <si>
    <t>832390.542336_x0002_</t>
  </si>
  <si>
    <t>Fred White</t>
  </si>
  <si>
    <t>424789.33536_x0002_</t>
  </si>
  <si>
    <t>Antonio Owens</t>
  </si>
  <si>
    <t>Project Manager</t>
  </si>
  <si>
    <t>226275.797808_x0002_</t>
  </si>
  <si>
    <t>Karen Nelson</t>
  </si>
  <si>
    <t>Food Chemist</t>
  </si>
  <si>
    <t>1051950.52528_x0002_</t>
  </si>
  <si>
    <t>Nicholas Mitchell</t>
  </si>
  <si>
    <t>361818.944384_x0002_</t>
  </si>
  <si>
    <t>Joan Miller</t>
  </si>
  <si>
    <t>Media Manager I</t>
  </si>
  <si>
    <t>285189.071508_x0002_</t>
  </si>
  <si>
    <t>Carl King</t>
  </si>
  <si>
    <t>Assistant Manager</t>
  </si>
  <si>
    <t>1066417.10325_x0002_</t>
  </si>
  <si>
    <t>Samuel Alvarez</t>
  </si>
  <si>
    <t>758526.638825952_x0002_</t>
  </si>
  <si>
    <t>NWORJI JOH</t>
  </si>
  <si>
    <t>Database Administrator III</t>
  </si>
  <si>
    <t>2150327.79_x0002_</t>
  </si>
  <si>
    <t>Daniel Martin</t>
  </si>
  <si>
    <t>Geological Engineer</t>
  </si>
  <si>
    <t>432786.097062_x0002_</t>
  </si>
  <si>
    <t>Joe Gordon</t>
  </si>
  <si>
    <t>Database Administrator II</t>
  </si>
  <si>
    <t>921518.1162_x0002_</t>
  </si>
  <si>
    <t>Bruce Lopez</t>
  </si>
  <si>
    <t>Health Coach III</t>
  </si>
  <si>
    <t>276215.84784_x0002_</t>
  </si>
  <si>
    <t>Mildred Watson</t>
  </si>
  <si>
    <t>Computer Systems Analyst III</t>
  </si>
  <si>
    <t>2999025.746055_x0002_</t>
  </si>
  <si>
    <t>Timothy Reed</t>
  </si>
  <si>
    <t>General Manager</t>
  </si>
  <si>
    <t>257445.07425_x0002_</t>
  </si>
  <si>
    <t>Lillian Nelson</t>
  </si>
  <si>
    <t>23967.847384_x0002_</t>
  </si>
  <si>
    <t>Peter Simmons</t>
  </si>
  <si>
    <t>52344.548802_x0002_</t>
  </si>
  <si>
    <t>Stephanie Morris</t>
  </si>
  <si>
    <t>135130.507488_x0002_</t>
  </si>
  <si>
    <t>Peter Fernandez</t>
  </si>
  <si>
    <t>Research Nurse</t>
  </si>
  <si>
    <t>712489.373343_x0002_</t>
  </si>
  <si>
    <t>Larry Ray</t>
  </si>
  <si>
    <t>VP Product Management</t>
  </si>
  <si>
    <t>250220.191744_x0002_</t>
  </si>
  <si>
    <t>Marie Reynolds</t>
  </si>
  <si>
    <t>Accountant III</t>
  </si>
  <si>
    <t>1251739.722322_x0002_</t>
  </si>
  <si>
    <t>Nicholas Watkins</t>
  </si>
  <si>
    <t>3252169.606752_x0002_</t>
  </si>
  <si>
    <t>Larry Pierce</t>
  </si>
  <si>
    <t>Staff Accountant II</t>
  </si>
  <si>
    <t>117251.7464_x0002_</t>
  </si>
  <si>
    <t>Karen Matthews</t>
  </si>
  <si>
    <t>228419.997696_x0002_</t>
  </si>
  <si>
    <t>Judith Jacobs</t>
  </si>
  <si>
    <t>VP Quality Control</t>
  </si>
  <si>
    <t>404394.212352_x0002_</t>
  </si>
  <si>
    <t>Roger Jacobs</t>
  </si>
  <si>
    <t>Dental Hygienist</t>
  </si>
  <si>
    <t>136148.509976_x0002_</t>
  </si>
  <si>
    <t>Norma Washington</t>
  </si>
  <si>
    <t>Clinical Specialist</t>
  </si>
  <si>
    <t>Delta</t>
  </si>
  <si>
    <t>1654622.90704_x0002_</t>
  </si>
  <si>
    <t>Harry Watson</t>
  </si>
  <si>
    <t>Health Coach IV</t>
  </si>
  <si>
    <t>127418.481281_x0002_</t>
  </si>
  <si>
    <t>Scott Hughes</t>
  </si>
  <si>
    <t>423754.219224_x0002_</t>
  </si>
  <si>
    <t>Richard Gibson</t>
  </si>
  <si>
    <t>22559.04_x0002_</t>
  </si>
  <si>
    <t>Kimberly Young</t>
  </si>
  <si>
    <t>Programmer Analyst I</t>
  </si>
  <si>
    <t>811487.486592_x0002_</t>
  </si>
  <si>
    <t>Chris Hill</t>
  </si>
  <si>
    <t>Nuclear Power Engineer</t>
  </si>
  <si>
    <t>1114277.6365_x0002_</t>
  </si>
  <si>
    <t>Jimmy Harper</t>
  </si>
  <si>
    <t>Account Representative III</t>
  </si>
  <si>
    <t>1120446.352236_x0002_</t>
  </si>
  <si>
    <t>Thomas Jenkins</t>
  </si>
  <si>
    <t>869732.474752_x0002_</t>
  </si>
  <si>
    <t>Fred Fernandez</t>
  </si>
  <si>
    <t>Budget/Accounting Analyst IV</t>
  </si>
  <si>
    <t>930896.890625_x0002_</t>
  </si>
  <si>
    <t>Gregory Hill</t>
  </si>
  <si>
    <t>508775.2824_x0002_</t>
  </si>
  <si>
    <t>Bruce Greene</t>
  </si>
  <si>
    <t>105060.54845_x0002_</t>
  </si>
  <si>
    <t>James Stone</t>
  </si>
  <si>
    <t>Administrative Assistant I</t>
  </si>
  <si>
    <t>235700.921475_x0002_</t>
  </si>
  <si>
    <t>Christina Evans</t>
  </si>
  <si>
    <t>Systems Administrator IV</t>
  </si>
  <si>
    <t>397287.48213_x0002_</t>
  </si>
  <si>
    <t>Harold Hanson</t>
  </si>
  <si>
    <t>Quality Control Specialist</t>
  </si>
  <si>
    <t>1487333.251536_x0002_</t>
  </si>
  <si>
    <t>Harry Ryan</t>
  </si>
  <si>
    <t>Senior Editor</t>
  </si>
  <si>
    <t>791771.1104_x0002_</t>
  </si>
  <si>
    <t>Anna Jordan</t>
  </si>
  <si>
    <t>Associate Professor</t>
  </si>
  <si>
    <t>367693.547148_x0002_</t>
  </si>
  <si>
    <t>Clarence Burton</t>
  </si>
  <si>
    <t>Computer Systems Analyst I</t>
  </si>
  <si>
    <t>1700635.847296_x0002_</t>
  </si>
  <si>
    <t>Juan Ramirez</t>
  </si>
  <si>
    <t>47898.397092_x0002_</t>
  </si>
  <si>
    <t>Lisa Miller</t>
  </si>
  <si>
    <t>Accountant II</t>
  </si>
  <si>
    <t>659002.46535_x0002_</t>
  </si>
  <si>
    <t>Gerald Montgomery</t>
  </si>
  <si>
    <t>Account Representative I</t>
  </si>
  <si>
    <t>1157055.6483_x0002_</t>
  </si>
  <si>
    <t>Annie West</t>
  </si>
  <si>
    <t>289254.175_x0002_</t>
  </si>
  <si>
    <t>Shirley Parker</t>
  </si>
  <si>
    <t>506306.831328_x0002_</t>
  </si>
  <si>
    <t>Anne Richards</t>
  </si>
  <si>
    <t>192492.01062_x0002_</t>
  </si>
  <si>
    <t>Robin Clark</t>
  </si>
  <si>
    <t>251496.87255_x0002_</t>
  </si>
  <si>
    <t>Ronald Fisher</t>
  </si>
  <si>
    <t>Administrative Assistant IV</t>
  </si>
  <si>
    <t>323351.54104_x0002_</t>
  </si>
  <si>
    <t>Denise Carpenter</t>
  </si>
  <si>
    <t>Software Test Engineer II</t>
  </si>
  <si>
    <t>428657.451264_x0002_</t>
  </si>
  <si>
    <t>Joshua Stephens</t>
  </si>
  <si>
    <t>289060.893_x0002_</t>
  </si>
  <si>
    <t>Shawn Lane</t>
  </si>
  <si>
    <t>Biostatistician I</t>
  </si>
  <si>
    <t>390366.077409_x0002_</t>
  </si>
  <si>
    <t>Linda Long</t>
  </si>
  <si>
    <t>Engineer IV</t>
  </si>
  <si>
    <t>594917.1405_x0002_</t>
  </si>
  <si>
    <t>Craig Young</t>
  </si>
  <si>
    <t>Operator</t>
  </si>
  <si>
    <t>110150.1972_x0002_</t>
  </si>
  <si>
    <t>Jeffrey Watson</t>
  </si>
  <si>
    <t>532664.3784_x0002_</t>
  </si>
  <si>
    <t>Philip Ray</t>
  </si>
  <si>
    <t>Statistician III</t>
  </si>
  <si>
    <t>446223.12345_x0002_</t>
  </si>
  <si>
    <t>Frank Owens</t>
  </si>
  <si>
    <t>Product Engineer</t>
  </si>
  <si>
    <t>1238231.25_x0002_</t>
  </si>
  <si>
    <t>Gregory Reyes</t>
  </si>
  <si>
    <t>Cost Accountant</t>
  </si>
  <si>
    <t>518507.0091_x0002_</t>
  </si>
  <si>
    <t>John Carr</t>
  </si>
  <si>
    <t>Database Administrator IV</t>
  </si>
  <si>
    <t>175782.179727_x0002_</t>
  </si>
  <si>
    <t>Lori Oliver</t>
  </si>
  <si>
    <t>336606.82839_x0002_</t>
  </si>
  <si>
    <t>Sarah Wright</t>
  </si>
  <si>
    <t>Research Assistant III</t>
  </si>
  <si>
    <t>120211.371_x0002_</t>
  </si>
  <si>
    <t>Mary Burns</t>
  </si>
  <si>
    <t>Pharmacist</t>
  </si>
  <si>
    <t>370664.47845_x0002_</t>
  </si>
  <si>
    <t>Randy Ross</t>
  </si>
  <si>
    <t>489611.491201_x0002_</t>
  </si>
  <si>
    <t>Sarah Griffin</t>
  </si>
  <si>
    <t>1195910.279613_x0002_</t>
  </si>
  <si>
    <t>Charles Tucker</t>
  </si>
  <si>
    <t>279314.422332_x0002_</t>
  </si>
  <si>
    <t>Theresa Ward</t>
  </si>
  <si>
    <t>1119286.514196_x0002_</t>
  </si>
  <si>
    <t>Jose Hall</t>
  </si>
  <si>
    <t>954905.244272_x0002_</t>
  </si>
  <si>
    <t>Susan Cole</t>
  </si>
  <si>
    <t>1746173.838225_x0002_</t>
  </si>
  <si>
    <t>Patricia Carr</t>
  </si>
  <si>
    <t>Data Coordiator</t>
  </si>
  <si>
    <t>1013124.647988_x0002_</t>
  </si>
  <si>
    <t>Kenneth Alvarez</t>
  </si>
  <si>
    <t>463600.4625_x0002_</t>
  </si>
  <si>
    <t>Daniel Morrison</t>
  </si>
  <si>
    <t>Biostatistician IV</t>
  </si>
  <si>
    <t>2248046.72001_x0002_</t>
  </si>
  <si>
    <t>Justin Bryant</t>
  </si>
  <si>
    <t>289579.71_x0002_</t>
  </si>
  <si>
    <t>Bonnie Romero</t>
  </si>
  <si>
    <t>2845491.669504_x0002_</t>
  </si>
  <si>
    <t>Samuel Hicks</t>
  </si>
  <si>
    <t>1095366.69792_x0002_</t>
  </si>
  <si>
    <t>David Jackson</t>
  </si>
  <si>
    <t>1059118.668447_x0002_</t>
  </si>
  <si>
    <t>Joshua Gibson</t>
  </si>
  <si>
    <t>516071.8862_x0002_</t>
  </si>
  <si>
    <t>Steve Scott</t>
  </si>
  <si>
    <t>Systems Administrator III</t>
  </si>
  <si>
    <t>229116.195_x0002_</t>
  </si>
  <si>
    <t>Mary Young</t>
  </si>
  <si>
    <t>720211.853312_x0002_</t>
  </si>
  <si>
    <t>Louis Banks</t>
  </si>
  <si>
    <t>600552.838656_x0002_</t>
  </si>
  <si>
    <t>Anne Hill</t>
  </si>
  <si>
    <t>Office Assistant IV</t>
  </si>
  <si>
    <t>1059510.157312_x0002_</t>
  </si>
  <si>
    <t>Phillip Cox</t>
  </si>
  <si>
    <t>227310.08454_x0002_</t>
  </si>
  <si>
    <t>Ralph Barnes</t>
  </si>
  <si>
    <t>1119155.407968_x0002_</t>
  </si>
  <si>
    <t>Diane Mccoy</t>
  </si>
  <si>
    <t>386551.753632_x0002_</t>
  </si>
  <si>
    <t>Doris James</t>
  </si>
  <si>
    <t>1529895.321792_x0002_</t>
  </si>
  <si>
    <t>Joseph Ray</t>
  </si>
  <si>
    <t>Executive Secretary</t>
  </si>
  <si>
    <t>1209702.562176_x0002_</t>
  </si>
  <si>
    <t>Eric Reynolds</t>
  </si>
  <si>
    <t>459302.33888_x0002_</t>
  </si>
  <si>
    <t>Jesse Hughes</t>
  </si>
  <si>
    <t>Programmer III</t>
  </si>
  <si>
    <t>21065.1175_x0002_</t>
  </si>
  <si>
    <t>Shirley Tucker</t>
  </si>
  <si>
    <t>803847.895695_x0002_</t>
  </si>
  <si>
    <t>Ernest Gomez</t>
  </si>
  <si>
    <t>Assistant Professor</t>
  </si>
  <si>
    <t>1144704.011451_x0002_</t>
  </si>
  <si>
    <t>Alice Chavez</t>
  </si>
  <si>
    <t>Help Desk Technician</t>
  </si>
  <si>
    <t>307762.401968_x0002_</t>
  </si>
  <si>
    <t>Donald Butler</t>
  </si>
  <si>
    <t>361645.82944_x0002_</t>
  </si>
  <si>
    <t>Kelly Sanchez</t>
  </si>
  <si>
    <t>1536138.391361_x0002_</t>
  </si>
  <si>
    <t>Joshua Webb</t>
  </si>
  <si>
    <t>321400.458046_x0002_</t>
  </si>
  <si>
    <t>Brandon Patterson</t>
  </si>
  <si>
    <t>Accounting Assistant IV</t>
  </si>
  <si>
    <t>181819.971072_x0002_</t>
  </si>
  <si>
    <t>Patrick Payne</t>
  </si>
  <si>
    <t>963526.30478_x0002_</t>
  </si>
  <si>
    <t>Virginia Willis</t>
  </si>
  <si>
    <t>859353.80544_x0002_</t>
  </si>
  <si>
    <t>Jeremy Sullivan</t>
  </si>
  <si>
    <t>380570.295_x0002_</t>
  </si>
  <si>
    <t>Robert Thomas</t>
  </si>
  <si>
    <t>Budget/Accounting Analyst III</t>
  </si>
  <si>
    <t>221793.114724_x0002_</t>
  </si>
  <si>
    <t>Roger Myers</t>
  </si>
  <si>
    <t>516853.239860204_x0002_</t>
  </si>
  <si>
    <t xml:space="preserve">KIENTIMI  </t>
  </si>
  <si>
    <t>Teacher</t>
  </si>
  <si>
    <t>1246515.54885_x0002_</t>
  </si>
  <si>
    <t>Teresa Campbell</t>
  </si>
  <si>
    <t>Engineer II</t>
  </si>
  <si>
    <t>519360.193115_x0002_</t>
  </si>
  <si>
    <t>Matthew Garza</t>
  </si>
  <si>
    <t>Marketing Assistant</t>
  </si>
  <si>
    <t>280994.88048_x0002_</t>
  </si>
  <si>
    <t>Joe Garcia</t>
  </si>
  <si>
    <t>673491.823004_x0002_</t>
  </si>
  <si>
    <t>Michael Alexander</t>
  </si>
  <si>
    <t>685540.128828_x0002_</t>
  </si>
  <si>
    <t>Anne Johnston</t>
  </si>
  <si>
    <t>Budget/Accounting Analyst I</t>
  </si>
  <si>
    <t>176252.262186_x0002_</t>
  </si>
  <si>
    <t>Clarence Foster</t>
  </si>
  <si>
    <t>2253058.982972_x0002_</t>
  </si>
  <si>
    <t>Robert Lane</t>
  </si>
  <si>
    <t>476989.040385_x0002_</t>
  </si>
  <si>
    <t>Doris Carroll</t>
  </si>
  <si>
    <t>1356428.644794_x0002_</t>
  </si>
  <si>
    <t>Timothy Holmes</t>
  </si>
  <si>
    <t>Account Executive</t>
  </si>
  <si>
    <t>165213.860544_x0002_</t>
  </si>
  <si>
    <t>Sandra Knight</t>
  </si>
  <si>
    <t>Geologist II</t>
  </si>
  <si>
    <t>655045.492101_x0002_</t>
  </si>
  <si>
    <t>Stephanie Baker</t>
  </si>
  <si>
    <t>275577.7248_x0002_</t>
  </si>
  <si>
    <t>Jacqueline Wells</t>
  </si>
  <si>
    <t>865205.86122_x0002_</t>
  </si>
  <si>
    <t>Karen Ray</t>
  </si>
  <si>
    <t>Biostatistician III</t>
  </si>
  <si>
    <t>325915.339752_x0002_</t>
  </si>
  <si>
    <t>Ann Henderson</t>
  </si>
  <si>
    <t>2834869.98528_x0002_</t>
  </si>
  <si>
    <t>Ralph Campbell</t>
  </si>
  <si>
    <t>1572704.648436_x0002_</t>
  </si>
  <si>
    <t>Todd Lawrence</t>
  </si>
  <si>
    <t>Office Assistant I</t>
  </si>
  <si>
    <t>603246.7168_x0002_</t>
  </si>
  <si>
    <t>Howard Mitchell</t>
  </si>
  <si>
    <t>1029868.13358_x0002_</t>
  </si>
  <si>
    <t>Eugene Ryan</t>
  </si>
  <si>
    <t>1503762.64896_x0002_</t>
  </si>
  <si>
    <t>Steven Hall</t>
  </si>
  <si>
    <t>Human Resources Assistant IV</t>
  </si>
  <si>
    <t>661146.897072_x0002_</t>
  </si>
  <si>
    <t>Fred Baker</t>
  </si>
  <si>
    <t>1181619.7888_x0002_</t>
  </si>
  <si>
    <t>Jonathan Gomez</t>
  </si>
  <si>
    <t>101161.42008_x0002_</t>
  </si>
  <si>
    <t>Betty Butler</t>
  </si>
  <si>
    <t>Human Resources Manager</t>
  </si>
  <si>
    <t>1120917.37_x0002_</t>
  </si>
  <si>
    <t>Ann Harper</t>
  </si>
  <si>
    <t>198995.4288_x0002_</t>
  </si>
  <si>
    <t>Alan Bennett</t>
  </si>
  <si>
    <t>Engineer I</t>
  </si>
  <si>
    <t>360444.89376_x0002_</t>
  </si>
  <si>
    <t>Eugene Robinson</t>
  </si>
  <si>
    <t>130298.126904_x0002_</t>
  </si>
  <si>
    <t>Jack Griffin</t>
  </si>
  <si>
    <t>679198.459914_x0002_</t>
  </si>
  <si>
    <t>Matthew Morris</t>
  </si>
  <si>
    <t>976553.209044_x0002_</t>
  </si>
  <si>
    <t>Larry Foster</t>
  </si>
  <si>
    <t>136205.185536_x0002_</t>
  </si>
  <si>
    <t>Cynthia Wheeler</t>
  </si>
  <si>
    <t>304826.370816_x0002_</t>
  </si>
  <si>
    <t>Roger Greene</t>
  </si>
  <si>
    <t>Research Assistant I</t>
  </si>
  <si>
    <t>244297.86381_x0002_</t>
  </si>
  <si>
    <t>Robin Brown</t>
  </si>
  <si>
    <t>950404.401729233_x0002_</t>
  </si>
  <si>
    <t>HASSAN SHE</t>
  </si>
  <si>
    <t>346491.25938_x0002_</t>
  </si>
  <si>
    <t>Russell Gutierrez</t>
  </si>
  <si>
    <t>2340901.8368_x0002_</t>
  </si>
  <si>
    <t>William Mcdonald</t>
  </si>
  <si>
    <t>1868783.8455_x0002_</t>
  </si>
  <si>
    <t>Roger Romero</t>
  </si>
  <si>
    <t>1505541.47029_x0002_</t>
  </si>
  <si>
    <t>Edward Jackson</t>
  </si>
  <si>
    <t>45415.827376_x0002_</t>
  </si>
  <si>
    <t>Denise Hamilton</t>
  </si>
  <si>
    <t>63685.813248_x0002_</t>
  </si>
  <si>
    <t>Nicole Hayes</t>
  </si>
  <si>
    <t>342290.019456_x0002_</t>
  </si>
  <si>
    <t>Laura Burton</t>
  </si>
  <si>
    <t>73076.61792_x0002_</t>
  </si>
  <si>
    <t>Keith Weaver</t>
  </si>
  <si>
    <t>Web Developer II</t>
  </si>
  <si>
    <t>87804.104024_x0002_</t>
  </si>
  <si>
    <t>Samuel Vasquez</t>
  </si>
  <si>
    <t>455464.40758_x0002_</t>
  </si>
  <si>
    <t>Jack Palmer</t>
  </si>
  <si>
    <t>640602.90805_x0002_</t>
  </si>
  <si>
    <t>Katherine Young</t>
  </si>
  <si>
    <t>817932.095104_x0002_</t>
  </si>
  <si>
    <t>Louis Bennett</t>
  </si>
  <si>
    <t>90992.643976_x0002_</t>
  </si>
  <si>
    <t>Fred Jordan</t>
  </si>
  <si>
    <t>447985.605184_x0002_</t>
  </si>
  <si>
    <t>Beverly Taylor</t>
  </si>
  <si>
    <t>GIS Technical Architect</t>
  </si>
  <si>
    <t>556187.693536_x0002_</t>
  </si>
  <si>
    <t>Diane James</t>
  </si>
  <si>
    <t>Staff Accountant III</t>
  </si>
  <si>
    <t>1279046.5446_x0002_</t>
  </si>
  <si>
    <t>Ashley Robertson</t>
  </si>
  <si>
    <t>141935.637965_x0002_</t>
  </si>
  <si>
    <t>Nancy Mitchell</t>
  </si>
  <si>
    <t>206647.94304_x0002_</t>
  </si>
  <si>
    <t>Arthur Austin</t>
  </si>
  <si>
    <t>Recruiting Manager</t>
  </si>
  <si>
    <t>1747703.688192_x0002_</t>
  </si>
  <si>
    <t>Craig Daniels</t>
  </si>
  <si>
    <t>386699.093152_x0002_</t>
  </si>
  <si>
    <t>Kenneth Freeman</t>
  </si>
  <si>
    <t>391066.1352_x0002_</t>
  </si>
  <si>
    <t>Frances Austin</t>
  </si>
  <si>
    <t>67339.03456_x0002_</t>
  </si>
  <si>
    <t>Jean Wallace</t>
  </si>
  <si>
    <t>1268890.972272_x0002_</t>
  </si>
  <si>
    <t>Randy Gardner</t>
  </si>
  <si>
    <t>581539.7484_x0002_</t>
  </si>
  <si>
    <t>Paul Wallace</t>
  </si>
  <si>
    <t>Technical Writer</t>
  </si>
  <si>
    <t>77019.887168_x0002_</t>
  </si>
  <si>
    <t>Joshua Allen</t>
  </si>
  <si>
    <t>Programmer Analyst II</t>
  </si>
  <si>
    <t>398822.424_x0002_</t>
  </si>
  <si>
    <t>Steven Ryan</t>
  </si>
  <si>
    <t>811860.87024_x0002_</t>
  </si>
  <si>
    <t>Gerald Berry</t>
  </si>
  <si>
    <t>410349.821024_x0002_</t>
  </si>
  <si>
    <t>Henry Garrett</t>
  </si>
  <si>
    <t>466850.918570429_x0002_</t>
  </si>
  <si>
    <t>USMAN  GAM</t>
  </si>
  <si>
    <t>257214.804_x0002_</t>
  </si>
  <si>
    <t>Wayne Stephens</t>
  </si>
  <si>
    <t>Software Engineer I</t>
  </si>
  <si>
    <t>859187.785796_x0002_</t>
  </si>
  <si>
    <t>Bobby Rice</t>
  </si>
  <si>
    <t>33299.914752_x0002_</t>
  </si>
  <si>
    <t>Marie Medina</t>
  </si>
  <si>
    <t>632728.67988_x0002_</t>
  </si>
  <si>
    <t>Jonathan Larson</t>
  </si>
  <si>
    <t>684283.253976_x0002_</t>
  </si>
  <si>
    <t>Jacqueline Boyd</t>
  </si>
  <si>
    <t>Quality Engineer</t>
  </si>
  <si>
    <t>98253.570688_x0002_</t>
  </si>
  <si>
    <t>Cynthia Rogers</t>
  </si>
  <si>
    <t>540406.217592_x0002_</t>
  </si>
  <si>
    <t>Jose King</t>
  </si>
  <si>
    <t>173962.4705_x0002_</t>
  </si>
  <si>
    <t>Barbara Duncan</t>
  </si>
  <si>
    <t>312542.572032_x0002_</t>
  </si>
  <si>
    <t>Carlos Armstrong</t>
  </si>
  <si>
    <t>Accounting Assistant III</t>
  </si>
  <si>
    <t>180778.17216_x0002_</t>
  </si>
  <si>
    <t>Antonio Weaver</t>
  </si>
  <si>
    <t>1100932.884_x0002_</t>
  </si>
  <si>
    <t>Roger Williams</t>
  </si>
  <si>
    <t>Financial Advisor</t>
  </si>
  <si>
    <t>204597.05292_x0002_</t>
  </si>
  <si>
    <t>Janet Frazier</t>
  </si>
  <si>
    <t>Administrative Assistant III</t>
  </si>
  <si>
    <t>930137.400192_x0002_</t>
  </si>
  <si>
    <t>Jonathan Harrison</t>
  </si>
  <si>
    <t>Statistician IV</t>
  </si>
  <si>
    <t>2101187.048202_x0002_</t>
  </si>
  <si>
    <t>Brandon Shaw</t>
  </si>
  <si>
    <t>899355.700464_x0002_</t>
  </si>
  <si>
    <t>Brian Owens</t>
  </si>
  <si>
    <t>166278.845_x0002_</t>
  </si>
  <si>
    <t>Shirley Gilbert</t>
  </si>
  <si>
    <t>119417.92956_x0002_</t>
  </si>
  <si>
    <t>Peter Murphy</t>
  </si>
  <si>
    <t>37664.312832_x0002_</t>
  </si>
  <si>
    <t>Andrew Phillips</t>
  </si>
  <si>
    <t>2278565.883896_x0002_</t>
  </si>
  <si>
    <t>Bobby Reed</t>
  </si>
  <si>
    <t>VP Marketing</t>
  </si>
  <si>
    <t>192069.956052_x0002_</t>
  </si>
  <si>
    <t>Brian Rose</t>
  </si>
  <si>
    <t>44438.067072_x0002_</t>
  </si>
  <si>
    <t>Marilyn Coleman</t>
  </si>
  <si>
    <t>681503.616_x0002_</t>
  </si>
  <si>
    <t>William Gray</t>
  </si>
  <si>
    <t>1559826.725184_x0002_</t>
  </si>
  <si>
    <t>Scott Kelly</t>
  </si>
  <si>
    <t>63120.436379_x0002_</t>
  </si>
  <si>
    <t>Lawrence Ruiz</t>
  </si>
  <si>
    <t>268653.242088_x0002_</t>
  </si>
  <si>
    <t>Ralph Chapman</t>
  </si>
  <si>
    <t>Biostatistician II</t>
  </si>
  <si>
    <t>220857.247008_x0002_</t>
  </si>
  <si>
    <t>Carl Jordan</t>
  </si>
  <si>
    <t>Accountant IV</t>
  </si>
  <si>
    <t>533783.805468_x0002_</t>
  </si>
  <si>
    <t>Jimmy Rogers</t>
  </si>
  <si>
    <t>Office Assistant III</t>
  </si>
  <si>
    <t>673120.45632_x0002_</t>
  </si>
  <si>
    <t>Jeremy Garza</t>
  </si>
  <si>
    <t>1548129.748464_x0002_</t>
  </si>
  <si>
    <t>Teresa Kennedy</t>
  </si>
  <si>
    <t>Payment Adjustment Coordinator</t>
  </si>
  <si>
    <t>188913.436544_x0002_</t>
  </si>
  <si>
    <t>Benjamin Collins</t>
  </si>
  <si>
    <t>Librarian</t>
  </si>
  <si>
    <t>354828.55414_x0002_</t>
  </si>
  <si>
    <t>William Wagner</t>
  </si>
  <si>
    <t>Programmer Analyst III</t>
  </si>
  <si>
    <t>548661.4425_x0002_</t>
  </si>
  <si>
    <t>George Watkins</t>
  </si>
  <si>
    <t>288932.898096_x0002_</t>
  </si>
  <si>
    <t>Donna Moreno</t>
  </si>
  <si>
    <t>144824.69795_x0002_</t>
  </si>
  <si>
    <t>Helen Evans</t>
  </si>
  <si>
    <t>499893.162525_x0002_</t>
  </si>
  <si>
    <t>Julie Barnes</t>
  </si>
  <si>
    <t>2737514.227425_x0002_</t>
  </si>
  <si>
    <t>Wayne Grant</t>
  </si>
  <si>
    <t>914049.579168_x0002_</t>
  </si>
  <si>
    <t>Anne Garrett</t>
  </si>
  <si>
    <t>942512.2609_x0002_</t>
  </si>
  <si>
    <t>Sarah Burke</t>
  </si>
  <si>
    <t>Senior Financial Analyst</t>
  </si>
  <si>
    <t>972181.041376_x0002_</t>
  </si>
  <si>
    <t>Irene Wood</t>
  </si>
  <si>
    <t>609698.1312_x0002_</t>
  </si>
  <si>
    <t>John Warren</t>
  </si>
  <si>
    <t>226948.558848_x0002_</t>
  </si>
  <si>
    <t>Denise Greene</t>
  </si>
  <si>
    <t>380432.812032_x0002_</t>
  </si>
  <si>
    <t>Kevin Medina</t>
  </si>
  <si>
    <t>509618.03984_x0002_</t>
  </si>
  <si>
    <t>Lisa Fernandez</t>
  </si>
  <si>
    <t>Sales Associate</t>
  </si>
  <si>
    <t>1055041.27344_x0002_</t>
  </si>
  <si>
    <t>Steven Greene</t>
  </si>
  <si>
    <t>245076.806358_x0002_</t>
  </si>
  <si>
    <t>Kelly Lawrence</t>
  </si>
  <si>
    <t>Analyst Programmer</t>
  </si>
  <si>
    <t>191149.27205_x0002_</t>
  </si>
  <si>
    <t>Ronald Scott</t>
  </si>
  <si>
    <t>Automation Specialist II</t>
  </si>
  <si>
    <t>226244.058304_x0002_</t>
  </si>
  <si>
    <t>Norma Knight</t>
  </si>
  <si>
    <t>299267.219328_x0002_</t>
  </si>
  <si>
    <t>Benjamin Freeman</t>
  </si>
  <si>
    <t>Web Designer III</t>
  </si>
  <si>
    <t>150843.39192_x0002_</t>
  </si>
  <si>
    <t>Donald Hanson</t>
  </si>
  <si>
    <t>86682.998_x0002_</t>
  </si>
  <si>
    <t>Terry Hayes</t>
  </si>
  <si>
    <t>934525.894016_x0002_</t>
  </si>
  <si>
    <t>Evelyn Taylor</t>
  </si>
  <si>
    <t>433119.984375_x0002_</t>
  </si>
  <si>
    <t>Dennis Long</t>
  </si>
  <si>
    <t>Software Engineer IV</t>
  </si>
  <si>
    <t>1963838.875557_x0002_</t>
  </si>
  <si>
    <t>Helen Pierce</t>
  </si>
  <si>
    <t>399400.321075_x0002_</t>
  </si>
  <si>
    <t>Martin Lawson</t>
  </si>
  <si>
    <t>27367.8912_x0002_</t>
  </si>
  <si>
    <t>Charles Green</t>
  </si>
  <si>
    <t>229651.61184_x0002_</t>
  </si>
  <si>
    <t>Jesse Wright</t>
  </si>
  <si>
    <t>149507.527275_x0002_</t>
  </si>
  <si>
    <t>Lillian Fisher</t>
  </si>
  <si>
    <t>845860.823808_x0002_</t>
  </si>
  <si>
    <t>Lisa Garrett</t>
  </si>
  <si>
    <t>39388.071528_x0002_</t>
  </si>
  <si>
    <t>Kevin Little</t>
  </si>
  <si>
    <t>Analog Circuit Design manager</t>
  </si>
  <si>
    <t>156772.43064_x0002_</t>
  </si>
  <si>
    <t>Justin Robinson</t>
  </si>
  <si>
    <t>1020870.61587_x0002_</t>
  </si>
  <si>
    <t>Ernest Dunn</t>
  </si>
  <si>
    <t>752220.147054_x0002_</t>
  </si>
  <si>
    <t>Theresa Cooper</t>
  </si>
  <si>
    <t>491904.518963_x0002_</t>
  </si>
  <si>
    <t>Michael Reed</t>
  </si>
  <si>
    <t>Social Worker</t>
  </si>
  <si>
    <t>909407.950176_x0002_</t>
  </si>
  <si>
    <t>Juan Lopez</t>
  </si>
  <si>
    <t>361688.547872_x0002_</t>
  </si>
  <si>
    <t>William Griffin</t>
  </si>
  <si>
    <t>Developer III</t>
  </si>
  <si>
    <t>852991.316352_x0002_</t>
  </si>
  <si>
    <t>George Shaw</t>
  </si>
  <si>
    <t>Programmer IV</t>
  </si>
  <si>
    <t>367026.66834_x0002_</t>
  </si>
  <si>
    <t>Ruby Robinson</t>
  </si>
  <si>
    <t>Office Assistant II</t>
  </si>
  <si>
    <t>188774.562816_x0002_</t>
  </si>
  <si>
    <t>Nicole Elliott</t>
  </si>
  <si>
    <t>2311699.746825_x0002_</t>
  </si>
  <si>
    <t>Martin Morrison</t>
  </si>
  <si>
    <t>517296.343248_x0002_</t>
  </si>
  <si>
    <t>Joshua Moreno</t>
  </si>
  <si>
    <t>Programmer Analyst IV</t>
  </si>
  <si>
    <t>86942.183445_x0002_</t>
  </si>
  <si>
    <t>Timothy Bradley</t>
  </si>
  <si>
    <t>350343.258188_x0002_</t>
  </si>
  <si>
    <t>Lawrence Jenkins</t>
  </si>
  <si>
    <t>Geologist III</t>
  </si>
  <si>
    <t>671936.6016_x0002_</t>
  </si>
  <si>
    <t>Chris Hunter</t>
  </si>
  <si>
    <t>741521.088_x0002_</t>
  </si>
  <si>
    <t>Tina Hunter</t>
  </si>
  <si>
    <t>Web Designer I</t>
  </si>
  <si>
    <t>123112.6875_x0002_</t>
  </si>
  <si>
    <t>Fred Reyes</t>
  </si>
  <si>
    <t>623909.290507821_x0002_</t>
  </si>
  <si>
    <t>PROSPER TO</t>
  </si>
  <si>
    <t>117721.18911_x0002_</t>
  </si>
  <si>
    <t>Scott Ross</t>
  </si>
  <si>
    <t>Desktop Support Technician</t>
  </si>
  <si>
    <t>391405.923536_x0002_</t>
  </si>
  <si>
    <t>Bobby Lee</t>
  </si>
  <si>
    <t>1056468.655935_x0002_</t>
  </si>
  <si>
    <t>Justin Bishop</t>
  </si>
  <si>
    <t>1446402.95136_x0002_</t>
  </si>
  <si>
    <t>Christina Marshall</t>
  </si>
  <si>
    <t>884874.66444_x0002_</t>
  </si>
  <si>
    <t>Paula Hart</t>
  </si>
  <si>
    <t>302699.026171_x0002_</t>
  </si>
  <si>
    <t>Rebecca Harper</t>
  </si>
  <si>
    <t>220878.09728_x0002_</t>
  </si>
  <si>
    <t>Sean Weaver</t>
  </si>
  <si>
    <t>1211126.423528_x0002_</t>
  </si>
  <si>
    <t>Christina Hunt</t>
  </si>
  <si>
    <t>2178976.815_x0002_</t>
  </si>
  <si>
    <t>Russell Thompson</t>
  </si>
  <si>
    <t>253960.00785_x0002_</t>
  </si>
  <si>
    <t>Richard Young</t>
  </si>
  <si>
    <t>606032.72_x0002_</t>
  </si>
  <si>
    <t>Rachel Adams</t>
  </si>
  <si>
    <t>Environmental Tech</t>
  </si>
  <si>
    <t>2192804.8752_x0002_</t>
  </si>
  <si>
    <t>Terry Flores</t>
  </si>
  <si>
    <t>442832.364096_x0002_</t>
  </si>
  <si>
    <t>Karen White</t>
  </si>
  <si>
    <t>1145916.754164_x0002_</t>
  </si>
  <si>
    <t>Wayne Harrison</t>
  </si>
  <si>
    <t>Occupational Therapist</t>
  </si>
  <si>
    <t>1636294.103808_x0002_</t>
  </si>
  <si>
    <t>Howard Stephens</t>
  </si>
  <si>
    <t>1980490.166928_x0002_</t>
  </si>
  <si>
    <t>Johnny White</t>
  </si>
  <si>
    <t>357947.959923_x0002_</t>
  </si>
  <si>
    <t>Benjamin Schmidt</t>
  </si>
  <si>
    <t>505169.748928_x0002_</t>
  </si>
  <si>
    <t>Jeremy Hamilton</t>
  </si>
  <si>
    <t>Media Manager III</t>
  </si>
  <si>
    <t>1151166.489408_x0002_</t>
  </si>
  <si>
    <t>Andrew Rivera</t>
  </si>
  <si>
    <t>Administrative Assistant II</t>
  </si>
  <si>
    <t>763100.6328_x0002_</t>
  </si>
  <si>
    <t>Ashley Howard</t>
  </si>
  <si>
    <t>441638.95272_x0002_</t>
  </si>
  <si>
    <t>Jonathan Hanson</t>
  </si>
  <si>
    <t>Chief Design Engineer</t>
  </si>
  <si>
    <t>30171.759732_x0002_</t>
  </si>
  <si>
    <t>Ernest Nguyen</t>
  </si>
  <si>
    <t>-</t>
  </si>
  <si>
    <t>Ruth Bailey</t>
  </si>
  <si>
    <t>383486.660098_x0002_</t>
  </si>
  <si>
    <t>Joe Harper</t>
  </si>
  <si>
    <t>300043.58625_x0002_</t>
  </si>
  <si>
    <t>Kathleen Reed</t>
  </si>
  <si>
    <t>Structural Engineer</t>
  </si>
  <si>
    <t>235512.870625_x0002_</t>
  </si>
  <si>
    <t>Jimmy Evans</t>
  </si>
  <si>
    <t>307847.8312_x0002_</t>
  </si>
  <si>
    <t>Frances Hughes</t>
  </si>
  <si>
    <t>229870.476_x0002_</t>
  </si>
  <si>
    <t>Wanda Smith</t>
  </si>
  <si>
    <t>1958573.4375_x0002_</t>
  </si>
  <si>
    <t>Jeremy Thomas</t>
  </si>
  <si>
    <t>292712.1216_x0002_</t>
  </si>
  <si>
    <t>Angela Welch</t>
  </si>
  <si>
    <t>451924.446585_x0002_</t>
  </si>
  <si>
    <t>Tammy Carter</t>
  </si>
  <si>
    <t>893388.785364_x0002_</t>
  </si>
  <si>
    <t>Wayne Baker</t>
  </si>
  <si>
    <t>595996.5825_x0002_</t>
  </si>
  <si>
    <t>Russell Gray</t>
  </si>
  <si>
    <t>982426.135968_x0002_</t>
  </si>
  <si>
    <t>Henry Little</t>
  </si>
  <si>
    <t>1102563.1656_x0002_</t>
  </si>
  <si>
    <t>Andrew Young</t>
  </si>
  <si>
    <t>Assistant Media Planner</t>
  </si>
  <si>
    <t>495892.863125_x0002_</t>
  </si>
  <si>
    <t>Wanda Wagner</t>
  </si>
  <si>
    <t>334496.434432_x0002_</t>
  </si>
  <si>
    <t>Joe Phillips</t>
  </si>
  <si>
    <t>340347.540892_x0002_</t>
  </si>
  <si>
    <t>Paul Welch</t>
  </si>
  <si>
    <t>Human Resources Assistant III</t>
  </si>
  <si>
    <t>170837.1_x0002_</t>
  </si>
  <si>
    <t>Billy Gutierrez</t>
  </si>
  <si>
    <t>239051.294415_x0002_</t>
  </si>
  <si>
    <t>Thomas Burton</t>
  </si>
  <si>
    <t>370436.765094_x0002_</t>
  </si>
  <si>
    <t>Edward Gordon</t>
  </si>
  <si>
    <t>302004.929952_x0002_</t>
  </si>
  <si>
    <t>Ralph Cole</t>
  </si>
  <si>
    <t>202534.189416_x0002_</t>
  </si>
  <si>
    <t>Willie Simpson</t>
  </si>
  <si>
    <t>313284.24_x0002_</t>
  </si>
  <si>
    <t>Russell Mason</t>
  </si>
  <si>
    <t>Senior Sales Associate</t>
  </si>
  <si>
    <t>67947.49125_x0002_</t>
  </si>
  <si>
    <t>Billy Ellis</t>
  </si>
  <si>
    <t>Research Associate</t>
  </si>
  <si>
    <t>737355.66624_x0002_</t>
  </si>
  <si>
    <t>Martha Jenkins</t>
  </si>
  <si>
    <t>132716.339568_x0002_</t>
  </si>
  <si>
    <t>Amy Hawkins</t>
  </si>
  <si>
    <t>599816.801574_x0002_</t>
  </si>
  <si>
    <t>Gary Reynolds</t>
  </si>
  <si>
    <t>53289.887414856_x0002_</t>
  </si>
  <si>
    <t>PROMISE  C</t>
  </si>
  <si>
    <t>Web Developer III</t>
  </si>
  <si>
    <t>1452744.849548_x0002_</t>
  </si>
  <si>
    <t>Carlos Rogers</t>
  </si>
  <si>
    <t>Sales Representative</t>
  </si>
  <si>
    <t>888439.608225_x0002_</t>
  </si>
  <si>
    <t>Roger Riley</t>
  </si>
  <si>
    <t>68399.88672_x0002_</t>
  </si>
  <si>
    <t>Judith Mason</t>
  </si>
  <si>
    <t>227737.078128_x0002_</t>
  </si>
  <si>
    <t>Marilyn Stewart</t>
  </si>
  <si>
    <t>1146228.682752_x0002_</t>
  </si>
  <si>
    <t>Ralph Boyd</t>
  </si>
  <si>
    <t>1743380.7948_x0002_</t>
  </si>
  <si>
    <t>Larry Young</t>
  </si>
  <si>
    <t>222884.561088_x0002_</t>
  </si>
  <si>
    <t>Lori Marshall</t>
  </si>
  <si>
    <t>902647.644592_x0002_</t>
  </si>
  <si>
    <t>Katherine Oliver</t>
  </si>
  <si>
    <t>177146.436896_x0002_</t>
  </si>
  <si>
    <t>Norma Perez</t>
  </si>
  <si>
    <t>Chemical Engineer</t>
  </si>
  <si>
    <t>40303.494_x0002_</t>
  </si>
  <si>
    <t>Heather Ryan</t>
  </si>
  <si>
    <t>61904.566516_x0002_</t>
  </si>
  <si>
    <t>Sharon Davis</t>
  </si>
  <si>
    <t>111160.227156_x0002_</t>
  </si>
  <si>
    <t>Joe Ward</t>
  </si>
  <si>
    <t>65263.54757_x0002_</t>
  </si>
  <si>
    <t>Michelle Little</t>
  </si>
  <si>
    <t>868648.4163_x0002_</t>
  </si>
  <si>
    <t>Joshua Howard</t>
  </si>
  <si>
    <t>244910.008512_x0002_</t>
  </si>
  <si>
    <t>Kevin Walker</t>
  </si>
  <si>
    <t>506969.442_x0002_</t>
  </si>
  <si>
    <t>Robin Woods</t>
  </si>
  <si>
    <t>419094.98496_x0002_</t>
  </si>
  <si>
    <t>Carlos Romero</t>
  </si>
  <si>
    <t>321886.022_x0002_</t>
  </si>
  <si>
    <t>Todd Peters</t>
  </si>
  <si>
    <t>19577.679912_x0002_</t>
  </si>
  <si>
    <t>Catherine Bell</t>
  </si>
  <si>
    <t>669212.77125_x0002_</t>
  </si>
  <si>
    <t>Kevin Diaz</t>
  </si>
  <si>
    <t>257313.4893_x0002_</t>
  </si>
  <si>
    <t>65425.864064_x0002_</t>
  </si>
  <si>
    <t>Paul Armstrong</t>
  </si>
  <si>
    <t>Financial Analyst</t>
  </si>
  <si>
    <t>2100661.0432_x0002_</t>
  </si>
  <si>
    <t>Alan Cole</t>
  </si>
  <si>
    <t>148859.6688_x0002_</t>
  </si>
  <si>
    <t>Jesse Matthews</t>
  </si>
  <si>
    <t>Paralegal</t>
  </si>
  <si>
    <t>88035.7716_x0002_</t>
  </si>
  <si>
    <t>Anthony Moore</t>
  </si>
  <si>
    <t>277273.3992_x0002_</t>
  </si>
  <si>
    <t>Anthony Green</t>
  </si>
  <si>
    <t>598631.920596_x0002_</t>
  </si>
  <si>
    <t>Justin Moore</t>
  </si>
  <si>
    <t>955530.72_x0002_</t>
  </si>
  <si>
    <t>Tina Young</t>
  </si>
  <si>
    <t>862135.023708_x0002_</t>
  </si>
  <si>
    <t>Harold Butler</t>
  </si>
  <si>
    <t>Automation Specialist IV</t>
  </si>
  <si>
    <t>685843.309888_x0002_</t>
  </si>
  <si>
    <t>Judith Dixon</t>
  </si>
  <si>
    <t>1036987.57536_x0002_</t>
  </si>
  <si>
    <t>Fred Cook</t>
  </si>
  <si>
    <t>Staff Accountant IV</t>
  </si>
  <si>
    <t>672708.902704_x0002_</t>
  </si>
  <si>
    <t>Jesse Wood</t>
  </si>
  <si>
    <t>556830.61_x0002_</t>
  </si>
  <si>
    <t>Jennifer Bailey</t>
  </si>
  <si>
    <t>720023.6719_x0002_</t>
  </si>
  <si>
    <t>Steve Peterson</t>
  </si>
  <si>
    <t>Environmental Specialist</t>
  </si>
  <si>
    <t>1231355.556288_x0002_</t>
  </si>
  <si>
    <t>Teresa Gordon</t>
  </si>
  <si>
    <t>1863378.058752_x0002_</t>
  </si>
  <si>
    <t>Frank Nelson</t>
  </si>
  <si>
    <t>19275.251292_x0002_</t>
  </si>
  <si>
    <t>Mark Ward</t>
  </si>
  <si>
    <t>551246.281641_x0002_</t>
  </si>
  <si>
    <t>Julie Hawkins</t>
  </si>
  <si>
    <t>328315.764672_x0002_</t>
  </si>
  <si>
    <t>Jeffrey Fuller</t>
  </si>
  <si>
    <t>319052.357416787_x0002_</t>
  </si>
  <si>
    <t>KPONA LEGB</t>
  </si>
  <si>
    <t>139422.325056_x0002_</t>
  </si>
  <si>
    <t>Christine Black</t>
  </si>
  <si>
    <t>517758.2208_x0002_</t>
  </si>
  <si>
    <t>Ralph Young</t>
  </si>
  <si>
    <t>463032.458735_x0002_</t>
  </si>
  <si>
    <t>Arthur Garza</t>
  </si>
  <si>
    <t>342138.313125_x0002_</t>
  </si>
  <si>
    <t>Kathleen Riley</t>
  </si>
  <si>
    <t>274261.186332_x0002_</t>
  </si>
  <si>
    <t>Carolyn Martinez</t>
  </si>
  <si>
    <t>1110461.949828_x0002_</t>
  </si>
  <si>
    <t>Anthony Oliver</t>
  </si>
  <si>
    <t>49633.476184_x0002_</t>
  </si>
  <si>
    <t>Carolyn Snyder</t>
  </si>
  <si>
    <t>156983.131136_x0002_</t>
  </si>
  <si>
    <t>Carl Martin</t>
  </si>
  <si>
    <t>744629.027436_x0002_</t>
  </si>
  <si>
    <t>Ernest Davis</t>
  </si>
  <si>
    <t>1133099.265024_x0002_</t>
  </si>
  <si>
    <t>David Grant</t>
  </si>
  <si>
    <t>226872.989343_x0002_</t>
  </si>
  <si>
    <t>Doris Stewart</t>
  </si>
  <si>
    <t>2326151.825088_x0002_</t>
  </si>
  <si>
    <t>Victor Stephens</t>
  </si>
  <si>
    <t>149999.468112_x0002_</t>
  </si>
  <si>
    <t>Joan Day</t>
  </si>
  <si>
    <t>49572.125184_x0002_</t>
  </si>
  <si>
    <t>Donald Bennett</t>
  </si>
  <si>
    <t>1284147.65872_x0002_</t>
  </si>
  <si>
    <t>Carolyn Wagner</t>
  </si>
  <si>
    <t>1974608.14068_x0002_</t>
  </si>
  <si>
    <t>Harold Crawford</t>
  </si>
  <si>
    <t>620849.967672_x0002_</t>
  </si>
  <si>
    <t>Jane Price</t>
  </si>
  <si>
    <t>287770.64976_x0002_</t>
  </si>
  <si>
    <t>Brandon Roberts</t>
  </si>
  <si>
    <t>193940.5692_x0002_</t>
  </si>
  <si>
    <t>Anthony Stephens</t>
  </si>
  <si>
    <t>784312.32825_x0002_</t>
  </si>
  <si>
    <t>Samuel Jackson</t>
  </si>
  <si>
    <t>314807.993206189_x0002_</t>
  </si>
  <si>
    <t>JUSTICE MA</t>
  </si>
  <si>
    <t>Tax Accountant</t>
  </si>
  <si>
    <t>1087915.486924_x0002_</t>
  </si>
  <si>
    <t>Steve Grant</t>
  </si>
  <si>
    <t>95126.01945_x0002_</t>
  </si>
  <si>
    <t>Ronald Foster</t>
  </si>
  <si>
    <t>784168.26642_x0002_</t>
  </si>
  <si>
    <t>Julie Stanley</t>
  </si>
  <si>
    <t>Mechanical Systems Engineer</t>
  </si>
  <si>
    <t>245564.568918_x0002_</t>
  </si>
  <si>
    <t>Kelly Burton</t>
  </si>
  <si>
    <t>266295.045632_x0002_</t>
  </si>
  <si>
    <t>Cynthia Edwards</t>
  </si>
  <si>
    <t>0_x0002_</t>
  </si>
  <si>
    <t>Anna Henry</t>
  </si>
  <si>
    <t>491151.702877_x0002_</t>
  </si>
  <si>
    <t>Louise Hunt</t>
  </si>
  <si>
    <t>379297.075556_x0002_</t>
  </si>
  <si>
    <t>Julia Alexander</t>
  </si>
  <si>
    <t>720791.31564_x0002_</t>
  </si>
  <si>
    <t>Bobby Smith</t>
  </si>
  <si>
    <t>352507.060752_x0002_</t>
  </si>
  <si>
    <t>Diane Lewis</t>
  </si>
  <si>
    <t>667288.86784_x0002_</t>
  </si>
  <si>
    <t>Frank Adams</t>
  </si>
  <si>
    <t>602427.9959_x0002_</t>
  </si>
  <si>
    <t>Sean Morris</t>
  </si>
  <si>
    <t>195130.6379_x0002_</t>
  </si>
  <si>
    <t>Ronald Fernandez</t>
  </si>
  <si>
    <t>203074.463592_x0002_</t>
  </si>
  <si>
    <t>Lawrence Tucker</t>
  </si>
  <si>
    <t>142521.83105_x0002_</t>
  </si>
  <si>
    <t>Cheryl Turner</t>
  </si>
  <si>
    <t>378083.17096_x0002_</t>
  </si>
  <si>
    <t>Jack Harris</t>
  </si>
  <si>
    <t>397013.27526_x0002_</t>
  </si>
  <si>
    <t>Ernest Jenkins</t>
  </si>
  <si>
    <t>211125.773264_x0002_</t>
  </si>
  <si>
    <t>Donald Alexander</t>
  </si>
  <si>
    <t>334083.20312_x0002_</t>
  </si>
  <si>
    <t>Craig Ruiz</t>
  </si>
  <si>
    <t>295345.612935_x0002_</t>
  </si>
  <si>
    <t>Kathy Wheeler</t>
  </si>
  <si>
    <t>384271.047739_x0002_</t>
  </si>
  <si>
    <t>Katherine Myers</t>
  </si>
  <si>
    <t>503726.7752_x0002_</t>
  </si>
  <si>
    <t>Phillip Long</t>
  </si>
  <si>
    <t>Design Engineer</t>
  </si>
  <si>
    <t>211848.57078_x0002_</t>
  </si>
  <si>
    <t>Jonathan Duncan</t>
  </si>
  <si>
    <t>584732.436912_x0002_</t>
  </si>
  <si>
    <t>Andrew Tucker</t>
  </si>
  <si>
    <t>631578.066056_x0002_</t>
  </si>
  <si>
    <t>Tammy Howard</t>
  </si>
  <si>
    <t>321683.08572_x0002_</t>
  </si>
  <si>
    <t>Margaret Romero</t>
  </si>
  <si>
    <t>2093007.373064_x0002_</t>
  </si>
  <si>
    <t>Ronald Hill</t>
  </si>
  <si>
    <t>126741.668888_x0002_</t>
  </si>
  <si>
    <t>Walter Jones</t>
  </si>
  <si>
    <t>478960.243344_x0002_</t>
  </si>
  <si>
    <t>Virginia Edwards</t>
  </si>
  <si>
    <t>na</t>
  </si>
  <si>
    <t>Lisa Cunningham</t>
  </si>
  <si>
    <t>226137.94_x0002_</t>
  </si>
  <si>
    <t>Elizabeth Adams</t>
  </si>
  <si>
    <t>86611.900482_x0002_</t>
  </si>
  <si>
    <t>Jeffrey Ramirez</t>
  </si>
  <si>
    <t>Media Manager II</t>
  </si>
  <si>
    <t>847815.678236_x0002_</t>
  </si>
  <si>
    <t>Anne Collins</t>
  </si>
  <si>
    <t>873130.821281_x0002_</t>
  </si>
  <si>
    <t>Matthew Snyder</t>
  </si>
  <si>
    <t>695971.479022_x0002_</t>
  </si>
  <si>
    <t>Bobby Adams</t>
  </si>
  <si>
    <t>315219.3408_x0002_</t>
  </si>
  <si>
    <t>Paula Young</t>
  </si>
  <si>
    <t>505712.978496_x0002_</t>
  </si>
  <si>
    <t>Adam Cook</t>
  </si>
  <si>
    <t>251604.014868_x0002_</t>
  </si>
  <si>
    <t>Joshua Walker</t>
  </si>
  <si>
    <t>11363.74795_x0002_</t>
  </si>
  <si>
    <t>Edward Evans</t>
  </si>
  <si>
    <t>319263.392736_x0002_</t>
  </si>
  <si>
    <t>Carlos Black</t>
  </si>
  <si>
    <t>469912.374375_x0002_</t>
  </si>
  <si>
    <t>Roy Ortiz</t>
  </si>
  <si>
    <t>1447898.55_x0002_</t>
  </si>
  <si>
    <t>Walter Carr</t>
  </si>
  <si>
    <t>280502.976792_x0002_</t>
  </si>
  <si>
    <t>Walter Jenkins</t>
  </si>
  <si>
    <t>862058.4544_x0002_</t>
  </si>
  <si>
    <t>Steve Peters</t>
  </si>
  <si>
    <t>413227.379628_x0002_</t>
  </si>
  <si>
    <t>Bobby Gutierrez</t>
  </si>
  <si>
    <t>412333.437684_x0002_</t>
  </si>
  <si>
    <t>Ann Stephens</t>
  </si>
  <si>
    <t>489210.025381_x0002_</t>
  </si>
  <si>
    <t>Lawrence Medina</t>
  </si>
  <si>
    <t>1153249.453125_x0002_</t>
  </si>
  <si>
    <t>Jeremy Bowman</t>
  </si>
  <si>
    <t>603390.763616089_x0002_</t>
  </si>
  <si>
    <t>KASSIM SAL</t>
  </si>
  <si>
    <t>292495.851576_x0002_</t>
  </si>
  <si>
    <t>Stephen Murphy</t>
  </si>
  <si>
    <t>97134.3048_x0002_</t>
  </si>
  <si>
    <t>Frances Cox</t>
  </si>
  <si>
    <t>225281.671524_x0002_</t>
  </si>
  <si>
    <t>Donna Martin</t>
  </si>
  <si>
    <t>302540.596275_x0002_</t>
  </si>
  <si>
    <t>Christopher Evans</t>
  </si>
  <si>
    <t>834989.685156_x0002_</t>
  </si>
  <si>
    <t>Jesse Dunn</t>
  </si>
  <si>
    <t>584228.50896_x0002_</t>
  </si>
  <si>
    <t>Bobby Warren</t>
  </si>
  <si>
    <t>413197.819872_x0002_</t>
  </si>
  <si>
    <t>Ryan Hansen</t>
  </si>
  <si>
    <t>619282.971325_x0002_</t>
  </si>
  <si>
    <t>Aaron Evans</t>
  </si>
  <si>
    <t>412699.064904_x0002_</t>
  </si>
  <si>
    <t>Ernest Reynolds</t>
  </si>
  <si>
    <t>550867.608574_x0002_</t>
  </si>
  <si>
    <t>Paul Meyer</t>
  </si>
  <si>
    <t>616330.92885_x0002_</t>
  </si>
  <si>
    <t>Wayne Foster</t>
  </si>
  <si>
    <t>1995533.936384_x0002_</t>
  </si>
  <si>
    <t>Mark Medina</t>
  </si>
  <si>
    <t>52990.536845_x0002_</t>
  </si>
  <si>
    <t>Ruby Harper</t>
  </si>
  <si>
    <t>1390316.98239_x0002_</t>
  </si>
  <si>
    <t>Albert George</t>
  </si>
  <si>
    <t>430835.277012_x0002_</t>
  </si>
  <si>
    <t>Johnny Butler</t>
  </si>
  <si>
    <t>369789.851648_x0002_</t>
  </si>
  <si>
    <t>Christine Allen</t>
  </si>
  <si>
    <t>1904110.555488_x0002_</t>
  </si>
  <si>
    <t>Henry Mills</t>
  </si>
  <si>
    <t>672909.66771_x0002_</t>
  </si>
  <si>
    <t>Julie Crawford</t>
  </si>
  <si>
    <t>905790.50978_x0002_</t>
  </si>
  <si>
    <t>Jonathan Bryant</t>
  </si>
  <si>
    <t>391029.949596_x0002_</t>
  </si>
  <si>
    <t>Michael Nichols</t>
  </si>
  <si>
    <t>1719012.001676_x0002_</t>
  </si>
  <si>
    <t>Jack Willis</t>
  </si>
  <si>
    <t>1394833.03764_x0002_</t>
  </si>
  <si>
    <t>Adam Woods</t>
  </si>
  <si>
    <t>455654.832767926_x0002_</t>
  </si>
  <si>
    <t>EDOSA OSCA</t>
  </si>
  <si>
    <t>396706.9184_x0002_</t>
  </si>
  <si>
    <t>Jeffrey Taylor</t>
  </si>
  <si>
    <t>21912.76032_x0002_</t>
  </si>
  <si>
    <t>Pamela Carpenter</t>
  </si>
  <si>
    <t>851935.54432_x0002_</t>
  </si>
  <si>
    <t>Frank Fox</t>
  </si>
  <si>
    <t>351795.140775_x0002_</t>
  </si>
  <si>
    <t>Raymond Palmer</t>
  </si>
  <si>
    <t>869859.48075_x0002_</t>
  </si>
  <si>
    <t>Lawrence Wilson</t>
  </si>
  <si>
    <t>1334851.751675_x0002_</t>
  </si>
  <si>
    <t>Martin Gonzalez</t>
  </si>
  <si>
    <t>2847399.631648_x0002_</t>
  </si>
  <si>
    <t>Arthur Hicks</t>
  </si>
  <si>
    <t>523836.092472_x0002_</t>
  </si>
  <si>
    <t>Christine Ryan</t>
  </si>
  <si>
    <t>339201.75_x0002_</t>
  </si>
  <si>
    <t>Shirley Carr</t>
  </si>
  <si>
    <t>1547427.105_x0002_</t>
  </si>
  <si>
    <t>Daniel Stewart</t>
  </si>
  <si>
    <t>157256.393308_x0002_</t>
  </si>
  <si>
    <t>Kenneth Myers</t>
  </si>
  <si>
    <t>1485047.929536_x0002_</t>
  </si>
  <si>
    <t>John Howell</t>
  </si>
  <si>
    <t>1626699.648145_x0002_</t>
  </si>
  <si>
    <t>Edward Mitchell</t>
  </si>
  <si>
    <t>Graphic Designer</t>
  </si>
  <si>
    <t>2379512.821048_x0002_</t>
  </si>
  <si>
    <t>Adam Fuller</t>
  </si>
  <si>
    <t>Human Resources Assistant II</t>
  </si>
  <si>
    <t>482897.727596_x0002_</t>
  </si>
  <si>
    <t>Randy Jacobs</t>
  </si>
  <si>
    <t>918754.755264_x0002_</t>
  </si>
  <si>
    <t>Bobby Fowler</t>
  </si>
  <si>
    <t>52572.31776_x0002_</t>
  </si>
  <si>
    <t>Rose Garza</t>
  </si>
  <si>
    <t>2059977.75192_x0002_</t>
  </si>
  <si>
    <t>Chris Patterson</t>
  </si>
  <si>
    <t>26183.524185_x0002_</t>
  </si>
  <si>
    <t>Sean Palmer</t>
  </si>
  <si>
    <t>1980580.446208_x0002_</t>
  </si>
  <si>
    <t>Phillip Fox</t>
  </si>
  <si>
    <t>115188.95466_x0002_</t>
  </si>
  <si>
    <t>Joyce Gardner</t>
  </si>
  <si>
    <t>523535.696484_x0002_</t>
  </si>
  <si>
    <t>Kathryn Hill</t>
  </si>
  <si>
    <t>78331.550724_x0002_</t>
  </si>
  <si>
    <t>Peter Johnston</t>
  </si>
  <si>
    <t>532420.81632_x0002_</t>
  </si>
  <si>
    <t>Louis Black</t>
  </si>
  <si>
    <t>2266816.162734_x0002_</t>
  </si>
  <si>
    <t>Timothy Washington</t>
  </si>
  <si>
    <t>333106.939344_x0002_</t>
  </si>
  <si>
    <t>Denise Murray</t>
  </si>
  <si>
    <t>1972356.38631_x0002_</t>
  </si>
  <si>
    <t>James Cole</t>
  </si>
  <si>
    <t>100838.155176_x0002_</t>
  </si>
  <si>
    <t>Sara Thompson</t>
  </si>
  <si>
    <t>594521.88435_x0002_</t>
  </si>
  <si>
    <t>Harold Young</t>
  </si>
  <si>
    <t>86517.21456_x0002_</t>
  </si>
  <si>
    <t>Catherine Robinson</t>
  </si>
  <si>
    <t>787720.565184_x0002_</t>
  </si>
  <si>
    <t>Daniel White</t>
  </si>
  <si>
    <t>592813.19876_x0002_</t>
  </si>
  <si>
    <t>Ryan Long</t>
  </si>
  <si>
    <t>363898.114272_x0002_</t>
  </si>
  <si>
    <t>Lois Foster</t>
  </si>
  <si>
    <t>1635153.760098_x0002_</t>
  </si>
  <si>
    <t>Gerald Richards</t>
  </si>
  <si>
    <t>1099352.8326_x0002_</t>
  </si>
  <si>
    <t>Phillip Hansen</t>
  </si>
  <si>
    <t>177800.7112_x0002_</t>
  </si>
  <si>
    <t>Michelle Garcia</t>
  </si>
  <si>
    <t>444257.947864_x0002_</t>
  </si>
  <si>
    <t>Virginia Scott</t>
  </si>
  <si>
    <t>153656.186112_x0002_</t>
  </si>
  <si>
    <t>Richard Hawkins</t>
  </si>
  <si>
    <t>530295.825312_x0002_</t>
  </si>
  <si>
    <t>Terry Black</t>
  </si>
  <si>
    <t>130151.840625_x0002_</t>
  </si>
  <si>
    <t>Kathleen Mitchell</t>
  </si>
  <si>
    <t>515252.112864_x0002_</t>
  </si>
  <si>
    <t>Betty Davis</t>
  </si>
  <si>
    <t>3760505.447175_x0002_</t>
  </si>
  <si>
    <t>Johnny Patterson</t>
  </si>
  <si>
    <t>136175.349024_x0002_</t>
  </si>
  <si>
    <t>Janet Gordon</t>
  </si>
  <si>
    <t>Information Systems Manager</t>
  </si>
  <si>
    <t>1221003.76_x0002_</t>
  </si>
  <si>
    <t>Ann Flores</t>
  </si>
  <si>
    <t>802862.969228_x0002_</t>
  </si>
  <si>
    <t>Carlos Moore</t>
  </si>
  <si>
    <t>464391.25416_x0002_</t>
  </si>
  <si>
    <t>Amy Sullivan</t>
  </si>
  <si>
    <t>320802.146964_x0002_</t>
  </si>
  <si>
    <t>Keith Gonzalez</t>
  </si>
  <si>
    <t>308029.90605_x0002_</t>
  </si>
  <si>
    <t>Katherine Watkins</t>
  </si>
  <si>
    <t>417648.817152_x0002_</t>
  </si>
  <si>
    <t>Roy Armstrong</t>
  </si>
  <si>
    <t>375603.205068_x0002_</t>
  </si>
  <si>
    <t>Lisa Alexander</t>
  </si>
  <si>
    <t>Nurse</t>
  </si>
  <si>
    <t>112112.53584_x0002_</t>
  </si>
  <si>
    <t>Nicholas Larson</t>
  </si>
  <si>
    <t>1712205.920943_x0002_</t>
  </si>
  <si>
    <t>Gerald Bowman</t>
  </si>
  <si>
    <t>Developer IV</t>
  </si>
  <si>
    <t>2137439.338016_x0002_</t>
  </si>
  <si>
    <t>Bobby Jenkins</t>
  </si>
  <si>
    <t>162718.2336_x0002_</t>
  </si>
  <si>
    <t>Anna Holmes</t>
  </si>
  <si>
    <t>94786.285568_x0002_</t>
  </si>
  <si>
    <t>John Simpson</t>
  </si>
  <si>
    <t>758957.496_x0002_</t>
  </si>
  <si>
    <t>Bruce White</t>
  </si>
  <si>
    <t>591721.321290597_x0002_</t>
  </si>
  <si>
    <t>MOHAMMED A</t>
  </si>
  <si>
    <t>253946.589568_x0002_</t>
  </si>
  <si>
    <t>Arthur Duncan</t>
  </si>
  <si>
    <t>2262409.29036_x0002_</t>
  </si>
  <si>
    <t>Larry Gibson</t>
  </si>
  <si>
    <t>1234416.485568_x0002_</t>
  </si>
  <si>
    <t>Christine Stephens</t>
  </si>
  <si>
    <t>1251565.579305_x0002_</t>
  </si>
  <si>
    <t>John Hart</t>
  </si>
  <si>
    <t>Andrew Torres</t>
  </si>
  <si>
    <t>329499.38322_x0002_</t>
  </si>
  <si>
    <t>Joseph Riley</t>
  </si>
  <si>
    <t>265852.329984_x0002_</t>
  </si>
  <si>
    <t>Roy Knight</t>
  </si>
  <si>
    <t>308369.869734_x0002_</t>
  </si>
  <si>
    <t>Matthew Nguyen</t>
  </si>
  <si>
    <t>46434.060324_x0002_</t>
  </si>
  <si>
    <t>Donna Meyer</t>
  </si>
  <si>
    <t>572741.07345_x0002_</t>
  </si>
  <si>
    <t>Frank Ferguson</t>
  </si>
  <si>
    <t>3123544.46547_x0002_</t>
  </si>
  <si>
    <t>Michael Patterson</t>
  </si>
  <si>
    <t>989380.390482_x0002_</t>
  </si>
  <si>
    <t>Henry Wood</t>
  </si>
  <si>
    <t>408648.561696_x0002_</t>
  </si>
  <si>
    <t>Jean Morgan</t>
  </si>
  <si>
    <t>1242347.2152_x0002_</t>
  </si>
  <si>
    <t>Philip Day</t>
  </si>
  <si>
    <t>933331.009536_x0002_</t>
  </si>
  <si>
    <t>Peter Sanchez</t>
  </si>
  <si>
    <t>540814.57_x0002_</t>
  </si>
  <si>
    <t>Jennifer Tucker</t>
  </si>
  <si>
    <t>812601.79_x0002_</t>
  </si>
  <si>
    <t>Ann Oliver</t>
  </si>
  <si>
    <t>570772.506636_x0002_</t>
  </si>
  <si>
    <t>Annie Hayes</t>
  </si>
  <si>
    <t>914426.931456_x0002_</t>
  </si>
  <si>
    <t>Peter Reed</t>
  </si>
  <si>
    <t>499696.30125_x0002_</t>
  </si>
  <si>
    <t>Billy Fields</t>
  </si>
  <si>
    <t>717787.702008_x0002_</t>
  </si>
  <si>
    <t>Phillip Perez</t>
  </si>
  <si>
    <t>2069961.097491_x0002_</t>
  </si>
  <si>
    <t>Brandon George</t>
  </si>
  <si>
    <t>336228.36872_x0002_</t>
  </si>
  <si>
    <t>Todd Davis</t>
  </si>
  <si>
    <t>615087.9788_x0002_</t>
  </si>
  <si>
    <t>Carol Mason</t>
  </si>
  <si>
    <t>656009.473509_x0002_</t>
  </si>
  <si>
    <t>Brandon Rose</t>
  </si>
  <si>
    <t>838261.602562_x0002_</t>
  </si>
  <si>
    <t>Daniel Marshall</t>
  </si>
  <si>
    <t>816157.07012_x0002_</t>
  </si>
  <si>
    <t>Bobby Franklin</t>
  </si>
  <si>
    <t>117544.129888_x0002_</t>
  </si>
  <si>
    <t>Denise Mason</t>
  </si>
  <si>
    <t>Account Representative II</t>
  </si>
  <si>
    <t>261207.096576_x0002_</t>
  </si>
  <si>
    <t>Jean Richards</t>
  </si>
  <si>
    <t>322752.2298_x0002_</t>
  </si>
  <si>
    <t>Lawrence Evans</t>
  </si>
  <si>
    <t>1006135.4502_x0002_</t>
  </si>
  <si>
    <t>Jack Watkins</t>
  </si>
  <si>
    <t>888786.1962_x0002_</t>
  </si>
  <si>
    <t>Thomas Ortiz</t>
  </si>
  <si>
    <t>102083.149392_x0002_</t>
  </si>
  <si>
    <t>Virginia Duncan</t>
  </si>
  <si>
    <t>541414.860888_x0002_</t>
  </si>
  <si>
    <t>Alice Hawkins</t>
  </si>
  <si>
    <t>390933.7333_x0002_</t>
  </si>
  <si>
    <t>Jimmy Ramos</t>
  </si>
  <si>
    <t>423833.1812_x0002_</t>
  </si>
  <si>
    <t>Randy Garrett</t>
  </si>
  <si>
    <t>1168651.98528_x0002_</t>
  </si>
  <si>
    <t>Diane Phillips</t>
  </si>
  <si>
    <t>429040.499652_x0002_</t>
  </si>
  <si>
    <t>Richard Torres</t>
  </si>
  <si>
    <t>49719.3249_x0002_</t>
  </si>
  <si>
    <t>Adam Howard</t>
  </si>
  <si>
    <t>202898.0044_x0002_</t>
  </si>
  <si>
    <t>Bonnie Simpson</t>
  </si>
  <si>
    <t>774807.1166_x0002_</t>
  </si>
  <si>
    <t>Account Representative IV</t>
  </si>
  <si>
    <t>1312296.504434_x0002_</t>
  </si>
  <si>
    <t>Bruce Washington</t>
  </si>
  <si>
    <t>1658877.637824_x0002_</t>
  </si>
  <si>
    <t>Jerry Frazier</t>
  </si>
  <si>
    <t>307345.995495_x0002_</t>
  </si>
  <si>
    <t>Justin Spencer</t>
  </si>
  <si>
    <t>150917.766736_x0002_</t>
  </si>
  <si>
    <t>Beverly Griffin</t>
  </si>
  <si>
    <t>659087.253_x0002_</t>
  </si>
  <si>
    <t>Martha Robinson</t>
  </si>
  <si>
    <t>629108.144936_x0002_</t>
  </si>
  <si>
    <t>Gary Wheeler</t>
  </si>
  <si>
    <t>151010.291376_x0002_</t>
  </si>
  <si>
    <t>Rebecca Torres</t>
  </si>
  <si>
    <t>476277.946828_x0002_</t>
  </si>
  <si>
    <t>Ruby Gonzalez</t>
  </si>
  <si>
    <t>859290.27525_x0002_</t>
  </si>
  <si>
    <t>Cheryl Gordon</t>
  </si>
  <si>
    <t>Software Test Engineer III</t>
  </si>
  <si>
    <t>165720.266793_x0002_</t>
  </si>
  <si>
    <t>Joseph Burton</t>
  </si>
  <si>
    <t>132191.31212_x0002_</t>
  </si>
  <si>
    <t>George Watson</t>
  </si>
  <si>
    <t>94268.589337_x0002_</t>
  </si>
  <si>
    <t>Scott Lawrence</t>
  </si>
  <si>
    <t>75106.640808_x0002_</t>
  </si>
  <si>
    <t>Rebecca Fowler</t>
  </si>
  <si>
    <t>204450.828_x0002_</t>
  </si>
  <si>
    <t>Kevin Weaver</t>
  </si>
  <si>
    <t>334449.401598_x0002_</t>
  </si>
  <si>
    <t>Brandon Davis</t>
  </si>
  <si>
    <t>264557.54325_x0002_</t>
  </si>
  <si>
    <t>James Parker</t>
  </si>
  <si>
    <t>702159.576426_x0002_</t>
  </si>
  <si>
    <t>Arthur Fields</t>
  </si>
  <si>
    <t>Software Engineer II</t>
  </si>
  <si>
    <t>359436.79_x0002_</t>
  </si>
  <si>
    <t>Ann Bradley</t>
  </si>
  <si>
    <t>422389.506140287_x0002_</t>
  </si>
  <si>
    <t>LEKAN BADE</t>
  </si>
  <si>
    <t>1360829.730288_x0002_</t>
  </si>
  <si>
    <t>Sarah Stephens</t>
  </si>
  <si>
    <t>73199.447132_x0002_</t>
  </si>
  <si>
    <t>Brian Lawrence</t>
  </si>
  <si>
    <t>1109558.523072_x0002_</t>
  </si>
  <si>
    <t>Samuel Riley</t>
  </si>
  <si>
    <t>603889.377_x0002_</t>
  </si>
  <si>
    <t>Anthony Campbell</t>
  </si>
  <si>
    <t>213097.672944_x0002_</t>
  </si>
  <si>
    <t>Keith Banks</t>
  </si>
  <si>
    <t>309304.55232_x0002_</t>
  </si>
  <si>
    <t>Chris Barnes</t>
  </si>
  <si>
    <t>476404.092_x0002_</t>
  </si>
  <si>
    <t>Robin Myers</t>
  </si>
  <si>
    <t>VP Sales</t>
  </si>
  <si>
    <t>361468.586178_x0002_</t>
  </si>
  <si>
    <t>Lori Baker</t>
  </si>
  <si>
    <t>341386.34304_x0002_</t>
  </si>
  <si>
    <t>Karen Black</t>
  </si>
  <si>
    <t>610078.86247_x0002_</t>
  </si>
  <si>
    <t>Arthur Bishop</t>
  </si>
  <si>
    <t>965827.89_x0002_</t>
  </si>
  <si>
    <t>Jennifer Fisher</t>
  </si>
  <si>
    <t>1090941.38496_x0002_</t>
  </si>
  <si>
    <t>Christina Crawford</t>
  </si>
  <si>
    <t>446124.607488_x0002_</t>
  </si>
  <si>
    <t>David Rice</t>
  </si>
  <si>
    <t>2796610.6575_x0002_</t>
  </si>
  <si>
    <t>Russell Cox</t>
  </si>
  <si>
    <t>697496.015568_x0002_</t>
  </si>
  <si>
    <t>Craig Ryan</t>
  </si>
  <si>
    <t>219285.141504_x0002_</t>
  </si>
  <si>
    <t>Jeremy Hunter</t>
  </si>
  <si>
    <t>756310.000512_x0002_</t>
  </si>
  <si>
    <t>Andrew Johnson</t>
  </si>
  <si>
    <t>628660.1984_x0002_</t>
  </si>
  <si>
    <t>Anna Welch</t>
  </si>
  <si>
    <t>1084086.695196_x0002_</t>
  </si>
  <si>
    <t>Stephen Schmidt</t>
  </si>
  <si>
    <t>527117.154599_x0002_</t>
  </si>
  <si>
    <t>Maria Welch</t>
  </si>
  <si>
    <t>439061.303044_x0002_</t>
  </si>
  <si>
    <t>Lisa Marshall</t>
  </si>
  <si>
    <t>Robert Dean</t>
  </si>
  <si>
    <t>506526.40836_x0002_</t>
  </si>
  <si>
    <t>David Gomez</t>
  </si>
  <si>
    <t>Victor Hill</t>
  </si>
  <si>
    <t>436763.0336_x0002_</t>
  </si>
  <si>
    <t>Gary Garcia</t>
  </si>
  <si>
    <t>1028685.152984_x0002_</t>
  </si>
  <si>
    <t>Brandon Reid</t>
  </si>
  <si>
    <t>619174.658376_x0002_</t>
  </si>
  <si>
    <t>Gerald Moore</t>
  </si>
  <si>
    <t>2695701.3975_x0002_</t>
  </si>
  <si>
    <t>Daniel Thompson</t>
  </si>
  <si>
    <t>1335604.45824_x0002_</t>
  </si>
  <si>
    <t>Jimmy Palmer</t>
  </si>
  <si>
    <t>235281.478528_x0002_</t>
  </si>
  <si>
    <t>Joan Williams</t>
  </si>
  <si>
    <t>168330.37336_x0002_</t>
  </si>
  <si>
    <t>Anne Weaver</t>
  </si>
  <si>
    <t>82393.982784_x0002_</t>
  </si>
  <si>
    <t>Rose Howell</t>
  </si>
  <si>
    <t>310841.16_x0002_</t>
  </si>
  <si>
    <t>Jennifer Butler</t>
  </si>
  <si>
    <t>1131215.027888_x0002_</t>
  </si>
  <si>
    <t>Nicholas Ward</t>
  </si>
  <si>
    <t>197108.914944_x0002_</t>
  </si>
  <si>
    <t>Lois Sanchez</t>
  </si>
  <si>
    <t>Budget/Accounting Analyst II</t>
  </si>
  <si>
    <t>322387.404204_x0002_</t>
  </si>
  <si>
    <t>Paul Boyd</t>
  </si>
  <si>
    <t>147842.9225_x0002_</t>
  </si>
  <si>
    <t>Anthony Gardner</t>
  </si>
  <si>
    <t>405245.568_x0002_</t>
  </si>
  <si>
    <t>Jeffrey Carroll</t>
  </si>
  <si>
    <t>818115.3792_x0002_</t>
  </si>
  <si>
    <t>Juan Garcia</t>
  </si>
  <si>
    <t>319805.84736_x0002_</t>
  </si>
  <si>
    <t>Craig Lee</t>
  </si>
  <si>
    <t>532457.60265_x0002_</t>
  </si>
  <si>
    <t>George Gilbert</t>
  </si>
  <si>
    <t>217030.905_x0002_</t>
  </si>
  <si>
    <t>Joan Allen</t>
  </si>
  <si>
    <t>73608.21_x0002_</t>
  </si>
  <si>
    <t>Jennifer Fields</t>
  </si>
  <si>
    <t>1486770.79872_x0002_</t>
  </si>
  <si>
    <t>Craig Baker</t>
  </si>
  <si>
    <t>314269.04888_x0002_</t>
  </si>
  <si>
    <t>Nicholas Garcia</t>
  </si>
  <si>
    <t>385891.92096_x0002_</t>
  </si>
  <si>
    <t>Carolyn Rose</t>
  </si>
  <si>
    <t>365564.09214_x0002_</t>
  </si>
  <si>
    <t>Kathy Torres</t>
  </si>
  <si>
    <t>876584.28006_x0002_</t>
  </si>
  <si>
    <t>Justin Jones</t>
  </si>
  <si>
    <t>346860.2592_x0002_</t>
  </si>
  <si>
    <t>Walter Matthews</t>
  </si>
  <si>
    <t>563246.333856_x0002_</t>
  </si>
  <si>
    <t>Juan Griffin</t>
  </si>
  <si>
    <t>116331.1568_x0002_</t>
  </si>
  <si>
    <t>Diane Montgomery</t>
  </si>
  <si>
    <t>151853.6628_x0002_</t>
  </si>
  <si>
    <t>Elizabeth Lane</t>
  </si>
  <si>
    <t>1419823.591056_x0002_</t>
  </si>
  <si>
    <t>Andrew Gray</t>
  </si>
  <si>
    <t>600057.9792_x0002_</t>
  </si>
  <si>
    <t>Rose West</t>
  </si>
  <si>
    <t>311496.336_x0002_</t>
  </si>
  <si>
    <t>Heather Patterson</t>
  </si>
  <si>
    <t>285012.152172_x0002_</t>
  </si>
  <si>
    <t>Ralph Johnston</t>
  </si>
  <si>
    <t>645771.713811876_x0002_</t>
  </si>
  <si>
    <t>LAWRENCE A</t>
  </si>
  <si>
    <t>463697.409024_x0002_</t>
  </si>
  <si>
    <t>Nicole Hall</t>
  </si>
  <si>
    <t>812470.793472_x0002_</t>
  </si>
  <si>
    <t>Andrew Moore</t>
  </si>
  <si>
    <t>947081.614584_x0002_</t>
  </si>
  <si>
    <t>Steve Hill</t>
  </si>
  <si>
    <t>1459002.1134_x0002_</t>
  </si>
  <si>
    <t>Paul Cruz</t>
  </si>
  <si>
    <t>1378832.699944_x0002_</t>
  </si>
  <si>
    <t>Douglas Gonzalez</t>
  </si>
  <si>
    <t>966718.76652_x0002_</t>
  </si>
  <si>
    <t>Annie Powell</t>
  </si>
  <si>
    <t>1070891.8248_x0002_</t>
  </si>
  <si>
    <t>Matthew Wheeler</t>
  </si>
  <si>
    <t>1206148.129272_x0002_</t>
  </si>
  <si>
    <t>Ryan Shaw</t>
  </si>
  <si>
    <t>561714.633216_x0002_</t>
  </si>
  <si>
    <t>Laura Gray</t>
  </si>
  <si>
    <t>693032.680354661_x0002_</t>
  </si>
  <si>
    <t>TOSIN DANI</t>
  </si>
  <si>
    <t>292403.23638_x0002_</t>
  </si>
  <si>
    <t>Kenneth Hart</t>
  </si>
  <si>
    <t>436494.573441_x0002_</t>
  </si>
  <si>
    <t>Gary King</t>
  </si>
  <si>
    <t>224557.818624_x0002_</t>
  </si>
  <si>
    <t>Peter Perry</t>
  </si>
  <si>
    <t>929108.735632_x0002_</t>
  </si>
  <si>
    <t>Gloria Gibson</t>
  </si>
  <si>
    <t>34566.958125_x0002_</t>
  </si>
  <si>
    <t>Thomas Evans</t>
  </si>
  <si>
    <t>493046.848224_x0002_</t>
  </si>
  <si>
    <t>Justin Kim</t>
  </si>
  <si>
    <t>214791.36112_x0002_</t>
  </si>
  <si>
    <t>Joan Ortiz</t>
  </si>
  <si>
    <t>223456.29696_x0002_</t>
  </si>
  <si>
    <t>Juan Perez</t>
  </si>
  <si>
    <t>12788.441112_x0002_</t>
  </si>
  <si>
    <t>Kenneth Walker</t>
  </si>
  <si>
    <t>1528432.2_x0002_</t>
  </si>
  <si>
    <t>Russell Wagner</t>
  </si>
  <si>
    <t>164323.59867_x0002_</t>
  </si>
  <si>
    <t>Gloria Williamson</t>
  </si>
  <si>
    <t>211383.963895_x0002_</t>
  </si>
  <si>
    <t>Keith Hernandez</t>
  </si>
  <si>
    <t>822290.11657_x0002_</t>
  </si>
  <si>
    <t>Albert Bryant</t>
  </si>
  <si>
    <t>694245.60216_x0002_</t>
  </si>
  <si>
    <t>Ralph Burns</t>
  </si>
  <si>
    <t>54931.972095_x0002_</t>
  </si>
  <si>
    <t>Stephanie Ryan</t>
  </si>
  <si>
    <t>123042.74976_x0002_</t>
  </si>
  <si>
    <t>Mildred Austin</t>
  </si>
  <si>
    <t>1500152.068155_x0002_</t>
  </si>
  <si>
    <t>Adam Carter</t>
  </si>
  <si>
    <t>119341.195776_x0002_</t>
  </si>
  <si>
    <t>Ralph Porter</t>
  </si>
  <si>
    <t>405753.404004_x0002_</t>
  </si>
  <si>
    <t>Paula Ray</t>
  </si>
  <si>
    <t>189799.419375_x0002_</t>
  </si>
  <si>
    <t>Kathleen Johnston</t>
  </si>
  <si>
    <t>103147.2365_x0002_</t>
  </si>
  <si>
    <t>561513.286425_x0002_</t>
  </si>
  <si>
    <t>Beverly Stewart</t>
  </si>
  <si>
    <t>1325711.675648_x0002_</t>
  </si>
  <si>
    <t>Samuel Ramirez</t>
  </si>
  <si>
    <t>206792.295648_x0002_</t>
  </si>
  <si>
    <t>Amanda Myers</t>
  </si>
  <si>
    <t>657037.305012_x0002_</t>
  </si>
  <si>
    <t>Evelyn Roberts</t>
  </si>
  <si>
    <t>1280099.98875_x0002_</t>
  </si>
  <si>
    <t>Cheryl Allen</t>
  </si>
  <si>
    <t>1580167.608515_x0002_</t>
  </si>
  <si>
    <t>Juan Garza</t>
  </si>
  <si>
    <t>623735.0592_x0002_</t>
  </si>
  <si>
    <t>Judith Burke</t>
  </si>
  <si>
    <t>638808.86516_x0002_</t>
  </si>
  <si>
    <t>Karen Bradley</t>
  </si>
  <si>
    <t>3363785.325_x0002_</t>
  </si>
  <si>
    <t>878001.60576_x0002_</t>
  </si>
  <si>
    <t>Patrick Lee</t>
  </si>
  <si>
    <t>1229634.117712_x0002_</t>
  </si>
  <si>
    <t>Beverly Sullivan</t>
  </si>
  <si>
    <t>855645.412752_x0002_</t>
  </si>
  <si>
    <t>Scott Tucker</t>
  </si>
  <si>
    <t>2446251.572376_x0002_</t>
  </si>
  <si>
    <t>Jack Coleman</t>
  </si>
  <si>
    <t>639661.306275_x0002_</t>
  </si>
  <si>
    <t>Gerald Ramos</t>
  </si>
  <si>
    <t>1407701.30144_x0002_</t>
  </si>
  <si>
    <t>Howard Patterson</t>
  </si>
  <si>
    <t>73467.268_x0002_</t>
  </si>
  <si>
    <t>Anthony Sims</t>
  </si>
  <si>
    <t>267545.782996_x0002_</t>
  </si>
  <si>
    <t>Christine Graham</t>
  </si>
  <si>
    <t>111513.23136_x0002_</t>
  </si>
  <si>
    <t>Chris Walker</t>
  </si>
  <si>
    <t>25861.372875_x0002_</t>
  </si>
  <si>
    <t>Brenda Wright</t>
  </si>
  <si>
    <t>653857.3125_x0002_</t>
  </si>
  <si>
    <t>Joan Mendoza</t>
  </si>
  <si>
    <t>372344.355_x0002_</t>
  </si>
  <si>
    <t>Russell Gilbert</t>
  </si>
  <si>
    <t>Nurse Practicioner</t>
  </si>
  <si>
    <t>782142.516357_x0002_</t>
  </si>
  <si>
    <t>Nicholas Gonzales</t>
  </si>
  <si>
    <t>2570376.879882_x0002_</t>
  </si>
  <si>
    <t>George Cooper</t>
  </si>
  <si>
    <t>174297.345936_x0002_</t>
  </si>
  <si>
    <t>Rebecca Harvey</t>
  </si>
  <si>
    <t>674893.23264_x0002_</t>
  </si>
  <si>
    <t>Jesse Austin</t>
  </si>
  <si>
    <t>75793.008312_x0002_</t>
  </si>
  <si>
    <t>Lori Hernandez</t>
  </si>
  <si>
    <t>93146.241708_x0002_</t>
  </si>
  <si>
    <t>Carlos Day</t>
  </si>
  <si>
    <t>163502.976_x0002_</t>
  </si>
  <si>
    <t>Charles Kelly</t>
  </si>
  <si>
    <t>288545.159476_x0002_</t>
  </si>
  <si>
    <t>Susan Carter</t>
  </si>
  <si>
    <t>1139558.388804_x0002_</t>
  </si>
  <si>
    <t>Douglas Jacobs</t>
  </si>
  <si>
    <t>Patricia George</t>
  </si>
  <si>
    <t>177967.69032_x0002_</t>
  </si>
  <si>
    <t>Philip Robinson</t>
  </si>
  <si>
    <t>322763.9856_x0002_</t>
  </si>
  <si>
    <t>Patrick Thomas</t>
  </si>
  <si>
    <t>113314.3392_x0002_</t>
  </si>
  <si>
    <t>Terry Bennett</t>
  </si>
  <si>
    <t>887296.882176_x0002_</t>
  </si>
  <si>
    <t>Richard Reynolds</t>
  </si>
  <si>
    <t>817895.515008_x0002_</t>
  </si>
  <si>
    <t>Jeremy Lopez</t>
  </si>
  <si>
    <t>669180.329879_x0002_</t>
  </si>
  <si>
    <t>Adam Gonzalez</t>
  </si>
  <si>
    <t>Electrical Engineer</t>
  </si>
  <si>
    <t>260867.384334_x0002_</t>
  </si>
  <si>
    <t>Justin Long</t>
  </si>
  <si>
    <t>477508.081128_x0002_</t>
  </si>
  <si>
    <t>Carolyn Wilson</t>
  </si>
  <si>
    <t>204249.005195_x0002_</t>
  </si>
  <si>
    <t>Michelle Elliott</t>
  </si>
  <si>
    <t>2632942.215845_x0002_</t>
  </si>
  <si>
    <t>Earl Schmidt</t>
  </si>
  <si>
    <t>530781.48_x0002_</t>
  </si>
  <si>
    <t>Kimberly Garza</t>
  </si>
  <si>
    <t>549847.645584_x0002_</t>
  </si>
  <si>
    <t>Debra Morgan</t>
  </si>
  <si>
    <t>762603.377472_x0002_</t>
  </si>
  <si>
    <t>Carlos Marshall</t>
  </si>
  <si>
    <t>677452.097_x0002_</t>
  </si>
  <si>
    <t>Jessica Thompson</t>
  </si>
  <si>
    <t>250162.3418_x0002_</t>
  </si>
  <si>
    <t>Albert Weaver</t>
  </si>
  <si>
    <t>575717.5_x0002_</t>
  </si>
  <si>
    <t>Ann Henry</t>
  </si>
  <si>
    <t>580517.061792_x0002_</t>
  </si>
  <si>
    <t>Carlos Cook</t>
  </si>
  <si>
    <t>317542.212_x0002_</t>
  </si>
  <si>
    <t>Andrew Mills</t>
  </si>
  <si>
    <t>248235.07555_x0002_</t>
  </si>
  <si>
    <t>Lawrence Henry</t>
  </si>
  <si>
    <t>861107.96898_x0002_</t>
  </si>
  <si>
    <t>Bobby Gomez</t>
  </si>
  <si>
    <t>158765.069044_x0002_</t>
  </si>
  <si>
    <t>Lois Elliott</t>
  </si>
  <si>
    <t>712363.394064363_x0002_</t>
  </si>
  <si>
    <t>GIFT LEO J</t>
  </si>
  <si>
    <t>6602.04027_x0002_</t>
  </si>
  <si>
    <t>Timothy Diaz</t>
  </si>
  <si>
    <t>1933423.951068_x0002_</t>
  </si>
  <si>
    <t>Carlos Ray</t>
  </si>
  <si>
    <t>1404992.14362_x0002_</t>
  </si>
  <si>
    <t>Judy Fuller</t>
  </si>
  <si>
    <t>495285.810624_x0002_</t>
  </si>
  <si>
    <t>Richard Edwards</t>
  </si>
  <si>
    <t>1290644.5824_x0002_</t>
  </si>
  <si>
    <t>Alan Long</t>
  </si>
  <si>
    <t>3056394.35322_x0002_</t>
  </si>
  <si>
    <t>Willie Owens</t>
  </si>
  <si>
    <t>153777.145392_x0002_</t>
  </si>
  <si>
    <t>Jeffrey Martin</t>
  </si>
  <si>
    <t>368643.57504_x0002_</t>
  </si>
  <si>
    <t>Betty Rose</t>
  </si>
  <si>
    <t>507310.626816_x0002_</t>
  </si>
  <si>
    <t>Kelly Richards</t>
  </si>
  <si>
    <t>414346.995135_x0002_</t>
  </si>
  <si>
    <t>Scott Hudson</t>
  </si>
  <si>
    <t>1579332.66561_x0002_</t>
  </si>
  <si>
    <t>Gary Stanley</t>
  </si>
  <si>
    <t>764580.53952_x0002_</t>
  </si>
  <si>
    <t>Marilyn Webb</t>
  </si>
  <si>
    <t>1047262.446_x0002_</t>
  </si>
  <si>
    <t>Todd Black</t>
  </si>
  <si>
    <t>95426.122113_x0002_</t>
  </si>
  <si>
    <t>Margaret Bowman</t>
  </si>
  <si>
    <t>992388.86397_x0002_</t>
  </si>
  <si>
    <t>James Ross</t>
  </si>
  <si>
    <t>207515.075805_x0002_</t>
  </si>
  <si>
    <t>Jeffrey Campbell</t>
  </si>
  <si>
    <t>1620762.637824_x0002_</t>
  </si>
  <si>
    <t>Chris Meyer</t>
  </si>
  <si>
    <t>2894745.6972_x0002_</t>
  </si>
  <si>
    <t>Philip Nelson</t>
  </si>
  <si>
    <t>350286.783336_x0002_</t>
  </si>
  <si>
    <t>Justin Bailey</t>
  </si>
  <si>
    <t>Lillian Gonzalez</t>
  </si>
  <si>
    <t>160252.62912_x0002_</t>
  </si>
  <si>
    <t>Joyce Sanders</t>
  </si>
  <si>
    <t>793479.628032_x0002_</t>
  </si>
  <si>
    <t>36372.038409_x0002_</t>
  </si>
  <si>
    <t>Carl Peters</t>
  </si>
  <si>
    <t>560116.24416_x0002_</t>
  </si>
  <si>
    <t>Gregory Richards</t>
  </si>
  <si>
    <t>245247.3369_x0002_</t>
  </si>
  <si>
    <t>Mary Martinez</t>
  </si>
  <si>
    <t>557684.655616_x0002_</t>
  </si>
  <si>
    <t>Laura Hicks</t>
  </si>
  <si>
    <t>820166.868828975_x0002_</t>
  </si>
  <si>
    <t>ANTHONY  O</t>
  </si>
  <si>
    <t>925053.09184_x0002_</t>
  </si>
  <si>
    <t>Nicholas Watson</t>
  </si>
  <si>
    <t>677674.913252_x0002_</t>
  </si>
  <si>
    <t>Jonathan Medina</t>
  </si>
  <si>
    <t>547459.736175_x0002_</t>
  </si>
  <si>
    <t>Roger Boyd</t>
  </si>
  <si>
    <t>326853.42712_x0002_</t>
  </si>
  <si>
    <t>Ralph Sanders</t>
  </si>
  <si>
    <t>88823.512596_x0002_</t>
  </si>
  <si>
    <t>Michelle Martin</t>
  </si>
  <si>
    <t>448853.201874_x0002_</t>
  </si>
  <si>
    <t>Lawrence Lopez</t>
  </si>
  <si>
    <t>1818216.15625_x0002_</t>
  </si>
  <si>
    <t>Mark Mccoy</t>
  </si>
  <si>
    <t>868683.639684_x0002_</t>
  </si>
  <si>
    <t>Julia Foster</t>
  </si>
  <si>
    <t>129506.13312_x0002_</t>
  </si>
  <si>
    <t>Janet Weaver</t>
  </si>
  <si>
    <t>385805.425344_x0002_</t>
  </si>
  <si>
    <t>Clarence Baker</t>
  </si>
  <si>
    <t>419869.96485_x0002_</t>
  </si>
  <si>
    <t>Brian Richardson</t>
  </si>
  <si>
    <t>452216.519676_x0002_</t>
  </si>
  <si>
    <t>Mark Cox</t>
  </si>
  <si>
    <t>353151.112012_x0002_</t>
  </si>
  <si>
    <t>Rebecca Snyder</t>
  </si>
  <si>
    <t>252870.483096_x0002_</t>
  </si>
  <si>
    <t>Catherine Garrett</t>
  </si>
  <si>
    <t>139803.124608_x0002_</t>
  </si>
  <si>
    <t>Theresa Mcdonald</t>
  </si>
  <si>
    <t>Software Test Engineer IV</t>
  </si>
  <si>
    <t>834515.640675_x0002_</t>
  </si>
  <si>
    <t>Lillian Ellis</t>
  </si>
  <si>
    <t>350878.5585_x0002_</t>
  </si>
  <si>
    <t>Cheryl Clark</t>
  </si>
  <si>
    <t>41509.990458_x0002_</t>
  </si>
  <si>
    <t>Donna Reid</t>
  </si>
  <si>
    <t>871636.9472_x0002_</t>
  </si>
  <si>
    <t>Douglas Gomez</t>
  </si>
  <si>
    <t>776427.978924_x0002_</t>
  </si>
  <si>
    <t>Judy Williamson</t>
  </si>
  <si>
    <t>153872.4717_x0002_</t>
  </si>
  <si>
    <t>Kenneth Kelley</t>
  </si>
  <si>
    <t>1962821.3085_x0002_</t>
  </si>
  <si>
    <t>Gerald Owens</t>
  </si>
  <si>
    <t>298804.8832_x0002_</t>
  </si>
  <si>
    <t>Victor Jenkins</t>
  </si>
  <si>
    <t>764031.082910488_x0002_</t>
  </si>
  <si>
    <t>YINA TERSU</t>
  </si>
  <si>
    <t>163980.21024_x0002_</t>
  </si>
  <si>
    <t>Joyce Stevens</t>
  </si>
  <si>
    <t>1063704.14244_x0002_</t>
  </si>
  <si>
    <t>Timothy Larson</t>
  </si>
  <si>
    <t>743620.883256_x0002_</t>
  </si>
  <si>
    <t>Jane Reynolds</t>
  </si>
  <si>
    <t>539798.339798967_x0002_</t>
  </si>
  <si>
    <t>ISAAC  EFU</t>
  </si>
  <si>
    <t>581438.60577_x0002_</t>
  </si>
  <si>
    <t>Terry Diaz</t>
  </si>
  <si>
    <t>101502.37118_x0002_</t>
  </si>
  <si>
    <t>Carolyn Holmes</t>
  </si>
  <si>
    <t>965288.7288_x0002_</t>
  </si>
  <si>
    <t>Doris Clark</t>
  </si>
  <si>
    <t>114656.82597_x0002_</t>
  </si>
  <si>
    <t>Deborah Diaz</t>
  </si>
  <si>
    <t>Accounting Assistant II</t>
  </si>
  <si>
    <t>263951.926576_x0002_</t>
  </si>
  <si>
    <t>Adam Simpson</t>
  </si>
  <si>
    <t>605550.518272_x0002_</t>
  </si>
  <si>
    <t>Larry Phillips</t>
  </si>
  <si>
    <t>188879.376384_x0002_</t>
  </si>
  <si>
    <t>Samuel Stevens</t>
  </si>
  <si>
    <t>243023.259375_x0002_</t>
  </si>
  <si>
    <t>Kathleen Bryant</t>
  </si>
  <si>
    <t>96495.56712_x0002_</t>
  </si>
  <si>
    <t>Nicholas Barnes</t>
  </si>
  <si>
    <t>501416.018432_x0002_</t>
  </si>
  <si>
    <t>Louis Hall</t>
  </si>
  <si>
    <t>645661.428_x0002_</t>
  </si>
  <si>
    <t>Carol Collins</t>
  </si>
  <si>
    <t>500375.94084_x0002_</t>
  </si>
  <si>
    <t>Ryan Weaver</t>
  </si>
  <si>
    <t>749007.94425_x0002_</t>
  </si>
  <si>
    <t>David Johnston</t>
  </si>
  <si>
    <t>1838008.119024_x0002_</t>
  </si>
  <si>
    <t>Jerry Oliver</t>
  </si>
  <si>
    <t>1380431.1129_x0002_</t>
  </si>
  <si>
    <t>Lillian King</t>
  </si>
  <si>
    <t>394022.58732_x0002_</t>
  </si>
  <si>
    <t>William Long</t>
  </si>
  <si>
    <t>545505.680268_x0002_</t>
  </si>
  <si>
    <t>Justin Rice</t>
  </si>
  <si>
    <t>152857.32_x0002_</t>
  </si>
  <si>
    <t>Ann Spencer</t>
  </si>
  <si>
    <t>882077.910588_x0002_</t>
  </si>
  <si>
    <t>Ernest Stewart</t>
  </si>
  <si>
    <t>1109608.7859_x0002_</t>
  </si>
  <si>
    <t>Samuel Cunningham</t>
  </si>
  <si>
    <t>71388.9774_x0002_</t>
  </si>
  <si>
    <t>David Austin</t>
  </si>
  <si>
    <t>2918088.548712_x0002_</t>
  </si>
  <si>
    <t>Timothy Austin</t>
  </si>
  <si>
    <t>1553625.538614_x0002_</t>
  </si>
  <si>
    <t>Phyllis Reed</t>
  </si>
  <si>
    <t>54158.914432_x0002_</t>
  </si>
  <si>
    <t>Cynthia Roberts</t>
  </si>
  <si>
    <t>1783850.989284_x0002_</t>
  </si>
  <si>
    <t>Terry Chavez</t>
  </si>
  <si>
    <t>95070.794_x0002_</t>
  </si>
  <si>
    <t>Lillian Carroll</t>
  </si>
  <si>
    <t>449208.342_x0002_</t>
  </si>
  <si>
    <t>Kimberly Nelson</t>
  </si>
  <si>
    <t>1127561.362592_x0002_</t>
  </si>
  <si>
    <t>Edward Little</t>
  </si>
  <si>
    <t>61603.089912_x0002_</t>
  </si>
  <si>
    <t>Rebecca Bowman</t>
  </si>
  <si>
    <t>348631.4436_x0002_</t>
  </si>
  <si>
    <t>Ronald Turner</t>
  </si>
  <si>
    <t>1026866.9376_x0002_</t>
  </si>
  <si>
    <t>Tina Gutierrez</t>
  </si>
  <si>
    <t>934240.451928_x0002_</t>
  </si>
  <si>
    <t>Matthew Marshall</t>
  </si>
  <si>
    <t>609456.529836_x0002_</t>
  </si>
  <si>
    <t>Sarah Rivera</t>
  </si>
  <si>
    <t>99660.189888_x0002_</t>
  </si>
  <si>
    <t>Albert Kim</t>
  </si>
  <si>
    <t>147522.020148_x0002_</t>
  </si>
  <si>
    <t>Ernest Fernandez</t>
  </si>
  <si>
    <t>343870.8955_x0002_</t>
  </si>
  <si>
    <t>Michael Harris</t>
  </si>
  <si>
    <t>304991.232_x0002_</t>
  </si>
  <si>
    <t>William Holmes</t>
  </si>
  <si>
    <t>24813.983232_x0002_</t>
  </si>
  <si>
    <t>Walter Griffin</t>
  </si>
  <si>
    <t>316130.575376_x0002_</t>
  </si>
  <si>
    <t>Roger Spencer</t>
  </si>
  <si>
    <t>1553973.85504_x0002_</t>
  </si>
  <si>
    <t>Adam Thompson</t>
  </si>
  <si>
    <t>31217.838912_x0002_</t>
  </si>
  <si>
    <t>Mark Rose</t>
  </si>
  <si>
    <t>Safety Technician IV</t>
  </si>
  <si>
    <t>170188.9862_x0002_</t>
  </si>
  <si>
    <t>Brian Ramos</t>
  </si>
  <si>
    <t>216390.404692_x0002_</t>
  </si>
  <si>
    <t>Christopher Price</t>
  </si>
  <si>
    <t>150163.54816_x0002_</t>
  </si>
  <si>
    <t>Beverly Armstrong</t>
  </si>
  <si>
    <t>118553.711232_x0002_</t>
  </si>
  <si>
    <t>Michael Edwards</t>
  </si>
  <si>
    <t>224891.618664_x0002_</t>
  </si>
  <si>
    <t>Harold Matthews</t>
  </si>
  <si>
    <t>659353.323132_x0002_</t>
  </si>
  <si>
    <t>Anne Bailey</t>
  </si>
  <si>
    <t>Joshua Pierce</t>
  </si>
  <si>
    <t>177175.279008_x0002_</t>
  </si>
  <si>
    <t>Janet Morrison</t>
  </si>
  <si>
    <t>502106.339328_x0002_</t>
  </si>
  <si>
    <t>Judith Matthews</t>
  </si>
  <si>
    <t>32128.279083_x0002_</t>
  </si>
  <si>
    <t>Jeffrey Mason</t>
  </si>
  <si>
    <t>195027.48_x0002_</t>
  </si>
  <si>
    <t>Ann Hill</t>
  </si>
  <si>
    <t>976104.229512_x0002_</t>
  </si>
  <si>
    <t>Johnny Cruz</t>
  </si>
  <si>
    <t>727382.034225_x0002_</t>
  </si>
  <si>
    <t>Aaron Hawkins</t>
  </si>
  <si>
    <t>79482.761673_x0002_</t>
  </si>
  <si>
    <t>Sarah Schmidt</t>
  </si>
  <si>
    <t>186230.016_x0002_</t>
  </si>
  <si>
    <t>Earl Butler</t>
  </si>
  <si>
    <t>895456.59399_x0002_</t>
  </si>
  <si>
    <t>Julia Crawford</t>
  </si>
  <si>
    <t>142186.3128_x0002_</t>
  </si>
  <si>
    <t>Sandra Sims</t>
  </si>
  <si>
    <t>24209.922_x0002_</t>
  </si>
  <si>
    <t>Aaron Russell</t>
  </si>
  <si>
    <t>27640.07987_x0002_</t>
  </si>
  <si>
    <t>Norma Palmer</t>
  </si>
  <si>
    <t>279570.0765_x0002_</t>
  </si>
  <si>
    <t>Bruce Ford</t>
  </si>
  <si>
    <t>1309431.56224_x0002_</t>
  </si>
  <si>
    <t>Jason Garcia</t>
  </si>
  <si>
    <t>52060.334592_x0002_</t>
  </si>
  <si>
    <t>Aaron Stone</t>
  </si>
  <si>
    <t>761183.703168_x0002_</t>
  </si>
  <si>
    <t>Nicholas Turner</t>
  </si>
  <si>
    <t>1117595.6064_x0002_</t>
  </si>
  <si>
    <t>Walter Williams</t>
  </si>
  <si>
    <t>129367.967544_x0002_</t>
  </si>
  <si>
    <t>Maria Gonzales</t>
  </si>
  <si>
    <t>1159087.33296_x0002_</t>
  </si>
  <si>
    <t>Timothy Wheeler</t>
  </si>
  <si>
    <t>916690.986876_x0002_</t>
  </si>
  <si>
    <t>Jonathan Pierce</t>
  </si>
  <si>
    <t>2316791.39328_x0002_</t>
  </si>
  <si>
    <t>Ralph Gutierrez</t>
  </si>
  <si>
    <t>169348.06824_x0002_</t>
  </si>
  <si>
    <t>Philip Martin</t>
  </si>
  <si>
    <t>87689.129088_x0002_</t>
  </si>
  <si>
    <t>Roy Lane</t>
  </si>
  <si>
    <t>2769328.8_x0002_</t>
  </si>
  <si>
    <t>Robert Gibson</t>
  </si>
  <si>
    <t>198962.546468_x0002_</t>
  </si>
  <si>
    <t>George Nguyen</t>
  </si>
  <si>
    <t>283273.741296_x0002_</t>
  </si>
  <si>
    <t>Scott Hunt</t>
  </si>
  <si>
    <t>1504666.46808_x0002_</t>
  </si>
  <si>
    <t>Kenneth Garcia</t>
  </si>
  <si>
    <t>461512.763712_x0002_</t>
  </si>
  <si>
    <t>Jack Sullivan</t>
  </si>
  <si>
    <t>951121.8531_x0002_</t>
  </si>
  <si>
    <t>Samuel Carr</t>
  </si>
  <si>
    <t>433338.88_x0002_</t>
  </si>
  <si>
    <t>William Carroll</t>
  </si>
  <si>
    <t>2112808.810752_x0002_</t>
  </si>
  <si>
    <t>Timothy Perry</t>
  </si>
  <si>
    <t>953947.78515_x0002_</t>
  </si>
  <si>
    <t>Frank Cruz</t>
  </si>
  <si>
    <t>188426.915728_x0002_</t>
  </si>
  <si>
    <t>Carolyn Thompson</t>
  </si>
  <si>
    <t>657336.866877_x0002_</t>
  </si>
  <si>
    <t>Richard Grant</t>
  </si>
  <si>
    <t>962053.566912_x0002_</t>
  </si>
  <si>
    <t>Todd Lee</t>
  </si>
  <si>
    <t>1347664.84425_x0002_</t>
  </si>
  <si>
    <t>Ryan Young</t>
  </si>
  <si>
    <t>687309.2352_x0002_</t>
  </si>
  <si>
    <t>Tina Alexander</t>
  </si>
  <si>
    <t>1115098.0911_x0002_</t>
  </si>
  <si>
    <t>Cheryl Stewart</t>
  </si>
  <si>
    <t>41200.183332_x0002_</t>
  </si>
  <si>
    <t>Timothy Alexander</t>
  </si>
  <si>
    <t>74293.469818_x0002_</t>
  </si>
  <si>
    <t>Melissa Miller</t>
  </si>
  <si>
    <t>399816.794025_x0002_</t>
  </si>
  <si>
    <t>Jimmy Wright</t>
  </si>
  <si>
    <t>92375.972325_x0002_</t>
  </si>
  <si>
    <t>Thomas Hernandez</t>
  </si>
  <si>
    <t>1056916.373409_x0002_</t>
  </si>
  <si>
    <t>Harold Hall</t>
  </si>
  <si>
    <t>173531.5707_x0002_</t>
  </si>
  <si>
    <t>Billy Burke</t>
  </si>
  <si>
    <t>1572645.2676_x0002_</t>
  </si>
  <si>
    <t>Cheryl Garrett</t>
  </si>
  <si>
    <t>351609.976484_x0002_</t>
  </si>
  <si>
    <t>Louise Olson</t>
  </si>
  <si>
    <t>908877.7008_x0002_</t>
  </si>
  <si>
    <t>Christopher West</t>
  </si>
  <si>
    <t>147432.651795_x0002_</t>
  </si>
  <si>
    <t>Brandon Harris</t>
  </si>
  <si>
    <t>Carl Reed</t>
  </si>
  <si>
    <t>1218185.0457_x0002_</t>
  </si>
  <si>
    <t>Douglas West</t>
  </si>
  <si>
    <t>829387.325052_x0002_</t>
  </si>
  <si>
    <t>Teresa Ryan</t>
  </si>
  <si>
    <t>90491.87412_x0002_</t>
  </si>
  <si>
    <t>Julia Weaver</t>
  </si>
  <si>
    <t>215398.61882_x0002_</t>
  </si>
  <si>
    <t>Kenneth Hughes</t>
  </si>
  <si>
    <t>258024.281584_x0002_</t>
  </si>
  <si>
    <t>Carolyn Tucker</t>
  </si>
  <si>
    <t>83150.4947_x0002_</t>
  </si>
  <si>
    <t>Cheryl Duncan</t>
  </si>
  <si>
    <t>287081.202996_x0002_</t>
  </si>
  <si>
    <t>Timothy Kelly</t>
  </si>
  <si>
    <t>79099.254_x0002_</t>
  </si>
  <si>
    <t>Sandra Austin</t>
  </si>
  <si>
    <t>404575.535616_x0002_</t>
  </si>
  <si>
    <t>Phyllis Lawrence</t>
  </si>
  <si>
    <t>260544.94515_x0002_</t>
  </si>
  <si>
    <t>Carl Mitchell</t>
  </si>
  <si>
    <t>1551055.997568_x0002_</t>
  </si>
  <si>
    <t>Ryan Brooks</t>
  </si>
  <si>
    <t>1997338.998785_x0002_</t>
  </si>
  <si>
    <t>Thomas Palmer</t>
  </si>
  <si>
    <t>822783.558996_x0002_</t>
  </si>
  <si>
    <t>Benjamin Price</t>
  </si>
  <si>
    <t>1003542.575952_x0002_</t>
  </si>
  <si>
    <t>Jacqueline Stephens</t>
  </si>
  <si>
    <t>192729.768_x0002_</t>
  </si>
  <si>
    <t>Amy Sims</t>
  </si>
  <si>
    <t>258202.48685_x0002_</t>
  </si>
  <si>
    <t>Amy Spencer</t>
  </si>
  <si>
    <t>1015453.756736_x0002_</t>
  </si>
  <si>
    <t>Todd Henderson</t>
  </si>
  <si>
    <t>113852.1566_x0002_</t>
  </si>
  <si>
    <t>Frances Bell</t>
  </si>
  <si>
    <t>1848506.270832_x0002_</t>
  </si>
  <si>
    <t>Scott Andrews</t>
  </si>
  <si>
    <t>94217.5152_x0002_</t>
  </si>
  <si>
    <t>Heather Shaw</t>
  </si>
  <si>
    <t>184502.839462515_x0002_</t>
  </si>
  <si>
    <t>UNITY OSAY</t>
  </si>
  <si>
    <t>541630.836288_x0002_</t>
  </si>
  <si>
    <t>Joseph Bradley</t>
  </si>
  <si>
    <t>420518.011914_x0002_</t>
  </si>
  <si>
    <t>Johnny Hawkins</t>
  </si>
  <si>
    <t>1020279.18168_x0002_</t>
  </si>
  <si>
    <t>Gregory Jackson</t>
  </si>
  <si>
    <t>257730.543616_x0002_</t>
  </si>
  <si>
    <t>Jason Harvey</t>
  </si>
  <si>
    <t>195007.85664_x0002_</t>
  </si>
  <si>
    <t>Gary Long</t>
  </si>
  <si>
    <t>447804.619695_x0002_</t>
  </si>
  <si>
    <t>Angela Alvarez</t>
  </si>
  <si>
    <t>804974.99254333_x0002_</t>
  </si>
  <si>
    <t>FOM BOT MA</t>
  </si>
  <si>
    <t>1424891.083792_x0002_</t>
  </si>
  <si>
    <t>Willie Kennedy</t>
  </si>
  <si>
    <t>103800.53077_x0002_</t>
  </si>
  <si>
    <t>Rebecca Walker</t>
  </si>
  <si>
    <t>317498.141521095_x0002_</t>
  </si>
  <si>
    <t>DANIEL IDO</t>
  </si>
  <si>
    <t>62216.3927_x0002_</t>
  </si>
  <si>
    <t>Anthony Morales</t>
  </si>
  <si>
    <t>1568405.3218_x0002_</t>
  </si>
  <si>
    <t>Eric Burke</t>
  </si>
  <si>
    <t>1325449.20816_x0002_</t>
  </si>
  <si>
    <t>Maria Robertson</t>
  </si>
  <si>
    <t>147745.296_x0002_</t>
  </si>
  <si>
    <t>Earl Weaver</t>
  </si>
  <si>
    <t>748509.9375_x0002_</t>
  </si>
  <si>
    <t>Dennis Day</t>
  </si>
  <si>
    <t>312040.4736_x0002_</t>
  </si>
  <si>
    <t>Anna Cole</t>
  </si>
  <si>
    <t>964879.397664_x0002_</t>
  </si>
  <si>
    <t>Bobby Martin</t>
  </si>
  <si>
    <t>244609.519232_x0002_</t>
  </si>
  <si>
    <t>Michael Martin</t>
  </si>
  <si>
    <t>856487.301462_x0002_</t>
  </si>
  <si>
    <t>Judy Myers</t>
  </si>
  <si>
    <t>600275.716656_x0002_</t>
  </si>
  <si>
    <t>Gary Bell</t>
  </si>
  <si>
    <t>2939594.203989_x0002_</t>
  </si>
  <si>
    <t>Brandon Nelson</t>
  </si>
  <si>
    <t>115585.789536_x0002_</t>
  </si>
  <si>
    <t>Eugene Collins</t>
  </si>
  <si>
    <t>1564149.276201_x0002_</t>
  </si>
  <si>
    <t>Juan Reyes</t>
  </si>
  <si>
    <t>74432.02752_x0002_</t>
  </si>
  <si>
    <t>Joseph Arnold</t>
  </si>
  <si>
    <t>1755886.454475_x0002_</t>
  </si>
  <si>
    <t>229477.32612_x0002_</t>
  </si>
  <si>
    <t>Louise Morrison</t>
  </si>
  <si>
    <t>99189.09_x0002_</t>
  </si>
  <si>
    <t>Robert Foster</t>
  </si>
  <si>
    <t>2680738.313344_x0002_</t>
  </si>
  <si>
    <t>Albert Fox</t>
  </si>
  <si>
    <t>2323735.377804_x0002_</t>
  </si>
  <si>
    <t>Joseph Nelson</t>
  </si>
  <si>
    <t>418230.26595_x0002_</t>
  </si>
  <si>
    <t>Maria Larson</t>
  </si>
  <si>
    <t>945239.659875_x0002_</t>
  </si>
  <si>
    <t>Henry Holmes</t>
  </si>
  <si>
    <t>319150.194928_x0002_</t>
  </si>
  <si>
    <t>Howard Cox</t>
  </si>
  <si>
    <t>160532.35592_x0002_</t>
  </si>
  <si>
    <t>Joshua Castillo</t>
  </si>
  <si>
    <t>149314.450246_x0002_</t>
  </si>
  <si>
    <t>Kathryn Johnson</t>
  </si>
  <si>
    <t>1388245.063128_x0002_</t>
  </si>
  <si>
    <t>Eugene Oliver</t>
  </si>
  <si>
    <t>363948.226656_x0002_</t>
  </si>
  <si>
    <t>Virginia Allen</t>
  </si>
  <si>
    <t>47024.477784_x0002_</t>
  </si>
  <si>
    <t>Willie Price</t>
  </si>
  <si>
    <t>840866.8464_x0002_</t>
  </si>
  <si>
    <t>Tina Snyder</t>
  </si>
  <si>
    <t>87355.4418_x0002_</t>
  </si>
  <si>
    <t>Ronald Austin</t>
  </si>
  <si>
    <t>137423.9744_x0002_</t>
  </si>
  <si>
    <t>Alan Kennedy</t>
  </si>
  <si>
    <t>1043861.98_x0002_</t>
  </si>
  <si>
    <t>Jennifer Mcdonald</t>
  </si>
  <si>
    <t>410333.535872_x0002_</t>
  </si>
  <si>
    <t>Steven Miller</t>
  </si>
  <si>
    <t>191567.380604_x0002_</t>
  </si>
  <si>
    <t>Rebecca Williams</t>
  </si>
  <si>
    <t>1019190.522645_x0002_</t>
  </si>
  <si>
    <t>Harold Hart</t>
  </si>
  <si>
    <t>991058.21712_x0002_</t>
  </si>
  <si>
    <t>Diane Clark</t>
  </si>
  <si>
    <t>470678.845056_x0002_</t>
  </si>
  <si>
    <t>Ronald Payne</t>
  </si>
  <si>
    <t>977166.184492709_x0002_</t>
  </si>
  <si>
    <t>EKEFRE BAR</t>
  </si>
  <si>
    <t>963625.906044_x0002_</t>
  </si>
  <si>
    <t>Kathy Patterson</t>
  </si>
  <si>
    <t>154460.69982_x0002_</t>
  </si>
  <si>
    <t>Anthony King</t>
  </si>
  <si>
    <t>288823.42125_x0002_</t>
  </si>
  <si>
    <t>Samuel Barnes</t>
  </si>
  <si>
    <t>727295.4384_x0002_</t>
  </si>
  <si>
    <t>Amanda Watkins</t>
  </si>
  <si>
    <t>219556.121592_x0002_</t>
  </si>
  <si>
    <t>Dorothy Kennedy</t>
  </si>
  <si>
    <t>260575.308315_x0002_</t>
  </si>
  <si>
    <t>Lori Webb</t>
  </si>
  <si>
    <t>3667387.277664_x0002_</t>
  </si>
  <si>
    <t>John Frazier</t>
  </si>
  <si>
    <t>672373.89792_x0002_</t>
  </si>
  <si>
    <t>Anne Garcia</t>
  </si>
  <si>
    <t>1065811.1322_x0002_</t>
  </si>
  <si>
    <t>Betty Meyer</t>
  </si>
  <si>
    <t>1448756.022942_x0002_</t>
  </si>
  <si>
    <t>Adam Reyes</t>
  </si>
  <si>
    <t>2683281.65_x0002_</t>
  </si>
  <si>
    <t>Walter Hart</t>
  </si>
  <si>
    <t>147943.13235_x0002_</t>
  </si>
  <si>
    <t>Brenda Miller</t>
  </si>
  <si>
    <t>358650.444126_x0002_</t>
  </si>
  <si>
    <t>Robert Dixon</t>
  </si>
  <si>
    <t>1961308.544_x0002_</t>
  </si>
  <si>
    <t>Shawn Dean</t>
  </si>
  <si>
    <t>372282.660288_x0002_</t>
  </si>
  <si>
    <t>Eugene Brooks</t>
  </si>
  <si>
    <t>1141059.618_x0002_</t>
  </si>
  <si>
    <t>Jose Thomas</t>
  </si>
  <si>
    <t>201446.595_x0002_</t>
  </si>
  <si>
    <t>Alan Wallace</t>
  </si>
  <si>
    <t>1156977.9648_x0002_</t>
  </si>
  <si>
    <t>Matthew Webb</t>
  </si>
  <si>
    <t>1354185.49304_x0002_</t>
  </si>
  <si>
    <t>Joe Henderson</t>
  </si>
  <si>
    <t>186144.375_x0002_</t>
  </si>
  <si>
    <t>Dennis Hanson</t>
  </si>
  <si>
    <t>923978.357172_x0002_</t>
  </si>
  <si>
    <t>Juan Rivera</t>
  </si>
  <si>
    <t>513488.66205_x0002_</t>
  </si>
  <si>
    <t>Lisa Carroll</t>
  </si>
  <si>
    <t>364617.942304_x0002_</t>
  </si>
  <si>
    <t>Ryan Perkins</t>
  </si>
  <si>
    <t>2905686.92889_x0002_</t>
  </si>
  <si>
    <t>Thomas Burns</t>
  </si>
  <si>
    <t>346256.748544_x0002_</t>
  </si>
  <si>
    <t>Pamela Bailey</t>
  </si>
  <si>
    <t>107265.814656_x0002_</t>
  </si>
  <si>
    <t>Judith Fox</t>
  </si>
  <si>
    <t>147773.074617_x0002_</t>
  </si>
  <si>
    <t>Jeffrey Hughes</t>
  </si>
  <si>
    <t>1993409.7813_x0002_</t>
  </si>
  <si>
    <t>Harold Parker</t>
  </si>
  <si>
    <t>185439.746464_x0002_</t>
  </si>
  <si>
    <t>Peter Jones</t>
  </si>
  <si>
    <t>Jane Hicks</t>
  </si>
  <si>
    <t>1312115.539768_x0002_</t>
  </si>
  <si>
    <t>Anne Hunter</t>
  </si>
  <si>
    <t>1827640.068192_x0002_</t>
  </si>
  <si>
    <t>Carlos King</t>
  </si>
  <si>
    <t>1159374.73392_x0002_</t>
  </si>
  <si>
    <t>Johnny Bennett</t>
  </si>
  <si>
    <t>1035073.835472_x0002_</t>
  </si>
  <si>
    <t>Todd Miller</t>
  </si>
  <si>
    <t>1373913.586125_x0002_</t>
  </si>
  <si>
    <t>Roger Mitchell</t>
  </si>
  <si>
    <t>Anthony Parker</t>
  </si>
  <si>
    <t>168183.13095_x0002_</t>
  </si>
  <si>
    <t>Roy Martinez</t>
  </si>
  <si>
    <t>821290.211612_x0002_</t>
  </si>
  <si>
    <t>Harry Medina</t>
  </si>
  <si>
    <t>322882.287138_x0002_</t>
  </si>
  <si>
    <t>Joshua Gray</t>
  </si>
  <si>
    <t>638236.7577_x0002_</t>
  </si>
  <si>
    <t>Larry Johnston</t>
  </si>
  <si>
    <t>1771992.833205_x0002_</t>
  </si>
  <si>
    <t>George George</t>
  </si>
  <si>
    <t>357447.809376_x0002_</t>
  </si>
  <si>
    <t>Paul Bell</t>
  </si>
  <si>
    <t>222362.17518_x0002_</t>
  </si>
  <si>
    <t>Larry Baker</t>
  </si>
  <si>
    <t>1393358.9922_x0002_</t>
  </si>
  <si>
    <t>Joshua Clark</t>
  </si>
  <si>
    <t>1044347.892336_x0002_</t>
  </si>
  <si>
    <t>Christina Boyd</t>
  </si>
  <si>
    <t>483072.1497_x0002_</t>
  </si>
  <si>
    <t>Anthony Morris</t>
  </si>
  <si>
    <t>262181.49804_x0002_</t>
  </si>
  <si>
    <t>Jerry Jackson</t>
  </si>
  <si>
    <t>293506.387328_x0002_</t>
  </si>
  <si>
    <t>Julie Bennett</t>
  </si>
  <si>
    <t>665784.054225_x0002_</t>
  </si>
  <si>
    <t>Roger Hernandez</t>
  </si>
  <si>
    <t>500037.873504_x0002_</t>
  </si>
  <si>
    <t>Antonio Collins</t>
  </si>
  <si>
    <t>1225648.64565_x0002_</t>
  </si>
  <si>
    <t>Michael Barnes</t>
  </si>
  <si>
    <t>76787.30664_x0002_</t>
  </si>
  <si>
    <t>Ralph Long</t>
  </si>
  <si>
    <t>2568583.2732_x0002_</t>
  </si>
  <si>
    <t>Philip Cox</t>
  </si>
  <si>
    <t>361620.067968_x0002_</t>
  </si>
  <si>
    <t>Wayne Bennett</t>
  </si>
  <si>
    <t>390386.428128_x0002_</t>
  </si>
  <si>
    <t>Antonio Henderson</t>
  </si>
  <si>
    <t>120010.971615_x0002_</t>
  </si>
  <si>
    <t>Harold Ruiz</t>
  </si>
  <si>
    <t>89494.093568_x0002_</t>
  </si>
  <si>
    <t>Judith Schmidt</t>
  </si>
  <si>
    <t>807585.351336_x0002_</t>
  </si>
  <si>
    <t>Joseph Nichols</t>
  </si>
  <si>
    <t>396416.249856_x0002_</t>
  </si>
  <si>
    <t>Virginia Gardner</t>
  </si>
  <si>
    <t>2066780.567528_x0002_</t>
  </si>
  <si>
    <t>Patrick Stone</t>
  </si>
  <si>
    <t>483549.191496_x0002_</t>
  </si>
  <si>
    <t>Irene Bell</t>
  </si>
  <si>
    <t>348646.350195_x0002_</t>
  </si>
  <si>
    <t>Michael Rodriguez</t>
  </si>
  <si>
    <t>2064017.376_x0002_</t>
  </si>
  <si>
    <t>Tina Smith</t>
  </si>
  <si>
    <t>251356.254723382_x0002_</t>
  </si>
  <si>
    <t>ADEJIYAN S</t>
  </si>
  <si>
    <t>284911.57915_x0002_</t>
  </si>
  <si>
    <t>Wanda Henderson</t>
  </si>
  <si>
    <t>150965.010625_x0002_</t>
  </si>
  <si>
    <t>Lillian Harris</t>
  </si>
  <si>
    <t>389773.144_x0002_</t>
  </si>
  <si>
    <t>Barbara Gomez</t>
  </si>
  <si>
    <t>1146054.3744_x0002_</t>
  </si>
  <si>
    <t>William Rose</t>
  </si>
  <si>
    <t>1893592.31688_x0002_</t>
  </si>
  <si>
    <t>Jerry Mitchell</t>
  </si>
  <si>
    <t>333646.2234_x0002_</t>
  </si>
  <si>
    <t>Jessica King</t>
  </si>
  <si>
    <t>81662.323635_x0002_</t>
  </si>
  <si>
    <t>Carlos Hudson</t>
  </si>
  <si>
    <t>39461.17824_x0002_</t>
  </si>
  <si>
    <t>Jerry Fowler</t>
  </si>
  <si>
    <t>1419528.48786_x0002_</t>
  </si>
  <si>
    <t>Justin Lynch</t>
  </si>
  <si>
    <t>163700.579592_x0002_</t>
  </si>
  <si>
    <t>Jerry Fernandez</t>
  </si>
  <si>
    <t>1017631.6578_x0002_</t>
  </si>
  <si>
    <t>Samuel Anderson</t>
  </si>
  <si>
    <t>924993.897914694_x0002_</t>
  </si>
  <si>
    <t>JESSE OSAM</t>
  </si>
  <si>
    <t>127718.624862_x0002_</t>
  </si>
  <si>
    <t>Timothy Price</t>
  </si>
  <si>
    <t>613385.92818_x0002_</t>
  </si>
  <si>
    <t>Gary Hanson</t>
  </si>
  <si>
    <t>670840.541184_x0002_</t>
  </si>
  <si>
    <t>Laura Dean</t>
  </si>
  <si>
    <t>562156.09905_x0002_</t>
  </si>
  <si>
    <t>Robin Watkins</t>
  </si>
  <si>
    <t>Jack Spencer</t>
  </si>
  <si>
    <t>448356.37366_x0002_</t>
  </si>
  <si>
    <t>Melissa Gonzales</t>
  </si>
  <si>
    <t>672823.008_x0002_</t>
  </si>
  <si>
    <t>Victor Martin</t>
  </si>
  <si>
    <t>2470522.795398_x0002_</t>
  </si>
  <si>
    <t>Brandon Morrison</t>
  </si>
  <si>
    <t>1182517.837824_x0002_</t>
  </si>
  <si>
    <t>Raymond King</t>
  </si>
  <si>
    <t>321916.53348_x0002_</t>
  </si>
  <si>
    <t>Kenneth Clark</t>
  </si>
  <si>
    <t>868454.286336_x0002_</t>
  </si>
  <si>
    <t>Ernest Knight</t>
  </si>
  <si>
    <t>671422.5_x0002_</t>
  </si>
  <si>
    <t>Russell Holmes</t>
  </si>
  <si>
    <t>149252.54176_x0002_</t>
  </si>
  <si>
    <t>Craig Stewart</t>
  </si>
  <si>
    <t>2178798.945498_x0002_</t>
  </si>
  <si>
    <t>Kenneth Bailey</t>
  </si>
  <si>
    <t>114149.55375_x0002_</t>
  </si>
  <si>
    <t>122771.652156_x0002_</t>
  </si>
  <si>
    <t>Melissa Rivera</t>
  </si>
  <si>
    <t>2092998.25665_x0002_</t>
  </si>
  <si>
    <t>Frank Harper</t>
  </si>
  <si>
    <t>798969.588543_x0002_</t>
  </si>
  <si>
    <t>Charles Long</t>
  </si>
  <si>
    <t>550592.005392_x0002_</t>
  </si>
  <si>
    <t>Stephen Rose</t>
  </si>
  <si>
    <t>67101.73345_x0002_</t>
  </si>
  <si>
    <t>Debra Montgomery</t>
  </si>
  <si>
    <t>316284.637032_x0002_</t>
  </si>
  <si>
    <t>Gloria Ferguson</t>
  </si>
  <si>
    <t>135917.432448_x0002_</t>
  </si>
  <si>
    <t>Benjamin Alvarez</t>
  </si>
  <si>
    <t>223047.828471_x0002_</t>
  </si>
  <si>
    <t>Norma Gibson</t>
  </si>
  <si>
    <t>65074.833332_x0002_</t>
  </si>
  <si>
    <t>William Hernandez</t>
  </si>
  <si>
    <t>3085020.891108_x0002_</t>
  </si>
  <si>
    <t>Harold Marshall</t>
  </si>
  <si>
    <t>1079135.784_x0002_</t>
  </si>
  <si>
    <t>Robin Burns</t>
  </si>
  <si>
    <t>61914.6353_x0002_</t>
  </si>
  <si>
    <t>Kevin Green</t>
  </si>
  <si>
    <t>74733.11202_x0002_</t>
  </si>
  <si>
    <t>Christopher Woods</t>
  </si>
  <si>
    <t>33293.5472_x0002_</t>
  </si>
  <si>
    <t>Earl Ramos</t>
  </si>
  <si>
    <t>175922.722304_x0002_</t>
  </si>
  <si>
    <t>Andrea Anderson</t>
  </si>
  <si>
    <t>454769.733231_x0002_</t>
  </si>
  <si>
    <t>Andrew Baker</t>
  </si>
  <si>
    <t>408104.612832_x0002_</t>
  </si>
  <si>
    <t>Sarah Hill</t>
  </si>
  <si>
    <t>274935.740625_x0002_</t>
  </si>
  <si>
    <t>Kathleen Bradley</t>
  </si>
  <si>
    <t>529821.652583_x0002_</t>
  </si>
  <si>
    <t>Larry Hamilton</t>
  </si>
  <si>
    <t>2570251.904_x0002_</t>
  </si>
  <si>
    <t>Jeffrey Wagner</t>
  </si>
  <si>
    <t>205369.667055_x0002_</t>
  </si>
  <si>
    <t>Justin Hart</t>
  </si>
  <si>
    <t>1349926.194944_x0002_</t>
  </si>
  <si>
    <t>Roy Lee</t>
  </si>
  <si>
    <t>1303676.98285_x0002_</t>
  </si>
  <si>
    <t>Earl Harris</t>
  </si>
  <si>
    <t>1532568.00258_x0002_</t>
  </si>
  <si>
    <t>Ryan Carr</t>
  </si>
  <si>
    <t>950183.95977_x0002_</t>
  </si>
  <si>
    <t>Phillip Ramirez</t>
  </si>
  <si>
    <t>2603230.625268_x0002_</t>
  </si>
  <si>
    <t>Gerald Harrison</t>
  </si>
  <si>
    <t>537259.3191_x0002_</t>
  </si>
  <si>
    <t>Alan Cunningham</t>
  </si>
  <si>
    <t>1620094.698672_x0002_</t>
  </si>
  <si>
    <t>Jack Scott</t>
  </si>
  <si>
    <t>145605.379456_x0002_</t>
  </si>
  <si>
    <t>Amanda Miller</t>
  </si>
  <si>
    <t>524488.64_x0002_</t>
  </si>
  <si>
    <t>Charles Bryant</t>
  </si>
  <si>
    <t>676061.1583_x0002_</t>
  </si>
  <si>
    <t>Shawn Welch</t>
  </si>
  <si>
    <t>1489199.08995_x0002_</t>
  </si>
  <si>
    <t>Carlos Lopez</t>
  </si>
  <si>
    <t>150126.270496_x0002_</t>
  </si>
  <si>
    <t>Joshua Warren</t>
  </si>
  <si>
    <t>1136705.63328_x0002_</t>
  </si>
  <si>
    <t>Ralph Robertson</t>
  </si>
  <si>
    <t>590851.317675_x0002_</t>
  </si>
  <si>
    <t>Kevin Schmidt</t>
  </si>
  <si>
    <t>904884.794604_x0002_</t>
  </si>
  <si>
    <t>Gerald Stone</t>
  </si>
  <si>
    <t>41045.709312_x0002_</t>
  </si>
  <si>
    <t>Sara Phillips</t>
  </si>
  <si>
    <t>474980.565645_x0002_</t>
  </si>
  <si>
    <t>Timothy Myers</t>
  </si>
  <si>
    <t>508649.830165_x0002_</t>
  </si>
  <si>
    <t>Kathryn Campbell</t>
  </si>
  <si>
    <t>968587.12173755_x0002_</t>
  </si>
  <si>
    <t>Mustopha o</t>
  </si>
  <si>
    <t>188987.845253_x0002_</t>
  </si>
  <si>
    <t>Christopher Gonzales</t>
  </si>
  <si>
    <t>2261814.33006_x0002_</t>
  </si>
  <si>
    <t>Eric Thompson</t>
  </si>
  <si>
    <t>997276.077535_x0002_</t>
  </si>
  <si>
    <t>Joe Anderson</t>
  </si>
  <si>
    <t>711965.602128_x0002_</t>
  </si>
  <si>
    <t>Jimmy Gordon</t>
  </si>
  <si>
    <t>1252548.199356_x0002_</t>
  </si>
  <si>
    <t>Julia Cole</t>
  </si>
  <si>
    <t>591197.26592_x0002_</t>
  </si>
  <si>
    <t>Douglas Russell</t>
  </si>
  <si>
    <t>976955.689728_x0002_</t>
  </si>
  <si>
    <t>John Flores</t>
  </si>
  <si>
    <t>952781.823567_x0002_</t>
  </si>
  <si>
    <t>167595.375024_x0002_</t>
  </si>
  <si>
    <t>Linda Butler</t>
  </si>
  <si>
    <t>184556.23392_x0002_</t>
  </si>
  <si>
    <t>Brian Stevens</t>
  </si>
  <si>
    <t>Phillip Weaver</t>
  </si>
  <si>
    <t>984045.53888_x0002_</t>
  </si>
  <si>
    <t>Clarence Matthews</t>
  </si>
  <si>
    <t>32563.9314_x0002_</t>
  </si>
  <si>
    <t>Amy Williams</t>
  </si>
  <si>
    <t>886280.206464_x0002_</t>
  </si>
  <si>
    <t>Fred Rivera</t>
  </si>
  <si>
    <t>435733.318656_x0002_</t>
  </si>
  <si>
    <t>Juan Hamilton</t>
  </si>
  <si>
    <t>84598.859046_x0002_</t>
  </si>
  <si>
    <t>Joshua Wheeler</t>
  </si>
  <si>
    <t>1005529.0752_x0002_</t>
  </si>
  <si>
    <t>John Moreno</t>
  </si>
  <si>
    <t>221234.789472_x0002_</t>
  </si>
  <si>
    <t>Antonio Matthews</t>
  </si>
  <si>
    <t>383668.25_x0002_</t>
  </si>
  <si>
    <t>Jeremy Alexander</t>
  </si>
  <si>
    <t>619039.874817_x0002_</t>
  </si>
  <si>
    <t>George Martinez</t>
  </si>
  <si>
    <t>283788.238425_x0002_</t>
  </si>
  <si>
    <t>Peter Chapman</t>
  </si>
  <si>
    <t>924637.87332_x0002_</t>
  </si>
  <si>
    <t>Steve Sullivan</t>
  </si>
  <si>
    <t>943481.739024_x0002_</t>
  </si>
  <si>
    <t>Doris Hill</t>
  </si>
  <si>
    <t>530390.606361_x0002_</t>
  </si>
  <si>
    <t>Lawrence Morgan</t>
  </si>
  <si>
    <t>1199695.669083_x0002_</t>
  </si>
  <si>
    <t>Benjamin Pierce</t>
  </si>
  <si>
    <t>425839.204224_x0002_</t>
  </si>
  <si>
    <t>Stephen Allen</t>
  </si>
  <si>
    <t>254964.46275_x0002_</t>
  </si>
  <si>
    <t>Harry Smith</t>
  </si>
  <si>
    <t>483614.49834187_x0002_</t>
  </si>
  <si>
    <t>PRINCE IFE</t>
  </si>
  <si>
    <t>227354.434146_x0002_</t>
  </si>
  <si>
    <t>James Sanchez</t>
  </si>
  <si>
    <t>854088.27516_x0002_</t>
  </si>
  <si>
    <t>Patricia Hudson</t>
  </si>
  <si>
    <t>135513.2592_x0002_</t>
  </si>
  <si>
    <t>Mary Jenkins</t>
  </si>
  <si>
    <t>303143.844528_x0002_</t>
  </si>
  <si>
    <t>Roy Hughes</t>
  </si>
  <si>
    <t>1133682.3423_x0002_</t>
  </si>
  <si>
    <t>Harry Lawson</t>
  </si>
  <si>
    <t>71187.935_x0002_</t>
  </si>
  <si>
    <t>Shirley Chavez</t>
  </si>
  <si>
    <t>1084092.565283_x0002_</t>
  </si>
  <si>
    <t>Sarah Harper</t>
  </si>
  <si>
    <t>231379.4772_x0002_</t>
  </si>
  <si>
    <t>Kimberly Ortiz</t>
  </si>
  <si>
    <t>249977.321856_x0002_</t>
  </si>
  <si>
    <t>Walter Scott</t>
  </si>
  <si>
    <t>1333557.63819_x0002_</t>
  </si>
  <si>
    <t>Larry Arnold</t>
  </si>
  <si>
    <t>3144472.58554_x0002_</t>
  </si>
  <si>
    <t>Michael Bishop</t>
  </si>
  <si>
    <t>1282034.4867_x0002_</t>
  </si>
  <si>
    <t>Willie Wagner</t>
  </si>
  <si>
    <t>505423.7856_x0002_</t>
  </si>
  <si>
    <t>Kimberly Frazier</t>
  </si>
  <si>
    <t>2500209.690624_x0002_</t>
  </si>
  <si>
    <t>Richard Moore</t>
  </si>
  <si>
    <t>1667275.463_x0002_</t>
  </si>
  <si>
    <t>Eugene Jordan</t>
  </si>
  <si>
    <t>837966.4059_x0002_</t>
  </si>
  <si>
    <t>Shawn Rice</t>
  </si>
  <si>
    <t>242133.591744_x0002_</t>
  </si>
  <si>
    <t>Chris Hernandez</t>
  </si>
  <si>
    <t>665597.43998_x0002_</t>
  </si>
  <si>
    <t>Terry Carpenter</t>
  </si>
  <si>
    <t>970917.691392_x0002_</t>
  </si>
  <si>
    <t>Chris Greene</t>
  </si>
  <si>
    <t>357572.126464_x0002_</t>
  </si>
  <si>
    <t>Phyllis Elliott</t>
  </si>
  <si>
    <t>39450.13475_x0002_</t>
  </si>
  <si>
    <t>Frances Gilbert</t>
  </si>
  <si>
    <t>108466.282656_x0002_</t>
  </si>
  <si>
    <t>Henry Roberts</t>
  </si>
  <si>
    <t>1399302.306024_x0002_</t>
  </si>
  <si>
    <t>Debra Mendoza</t>
  </si>
  <si>
    <t>238841.501184_x0002_</t>
  </si>
  <si>
    <t>Judith Day</t>
  </si>
  <si>
    <t>194915.478414_x0002_</t>
  </si>
  <si>
    <t>Theresa Woods</t>
  </si>
  <si>
    <t>289123.0368_x0002_</t>
  </si>
  <si>
    <t>Howard Carr</t>
  </si>
  <si>
    <t>402601.3376_x0002_</t>
  </si>
  <si>
    <t>Angela Oliver</t>
  </si>
  <si>
    <t>3180324.801904_x0002_</t>
  </si>
  <si>
    <t>Gary Mccoy</t>
  </si>
  <si>
    <t>24846.15168_x0002_</t>
  </si>
  <si>
    <t>Juan Diaz</t>
  </si>
  <si>
    <t>254470.0131_x0002_</t>
  </si>
  <si>
    <t>Irene Thomas</t>
  </si>
  <si>
    <t>117928.07712_x0002_</t>
  </si>
  <si>
    <t>Jesse Wallace</t>
  </si>
  <si>
    <t>482275.023516_x0002_</t>
  </si>
  <si>
    <t>Paula Nichols</t>
  </si>
  <si>
    <t>678567.869952_x0002_</t>
  </si>
  <si>
    <t>Jonathan Riley</t>
  </si>
  <si>
    <t>559640.537472_x0002_</t>
  </si>
  <si>
    <t>Sandra George</t>
  </si>
  <si>
    <t>93106.147568_x0002_</t>
  </si>
  <si>
    <t>Heather Myers</t>
  </si>
  <si>
    <t>729015.7264_x0002_</t>
  </si>
  <si>
    <t>Louis Weaver</t>
  </si>
  <si>
    <t>146402.0246_x0002_</t>
  </si>
  <si>
    <t>Randy Simpson</t>
  </si>
  <si>
    <t>963737.053576_x0002_</t>
  </si>
  <si>
    <t>Jonathan Gonzales</t>
  </si>
  <si>
    <t>377600.320656_x0002_</t>
  </si>
  <si>
    <t>Wayne Taylor</t>
  </si>
  <si>
    <t>Brian Morgan</t>
  </si>
  <si>
    <t>412040.348928_x0002_</t>
  </si>
  <si>
    <t>Patrick Howell</t>
  </si>
  <si>
    <t>200763.087616_x0002_</t>
  </si>
  <si>
    <t>1112801.540544_x0002_</t>
  </si>
  <si>
    <t>Gregory Reed</t>
  </si>
  <si>
    <t>2098819.503112_x0002_</t>
  </si>
  <si>
    <t>Henry Grant</t>
  </si>
  <si>
    <t>49304.0647_x0002_</t>
  </si>
  <si>
    <t>Roy Hernandez</t>
  </si>
  <si>
    <t>268319.471616_x0002_</t>
  </si>
  <si>
    <t>Susan Webb</t>
  </si>
  <si>
    <t>540636.915888_x0002_</t>
  </si>
  <si>
    <t>Betty Fisher</t>
  </si>
  <si>
    <t>998011.901952_x0002_</t>
  </si>
  <si>
    <t>Richard Wilson</t>
  </si>
  <si>
    <t>165852.2921_x0002_</t>
  </si>
  <si>
    <t>Shawn Hill</t>
  </si>
  <si>
    <t>140280.047721_x0002_</t>
  </si>
  <si>
    <t>Timothy Cook</t>
  </si>
  <si>
    <t>816992.11405_x0002_</t>
  </si>
  <si>
    <t>George Roberts</t>
  </si>
  <si>
    <t>Gregory Johnston</t>
  </si>
  <si>
    <t>90353.829888_x0002_</t>
  </si>
  <si>
    <t>Frank Moreno</t>
  </si>
  <si>
    <t>32052.295_x0002_</t>
  </si>
  <si>
    <t>Ronald Watson</t>
  </si>
  <si>
    <t>599215.260316_x0002_</t>
  </si>
  <si>
    <t>Todd Elliott</t>
  </si>
  <si>
    <t>3170634.07782_x0002_</t>
  </si>
  <si>
    <t>Arthur Mitchell</t>
  </si>
  <si>
    <t>117015.7806_x0002_</t>
  </si>
  <si>
    <t>Justin Romero</t>
  </si>
  <si>
    <t>802404.790758_x0002_</t>
  </si>
  <si>
    <t>Jose Williamson</t>
  </si>
  <si>
    <t>147698.371464_x0002_</t>
  </si>
  <si>
    <t>749893.65841_x0002_</t>
  </si>
  <si>
    <t>Tammy Bryant</t>
  </si>
  <si>
    <t>448114.797612_x0002_</t>
  </si>
  <si>
    <t>Gerald Cooper</t>
  </si>
  <si>
    <t>999829.197696_x0002_</t>
  </si>
  <si>
    <t>Eric Nichols</t>
  </si>
  <si>
    <t>582515.42848_x0002_</t>
  </si>
  <si>
    <t>Douglas Gilbert</t>
  </si>
  <si>
    <t>842029.374648_x0002_</t>
  </si>
  <si>
    <t>Douglas Freeman</t>
  </si>
  <si>
    <t>1204591.4694_x0002_</t>
  </si>
  <si>
    <t>Phillip Gordon</t>
  </si>
  <si>
    <t>Patrick Perez</t>
  </si>
  <si>
    <t>252327.87_x0002_</t>
  </si>
  <si>
    <t>Dennis Chapman</t>
  </si>
  <si>
    <t>693314.739954_x0002_</t>
  </si>
  <si>
    <t>Donna Hayes</t>
  </si>
  <si>
    <t>76925.992_x0002_</t>
  </si>
  <si>
    <t>Jonathan Morris</t>
  </si>
  <si>
    <t>611167.113_x0002_</t>
  </si>
  <si>
    <t>Earl Carter</t>
  </si>
  <si>
    <t>1298008.526031_x0002_</t>
  </si>
  <si>
    <t>Justin Johnson</t>
  </si>
  <si>
    <t>1020976.755712_x0002_</t>
  </si>
  <si>
    <t>Betty Phillips</t>
  </si>
  <si>
    <t>273886.115832_x0002_</t>
  </si>
  <si>
    <t>Catherine Walker</t>
  </si>
  <si>
    <t>350433.955582_x0002_</t>
  </si>
  <si>
    <t>Joe Mason</t>
  </si>
  <si>
    <t>565070.6025_x0002_</t>
  </si>
  <si>
    <t>Fred Schmidt</t>
  </si>
  <si>
    <t>2380126.611928_x0002_</t>
  </si>
  <si>
    <t>Louis Schmidt</t>
  </si>
  <si>
    <t>3863355.49548_x0002_</t>
  </si>
  <si>
    <t>Harry Burns</t>
  </si>
  <si>
    <t>158143.358208_x0002_</t>
  </si>
  <si>
    <t>Billy Wright</t>
  </si>
  <si>
    <t>757522.014678_x0002_</t>
  </si>
  <si>
    <t>Linda Lane</t>
  </si>
  <si>
    <t>137449.4508_x0002_</t>
  </si>
  <si>
    <t>Frank Arnold</t>
  </si>
  <si>
    <t>203555.765_x0002_</t>
  </si>
  <si>
    <t>Shirley Cole</t>
  </si>
  <si>
    <t>126186.06208_x0002_</t>
  </si>
  <si>
    <t>Todd Weaver</t>
  </si>
  <si>
    <t>917838.784863_x0002_</t>
  </si>
  <si>
    <t>Brandon Daniels</t>
  </si>
  <si>
    <t>381602.52804_x0002_</t>
  </si>
  <si>
    <t>Joshua Robertson</t>
  </si>
  <si>
    <t>247751.559792_x0002_</t>
  </si>
  <si>
    <t>Ralph Cunningham</t>
  </si>
  <si>
    <t>201402.846_x0002_</t>
  </si>
  <si>
    <t>Russell Fowler</t>
  </si>
  <si>
    <t>2077135.916544_x0002_</t>
  </si>
  <si>
    <t>Fred Lynch</t>
  </si>
  <si>
    <t>450061.725177_x0002_</t>
  </si>
  <si>
    <t>Irene Hall</t>
  </si>
  <si>
    <t>161117.14304_x0002_</t>
  </si>
  <si>
    <t>Raymond Marshall</t>
  </si>
  <si>
    <t>785365.133652_x0002_</t>
  </si>
  <si>
    <t>Keith Gordon</t>
  </si>
  <si>
    <t>227109.691098_x0002_</t>
  </si>
  <si>
    <t>Janet Hill</t>
  </si>
  <si>
    <t>250159.574016_x0002_</t>
  </si>
  <si>
    <t>Jerry Graham</t>
  </si>
  <si>
    <t>369235.447875_x0002_</t>
  </si>
  <si>
    <t>Harry Holmes</t>
  </si>
  <si>
    <t>73107.4561090251_x0002_</t>
  </si>
  <si>
    <t xml:space="preserve">SAA-AONDO </t>
  </si>
  <si>
    <t>3384843.561792_x0002_</t>
  </si>
  <si>
    <t>Timothy Hunter</t>
  </si>
  <si>
    <t>314739.716259645_x0002_</t>
  </si>
  <si>
    <t>TOBILOBA J</t>
  </si>
  <si>
    <t>156752.08768_x0002_</t>
  </si>
  <si>
    <t>Samuel Gomez</t>
  </si>
  <si>
    <t>615712.779864_x0002_</t>
  </si>
  <si>
    <t>Jeremy Ortiz</t>
  </si>
  <si>
    <t>1052953.512602_x0002_</t>
  </si>
  <si>
    <t>Willie Scott</t>
  </si>
  <si>
    <t>1015970.509576_x0002_</t>
  </si>
  <si>
    <t>Willie Greene</t>
  </si>
  <si>
    <t>36214.181524_x0002_</t>
  </si>
  <si>
    <t>Joe Moore</t>
  </si>
  <si>
    <t>91304.2368_x0002_</t>
  </si>
  <si>
    <t>Chris Larson</t>
  </si>
  <si>
    <t>1108827.78795_x0002_</t>
  </si>
  <si>
    <t>Johnny Nelson</t>
  </si>
  <si>
    <t>1765097.85231_x0002_</t>
  </si>
  <si>
    <t>Judy Gomez</t>
  </si>
  <si>
    <t>465096.92832_x0002_</t>
  </si>
  <si>
    <t>Ryan Sanchez</t>
  </si>
  <si>
    <t>42186.425344_x0002_</t>
  </si>
  <si>
    <t>448280.973_x0002_</t>
  </si>
  <si>
    <t>Mary Berry</t>
  </si>
  <si>
    <t>975039.79125_x0002_</t>
  </si>
  <si>
    <t>Harry Thomas</t>
  </si>
  <si>
    <t>628956.632673_x0002_</t>
  </si>
  <si>
    <t>Mark Hicks</t>
  </si>
  <si>
    <t>334392.316566_x0002_</t>
  </si>
  <si>
    <t>Deborah Freeman</t>
  </si>
  <si>
    <t>333012.00896_x0002_</t>
  </si>
  <si>
    <t>Gary Jenkins</t>
  </si>
  <si>
    <t>131201.579439_x0002_</t>
  </si>
  <si>
    <t>Anne Burton</t>
  </si>
  <si>
    <t>54702.285012_x0002_</t>
  </si>
  <si>
    <t>Kathy Murphy</t>
  </si>
  <si>
    <t>217684.776237_x0002_</t>
  </si>
  <si>
    <t>Joe Lawrence</t>
  </si>
  <si>
    <t>2377830.1148_x0002_</t>
  </si>
  <si>
    <t>Philip Nichols</t>
  </si>
  <si>
    <t>721232.9748_x0002_</t>
  </si>
  <si>
    <t>Earl Perez</t>
  </si>
  <si>
    <t>980086.56732_x0002_</t>
  </si>
  <si>
    <t>Douglas Sullivan</t>
  </si>
  <si>
    <t>443300.088173_x0002_</t>
  </si>
  <si>
    <t>Robert Peters</t>
  </si>
  <si>
    <t>1152844.4718_x0002_</t>
  </si>
  <si>
    <t>Douglas Carr</t>
  </si>
  <si>
    <t>800525.172629_x0002_</t>
  </si>
  <si>
    <t>Stephanie Grant</t>
  </si>
  <si>
    <t>941649.196608_x0002_</t>
  </si>
  <si>
    <t>Fred Castillo</t>
  </si>
  <si>
    <t>64848.760704_x0002_</t>
  </si>
  <si>
    <t>Marilyn Rivera</t>
  </si>
  <si>
    <t>75741.152607_x0002_</t>
  </si>
  <si>
    <t>Carl Kim</t>
  </si>
  <si>
    <t>302800.111794_x0002_</t>
  </si>
  <si>
    <t>Christopher Roberts</t>
  </si>
  <si>
    <t>683612.29656_x0002_</t>
  </si>
  <si>
    <t>Russell Hanson</t>
  </si>
  <si>
    <t>713832.78267_x0002_</t>
  </si>
  <si>
    <t>Phyllis Berry</t>
  </si>
  <si>
    <t>946880.84817_x0002_</t>
  </si>
  <si>
    <t>Bobby Wright</t>
  </si>
  <si>
    <t>217372.23315_x0002_</t>
  </si>
  <si>
    <t>Jeffrey Morgan</t>
  </si>
  <si>
    <t>437621.19052_x0002_</t>
  </si>
  <si>
    <t>Barbara Harper</t>
  </si>
  <si>
    <t>39648.524949_x0002_</t>
  </si>
  <si>
    <t>Carl Lewis</t>
  </si>
  <si>
    <t>365701.5918_x0002_</t>
  </si>
  <si>
    <t>Annie Reyes</t>
  </si>
  <si>
    <t>444066.5376_x0002_</t>
  </si>
  <si>
    <t>Thomas Dean</t>
  </si>
  <si>
    <t>2438133.21_x0002_</t>
  </si>
  <si>
    <t>Russell Coleman</t>
  </si>
  <si>
    <t>886831.784425_x0002_</t>
  </si>
  <si>
    <t>Billy Evans</t>
  </si>
  <si>
    <t>385630.11415_x0002_</t>
  </si>
  <si>
    <t>Paul Hall</t>
  </si>
  <si>
    <t>435466.0224_x0002_</t>
  </si>
  <si>
    <t>John Chapman</t>
  </si>
  <si>
    <t>206363.598_x0002_</t>
  </si>
  <si>
    <t>Walter Andrews</t>
  </si>
  <si>
    <t>410883.31548_x0002_</t>
  </si>
  <si>
    <t>Ralph Jacobs</t>
  </si>
  <si>
    <t>734785.456328_x0002_</t>
  </si>
  <si>
    <t>Anne Mason</t>
  </si>
  <si>
    <t>880756.7616_x0002_</t>
  </si>
  <si>
    <t>Tina Medina</t>
  </si>
  <si>
    <t>85130.64_x0002_</t>
  </si>
  <si>
    <t>Shirley Jenkins</t>
  </si>
  <si>
    <t>110588.521428_x0002_</t>
  </si>
  <si>
    <t>286280.412369_x0002_</t>
  </si>
  <si>
    <t>Gary Morgan</t>
  </si>
  <si>
    <t>1708745.42592_x0002_</t>
  </si>
  <si>
    <t>Scott Johnson</t>
  </si>
  <si>
    <t>106873.101648_x0002_</t>
  </si>
  <si>
    <t>1193658.0864_x0002_</t>
  </si>
  <si>
    <t>Steve Dean</t>
  </si>
  <si>
    <t>1608492.24855_x0002_</t>
  </si>
  <si>
    <t>Kenneth Lane</t>
  </si>
  <si>
    <t>1685740.6992_x0002_</t>
  </si>
  <si>
    <t>Roy West</t>
  </si>
  <si>
    <t>59947.954659_x0002_</t>
  </si>
  <si>
    <t>Gerald Griffin</t>
  </si>
  <si>
    <t>148409.625728_x0002_</t>
  </si>
  <si>
    <t>Aaron Simpson</t>
  </si>
  <si>
    <t>1591120.172544_x0002_</t>
  </si>
  <si>
    <t>Antonio Stephens</t>
  </si>
  <si>
    <t>230628.402576_x0002_</t>
  </si>
  <si>
    <t>Clarence Rivera</t>
  </si>
  <si>
    <t>425498.08704_x0002_</t>
  </si>
  <si>
    <t>Steven Wilson</t>
  </si>
  <si>
    <t>449282.422512_x0002_</t>
  </si>
  <si>
    <t>Stephen Kim</t>
  </si>
  <si>
    <t>252864.880974_x0002_</t>
  </si>
  <si>
    <t>Raymond Murphy</t>
  </si>
  <si>
    <t>144554.629857_x0002_</t>
  </si>
  <si>
    <t>Dorothy Reyes</t>
  </si>
  <si>
    <t>653231.9682_x0002_</t>
  </si>
  <si>
    <t>Mary Lynch</t>
  </si>
  <si>
    <t>995012.6984_x0002_</t>
  </si>
  <si>
    <t>Walter Mccoy</t>
  </si>
  <si>
    <t>197265.75048_x0002_</t>
  </si>
  <si>
    <t>Nicholas Rodriguez</t>
  </si>
  <si>
    <t>420132.51072_x0002_</t>
  </si>
  <si>
    <t>Juan Rose</t>
  </si>
  <si>
    <t>532750.140384_x0002_</t>
  </si>
  <si>
    <t>Eugene Morales</t>
  </si>
  <si>
    <t>964355.022684_x0002_</t>
  </si>
  <si>
    <t>Larry Coleman</t>
  </si>
  <si>
    <t>439429.26384_x0002_</t>
  </si>
  <si>
    <t>611071.698816_x0002_</t>
  </si>
  <si>
    <t>Jean Reed</t>
  </si>
  <si>
    <t>202406.31856_x0002_</t>
  </si>
  <si>
    <t>Nicholas Gilbert</t>
  </si>
  <si>
    <t>564711.398592_x0002_</t>
  </si>
  <si>
    <t>Laura Ellis</t>
  </si>
  <si>
    <t>643768.667136_x0002_</t>
  </si>
  <si>
    <t>Carolyn Kelly</t>
  </si>
  <si>
    <t>285173.38645_x0002_</t>
  </si>
  <si>
    <t>Sean Myers</t>
  </si>
  <si>
    <t>1230159.329364_x0002_</t>
  </si>
  <si>
    <t>Ruth Reyes</t>
  </si>
  <si>
    <t>1157818.61376_x0002_</t>
  </si>
  <si>
    <t>111414.82338_x0002_</t>
  </si>
  <si>
    <t>Willie Richards</t>
  </si>
  <si>
    <t>48551.96832_x0002_</t>
  </si>
  <si>
    <t>Jesse White</t>
  </si>
  <si>
    <t>44965.23805_x0002_</t>
  </si>
  <si>
    <t>Cheryl Long</t>
  </si>
  <si>
    <t>1472296.810752_x0002_</t>
  </si>
  <si>
    <t>Howard Webb</t>
  </si>
  <si>
    <t>169559.474796_x0002_</t>
  </si>
  <si>
    <t>Terry Graham</t>
  </si>
  <si>
    <t>345229.205376_x0002_</t>
  </si>
  <si>
    <t>Jane Freeman</t>
  </si>
  <si>
    <t>1785745.06332_x0002_</t>
  </si>
  <si>
    <t>Bobby Mitchell</t>
  </si>
  <si>
    <t>424422_x0002_</t>
  </si>
  <si>
    <t>Jeremy Fowler</t>
  </si>
  <si>
    <t>53513.773632_x0002_</t>
  </si>
  <si>
    <t>Chris Wallace</t>
  </si>
  <si>
    <t>1142056.345248_x0002_</t>
  </si>
  <si>
    <t>Clarence Sullivan</t>
  </si>
  <si>
    <t>199546.75_x0002_</t>
  </si>
  <si>
    <t>Emily Bryant</t>
  </si>
  <si>
    <t>97304.564175_x0002_</t>
  </si>
  <si>
    <t>Cheryl Fox</t>
  </si>
  <si>
    <t>260533.736996_x0002_</t>
  </si>
  <si>
    <t>Nicholas Vasquez</t>
  </si>
  <si>
    <t>956524.889157_x0002_</t>
  </si>
  <si>
    <t>Johnny Baker</t>
  </si>
  <si>
    <t>1713018.715478_x0002_</t>
  </si>
  <si>
    <t>Joshua Meyer</t>
  </si>
  <si>
    <t>1136736.20736_x0002_</t>
  </si>
  <si>
    <t>Antonio Moreno</t>
  </si>
  <si>
    <t>1089441.995904_x0002_</t>
  </si>
  <si>
    <t>Stephen Perry</t>
  </si>
  <si>
    <t>82808.378744_x0002_</t>
  </si>
  <si>
    <t>Kenneth Simmons</t>
  </si>
  <si>
    <t>402365.319092_x0002_</t>
  </si>
  <si>
    <t>Russell Ortiz</t>
  </si>
  <si>
    <t>809741.08384_x0002_</t>
  </si>
  <si>
    <t>Jeremy Bryant</t>
  </si>
  <si>
    <t>74749.5714440063_x0002_</t>
  </si>
  <si>
    <t>JOHN CHUKW</t>
  </si>
  <si>
    <t>494708.985_x0002_</t>
  </si>
  <si>
    <t>Stephen Watkins</t>
  </si>
  <si>
    <t>122419.714302_x0002_</t>
  </si>
  <si>
    <t>Jeffrey Collins</t>
  </si>
  <si>
    <t>1719422.74845_x0002_</t>
  </si>
  <si>
    <t>Timothy Scott</t>
  </si>
  <si>
    <t>917484.851712_x0002_</t>
  </si>
  <si>
    <t>Howard Hunter</t>
  </si>
  <si>
    <t>156565.342551_x0002_</t>
  </si>
  <si>
    <t>Michelle Pierce</t>
  </si>
  <si>
    <t>2677607.1_x0002_</t>
  </si>
  <si>
    <t>Russell Moore</t>
  </si>
  <si>
    <t>1040579.99752_x0002_</t>
  </si>
  <si>
    <t>Michael Bailey</t>
  </si>
  <si>
    <t>743986.892484_x0002_</t>
  </si>
  <si>
    <t>Linda Brooks</t>
  </si>
  <si>
    <t>1211730.465762_x0002_</t>
  </si>
  <si>
    <t>Jason Woods</t>
  </si>
  <si>
    <t>118423.5952_x0002_</t>
  </si>
  <si>
    <t>Harry Payne</t>
  </si>
  <si>
    <t>160456.612992_x0002_</t>
  </si>
  <si>
    <t>Diana Wilson</t>
  </si>
  <si>
    <t>450709.2096_x0002_</t>
  </si>
  <si>
    <t>Paul White</t>
  </si>
  <si>
    <t>756163.861218_x0002_</t>
  </si>
  <si>
    <t>Larry Graham</t>
  </si>
  <si>
    <t>327401.6904_x0002_</t>
  </si>
  <si>
    <t>Carolyn Wright</t>
  </si>
  <si>
    <t>343279.5168_x0002_</t>
  </si>
  <si>
    <t>Ronald Phillips</t>
  </si>
  <si>
    <t>286374.4389_x0002_</t>
  </si>
  <si>
    <t>Linda Burke</t>
  </si>
  <si>
    <t>616814.995624_x0002_</t>
  </si>
  <si>
    <t>Louis James</t>
  </si>
  <si>
    <t>571028.484375_x0002_</t>
  </si>
  <si>
    <t>Jeremy Burton</t>
  </si>
  <si>
    <t>199916.455428_x0002_</t>
  </si>
  <si>
    <t>Jesse Martinez</t>
  </si>
  <si>
    <t>1031441.2192_x0002_</t>
  </si>
  <si>
    <t>Matthew James</t>
  </si>
  <si>
    <t>1728292.5673_x0002_</t>
  </si>
  <si>
    <t>Carol Jones</t>
  </si>
  <si>
    <t>1227071.646108_x0002_</t>
  </si>
  <si>
    <t>Justin Ryan</t>
  </si>
  <si>
    <t>136811.3604_x0002_</t>
  </si>
  <si>
    <t>Bruce Vasquez</t>
  </si>
  <si>
    <t>490114.98063_x0002_</t>
  </si>
  <si>
    <t>Doris Anderson</t>
  </si>
  <si>
    <t>104217.466496_x0002_</t>
  </si>
  <si>
    <t>Laura Simmons</t>
  </si>
  <si>
    <t>348716.03228_x0002_</t>
  </si>
  <si>
    <t>Lawrence Myers</t>
  </si>
  <si>
    <t>745757.791632_x0002_</t>
  </si>
  <si>
    <t>Alice Marshall</t>
  </si>
  <si>
    <t>600265.16586_x0002_</t>
  </si>
  <si>
    <t>Carolyn Hunt</t>
  </si>
  <si>
    <t>276501.04944_x0002_</t>
  </si>
  <si>
    <t>Arthur Hanson</t>
  </si>
  <si>
    <t>1476110.496784_x0002_</t>
  </si>
  <si>
    <t>Ryan Mason</t>
  </si>
  <si>
    <t>44044.2936_x0002_</t>
  </si>
  <si>
    <t>Sandra Schmidt</t>
  </si>
  <si>
    <t>622135.225152_x0002_</t>
  </si>
  <si>
    <t>Gregory Cunningham</t>
  </si>
  <si>
    <t>405062.9856_x0002_</t>
  </si>
  <si>
    <t>Paula Robinson</t>
  </si>
  <si>
    <t>1690117.4161_x0002_</t>
  </si>
  <si>
    <t>Peter Adams</t>
  </si>
  <si>
    <t>469038.875008_x0002_</t>
  </si>
  <si>
    <t>Jonathan Hunter</t>
  </si>
  <si>
    <t>686462.45303_x0002_</t>
  </si>
  <si>
    <t>Albert Adams</t>
  </si>
  <si>
    <t>2129776.627535_x0002_</t>
  </si>
  <si>
    <t>Bobby Wood</t>
  </si>
  <si>
    <t>124384.22504_x0002_</t>
  </si>
  <si>
    <t>Denise Garza</t>
  </si>
  <si>
    <t>424237.2651_x0002_</t>
  </si>
  <si>
    <t>Ralph West</t>
  </si>
  <si>
    <t>269723.697152_x0002_</t>
  </si>
  <si>
    <t>Jason Bradley</t>
  </si>
  <si>
    <t>357419.79_x0002_</t>
  </si>
  <si>
    <t>Kevin Kelley</t>
  </si>
  <si>
    <t>3515972.55984_x0002_</t>
  </si>
  <si>
    <t>Scott Hart</t>
  </si>
  <si>
    <t>870403.2_x0002_</t>
  </si>
  <si>
    <t>Anna West</t>
  </si>
  <si>
    <t>1525936.44555_x0002_</t>
  </si>
  <si>
    <t>Carol Freeman</t>
  </si>
  <si>
    <t>1248443.534988_x0002_</t>
  </si>
  <si>
    <t>Judy Lawrence</t>
  </si>
  <si>
    <t>615891.104004_x0002_</t>
  </si>
  <si>
    <t>Samuel Myers</t>
  </si>
  <si>
    <t>26828.577792_x0002_</t>
  </si>
  <si>
    <t>Nicholas Payne</t>
  </si>
  <si>
    <t>776868.441056101_x0002_</t>
  </si>
  <si>
    <t>JOSEPH  JA</t>
  </si>
  <si>
    <t>1769697.670275_x0002_</t>
  </si>
  <si>
    <t>Bobby Watkins</t>
  </si>
  <si>
    <t>200745.022784_x0002_</t>
  </si>
  <si>
    <t>647719.456176_x0002_</t>
  </si>
  <si>
    <t>Teresa Graham</t>
  </si>
  <si>
    <t>468512.751132_x0002_</t>
  </si>
  <si>
    <t>Wayne George</t>
  </si>
  <si>
    <t>983146.699512_x0002_</t>
  </si>
  <si>
    <t>Jonathan Fisher</t>
  </si>
  <si>
    <t>518662.84878_x0002_</t>
  </si>
  <si>
    <t>Richard Bishop</t>
  </si>
  <si>
    <t>1752305.155584_x0002_</t>
  </si>
  <si>
    <t>Eugene Sanchez</t>
  </si>
  <si>
    <t>2080505.711424_x0002_</t>
  </si>
  <si>
    <t>Eric Mendoza</t>
  </si>
  <si>
    <t>Joe Knight</t>
  </si>
  <si>
    <t>206964.2322_x0002_</t>
  </si>
  <si>
    <t>Ronald Riley</t>
  </si>
  <si>
    <t>153113.14107_x0002_</t>
  </si>
  <si>
    <t>Mark Lawrence</t>
  </si>
  <si>
    <t>342667.572975_x0002_</t>
  </si>
  <si>
    <t>Frances Harrison</t>
  </si>
  <si>
    <t>305496.550576_x0002_</t>
  </si>
  <si>
    <t>Keith Hansen</t>
  </si>
  <si>
    <t>651093.051582_x0002_</t>
  </si>
  <si>
    <t>Donna Mcdonald</t>
  </si>
  <si>
    <t>2109610.090688_x0002_</t>
  </si>
  <si>
    <t>Bobby Flores</t>
  </si>
  <si>
    <t>522543.96388_x0002_</t>
  </si>
  <si>
    <t>Daniel Sims</t>
  </si>
  <si>
    <t>2350808.685_x0002_</t>
  </si>
  <si>
    <t>Daniel Johnson</t>
  </si>
  <si>
    <t>202809.744_x0002_</t>
  </si>
  <si>
    <t>Heather Fowler</t>
  </si>
  <si>
    <t>110577.7008_x0002_</t>
  </si>
  <si>
    <t>Rose Holmes</t>
  </si>
  <si>
    <t>256902.3_x0002_</t>
  </si>
  <si>
    <t>Kathleen Lee</t>
  </si>
  <si>
    <t>1151114.1039_x0002_</t>
  </si>
  <si>
    <t>Jose West</t>
  </si>
  <si>
    <t>339973.410276_x0002_</t>
  </si>
  <si>
    <t>Amy Powell</t>
  </si>
  <si>
    <t>976566.950325_x0002_</t>
  </si>
  <si>
    <t>Richard Campbell</t>
  </si>
  <si>
    <t>469279.743522_x0002_</t>
  </si>
  <si>
    <t>Rebecca Murray</t>
  </si>
  <si>
    <t>227890.4544_x0002_</t>
  </si>
  <si>
    <t>Aaron Burke</t>
  </si>
  <si>
    <t>153846.132608_x0002_</t>
  </si>
  <si>
    <t>Aaron Rice</t>
  </si>
  <si>
    <t>317246.6688_x0002_</t>
  </si>
  <si>
    <t>Jason Sims</t>
  </si>
  <si>
    <t>240122.723224_x0002_</t>
  </si>
  <si>
    <t>Kelly Moore</t>
  </si>
  <si>
    <t>355267.559192_x0002_</t>
  </si>
  <si>
    <t>Jonathan Rodriguez</t>
  </si>
  <si>
    <t>490080.030732_x0002_</t>
  </si>
  <si>
    <t>Terry Tucker</t>
  </si>
  <si>
    <t>70903.5625_x0002_</t>
  </si>
  <si>
    <t>Emily Price</t>
  </si>
  <si>
    <t>30355.174278_x0002_</t>
  </si>
  <si>
    <t>Mark Owens</t>
  </si>
  <si>
    <t>76544.844606_x0002_</t>
  </si>
  <si>
    <t>Janet Nguyen</t>
  </si>
  <si>
    <t>Karen Morrison</t>
  </si>
  <si>
    <t>364000.718592_x0002_</t>
  </si>
  <si>
    <t>Walter Stanley</t>
  </si>
  <si>
    <t>588831.435981_x0002_</t>
  </si>
  <si>
    <t>Craig Myers</t>
  </si>
  <si>
    <t>502389.903644_x0002_</t>
  </si>
  <si>
    <t>Earl Richardson</t>
  </si>
  <si>
    <t>1492675.371516_x0002_</t>
  </si>
  <si>
    <t>Carlos Kelly</t>
  </si>
  <si>
    <t>921185.86964103_x0002_</t>
  </si>
  <si>
    <t>IMMANUEL N</t>
  </si>
  <si>
    <t>911326.283616_x0002_</t>
  </si>
  <si>
    <t>Ruth Kennedy</t>
  </si>
  <si>
    <t>198561.712284_x0002_</t>
  </si>
  <si>
    <t>Carl Shaw</t>
  </si>
  <si>
    <t>1913918.67612_x0002_</t>
  </si>
  <si>
    <t>Antonio Austin</t>
  </si>
  <si>
    <t>1599208.312554_x0002_</t>
  </si>
  <si>
    <t>Gerald Dunn</t>
  </si>
  <si>
    <t>2735303.72661_x0002_</t>
  </si>
  <si>
    <t>51260.521312_x0002_</t>
  </si>
  <si>
    <t>Lawrence Vasquez</t>
  </si>
  <si>
    <t>342515.249372_x0002_</t>
  </si>
  <si>
    <t>Mildred Hall</t>
  </si>
  <si>
    <t>850010.848362_x0002_</t>
  </si>
  <si>
    <t>Bruce Day</t>
  </si>
  <si>
    <t>1291352.74112_x0002_</t>
  </si>
  <si>
    <t>Jeremy Jacobs</t>
  </si>
  <si>
    <t>342379.300032_x0002_</t>
  </si>
  <si>
    <t>Jack Allen</t>
  </si>
  <si>
    <t>323213.561536_x0002_</t>
  </si>
  <si>
    <t>Russell Arnold</t>
  </si>
  <si>
    <t>922185.417774_x0002_</t>
  </si>
  <si>
    <t>Thomas Robertson</t>
  </si>
  <si>
    <t>3049414.76385_x0002_</t>
  </si>
  <si>
    <t>154279.104772_x0002_</t>
  </si>
  <si>
    <t>Philip Fuller</t>
  </si>
  <si>
    <t>183267.915607_x0002_</t>
  </si>
  <si>
    <t>Adam Hughes</t>
  </si>
  <si>
    <t>503727.82128_x0002_</t>
  </si>
  <si>
    <t>Jesse Perry</t>
  </si>
  <si>
    <t>1485080.777712_x0002_</t>
  </si>
  <si>
    <t>Eugene Kelly</t>
  </si>
  <si>
    <t>327206.3808_x0002_</t>
  </si>
  <si>
    <t>Charles Day</t>
  </si>
  <si>
    <t>172082.843712_x0002_</t>
  </si>
  <si>
    <t>Rose Johnson</t>
  </si>
  <si>
    <t>675231.012363066_x0002_</t>
  </si>
  <si>
    <t>IFEANYI JA</t>
  </si>
  <si>
    <t>103857.782784_x0002_</t>
  </si>
  <si>
    <t>Marie Armstrong</t>
  </si>
  <si>
    <t>Matthew Ross</t>
  </si>
  <si>
    <t>837308.14965_x0002_</t>
  </si>
  <si>
    <t>Roger Hamilton</t>
  </si>
  <si>
    <t>1340823.217536_x0002_</t>
  </si>
  <si>
    <t>Douglas Gibson</t>
  </si>
  <si>
    <t>609009.519888_x0002_</t>
  </si>
  <si>
    <t>Stephen Stewart</t>
  </si>
  <si>
    <t>186712.064_x0002_</t>
  </si>
  <si>
    <t>Angela Tucker</t>
  </si>
  <si>
    <t>3498983.548625_x0002_</t>
  </si>
  <si>
    <t>Wayne Hart</t>
  </si>
  <si>
    <t>628718.2986_x0002_</t>
  </si>
  <si>
    <t>Carol Stanley</t>
  </si>
  <si>
    <t>892214.745984_x0002_</t>
  </si>
  <si>
    <t>Patrick Coleman</t>
  </si>
  <si>
    <t>194305.070592_x0002_</t>
  </si>
  <si>
    <t>Kenneth Hayes</t>
  </si>
  <si>
    <t>447927.903656_x0002_</t>
  </si>
  <si>
    <t>Harry Walker</t>
  </si>
  <si>
    <t>116494.449632_x0002_</t>
  </si>
  <si>
    <t>Roger Hunter</t>
  </si>
  <si>
    <t>656372.921465_x0002_</t>
  </si>
  <si>
    <t>Earl Wagner</t>
  </si>
  <si>
    <t>624747.137112_x0002_</t>
  </si>
  <si>
    <t>Richard Harper</t>
  </si>
  <si>
    <t>363305.25088_x0002_</t>
  </si>
  <si>
    <t>Virginia Greene</t>
  </si>
  <si>
    <t>61344.464748_x0002_</t>
  </si>
  <si>
    <t>Susan Thompson</t>
  </si>
  <si>
    <t>191858.0175_x0002_</t>
  </si>
  <si>
    <t>Billy Hall</t>
  </si>
  <si>
    <t>2507452.997742_x0002_</t>
  </si>
  <si>
    <t>Charles Lopez</t>
  </si>
  <si>
    <t>579578.98496_x0002_</t>
  </si>
  <si>
    <t>Diane Watson</t>
  </si>
  <si>
    <t>2822698.5865_x0002_</t>
  </si>
  <si>
    <t>Paul Wagner</t>
  </si>
  <si>
    <t>758995.412098_x0002_</t>
  </si>
  <si>
    <t>Ruby Oliver</t>
  </si>
  <si>
    <t>1098166.00176_x0002_</t>
  </si>
  <si>
    <t>Larry Kelley</t>
  </si>
  <si>
    <t>295731.267648_x0002_</t>
  </si>
  <si>
    <t>Edward Hicks</t>
  </si>
  <si>
    <t>888080.409216_x0002_</t>
  </si>
  <si>
    <t>Eugene Spencer</t>
  </si>
  <si>
    <t>1651345.592442_x0002_</t>
  </si>
  <si>
    <t>Joshua Riley</t>
  </si>
  <si>
    <t>550649.796_x0002_</t>
  </si>
  <si>
    <t>Brian Payne</t>
  </si>
  <si>
    <t>176184.237075_x0002_</t>
  </si>
  <si>
    <t>Arthur Ramos</t>
  </si>
  <si>
    <t>137954.689353_x0002_</t>
  </si>
  <si>
    <t>Judy Burton</t>
  </si>
  <si>
    <t>901622.65625_x0002_</t>
  </si>
  <si>
    <t>Gregory Mason</t>
  </si>
  <si>
    <t>60794.496_x0002_</t>
  </si>
  <si>
    <t>Anna Duncan</t>
  </si>
  <si>
    <t>484219.57045_x0002_</t>
  </si>
  <si>
    <t>Harry Oliver</t>
  </si>
  <si>
    <t>498848.11632_x0002_</t>
  </si>
  <si>
    <t>Sean Pierce</t>
  </si>
  <si>
    <t>831504.7629_x0002_</t>
  </si>
  <si>
    <t>Frank Marshall</t>
  </si>
  <si>
    <t>87414.654024_x0002_</t>
  </si>
  <si>
    <t>Johnny Gray</t>
  </si>
  <si>
    <t>380438.93376_x0002_</t>
  </si>
  <si>
    <t>Rose Howard</t>
  </si>
  <si>
    <t>145886.63067_x0002_</t>
  </si>
  <si>
    <t>Timothy Carpenter</t>
  </si>
  <si>
    <t>439854.5592_x0002_</t>
  </si>
  <si>
    <t>Earl Kennedy</t>
  </si>
  <si>
    <t>1364674.721_x0002_</t>
  </si>
  <si>
    <t>Sean Sims</t>
  </si>
  <si>
    <t>817822.44505_x0002_</t>
  </si>
  <si>
    <t>Karen Fields</t>
  </si>
  <si>
    <t>544795.8912_x0002_</t>
  </si>
  <si>
    <t>Charles Gardner</t>
  </si>
  <si>
    <t>889337.232_x0002_</t>
  </si>
  <si>
    <t>Eric Davis</t>
  </si>
  <si>
    <t>521357.752248_x0002_</t>
  </si>
  <si>
    <t>Maria King</t>
  </si>
  <si>
    <t>1508181.389568_x0002_</t>
  </si>
  <si>
    <t>1763179.743024_x0002_</t>
  </si>
  <si>
    <t>Victor Morrison</t>
  </si>
  <si>
    <t>103753.786504_x0002_</t>
  </si>
  <si>
    <t>Peter Reid</t>
  </si>
  <si>
    <t>1089957.0276_x0002_</t>
  </si>
  <si>
    <t>Earl Hall</t>
  </si>
  <si>
    <t>1073972.857104_x0002_</t>
  </si>
  <si>
    <t>Annie James</t>
  </si>
  <si>
    <t>642034.66118_x0002_</t>
  </si>
  <si>
    <t>Clarence Price</t>
  </si>
  <si>
    <t>94983.709248_x0002_</t>
  </si>
  <si>
    <t>Annie Washington</t>
  </si>
  <si>
    <t>1125389.667508_x0002_</t>
  </si>
  <si>
    <t>Helen Jenkins</t>
  </si>
  <si>
    <t>334596.569888_x0002_</t>
  </si>
  <si>
    <t>Louis Rodriguez</t>
  </si>
  <si>
    <t>521012.089024_x0002_</t>
  </si>
  <si>
    <t>Stephen Bennett</t>
  </si>
  <si>
    <t>1748950.021665_x0002_</t>
  </si>
  <si>
    <t>Justin Murphy</t>
  </si>
  <si>
    <t>564498.4632_x0002_</t>
  </si>
  <si>
    <t>Christine Bell</t>
  </si>
  <si>
    <t>1484238.168_x0002_</t>
  </si>
  <si>
    <t>John Coleman</t>
  </si>
  <si>
    <t>153125.321265_x0002_</t>
  </si>
  <si>
    <t>Jeffrey Gutierrez</t>
  </si>
  <si>
    <t>1146047.712406_x0002_</t>
  </si>
  <si>
    <t>Earl Little</t>
  </si>
  <si>
    <t>300687.958272_x0002_</t>
  </si>
  <si>
    <t>Steven Owens</t>
  </si>
  <si>
    <t>2182842.9807_x0002_</t>
  </si>
  <si>
    <t>Kevin Cruz</t>
  </si>
  <si>
    <t>2264886.400356_x0002_</t>
  </si>
  <si>
    <t>Margaret Washington</t>
  </si>
  <si>
    <t>141945.925_x0002_</t>
  </si>
  <si>
    <t>Shirley Olson</t>
  </si>
  <si>
    <t>2065707.803394_x0002_</t>
  </si>
  <si>
    <t>Phillip Howell</t>
  </si>
  <si>
    <t>473855.636016_x0002_</t>
  </si>
  <si>
    <t>Charles Cole</t>
  </si>
  <si>
    <t>834678.017419784_x0002_</t>
  </si>
  <si>
    <t>FRANKLY AU</t>
  </si>
  <si>
    <t>281809.653888_x0002_</t>
  </si>
  <si>
    <t>Raymond Mills</t>
  </si>
  <si>
    <t>290695.757824_x0002_</t>
  </si>
  <si>
    <t>Pamela Nichols</t>
  </si>
  <si>
    <t>131688.69615_x0002_</t>
  </si>
  <si>
    <t>Victor Young</t>
  </si>
  <si>
    <t>123840.325224_x0002_</t>
  </si>
  <si>
    <t>Lori Lopez</t>
  </si>
  <si>
    <t>127045.875988_x0002_</t>
  </si>
  <si>
    <t>Brandon Tucker</t>
  </si>
  <si>
    <t>437316.134976_x0002_</t>
  </si>
  <si>
    <t>Justin Dean</t>
  </si>
  <si>
    <t>196577.789328_x0002_</t>
  </si>
  <si>
    <t>Sara Mason</t>
  </si>
  <si>
    <t>207152.25_x0002_</t>
  </si>
  <si>
    <t>Shirley Henry</t>
  </si>
  <si>
    <t>2404549.759744_x0002_</t>
  </si>
  <si>
    <t>Evelyn Flores</t>
  </si>
  <si>
    <t>569217.375_x0002_</t>
  </si>
  <si>
    <t>Gregory Rivera</t>
  </si>
  <si>
    <t>841209.179842_x0002_</t>
  </si>
  <si>
    <t>Matthew Lane</t>
  </si>
  <si>
    <t>507996.3812_x0002_</t>
  </si>
  <si>
    <t>Phillip Morales</t>
  </si>
  <si>
    <t>193381.281792_x0002_</t>
  </si>
  <si>
    <t>David Howell</t>
  </si>
  <si>
    <t>26910.57024_x0002_</t>
  </si>
  <si>
    <t>Jean Watson</t>
  </si>
  <si>
    <t>1643958.51885_x0002_</t>
  </si>
  <si>
    <t>Willie Shaw</t>
  </si>
  <si>
    <t>253759.06772_x0002_</t>
  </si>
  <si>
    <t>Kenneth Grant</t>
  </si>
  <si>
    <t>968531.373436_x0002_</t>
  </si>
  <si>
    <t>Evelyn Reynolds</t>
  </si>
  <si>
    <t>298332.570232_x0002_</t>
  </si>
  <si>
    <t>Sharon Lee</t>
  </si>
  <si>
    <t>1457664.192_x0002_</t>
  </si>
  <si>
    <t>Eric Carr</t>
  </si>
  <si>
    <t>836531.264097_x0002_</t>
  </si>
  <si>
    <t>Tammy Pierce</t>
  </si>
  <si>
    <t>1012079.5347_x0002_</t>
  </si>
  <si>
    <t>Steve Alvarez</t>
  </si>
  <si>
    <t>388086.429024_x0002_</t>
  </si>
  <si>
    <t>Joshua Fisher</t>
  </si>
  <si>
    <t>935505.524112_x0002_</t>
  </si>
  <si>
    <t>Jason Stone</t>
  </si>
  <si>
    <t>275056.63614_x0002_</t>
  </si>
  <si>
    <t>Annie Lewis</t>
  </si>
  <si>
    <t>122186.427264_x0002_</t>
  </si>
  <si>
    <t>Jack White</t>
  </si>
  <si>
    <t>315419.824368_x0002_</t>
  </si>
  <si>
    <t>Keith Alvarez</t>
  </si>
  <si>
    <t>1510274.84202_x0002_</t>
  </si>
  <si>
    <t>Terry Bowman</t>
  </si>
  <si>
    <t>897649.480338_x0002_</t>
  </si>
  <si>
    <t>Matthew Owens</t>
  </si>
  <si>
    <t>144974.241792_x0002_</t>
  </si>
  <si>
    <t>David Fernandez</t>
  </si>
  <si>
    <t>310706.366495_x0002_</t>
  </si>
  <si>
    <t>Albert Wells</t>
  </si>
  <si>
    <t>170981.8214_x0002_</t>
  </si>
  <si>
    <t>George Simmons</t>
  </si>
  <si>
    <t>656176.232712_x0002_</t>
  </si>
  <si>
    <t>Lawrence Rice</t>
  </si>
  <si>
    <t>519994.308262_x0002_</t>
  </si>
  <si>
    <t>Michael Little</t>
  </si>
  <si>
    <t>463704.675075_x0002_</t>
  </si>
  <si>
    <t>Martin Martinez</t>
  </si>
  <si>
    <t>699992.064_x0002_</t>
  </si>
  <si>
    <t>Anna Reed</t>
  </si>
  <si>
    <t>408574.685679_x0002_</t>
  </si>
  <si>
    <t>Debra Mills</t>
  </si>
  <si>
    <t>1218779.87_x0002_</t>
  </si>
  <si>
    <t>Jennifer Oliver</t>
  </si>
  <si>
    <t>1435680.23976_x0002_</t>
  </si>
  <si>
    <t>Carl Robinson</t>
  </si>
  <si>
    <t>1045776.75_x0002_</t>
  </si>
  <si>
    <t>Jennifer Cox</t>
  </si>
  <si>
    <t>705779.698176_x0002_</t>
  </si>
  <si>
    <t>Stephen Bell</t>
  </si>
  <si>
    <t>146937.2565_x0002_</t>
  </si>
  <si>
    <t>Karen Thomas</t>
  </si>
  <si>
    <t>430087.041306_x0002_</t>
  </si>
  <si>
    <t>Justin Day</t>
  </si>
  <si>
    <t>860495.017626_x0002_</t>
  </si>
  <si>
    <t>Martha Reynolds</t>
  </si>
  <si>
    <t>272225.316_x0002_</t>
  </si>
  <si>
    <t>Wanda Patterson</t>
  </si>
  <si>
    <t>544808.0064_x0002_</t>
  </si>
  <si>
    <t>Charles Andrews</t>
  </si>
  <si>
    <t>187826.402988_x0002_</t>
  </si>
  <si>
    <t>Timothy Stanley</t>
  </si>
  <si>
    <t>3145143.41625_x0002_</t>
  </si>
  <si>
    <t>Brian Garza</t>
  </si>
  <si>
    <t>67632.208092_x0002_</t>
  </si>
  <si>
    <t>Harold Graham</t>
  </si>
  <si>
    <t>118109.8061_x0002_</t>
  </si>
  <si>
    <t>Wanda Morris</t>
  </si>
  <si>
    <t>161814.091888_x0002_</t>
  </si>
  <si>
    <t>Kenneth Cole</t>
  </si>
  <si>
    <t>65617.663248_x0002_</t>
  </si>
  <si>
    <t>Amy Nguyen</t>
  </si>
  <si>
    <t>1233484.261776_x0002_</t>
  </si>
  <si>
    <t>Victor Ellis</t>
  </si>
  <si>
    <t>565013.46096_x0002_</t>
  </si>
  <si>
    <t>Martha Green</t>
  </si>
  <si>
    <t>413340.199668_x0002_</t>
  </si>
  <si>
    <t>Doris Griffin</t>
  </si>
  <si>
    <t>1988033.001948_x0002_</t>
  </si>
  <si>
    <t>Joseph Morrison</t>
  </si>
  <si>
    <t>594754.667892_x0002_</t>
  </si>
  <si>
    <t>Christine Davis</t>
  </si>
  <si>
    <t>63866.951568_x0002_</t>
  </si>
  <si>
    <t>Timothy Duncan</t>
  </si>
  <si>
    <t>257681.311434_x0002_</t>
  </si>
  <si>
    <t>Paul Riley</t>
  </si>
  <si>
    <t>108209.2_x0002_</t>
  </si>
  <si>
    <t>Elizabeth Greene</t>
  </si>
  <si>
    <t>150704.233776_x0002_</t>
  </si>
  <si>
    <t>Lois Griffin</t>
  </si>
  <si>
    <t>1072739.033856_x0002_</t>
  </si>
  <si>
    <t>Anthony Mcdonald</t>
  </si>
  <si>
    <t>532843.85115_x0002_</t>
  </si>
  <si>
    <t>Roger Ferguson</t>
  </si>
  <si>
    <t>469244.54088_x0002_</t>
  </si>
  <si>
    <t>Joseph Burns</t>
  </si>
  <si>
    <t>239453.66016_x0002_</t>
  </si>
  <si>
    <t>David Harris</t>
  </si>
  <si>
    <t>296104.036228774_x0002_</t>
  </si>
  <si>
    <t>OMOLOGE JE</t>
  </si>
  <si>
    <t>1866884.48622_x0002_</t>
  </si>
  <si>
    <t>Donald Coleman</t>
  </si>
  <si>
    <t>1206135.003912_x0002_</t>
  </si>
  <si>
    <t>Bobby Baker</t>
  </si>
  <si>
    <t>49515.34896_x0002_</t>
  </si>
  <si>
    <t>Ralph Harvey</t>
  </si>
  <si>
    <t>382944.190464_x0002_</t>
  </si>
  <si>
    <t>Nicole Garrett</t>
  </si>
  <si>
    <t>1689560.427324_x0002_</t>
  </si>
  <si>
    <t>Bobby Spencer</t>
  </si>
  <si>
    <t>26021.941048_x0002_</t>
  </si>
  <si>
    <t>Jesse Lane</t>
  </si>
  <si>
    <t>410132.13048_x0002_</t>
  </si>
  <si>
    <t>Eugene Banks</t>
  </si>
  <si>
    <t>1002810.164832_x0002_</t>
  </si>
  <si>
    <t>Marilyn Campbell</t>
  </si>
  <si>
    <t>246783.2832_x0002_</t>
  </si>
  <si>
    <t>Juan Kelley</t>
  </si>
  <si>
    <t>160468.516476_x0002_</t>
  </si>
  <si>
    <t>Rebecca Cunningham</t>
  </si>
  <si>
    <t>780674.580504_x0002_</t>
  </si>
  <si>
    <t>Joshua Porter</t>
  </si>
  <si>
    <t>923024.775876_x0002_</t>
  </si>
  <si>
    <t>Susan Dixon</t>
  </si>
  <si>
    <t>645257.48_x0002_</t>
  </si>
  <si>
    <t>Matthew Ramos</t>
  </si>
  <si>
    <t>382718.686848_x0002_</t>
  </si>
  <si>
    <t>Betty Bennett</t>
  </si>
  <si>
    <t>237131.97984_x0002_</t>
  </si>
  <si>
    <t>Eugene Fuller</t>
  </si>
  <si>
    <t>384041.121989427_x0002_</t>
  </si>
  <si>
    <t>MARTINS  B</t>
  </si>
  <si>
    <t>641428.502_x0002_</t>
  </si>
  <si>
    <t>Phillip Collins</t>
  </si>
  <si>
    <t>1420246.290372_x0002_</t>
  </si>
  <si>
    <t>Billy Wilson</t>
  </si>
  <si>
    <t>426296.95875_x0002_</t>
  </si>
  <si>
    <t>Fred Wilson</t>
  </si>
  <si>
    <t>310314.517344_x0002_</t>
  </si>
  <si>
    <t>Kevin Cunningham</t>
  </si>
  <si>
    <t>309361.938102_x0002_</t>
  </si>
  <si>
    <t>Philip Fisher</t>
  </si>
  <si>
    <t>612080.097696_x0002_</t>
  </si>
  <si>
    <t>Denise Hayes</t>
  </si>
  <si>
    <t>184050.277576_x0002_</t>
  </si>
  <si>
    <t>Anne Wright</t>
  </si>
  <si>
    <t>1526188.74688_x0002_</t>
  </si>
  <si>
    <t>Maria Phillips</t>
  </si>
  <si>
    <t>1619706.117888_x0002_</t>
  </si>
  <si>
    <t>Victor Moreno</t>
  </si>
  <si>
    <t>391283.91456_x0002_</t>
  </si>
  <si>
    <t>1433363.93568_x0002_</t>
  </si>
  <si>
    <t>Timothy Peterson</t>
  </si>
  <si>
    <t>15416.58318_x0002_</t>
  </si>
  <si>
    <t>Rebecca Hanson</t>
  </si>
  <si>
    <t>393421.81995_x0002_</t>
  </si>
  <si>
    <t>Kevin Mcdonald</t>
  </si>
  <si>
    <t>499909.490352_x0002_</t>
  </si>
  <si>
    <t>Antonio Fisher</t>
  </si>
  <si>
    <t>2113374.195036_x0002_</t>
  </si>
  <si>
    <t>Kenneth Perez</t>
  </si>
  <si>
    <t>48331.615248_x0002_</t>
  </si>
  <si>
    <t>Mark Nelson</t>
  </si>
  <si>
    <t>1053001.482948_x0002_</t>
  </si>
  <si>
    <t>Jonathan Nelson</t>
  </si>
  <si>
    <t>105557.7256_x0002_</t>
  </si>
  <si>
    <t>Nancy Morris</t>
  </si>
  <si>
    <t>235217.945088_x0002_</t>
  </si>
  <si>
    <t>Rose Bell</t>
  </si>
  <si>
    <t>1528492.2912_x0002_</t>
  </si>
  <si>
    <t>165722.2497_x0002_</t>
  </si>
  <si>
    <t>Mary Lawrence</t>
  </si>
  <si>
    <t>197430.382368_x0002_</t>
  </si>
  <si>
    <t>Jason Cunningham</t>
  </si>
  <si>
    <t>1169129.700032_x0002_</t>
  </si>
  <si>
    <t>Douglas Olson</t>
  </si>
  <si>
    <t>259142.8752_x0002_</t>
  </si>
  <si>
    <t>Ruby Russell</t>
  </si>
  <si>
    <t>429505.98656_x0002_</t>
  </si>
  <si>
    <t>Pamela Oliver</t>
  </si>
  <si>
    <t>1188540.58908_x0002_</t>
  </si>
  <si>
    <t>Aaron Palmer</t>
  </si>
  <si>
    <t>458924.739_x0002_</t>
  </si>
  <si>
    <t>Lisa Wells</t>
  </si>
  <si>
    <t>633522.630112929_x0002_</t>
  </si>
  <si>
    <t>AIRE  MICH</t>
  </si>
  <si>
    <t>93762.032832_x0002_</t>
  </si>
  <si>
    <t>Paula Hawkins</t>
  </si>
  <si>
    <t>687505.093925_x0002_</t>
  </si>
  <si>
    <t>Kevin Davis</t>
  </si>
  <si>
    <t>1621386.244392_x0002_</t>
  </si>
  <si>
    <t>Keith Ray</t>
  </si>
  <si>
    <t>1143536.605848_x0002_</t>
  </si>
  <si>
    <t>Lisa Pierce</t>
  </si>
  <si>
    <t>491522.7629_x0002_</t>
  </si>
  <si>
    <t>Lillian Moore</t>
  </si>
  <si>
    <t>403236.864_x0002_</t>
  </si>
  <si>
    <t>Phillip Evans</t>
  </si>
  <si>
    <t>413171.424512_x0002_</t>
  </si>
  <si>
    <t>Cynthia Perkins</t>
  </si>
  <si>
    <t>1061350.987068_x0002_</t>
  </si>
  <si>
    <t>Walter Banks</t>
  </si>
  <si>
    <t>1638779.8728_x0002_</t>
  </si>
  <si>
    <t>Matthew Cruz</t>
  </si>
  <si>
    <t>613776.676392_x0002_</t>
  </si>
  <si>
    <t>Christopher Wright</t>
  </si>
  <si>
    <t>550849.92_x0002_</t>
  </si>
  <si>
    <t>Jennifer Bennett</t>
  </si>
  <si>
    <t>1418542.674148_x0002_</t>
  </si>
  <si>
    <t>Jacqueline Hill</t>
  </si>
  <si>
    <t>89287.596783_x0002_</t>
  </si>
  <si>
    <t>Evelyn Davis</t>
  </si>
  <si>
    <t>1531869.08952_x0002_</t>
  </si>
  <si>
    <t>205810.176792_x0002_</t>
  </si>
  <si>
    <t>Evelyn Ramirez</t>
  </si>
  <si>
    <t>135583.483343_x0002_</t>
  </si>
  <si>
    <t>Michelle Morales</t>
  </si>
  <si>
    <t>445903.5672_x0002_</t>
  </si>
  <si>
    <t>Roy Young</t>
  </si>
  <si>
    <t>1100759.210928_x0002_</t>
  </si>
  <si>
    <t>Jimmy Andrews</t>
  </si>
  <si>
    <t>644225.202816_x0002_</t>
  </si>
  <si>
    <t>Diana Daniels</t>
  </si>
  <si>
    <t>1128622.556861_x0002_</t>
  </si>
  <si>
    <t>Carlos Anderson</t>
  </si>
  <si>
    <t>689154.213888_x0002_</t>
  </si>
  <si>
    <t>Debra Moreno</t>
  </si>
  <si>
    <t>28379.405652_x0002_</t>
  </si>
  <si>
    <t>Michelle Rose</t>
  </si>
  <si>
    <t>215573.820672_x0002_</t>
  </si>
  <si>
    <t>Aaron Stephens</t>
  </si>
  <si>
    <t>354800.461248_x0002_</t>
  </si>
  <si>
    <t>Barbara Lynch</t>
  </si>
  <si>
    <t>280450.10916_x0002_</t>
  </si>
  <si>
    <t>Victor Williams</t>
  </si>
  <si>
    <t>568965.619482_x0002_</t>
  </si>
  <si>
    <t>Aaron Ferguson</t>
  </si>
  <si>
    <t>296923.21848_x0002_</t>
  </si>
  <si>
    <t>Steve Woods</t>
  </si>
  <si>
    <t>335672.995725_x0002_</t>
  </si>
  <si>
    <t>Sean Hart</t>
  </si>
  <si>
    <t>370594.474384_x0002_</t>
  </si>
  <si>
    <t>Ronald Walker</t>
  </si>
  <si>
    <t>1599882.980592_x0002_</t>
  </si>
  <si>
    <t>Gary Howard</t>
  </si>
  <si>
    <t>116082.8901_x0002_</t>
  </si>
  <si>
    <t>George Fowler</t>
  </si>
  <si>
    <t>303177.13776_x0002_</t>
  </si>
  <si>
    <t>Jason Allen</t>
  </si>
  <si>
    <t>554546.138944_x0002_</t>
  </si>
  <si>
    <t>Donald Allen</t>
  </si>
  <si>
    <t>129195.693_x0002_</t>
  </si>
  <si>
    <t>Bruce Smith</t>
  </si>
  <si>
    <t>223021.794072_x0002_</t>
  </si>
  <si>
    <t>Bobby Ryan</t>
  </si>
  <si>
    <t>82101.24_x0002_</t>
  </si>
  <si>
    <t>Fred Armstrong</t>
  </si>
  <si>
    <t>1029891.963825_x0002_</t>
  </si>
  <si>
    <t>Larry Gomez</t>
  </si>
  <si>
    <t>137641.65948_x0002_</t>
  </si>
  <si>
    <t>Andrew Williams</t>
  </si>
  <si>
    <t>193911.293952_x0002_</t>
  </si>
  <si>
    <t>Rose Cook</t>
  </si>
  <si>
    <t>1042355.5968_x0002_</t>
  </si>
  <si>
    <t>Frank Franklin</t>
  </si>
  <si>
    <t>871947.697824_x0002_</t>
  </si>
  <si>
    <t>Douglas Andrews</t>
  </si>
  <si>
    <t>361203.0408_x0002_</t>
  </si>
  <si>
    <t>Earl Alexander</t>
  </si>
  <si>
    <t>153422.33445_x0002_</t>
  </si>
  <si>
    <t>Thomas Welch</t>
  </si>
  <si>
    <t>2262231.900704_x0002_</t>
  </si>
  <si>
    <t>Russell Hansen</t>
  </si>
  <si>
    <t>1122750.57336_x0002_</t>
  </si>
  <si>
    <t>Amanda Mitchell</t>
  </si>
  <si>
    <t>567228.21408_x0002_</t>
  </si>
  <si>
    <t>Ralph Garcia</t>
  </si>
  <si>
    <t>22023.9097_x0002_</t>
  </si>
  <si>
    <t>Karen Simpson</t>
  </si>
  <si>
    <t>1030505.469952_x0002_</t>
  </si>
  <si>
    <t>Jonathan Harper</t>
  </si>
  <si>
    <t>185133.667056_x0002_</t>
  </si>
  <si>
    <t>Jesse Day</t>
  </si>
  <si>
    <t>269460.700704_x0002_</t>
  </si>
  <si>
    <t>Martin Shaw</t>
  </si>
  <si>
    <t>707944.290732_x0002_</t>
  </si>
  <si>
    <t>Justin Walker</t>
  </si>
  <si>
    <t>936493.671875_x0002_</t>
  </si>
  <si>
    <t>Dennis Hart</t>
  </si>
  <si>
    <t>1938117.3588_x0002_</t>
  </si>
  <si>
    <t>Samuel Matthews</t>
  </si>
  <si>
    <t>763217.78533_x0002_</t>
  </si>
  <si>
    <t>Lisa Phillips</t>
  </si>
  <si>
    <t>190187.838396_x0002_</t>
  </si>
  <si>
    <t>Sean Peters</t>
  </si>
  <si>
    <t>372862.000912_x0002_</t>
  </si>
  <si>
    <t>Jesse Rice</t>
  </si>
  <si>
    <t>152112.114048_x0002_</t>
  </si>
  <si>
    <t>Kenneth Black</t>
  </si>
  <si>
    <t>147575.129184_x0002_</t>
  </si>
  <si>
    <t>Norma Austin</t>
  </si>
  <si>
    <t>687188.318208_x0002_</t>
  </si>
  <si>
    <t>Frank Alvarez</t>
  </si>
  <si>
    <t>209303.4216_x0002_</t>
  </si>
  <si>
    <t>Walter Simmons</t>
  </si>
  <si>
    <t>207162.431872_x0002_</t>
  </si>
  <si>
    <t>636897.33198_x0002_</t>
  </si>
  <si>
    <t>James Gardner</t>
  </si>
  <si>
    <t>359098.5384_x0002_</t>
  </si>
  <si>
    <t>Jessica Moreno</t>
  </si>
  <si>
    <t>959454.453125_x0002_</t>
  </si>
  <si>
    <t>Dennis Berry</t>
  </si>
  <si>
    <t>28887.890544_x0002_</t>
  </si>
  <si>
    <t>1247148.92835_x0002_</t>
  </si>
  <si>
    <t>James Gilbert</t>
  </si>
  <si>
    <t>360033.204375_x0002_</t>
  </si>
  <si>
    <t>Kathleen Ford</t>
  </si>
  <si>
    <t>299302.244528_x0002_</t>
  </si>
  <si>
    <t>Steve Kennedy</t>
  </si>
  <si>
    <t>542700.29745_x0002_</t>
  </si>
  <si>
    <t>Joseph West</t>
  </si>
  <si>
    <t>913709.354538_x0002_</t>
  </si>
  <si>
    <t>Adam Fisher</t>
  </si>
  <si>
    <t>58857.680908_x0002_</t>
  </si>
  <si>
    <t>Rebecca Simmons</t>
  </si>
  <si>
    <t>470005.078125_x0002_</t>
  </si>
  <si>
    <t>Gregory West</t>
  </si>
  <si>
    <t>136948.97475_x0002_</t>
  </si>
  <si>
    <t>Sean Diaz</t>
  </si>
  <si>
    <t>105668.66032_x0002_</t>
  </si>
  <si>
    <t>Jimmy Watson</t>
  </si>
  <si>
    <t>152384.269401_x0002_</t>
  </si>
  <si>
    <t>Timothy Harrison</t>
  </si>
  <si>
    <t>1998613.002672_x0002_</t>
  </si>
  <si>
    <t>Chris Hall</t>
  </si>
  <si>
    <t>388803.81024_x0002_</t>
  </si>
  <si>
    <t>Christina Larson</t>
  </si>
  <si>
    <t>2036733.037482_x0002_</t>
  </si>
  <si>
    <t>Michael Owens</t>
  </si>
  <si>
    <t>1515691.2408_x0002_</t>
  </si>
  <si>
    <t>157483.816929719_x0002_</t>
  </si>
  <si>
    <t xml:space="preserve">TEMITOPE  </t>
  </si>
  <si>
    <t>1600437.13941_x0002_</t>
  </si>
  <si>
    <t>Earl Ortiz</t>
  </si>
  <si>
    <t>1003245.945552_x0002_</t>
  </si>
  <si>
    <t>Timothy Ortiz</t>
  </si>
  <si>
    <t>315547.37676_x0002_</t>
  </si>
  <si>
    <t>Ralph Parker</t>
  </si>
  <si>
    <t>208859.643392_x0002_</t>
  </si>
  <si>
    <t>86494.073679_x0002_</t>
  </si>
  <si>
    <t>258168.253425_x0002_</t>
  </si>
  <si>
    <t>Jimmy Thompson</t>
  </si>
  <si>
    <t>66858.130852_x0002_</t>
  </si>
  <si>
    <t>Kenneth Schmidt</t>
  </si>
  <si>
    <t>265216.000896_x0002_</t>
  </si>
  <si>
    <t>Jack Morrison</t>
  </si>
  <si>
    <t>70248.6_x0002_</t>
  </si>
  <si>
    <t>Fred Larson</t>
  </si>
  <si>
    <t>25563.149808_x0002_</t>
  </si>
  <si>
    <t>Carolyn Ross</t>
  </si>
  <si>
    <t>580085.14338_x0002_</t>
  </si>
  <si>
    <t>Irene Reynolds</t>
  </si>
  <si>
    <t>272517.7728_x0002_</t>
  </si>
  <si>
    <t>Shawn Bennett</t>
  </si>
  <si>
    <t>781027.693908_x0002_</t>
  </si>
  <si>
    <t>Ruth Cook</t>
  </si>
  <si>
    <t>119123.35308_x0002_</t>
  </si>
  <si>
    <t>Joyce Smith</t>
  </si>
  <si>
    <t>1188019.347142_x0002_</t>
  </si>
  <si>
    <t>Walter Arnold</t>
  </si>
  <si>
    <t>745869.05783_x0002_</t>
  </si>
  <si>
    <t>Joe Carroll</t>
  </si>
  <si>
    <t>484750.895625_x0002_</t>
  </si>
  <si>
    <t>Fred Welch</t>
  </si>
  <si>
    <t>772856.985723571_x0002_</t>
  </si>
  <si>
    <t>OLAYINKA A</t>
  </si>
  <si>
    <t>243778.097268_x0002_</t>
  </si>
  <si>
    <t>Stephen Hamilton</t>
  </si>
  <si>
    <t>1263252.43746_x0002_</t>
  </si>
  <si>
    <t>Margaret Carroll</t>
  </si>
  <si>
    <t>39921.31845_x0002_</t>
  </si>
  <si>
    <t>Janice Gray</t>
  </si>
  <si>
    <t>37028.98044_x0002_</t>
  </si>
  <si>
    <t>Willie Hanson</t>
  </si>
  <si>
    <t>1052777.803968_x0002_</t>
  </si>
  <si>
    <t>Chris Ortiz</t>
  </si>
  <si>
    <t>879980.8512_x0002_</t>
  </si>
  <si>
    <t>Charles Hicks</t>
  </si>
  <si>
    <t>92758.867968_x0002_</t>
  </si>
  <si>
    <t>Marie Mason</t>
  </si>
  <si>
    <t>840089.649984_x0002_</t>
  </si>
  <si>
    <t>Fred Ford</t>
  </si>
  <si>
    <t>255292.9092_x0002_</t>
  </si>
  <si>
    <t>Carolyn Price</t>
  </si>
  <si>
    <t>379435.566875_x0002_</t>
  </si>
  <si>
    <t>Kelly Evans</t>
  </si>
  <si>
    <t>431263.656648_x0002_</t>
  </si>
  <si>
    <t>Jeffrey Edwards</t>
  </si>
  <si>
    <t>593952.759552_x0002_</t>
  </si>
  <si>
    <t>Donald White</t>
  </si>
  <si>
    <t>Carol Carpenter</t>
  </si>
  <si>
    <t>77377.4085_x0002_</t>
  </si>
  <si>
    <t>Rebecca Burke</t>
  </si>
  <si>
    <t>34504.451744_x0002_</t>
  </si>
  <si>
    <t>Rebecca Perkins</t>
  </si>
  <si>
    <t>496049.8725_x0002_</t>
  </si>
  <si>
    <t>Samuel Young</t>
  </si>
  <si>
    <t>61042.6224_x0002_</t>
  </si>
  <si>
    <t>Christine Williams</t>
  </si>
  <si>
    <t>180482.65015_x0002_</t>
  </si>
  <si>
    <t>Ronald Reynolds</t>
  </si>
  <si>
    <t>1168395.307875_x0002_</t>
  </si>
  <si>
    <t>Brian Hudson</t>
  </si>
  <si>
    <t>133076.74296_x0002_</t>
  </si>
  <si>
    <t>Mildred Hanson</t>
  </si>
  <si>
    <t>1571606.986752_x0002_</t>
  </si>
  <si>
    <t>Jason Freeman</t>
  </si>
  <si>
    <t>1895319.072768_x0002_</t>
  </si>
  <si>
    <t>Jesse Garrett</t>
  </si>
  <si>
    <t>324404.483711_x0002_</t>
  </si>
  <si>
    <t>Adam Spencer</t>
  </si>
  <si>
    <t>307856.449224_x0002_</t>
  </si>
  <si>
    <t>Joyce Nelson</t>
  </si>
  <si>
    <t>870565.340736_x0002_</t>
  </si>
  <si>
    <t>Rose Sullivan</t>
  </si>
  <si>
    <t>242511.71296_x0002_</t>
  </si>
  <si>
    <t>Beverly Arnold</t>
  </si>
  <si>
    <t>284516.149671_x0002_</t>
  </si>
  <si>
    <t>Louise Day</t>
  </si>
  <si>
    <t>1170583.662304_x0002_</t>
  </si>
  <si>
    <t>Bobby Bailey</t>
  </si>
  <si>
    <t>296574.400612_x0002_</t>
  </si>
  <si>
    <t>Brian Stewart</t>
  </si>
  <si>
    <t>914948.326656_x0002_</t>
  </si>
  <si>
    <t>Steven Kelly</t>
  </si>
  <si>
    <t>373578.970512_x0002_</t>
  </si>
  <si>
    <t>Keith Wright</t>
  </si>
  <si>
    <t>260002.5885_x0002_</t>
  </si>
  <si>
    <t>Robin Hudson</t>
  </si>
  <si>
    <t>472841.79624_x0002_</t>
  </si>
  <si>
    <t>Jack Wood</t>
  </si>
  <si>
    <t>303063.201504_x0002_</t>
  </si>
  <si>
    <t>Roy Graham</t>
  </si>
  <si>
    <t>328323.971976_x0002_</t>
  </si>
  <si>
    <t>Lawrence Ferguson</t>
  </si>
  <si>
    <t>12299.167476_x0002_</t>
  </si>
  <si>
    <t>Raymond Warren</t>
  </si>
  <si>
    <t>60424.783776_x0002_</t>
  </si>
  <si>
    <t>Mark Duncan</t>
  </si>
  <si>
    <t>88271.977472_x0002_</t>
  </si>
  <si>
    <t>Matthew Rodriguez</t>
  </si>
  <si>
    <t>423245.41056_x0002_</t>
  </si>
  <si>
    <t>Louis Harper</t>
  </si>
  <si>
    <t>460917.093516_x0002_</t>
  </si>
  <si>
    <t>Helen Brooks</t>
  </si>
  <si>
    <t>688411.852515_x0002_</t>
  </si>
  <si>
    <t>Adam Nichols</t>
  </si>
  <si>
    <t>95583.92662_x0002_</t>
  </si>
  <si>
    <t>Joshua Bryant</t>
  </si>
  <si>
    <t>550490.747544_x0002_</t>
  </si>
  <si>
    <t>Diana Meyer</t>
  </si>
  <si>
    <t>878322.560016_x0002_</t>
  </si>
  <si>
    <t>Jesse Frazier</t>
  </si>
  <si>
    <t>398694.708096_x0002_</t>
  </si>
  <si>
    <t>Jean Cooper</t>
  </si>
  <si>
    <t>82899.339686_x0002_</t>
  </si>
  <si>
    <t>257863.7754_x0002_</t>
  </si>
  <si>
    <t>Robin Hawkins</t>
  </si>
  <si>
    <t>456995.6352_x0002_</t>
  </si>
  <si>
    <t>Anna Wilson</t>
  </si>
  <si>
    <t>1138431.289275_x0002_</t>
  </si>
  <si>
    <t>195432.805224_x0002_</t>
  </si>
  <si>
    <t>Jonathan Moreno</t>
  </si>
  <si>
    <t>677419.0808_x0002_</t>
  </si>
  <si>
    <t>Arthur Sanders</t>
  </si>
  <si>
    <t>10157.0436_x0002_</t>
  </si>
  <si>
    <t>Heather Hawkins</t>
  </si>
  <si>
    <t>292189.209792_x0002_</t>
  </si>
  <si>
    <t>Patrick Howard</t>
  </si>
  <si>
    <t>336955.030976_x0002_</t>
  </si>
  <si>
    <t>Adam Knight</t>
  </si>
  <si>
    <t>660940.8192_x0002_</t>
  </si>
  <si>
    <t>John Torres</t>
  </si>
  <si>
    <t>654671.2032_x0002_</t>
  </si>
  <si>
    <t>Joseph Austin</t>
  </si>
  <si>
    <t>1307269.4085_x0002_</t>
  </si>
  <si>
    <t>Samuel Hudson</t>
  </si>
  <si>
    <t>876029.037075291_x0002_</t>
  </si>
  <si>
    <t>FADI SAMIR</t>
  </si>
  <si>
    <t>1247794.68555_x0002_</t>
  </si>
  <si>
    <t>Sean Morrison</t>
  </si>
  <si>
    <t>849591.133884_x0002_</t>
  </si>
  <si>
    <t>Annie Dunn</t>
  </si>
  <si>
    <t>2048428.668384_x0002_</t>
  </si>
  <si>
    <t>Paul Perry</t>
  </si>
  <si>
    <t>239846.504436_x0002_</t>
  </si>
  <si>
    <t>Ralph Morgan</t>
  </si>
  <si>
    <t>1937545.942464_x0002_</t>
  </si>
  <si>
    <t>Stephen Freeman</t>
  </si>
  <si>
    <t>1788480.14904_x0002_</t>
  </si>
  <si>
    <t>Terry Gibson</t>
  </si>
  <si>
    <t>354346.835082_x0002_</t>
  </si>
  <si>
    <t>Joseph Gilbert</t>
  </si>
  <si>
    <t>102705.977088_x0002_</t>
  </si>
  <si>
    <t>Laura Taylor</t>
  </si>
  <si>
    <t>784410.9336_x0002_</t>
  </si>
  <si>
    <t>Michael Murphy</t>
  </si>
  <si>
    <t>349580.77596_x0002_</t>
  </si>
  <si>
    <t>Jesse Ferguson</t>
  </si>
  <si>
    <t>80407.61379_x0002_</t>
  </si>
  <si>
    <t>Kathy Larson</t>
  </si>
  <si>
    <t>85688.9088_x0002_</t>
  </si>
  <si>
    <t>Jeffrey Cook</t>
  </si>
  <si>
    <t>232227.41078_x0002_</t>
  </si>
  <si>
    <t>Carolyn Peterson</t>
  </si>
  <si>
    <t>248082.598206_x0002_</t>
  </si>
  <si>
    <t>Mark Shaw</t>
  </si>
  <si>
    <t>284288.864832_x0002_</t>
  </si>
  <si>
    <t>Amy Webb</t>
  </si>
  <si>
    <t>1184816.697856_x0002_</t>
  </si>
  <si>
    <t>Judith Frazier</t>
  </si>
  <si>
    <t>124809.29064_x0002_</t>
  </si>
  <si>
    <t>Christina Alvarez</t>
  </si>
  <si>
    <t>58475.92_x0002_</t>
  </si>
  <si>
    <t>Emily Ruiz</t>
  </si>
  <si>
    <t>Barbara Smith</t>
  </si>
  <si>
    <t>570531.334968_x0002_</t>
  </si>
  <si>
    <t>Marie Fuller</t>
  </si>
  <si>
    <t>45857.721728_x0002_</t>
  </si>
  <si>
    <t>Aaron Vasquez</t>
  </si>
  <si>
    <t>530450.17522_x0002_</t>
  </si>
  <si>
    <t>Louise Wells</t>
  </si>
  <si>
    <t>414811.811064_x0002_</t>
  </si>
  <si>
    <t>Heather Mendoza</t>
  </si>
  <si>
    <t>1208603.8294_x0002_</t>
  </si>
  <si>
    <t>Phillip Mcdonald</t>
  </si>
  <si>
    <t>98391.812664_x0002_</t>
  </si>
  <si>
    <t>Brandon Andrews</t>
  </si>
  <si>
    <t>2034622.233_x0002_</t>
  </si>
  <si>
    <t>Roger Parker</t>
  </si>
  <si>
    <t>1607891.8752_x0002_</t>
  </si>
  <si>
    <t>John Snyder</t>
  </si>
  <si>
    <t>1057007.942144_x0002_</t>
  </si>
  <si>
    <t>Frank Daniels</t>
  </si>
  <si>
    <t>1012792.29633_x0002_</t>
  </si>
  <si>
    <t>Margaret Dixon</t>
  </si>
  <si>
    <t>578676.440398_x0002_</t>
  </si>
  <si>
    <t>Ruby Willis</t>
  </si>
  <si>
    <t>33214.212504_x0002_</t>
  </si>
  <si>
    <t>Jack Richardson</t>
  </si>
  <si>
    <t>414520.800876_x0002_</t>
  </si>
  <si>
    <t>Paula Wheeler</t>
  </si>
  <si>
    <t>430924.984952_x0002_</t>
  </si>
  <si>
    <t>Arthur Bell</t>
  </si>
  <si>
    <t>286537.865656_x0002_</t>
  </si>
  <si>
    <t>Ruth Flores</t>
  </si>
  <si>
    <t>780884.111952_x0002_</t>
  </si>
  <si>
    <t>Jeremy Duncan</t>
  </si>
  <si>
    <t>141104.5376_x0002_</t>
  </si>
  <si>
    <t>Angela Green</t>
  </si>
  <si>
    <t>611852.16708_x0002_</t>
  </si>
  <si>
    <t>Lawrence Gibson</t>
  </si>
  <si>
    <t>630755.22375_x0002_</t>
  </si>
  <si>
    <t>Fred Richardson</t>
  </si>
  <si>
    <t>964151.398483_x0002_</t>
  </si>
  <si>
    <t>Kelly Sullivan</t>
  </si>
  <si>
    <t>797102.0758_x0002_</t>
  </si>
  <si>
    <t>Eric Evans</t>
  </si>
  <si>
    <t>992941.982018_x0002_</t>
  </si>
  <si>
    <t>Patricia Stewart</t>
  </si>
  <si>
    <t>511215.37614_x0002_</t>
  </si>
  <si>
    <t>Marie Burns</t>
  </si>
  <si>
    <t>1239213.428744_x0002_</t>
  </si>
  <si>
    <t>Samuel Bradley</t>
  </si>
  <si>
    <t>1021773.491712_x0002_</t>
  </si>
  <si>
    <t>Ralph Henderson</t>
  </si>
  <si>
    <t>103201.622631_x0002_</t>
  </si>
  <si>
    <t>Carl Peterson</t>
  </si>
  <si>
    <t>483785.82_x0002_</t>
  </si>
  <si>
    <t>Jessica Austin</t>
  </si>
  <si>
    <t>234545.716875_x0002_</t>
  </si>
  <si>
    <t>George Murray</t>
  </si>
  <si>
    <t>836097.3225_x0002_</t>
  </si>
  <si>
    <t>Daniel Lewis</t>
  </si>
  <si>
    <t>549814.16554_x0002_</t>
  </si>
  <si>
    <t>William Hart</t>
  </si>
  <si>
    <t>188233.400448_x0002_</t>
  </si>
  <si>
    <t>Teresa Shaw</t>
  </si>
  <si>
    <t>136662.313365_x0002_</t>
  </si>
  <si>
    <t>Carl Webb</t>
  </si>
  <si>
    <t>244487.125328_x0002_</t>
  </si>
  <si>
    <t>Howard Reed</t>
  </si>
  <si>
    <t>519403.265088_x0002_</t>
  </si>
  <si>
    <t>Fred Ray</t>
  </si>
  <si>
    <t>359180.227424_x0002_</t>
  </si>
  <si>
    <t>Joseph Kennedy</t>
  </si>
  <si>
    <t>738171.454976_x0002_</t>
  </si>
  <si>
    <t>Eric Armstrong</t>
  </si>
  <si>
    <t>426703.085568_x0002_</t>
  </si>
  <si>
    <t>Christina Perry</t>
  </si>
  <si>
    <t>474054.307044_x0002_</t>
  </si>
  <si>
    <t>Betty Ray</t>
  </si>
  <si>
    <t>894793.434261_x0002_</t>
  </si>
  <si>
    <t>Paul Powell</t>
  </si>
  <si>
    <t>94179.543108_x0002_</t>
  </si>
  <si>
    <t>Peter Riley</t>
  </si>
  <si>
    <t>325521.191424_x0002_</t>
  </si>
  <si>
    <t>Jeremy Freeman</t>
  </si>
  <si>
    <t>286708.172692_x0002_</t>
  </si>
  <si>
    <t>Roger Gonzales</t>
  </si>
  <si>
    <t>813793.201700052_x0002_</t>
  </si>
  <si>
    <t>MOSES  OJI</t>
  </si>
  <si>
    <t>254032.812_x0002_</t>
  </si>
  <si>
    <t>914994.544_x0002_</t>
  </si>
  <si>
    <t>392769.714688_x0002_</t>
  </si>
  <si>
    <t>Howard Little</t>
  </si>
  <si>
    <t>Thomas Hanson</t>
  </si>
  <si>
    <t>318996.716993_x0002_</t>
  </si>
  <si>
    <t>Harold Wood</t>
  </si>
  <si>
    <t>110338.455744_x0002_</t>
  </si>
  <si>
    <t>Laura Griffin</t>
  </si>
  <si>
    <t>855084.96116_x0002_</t>
  </si>
  <si>
    <t>Donald Wagner</t>
  </si>
  <si>
    <t>1724818.2966_x0002_</t>
  </si>
  <si>
    <t>Maria Clark</t>
  </si>
  <si>
    <t>278099.946_x0002_</t>
  </si>
  <si>
    <t>Kevin Warren</t>
  </si>
  <si>
    <t>208470.984384_x0002_</t>
  </si>
  <si>
    <t>Larry Green</t>
  </si>
  <si>
    <t>92897.495184_x0002_</t>
  </si>
  <si>
    <t>Nancy Black</t>
  </si>
  <si>
    <t>774143.808172_x0002_</t>
  </si>
  <si>
    <t>Juan Hughes</t>
  </si>
  <si>
    <t>Douglas Weaver</t>
  </si>
  <si>
    <t>302827.012098_x0002_</t>
  </si>
  <si>
    <t>Rebecca Owens</t>
  </si>
  <si>
    <t>674919.713602_x0002_</t>
  </si>
  <si>
    <t>Julia Gilbert</t>
  </si>
  <si>
    <t>1234872.76437_x0002_</t>
  </si>
  <si>
    <t>Daniel Ray</t>
  </si>
  <si>
    <t>407859.6_x0002_</t>
  </si>
  <si>
    <t>Jennifer Sims</t>
  </si>
  <si>
    <t>1756146.0922_x0002_</t>
  </si>
  <si>
    <t>Sean Carter</t>
  </si>
  <si>
    <t>805006.721529_x0002_</t>
  </si>
  <si>
    <t>Irene Willis</t>
  </si>
  <si>
    <t>375968.35197_x0002_</t>
  </si>
  <si>
    <t>459218.954832_x0002_</t>
  </si>
  <si>
    <t>Jesse Gray</t>
  </si>
  <si>
    <t>352259.68338_x0002_</t>
  </si>
  <si>
    <t>Brian Cook</t>
  </si>
  <si>
    <t>208376.057175_x0002_</t>
  </si>
  <si>
    <t>Aaron Williams</t>
  </si>
  <si>
    <t>3784994.647824_x0002_</t>
  </si>
  <si>
    <t>Harry Gibson</t>
  </si>
  <si>
    <t>527832.843472_x0002_</t>
  </si>
  <si>
    <t>Sharon Warren</t>
  </si>
  <si>
    <t>1724459.004864_x0002_</t>
  </si>
  <si>
    <t>Harold Knight</t>
  </si>
  <si>
    <t>442275.47136_x0002_</t>
  </si>
  <si>
    <t>Gary Baker</t>
  </si>
  <si>
    <t>289365.4016_x0002_</t>
  </si>
  <si>
    <t>Phillip Green</t>
  </si>
  <si>
    <t>132877.016496_x0002_</t>
  </si>
  <si>
    <t>Timothy Miller</t>
  </si>
  <si>
    <t>826697.104667_x0002_</t>
  </si>
  <si>
    <t>Nicholas Rice</t>
  </si>
  <si>
    <t>557439.613213_x0002_</t>
  </si>
  <si>
    <t>Joe Wells</t>
  </si>
  <si>
    <t>891713.77372_x0002_</t>
  </si>
  <si>
    <t>Ryan Mitchell</t>
  </si>
  <si>
    <t>215052.594471_x0002_</t>
  </si>
  <si>
    <t>Martha Davis</t>
  </si>
  <si>
    <t>1597694.609784_x0002_</t>
  </si>
  <si>
    <t>Willie Sullivan</t>
  </si>
  <si>
    <t>1098831.525192_x0002_</t>
  </si>
  <si>
    <t>David Lane</t>
  </si>
  <si>
    <t>270036.510208_x0002_</t>
  </si>
  <si>
    <t>Mildred Hansen</t>
  </si>
  <si>
    <t>390050.10135_x0002_</t>
  </si>
  <si>
    <t>Catherine Bryant</t>
  </si>
  <si>
    <t>666451.208932_x0002_</t>
  </si>
  <si>
    <t>Christine Mason</t>
  </si>
  <si>
    <t>406893.791232_x0002_</t>
  </si>
  <si>
    <t>David Little</t>
  </si>
  <si>
    <t>105428.925_x0002_</t>
  </si>
  <si>
    <t>Fred Woods</t>
  </si>
  <si>
    <t>149576.514836_x0002_</t>
  </si>
  <si>
    <t>Julia Duncan</t>
  </si>
  <si>
    <t>159081.75_x0002_</t>
  </si>
  <si>
    <t>Emily Garza</t>
  </si>
  <si>
    <t>721069.20576_x0002_</t>
  </si>
  <si>
    <t>Jesse Porter</t>
  </si>
  <si>
    <t>1769278.68_x0002_</t>
  </si>
  <si>
    <t>Daniel Flores</t>
  </si>
  <si>
    <t>1927415.8575_x0002_</t>
  </si>
  <si>
    <t>Robert Stewart</t>
  </si>
  <si>
    <t>891613.21_x0002_</t>
  </si>
  <si>
    <t>Rachel Snyder</t>
  </si>
  <si>
    <t>233951.104_x0002_</t>
  </si>
  <si>
    <t>Denise Payne</t>
  </si>
  <si>
    <t>Matthew Morgan</t>
  </si>
  <si>
    <t>1559547.3582_x0002_</t>
  </si>
  <si>
    <t>Antonio Ferguson</t>
  </si>
  <si>
    <t>773273.393453667_x0002_</t>
  </si>
  <si>
    <t>ADEDAYO AD</t>
  </si>
  <si>
    <t>98999.733168_x0002_</t>
  </si>
  <si>
    <t>Annie Morrison</t>
  </si>
  <si>
    <t>367935.507925_x0002_</t>
  </si>
  <si>
    <t>Juan Evans</t>
  </si>
  <si>
    <t>185375.78496_x0002_</t>
  </si>
  <si>
    <t>Brenda Wells</t>
  </si>
  <si>
    <t>240865.25958_x0002_</t>
  </si>
  <si>
    <t>Jerry Hudson</t>
  </si>
  <si>
    <t>2134158.43456_x0002_</t>
  </si>
  <si>
    <t>1344990.097216_x0002_</t>
  </si>
  <si>
    <t>1883360.07968_x0002_</t>
  </si>
  <si>
    <t>Patricia Mitchell</t>
  </si>
  <si>
    <t>277509.672044_x0002_</t>
  </si>
  <si>
    <t>Evelyn Peterson</t>
  </si>
  <si>
    <t>353911.491225_x0002_</t>
  </si>
  <si>
    <t>Andrew Collins</t>
  </si>
  <si>
    <t>270551.975616_x0002_</t>
  </si>
  <si>
    <t>Paula Perkins</t>
  </si>
  <si>
    <t>311874.1728_x0002_</t>
  </si>
  <si>
    <t>Ralph Weaver</t>
  </si>
  <si>
    <t>52569.960552_x0002_</t>
  </si>
  <si>
    <t>Edward Perry</t>
  </si>
  <si>
    <t>636679.1872_x0002_</t>
  </si>
  <si>
    <t>Craig Bell</t>
  </si>
  <si>
    <t>1099013.67_x0002_</t>
  </si>
  <si>
    <t>Daniel Porter</t>
  </si>
  <si>
    <t>594355.5504_x0002_</t>
  </si>
  <si>
    <t>Patrick Sullivan</t>
  </si>
  <si>
    <t>2419115.172672_x0002_</t>
  </si>
  <si>
    <t>Earl Freeman</t>
  </si>
  <si>
    <t>941401.349488_x0002_</t>
  </si>
  <si>
    <t>Beverly Carter</t>
  </si>
  <si>
    <t>392429.762928_x0002_</t>
  </si>
  <si>
    <t>Ernest Butler</t>
  </si>
  <si>
    <t>947121.274840133_x0002_</t>
  </si>
  <si>
    <t>TOLULOPE A</t>
  </si>
  <si>
    <t>537082.8768_x0002_</t>
  </si>
  <si>
    <t>Frank Ramirez</t>
  </si>
  <si>
    <t>1030675.8147_x0002_</t>
  </si>
  <si>
    <t>Sarah Nichols</t>
  </si>
  <si>
    <t>259379.021423_x0002_</t>
  </si>
  <si>
    <t>Johnny Castillo</t>
  </si>
  <si>
    <t>201141.119376_x0002_</t>
  </si>
  <si>
    <t>Joan Martinez</t>
  </si>
  <si>
    <t>206388.476928_x0002_</t>
  </si>
  <si>
    <t>Richard Price</t>
  </si>
  <si>
    <t>533403.623708_x0002_</t>
  </si>
  <si>
    <t>Willie Walker</t>
  </si>
  <si>
    <t>536225.46432_x0002_</t>
  </si>
  <si>
    <t>Jason Chavez</t>
  </si>
  <si>
    <t>180850.887168_x0002_</t>
  </si>
  <si>
    <t>Cynthia Jacobs</t>
  </si>
  <si>
    <t>1167758.981991_x0002_</t>
  </si>
  <si>
    <t>Ruth Hughes</t>
  </si>
  <si>
    <t>153984.335488_x0002_</t>
  </si>
  <si>
    <t>Deborah Armstrong</t>
  </si>
  <si>
    <t>291883.217824_x0002_</t>
  </si>
  <si>
    <t>Russell Gibson</t>
  </si>
  <si>
    <t>407298.358928_x0002_</t>
  </si>
  <si>
    <t>Daniel Fields</t>
  </si>
  <si>
    <t>481042.8702_x0002_</t>
  </si>
  <si>
    <t>Sean Robinson</t>
  </si>
  <si>
    <t>173259.150696_x0002_</t>
  </si>
  <si>
    <t>Sean Flores</t>
  </si>
  <si>
    <t>99957.673325_x0002_</t>
  </si>
  <si>
    <t>Scott Mitchell</t>
  </si>
  <si>
    <t>58388.04785_x0002_</t>
  </si>
  <si>
    <t>Aaron Reynolds</t>
  </si>
  <si>
    <t>1317356.969172_x0002_</t>
  </si>
  <si>
    <t>Jonathan Woods</t>
  </si>
  <si>
    <t>1506675.712_x0002_</t>
  </si>
  <si>
    <t>Alan Sims</t>
  </si>
  <si>
    <t>338535.57_x0002_</t>
  </si>
  <si>
    <t>Jennifer Rice</t>
  </si>
  <si>
    <t>773797.130968_x0002_</t>
  </si>
  <si>
    <t>Betty Hall</t>
  </si>
  <si>
    <t>15830.35648_x0002_</t>
  </si>
  <si>
    <t>Patrick Sims</t>
  </si>
  <si>
    <t>1702162.839328_x0002_</t>
  </si>
  <si>
    <t>Mark Patterson</t>
  </si>
  <si>
    <t>521113.4028_x0002_</t>
  </si>
  <si>
    <t>Mary Fowler</t>
  </si>
  <si>
    <t>295042.597696_x0002_</t>
  </si>
  <si>
    <t>259910.39648_x0002_</t>
  </si>
  <si>
    <t>Christopher Sanchez</t>
  </si>
  <si>
    <t>433660.464972_x0002_</t>
  </si>
  <si>
    <t>Michelle Stephens</t>
  </si>
  <si>
    <t>641260.15245_x0002_</t>
  </si>
  <si>
    <t>Joseph Thomas</t>
  </si>
  <si>
    <t>1027108.388367_x0002_</t>
  </si>
  <si>
    <t>Irene Cooper</t>
  </si>
  <si>
    <t>802754.77473_x0002_</t>
  </si>
  <si>
    <t>Jonathan Reed</t>
  </si>
  <si>
    <t>1453804.314944_x0002_</t>
  </si>
  <si>
    <t>Howard Jordan</t>
  </si>
  <si>
    <t>822927.446915_x0002_</t>
  </si>
  <si>
    <t>Gary Berry</t>
  </si>
  <si>
    <t>127040.6025_x0002_</t>
  </si>
  <si>
    <t>76733.376096_x0002_</t>
  </si>
  <si>
    <t>Jessica Martin</t>
  </si>
  <si>
    <t>269765.95104_x0002_</t>
  </si>
  <si>
    <t>Ryan Perry</t>
  </si>
  <si>
    <t>1808858.539143_x0002_</t>
  </si>
  <si>
    <t>John Banks</t>
  </si>
  <si>
    <t>173003.695128_x0002_</t>
  </si>
  <si>
    <t>Victor Gardner</t>
  </si>
  <si>
    <t>1588226.817712_x0002_</t>
  </si>
  <si>
    <t>Victor Nichols</t>
  </si>
  <si>
    <t>466271.689248_x0002_</t>
  </si>
  <si>
    <t>Carlos Castillo</t>
  </si>
  <si>
    <t>140284.196_x0002_</t>
  </si>
  <si>
    <t>Paul Sims</t>
  </si>
  <si>
    <t>949361.043312_x0002_</t>
  </si>
  <si>
    <t>Victor Carter</t>
  </si>
  <si>
    <t>2146327.167936_x0002_</t>
  </si>
  <si>
    <t>Jesse Kelly</t>
  </si>
  <si>
    <t>985148.61104_x0002_</t>
  </si>
  <si>
    <t>Michael Carpenter</t>
  </si>
  <si>
    <t>38234.0154_x0002_</t>
  </si>
  <si>
    <t>Lillian Bell</t>
  </si>
  <si>
    <t>742185.410304_x0002_</t>
  </si>
  <si>
    <t>Albert Banks</t>
  </si>
  <si>
    <t>70177.954868_x0002_</t>
  </si>
  <si>
    <t>Michelle Jenkins</t>
  </si>
  <si>
    <t>1616824.900656_x0002_</t>
  </si>
  <si>
    <t>Juan Bailey</t>
  </si>
  <si>
    <t>193153.031136_x0002_</t>
  </si>
  <si>
    <t>Kevin Perez</t>
  </si>
  <si>
    <t>725322.051213_x0002_</t>
  </si>
  <si>
    <t>Jose Gibson</t>
  </si>
  <si>
    <t>1655020.060672_x0002_</t>
  </si>
  <si>
    <t>Jason Edwards</t>
  </si>
  <si>
    <t>1114463.809368_x0002_</t>
  </si>
  <si>
    <t>Henry Harrison</t>
  </si>
  <si>
    <t>99616.374_x0002_</t>
  </si>
  <si>
    <t>Heather Palmer</t>
  </si>
  <si>
    <t>255753.367716_x0002_</t>
  </si>
  <si>
    <t>Lawrence Collins</t>
  </si>
  <si>
    <t>160834.72131_x0002_</t>
  </si>
  <si>
    <t>Sean Larson</t>
  </si>
  <si>
    <t>605981.984616_x0002_</t>
  </si>
  <si>
    <t>Stephen Peters</t>
  </si>
  <si>
    <t>107267.607552_x0002_</t>
  </si>
  <si>
    <t>Benjamin James</t>
  </si>
  <si>
    <t>391486.78296_x0002_</t>
  </si>
  <si>
    <t>Jimmy Berry</t>
  </si>
  <si>
    <t>455460.3875_x0002_</t>
  </si>
  <si>
    <t>George Young</t>
  </si>
  <si>
    <t>1498393.769256_x0002_</t>
  </si>
  <si>
    <t>Adam Murphy</t>
  </si>
  <si>
    <t>617153.904_x0002_</t>
  </si>
  <si>
    <t>Carlos Moreno</t>
  </si>
  <si>
    <t>478878.830848_x0002_</t>
  </si>
  <si>
    <t>Judith Tucker</t>
  </si>
  <si>
    <t>592875.773568_x0002_</t>
  </si>
  <si>
    <t>Andrew Cox</t>
  </si>
  <si>
    <t>880868.88855_x0002_</t>
  </si>
  <si>
    <t>Frank Walker</t>
  </si>
  <si>
    <t>98975.527264_x0002_</t>
  </si>
  <si>
    <t>Michael Stone</t>
  </si>
  <si>
    <t>504571.638285_x0002_</t>
  </si>
  <si>
    <t>Kathy Barnes</t>
  </si>
  <si>
    <t>815830.63353_x0002_</t>
  </si>
  <si>
    <t>Evelyn Gilbert</t>
  </si>
  <si>
    <t>251158.7466_x0002_</t>
  </si>
  <si>
    <t>David Miller</t>
  </si>
  <si>
    <t>1312646.5286_x0002_</t>
  </si>
  <si>
    <t>Cheryl Hunter</t>
  </si>
  <si>
    <t>125832.4875_x0002_</t>
  </si>
  <si>
    <t>Kathleen Smith</t>
  </si>
  <si>
    <t>1436044.5288_x0002_</t>
  </si>
  <si>
    <t>Jacqueline Moreno</t>
  </si>
  <si>
    <t>105527.85_x0002_</t>
  </si>
  <si>
    <t>Jennifer Alvarez</t>
  </si>
  <si>
    <t>161232.62428_x0002_</t>
  </si>
  <si>
    <t>Douglas Gardner</t>
  </si>
  <si>
    <t>501310.5552_x0002_</t>
  </si>
  <si>
    <t>Gregory Brown</t>
  </si>
  <si>
    <t>1252407.5712_x0002_</t>
  </si>
  <si>
    <t>Larry Russell</t>
  </si>
  <si>
    <t>117381.126282_x0002_</t>
  </si>
  <si>
    <t>Dorothy Ross</t>
  </si>
  <si>
    <t>154216.53576_x0002_</t>
  </si>
  <si>
    <t>Diana Smith</t>
  </si>
  <si>
    <t>329098.5022_x0002_</t>
  </si>
  <si>
    <t>Lillian Simmons</t>
  </si>
  <si>
    <t>1120243.77612_x0002_</t>
  </si>
  <si>
    <t>Jonathan Parker</t>
  </si>
  <si>
    <t>144206.47512_x0002_</t>
  </si>
  <si>
    <t>Jeffrey Black</t>
  </si>
  <si>
    <t>396539.887104_x0002_</t>
  </si>
  <si>
    <t>Anne Phillips</t>
  </si>
  <si>
    <t>403053.662856_x0002_</t>
  </si>
  <si>
    <t>Christine Robertson</t>
  </si>
  <si>
    <t>1217834.194395_x0002_</t>
  </si>
  <si>
    <t>Helen Harrison</t>
  </si>
  <si>
    <t>2140190.290368_x0002_</t>
  </si>
  <si>
    <t>Gary Taylor</t>
  </si>
  <si>
    <t>421648.797024_x0002_</t>
  </si>
  <si>
    <t>Paula Ross</t>
  </si>
  <si>
    <t>964257.439488_x0002_</t>
  </si>
  <si>
    <t>Jimmy Hamilton</t>
  </si>
  <si>
    <t>1373494.4496_x0002_</t>
  </si>
  <si>
    <t>Eric Harrison</t>
  </si>
  <si>
    <t>688654.248009_x0002_</t>
  </si>
  <si>
    <t>Billy Ford</t>
  </si>
  <si>
    <t>640243.855251_x0002_</t>
  </si>
  <si>
    <t>Michael Peters</t>
  </si>
  <si>
    <t>92513.188896_x0002_</t>
  </si>
  <si>
    <t>Keith White</t>
  </si>
  <si>
    <t>94039.3571_x0002_</t>
  </si>
  <si>
    <t>James Fuller</t>
  </si>
  <si>
    <t>370857.62484_x0002_</t>
  </si>
  <si>
    <t>Terry Lee</t>
  </si>
  <si>
    <t>162136.215072_x0002_</t>
  </si>
  <si>
    <t>Richard Armstrong</t>
  </si>
  <si>
    <t>2504280.568504_x0002_</t>
  </si>
  <si>
    <t>Clarence Frazier</t>
  </si>
  <si>
    <t>934865.442672_x0002_</t>
  </si>
  <si>
    <t>Randy Harvey</t>
  </si>
  <si>
    <t>99197.925417_x0002_</t>
  </si>
  <si>
    <t>Jeffrey Hunt</t>
  </si>
  <si>
    <t>33627.168768_x0002_</t>
  </si>
  <si>
    <t>Pamela Jacobs</t>
  </si>
  <si>
    <t>48562.80492_x0002_</t>
  </si>
  <si>
    <t>Peter Diaz</t>
  </si>
  <si>
    <t>2365411.6728_x0002_</t>
  </si>
  <si>
    <t>Ashley Burns</t>
  </si>
  <si>
    <t>685716.26544_x0002_</t>
  </si>
  <si>
    <t>Stephen Watson</t>
  </si>
  <si>
    <t>1009283.792896_x0002_</t>
  </si>
  <si>
    <t>Phillip Gonzales</t>
  </si>
  <si>
    <t>43137.338706_x0002_</t>
  </si>
  <si>
    <t>Andrea Freeman</t>
  </si>
  <si>
    <t>881345.760012_x0002_</t>
  </si>
  <si>
    <t>Harold Williams</t>
  </si>
  <si>
    <t>2263283.541376_x0002_</t>
  </si>
  <si>
    <t>103189.392992_x0002_</t>
  </si>
  <si>
    <t>Earl Peters</t>
  </si>
  <si>
    <t>520918.032536_x0002_</t>
  </si>
  <si>
    <t>Deborah Moore</t>
  </si>
  <si>
    <t>358570.1196_x0002_</t>
  </si>
  <si>
    <t>Earl Mccoy</t>
  </si>
  <si>
    <t>1339990.6267_x0002_</t>
  </si>
  <si>
    <t>Shawn Fields</t>
  </si>
  <si>
    <t>95899.26632_x0002_</t>
  </si>
  <si>
    <t>Michael Sims</t>
  </si>
  <si>
    <t>81827.200004_x0002_</t>
  </si>
  <si>
    <t>Joseph Fuller</t>
  </si>
  <si>
    <t>303466.757376_x0002_</t>
  </si>
  <si>
    <t>Jean Stevens</t>
  </si>
  <si>
    <t>97270.63775_x0002_</t>
  </si>
  <si>
    <t>Lillian Jackson</t>
  </si>
  <si>
    <t>1333928.0306_x0002_</t>
  </si>
  <si>
    <t>Bruce Hicks</t>
  </si>
  <si>
    <t>1340974.785787_x0002_</t>
  </si>
  <si>
    <t>Nicholas Fox</t>
  </si>
  <si>
    <t>439503.7556_x0002_</t>
  </si>
  <si>
    <t>Matthew Carter</t>
  </si>
  <si>
    <t>166042.89387_x0002_</t>
  </si>
  <si>
    <t>Richard Olson</t>
  </si>
  <si>
    <t>86604.908216_x0002_</t>
  </si>
  <si>
    <t>Nancy James</t>
  </si>
  <si>
    <t>267004.585154_x0002_</t>
  </si>
  <si>
    <t>Johnny Fields</t>
  </si>
  <si>
    <t>218455.091058_x0002_</t>
  </si>
  <si>
    <t>Norma Little</t>
  </si>
  <si>
    <t>1353471.659253_x0002_</t>
  </si>
  <si>
    <t>George Medina</t>
  </si>
  <si>
    <t>117731.252596_x0002_</t>
  </si>
  <si>
    <t>Larry Marshall</t>
  </si>
  <si>
    <t>192955.962832_x0002_</t>
  </si>
  <si>
    <t>Michelle Anderson</t>
  </si>
  <si>
    <t>681186.571353_x0002_</t>
  </si>
  <si>
    <t>James Schmidt</t>
  </si>
  <si>
    <t>157233.09_x0002_</t>
  </si>
  <si>
    <t>Elizabeth Mendoza</t>
  </si>
  <si>
    <t>1065754.4324_x0002_</t>
  </si>
  <si>
    <t>Karen Meyer</t>
  </si>
  <si>
    <t>211625.76_x0002_</t>
  </si>
  <si>
    <t>Angela Ramos</t>
  </si>
  <si>
    <t>1259138.56032_x0002_</t>
  </si>
  <si>
    <t>Eric Cunningham</t>
  </si>
  <si>
    <t>437447.484144_x0002_</t>
  </si>
  <si>
    <t>Doris Lynch</t>
  </si>
  <si>
    <t>663468.69015_x0002_</t>
  </si>
  <si>
    <t>Charles Thompson</t>
  </si>
  <si>
    <t>650421.080314_x0002_</t>
  </si>
  <si>
    <t>Kelly Gonzalez</t>
  </si>
  <si>
    <t>213337.18_x0002_</t>
  </si>
  <si>
    <t>Jessica Morris</t>
  </si>
  <si>
    <t>259129.27125_x0002_</t>
  </si>
  <si>
    <t>Kathleen Scott</t>
  </si>
  <si>
    <t>379581.89227_x0002_</t>
  </si>
  <si>
    <t>990980.398926_x0002_</t>
  </si>
  <si>
    <t>Charles Powell</t>
  </si>
  <si>
    <t>448672.114_x0002_</t>
  </si>
  <si>
    <t>Phillip Scott</t>
  </si>
  <si>
    <t>39778.775919_x0002_</t>
  </si>
  <si>
    <t>Rebecca Martinez</t>
  </si>
  <si>
    <t>349048.33416_x0002_</t>
  </si>
  <si>
    <t>Nicholas Meyer</t>
  </si>
  <si>
    <t>391853.141856_x0002_</t>
  </si>
  <si>
    <t>Eric Ward</t>
  </si>
  <si>
    <t>199877.0418_x0002_</t>
  </si>
  <si>
    <t>Earl Davis</t>
  </si>
  <si>
    <t>1908522.193625_x0002_</t>
  </si>
  <si>
    <t>Wayne Fields</t>
  </si>
  <si>
    <t>531819.138336_x0002_</t>
  </si>
  <si>
    <t>Amanda Davis</t>
  </si>
  <si>
    <t>283228.403524_x0002_</t>
  </si>
  <si>
    <t>Kathryn Brooks</t>
  </si>
  <si>
    <t>167320.364424_x0002_</t>
  </si>
  <si>
    <t>303439.381848_x0002_</t>
  </si>
  <si>
    <t>Albert Burton</t>
  </si>
  <si>
    <t>33252.224064_x0002_</t>
  </si>
  <si>
    <t>Joan Castillo</t>
  </si>
  <si>
    <t>597364.283376_x0002_</t>
  </si>
  <si>
    <t>Bobby Williamson</t>
  </si>
  <si>
    <t>791795.414592_x0002_</t>
  </si>
  <si>
    <t>Judy Black</t>
  </si>
  <si>
    <t>190655.688384_x0002_</t>
  </si>
  <si>
    <t>Susan Fowler</t>
  </si>
  <si>
    <t>323203.7332_x0002_</t>
  </si>
  <si>
    <t>Denise Wood</t>
  </si>
  <si>
    <t>549058.651141_x0002_</t>
  </si>
  <si>
    <t>Jose Fox</t>
  </si>
  <si>
    <t>231597.847712_x0002_</t>
  </si>
  <si>
    <t>Matthew Garrett</t>
  </si>
  <si>
    <t>260018.701242_x0002_</t>
  </si>
  <si>
    <t>Keith Price</t>
  </si>
  <si>
    <t>296880.200992_x0002_</t>
  </si>
  <si>
    <t>Howard Hunt</t>
  </si>
  <si>
    <t>1512888.591816_x0002_</t>
  </si>
  <si>
    <t>Anthony Murray</t>
  </si>
  <si>
    <t>302394.06848_x0002_</t>
  </si>
  <si>
    <t>Louis Crawford</t>
  </si>
  <si>
    <t>542037.00177_x0002_</t>
  </si>
  <si>
    <t>Daniel Harris</t>
  </si>
  <si>
    <t>55118.865984_x0002_</t>
  </si>
  <si>
    <t>Aaron Day</t>
  </si>
  <si>
    <t>828094.075249334_x0002_</t>
  </si>
  <si>
    <t>SAHEED OLA</t>
  </si>
  <si>
    <t>172941.291108_x0002_</t>
  </si>
  <si>
    <t>Johnny Torres</t>
  </si>
  <si>
    <t>567479.901186_x0002_</t>
  </si>
  <si>
    <t>Harold Gilbert</t>
  </si>
  <si>
    <t>1860597.153792_x0002_</t>
  </si>
  <si>
    <t>Richard Knight</t>
  </si>
  <si>
    <t>324926.87_x0002_</t>
  </si>
  <si>
    <t>Rachel Collins</t>
  </si>
  <si>
    <t>324112.573575_x0002_</t>
  </si>
  <si>
    <t>Sean Dixon</t>
  </si>
  <si>
    <t>1553374.77984_x0002_</t>
  </si>
  <si>
    <t>James Olson</t>
  </si>
  <si>
    <t>282744.036315_x0002_</t>
  </si>
  <si>
    <t>Brandon Chapman</t>
  </si>
  <si>
    <t>243600.03261_x0002_</t>
  </si>
  <si>
    <t>Ashley Coleman</t>
  </si>
  <si>
    <t>1184493.51552_x0002_</t>
  </si>
  <si>
    <t>Jane Parker</t>
  </si>
  <si>
    <t>38406.799296_x0002_</t>
  </si>
  <si>
    <t>Carlos Little</t>
  </si>
  <si>
    <t>118377.034524_x0002_</t>
  </si>
  <si>
    <t>Wayne Woods</t>
  </si>
  <si>
    <t>97662.155968_x0002_</t>
  </si>
  <si>
    <t>Joan Vasquez</t>
  </si>
  <si>
    <t>1024647.731919_x0002_</t>
  </si>
  <si>
    <t>197645.50597_x0002_</t>
  </si>
  <si>
    <t>Andrea Gonzales</t>
  </si>
  <si>
    <t>149993.139912_x0002_</t>
  </si>
  <si>
    <t>Susan Hawkins</t>
  </si>
  <si>
    <t>198246.624576_x0002_</t>
  </si>
  <si>
    <t>Laura Fox</t>
  </si>
  <si>
    <t>445914.24479_x0002_</t>
  </si>
  <si>
    <t>Matthew Brown</t>
  </si>
  <si>
    <t>141670.89776_x0002_</t>
  </si>
  <si>
    <t>Antonio Hernandez</t>
  </si>
  <si>
    <t>589706.090606_x0002_</t>
  </si>
  <si>
    <t>Robert Washington</t>
  </si>
  <si>
    <t>1932207.606252_x0002_</t>
  </si>
  <si>
    <t>Harold Oliver</t>
  </si>
  <si>
    <t>627661.988055_x0002_</t>
  </si>
  <si>
    <t>Shawn Garza</t>
  </si>
  <si>
    <t>364749.7689_x0002_</t>
  </si>
  <si>
    <t>166642.06438_x0002_</t>
  </si>
  <si>
    <t>Tammy Brooks</t>
  </si>
  <si>
    <t>200786.439744_x0002_</t>
  </si>
  <si>
    <t>Ashley Powell</t>
  </si>
  <si>
    <t>43408.4353_x0002_</t>
  </si>
  <si>
    <t>Joseph Young</t>
  </si>
  <si>
    <t>124273.6506_x0002_</t>
  </si>
  <si>
    <t>Roger Wright</t>
  </si>
  <si>
    <t>88598.224539_x0002_</t>
  </si>
  <si>
    <t>Timothy Long</t>
  </si>
  <si>
    <t>1278524.303568_x0002_</t>
  </si>
  <si>
    <t>Randy Shaw</t>
  </si>
  <si>
    <t>126048.486312_x0002_</t>
  </si>
  <si>
    <t>Ernest Long</t>
  </si>
  <si>
    <t>1200953.26131_x0002_</t>
  </si>
  <si>
    <t>Gary Lopez</t>
  </si>
  <si>
    <t>1776637.415644_x0002_</t>
  </si>
  <si>
    <t>Julie Fox</t>
  </si>
  <si>
    <t>114627.120804_x0002_</t>
  </si>
  <si>
    <t>Anne Johnson</t>
  </si>
  <si>
    <t>403463.42568_x0002_</t>
  </si>
  <si>
    <t>Ernest Sims</t>
  </si>
  <si>
    <t>1032296.832336_x0002_</t>
  </si>
  <si>
    <t>Carl Ross</t>
  </si>
  <si>
    <t>2662747.867432_x0002_</t>
  </si>
  <si>
    <t>Sean Thompson</t>
  </si>
  <si>
    <t>2785992.893376_x0002_</t>
  </si>
  <si>
    <t>Christopher Cooper</t>
  </si>
  <si>
    <t>329466.048912_x0002_</t>
  </si>
  <si>
    <t>Paula Spencer</t>
  </si>
  <si>
    <t>620185.118076_x0002_</t>
  </si>
  <si>
    <t>Annie Price</t>
  </si>
  <si>
    <t>2604860.923104_x0002_</t>
  </si>
  <si>
    <t>Stephen Washington</t>
  </si>
  <si>
    <t>189929.593323_x0002_</t>
  </si>
  <si>
    <t>Katherine Lawson</t>
  </si>
  <si>
    <t>nan</t>
  </si>
  <si>
    <t>Scott Jones</t>
  </si>
  <si>
    <t>1070053.5824_x0002_</t>
  </si>
  <si>
    <t>Carol Warren</t>
  </si>
  <si>
    <t>1484654.39227_x0002_</t>
  </si>
  <si>
    <t>Ruth Stone</t>
  </si>
  <si>
    <t>496487.76192_x0002_</t>
  </si>
  <si>
    <t>David Graham</t>
  </si>
  <si>
    <t>122739.52_x0002_</t>
  </si>
  <si>
    <t>Ann Gonzales</t>
  </si>
  <si>
    <t>588292.831692_x0002_</t>
  </si>
  <si>
    <t>Benjamin Ray</t>
  </si>
  <si>
    <t>572521.482918_x0002_</t>
  </si>
  <si>
    <t>Kathryn Daniels</t>
  </si>
  <si>
    <t>2285481.935952_x0002_</t>
  </si>
  <si>
    <t>Keith Moreno</t>
  </si>
  <si>
    <t>343016.513676_x0002_</t>
  </si>
  <si>
    <t>Andrew Lawrence</t>
  </si>
  <si>
    <t>1393024.721305_x0002_</t>
  </si>
  <si>
    <t>Ruth Mitchell</t>
  </si>
  <si>
    <t>827446.846095_x0002_</t>
  </si>
  <si>
    <t>Craig Wagner</t>
  </si>
  <si>
    <t>515950.016036_x0002_</t>
  </si>
  <si>
    <t>Steve Price</t>
  </si>
  <si>
    <t>115235.21541_x0002_</t>
  </si>
  <si>
    <t>Jose Stewart</t>
  </si>
  <si>
    <t>97133.47875_x0002_</t>
  </si>
  <si>
    <t>Billy Oliver</t>
  </si>
  <si>
    <t>113708.648224_x0002_</t>
  </si>
  <si>
    <t>Karen Carr</t>
  </si>
  <si>
    <t>Andrew Hudson</t>
  </si>
  <si>
    <t>Anthony Howard</t>
  </si>
  <si>
    <t>570748.363416_x0002_</t>
  </si>
  <si>
    <t>Joe Freeman</t>
  </si>
  <si>
    <t>1395620.0352_x0002_</t>
  </si>
  <si>
    <t>John Lane</t>
  </si>
  <si>
    <t>102677.76603885_x0002_</t>
  </si>
  <si>
    <t>HAFEEZ OSH</t>
  </si>
  <si>
    <t>453952.591596_x0002_</t>
  </si>
  <si>
    <t>Ruby Stewart</t>
  </si>
  <si>
    <t>1385972.003232_x0002_</t>
  </si>
  <si>
    <t>Ryan Gray</t>
  </si>
  <si>
    <t>572524.48512_x0002_</t>
  </si>
  <si>
    <t>Ralph Foster</t>
  </si>
  <si>
    <t>327707.82768_x0002_</t>
  </si>
  <si>
    <t>William Bishop</t>
  </si>
  <si>
    <t>136113.77601_x0002_</t>
  </si>
  <si>
    <t>Louise Barnes</t>
  </si>
  <si>
    <t>1901203.153092_x0002_</t>
  </si>
  <si>
    <t>Gerald Richardson</t>
  </si>
  <si>
    <t>195183.257088_x0002_</t>
  </si>
  <si>
    <t>Joshua Green</t>
  </si>
  <si>
    <t>3359892.49984_x0002_</t>
  </si>
  <si>
    <t>Fred Cole</t>
  </si>
  <si>
    <t>553397.322816_x0002_</t>
  </si>
  <si>
    <t>Richard Sanchez</t>
  </si>
  <si>
    <t>1112405.110344_x0002_</t>
  </si>
  <si>
    <t>Linda Fisher</t>
  </si>
  <si>
    <t>501098.1701_x0002_</t>
  </si>
  <si>
    <t>Kevin Perkins</t>
  </si>
  <si>
    <t>974755.484488_x0002_</t>
  </si>
  <si>
    <t>Louis Price</t>
  </si>
  <si>
    <t>94195.902063_x0002_</t>
  </si>
  <si>
    <t>Nancy Rogers</t>
  </si>
  <si>
    <t>74747.863125_x0002_</t>
  </si>
  <si>
    <t>George Thomas</t>
  </si>
  <si>
    <t>724809.529158_x0002_</t>
  </si>
  <si>
    <t>Edward Tucker</t>
  </si>
  <si>
    <t>186137.935872_x0002_</t>
  </si>
  <si>
    <t>Pamela Butler</t>
  </si>
  <si>
    <t>585929.247596_x0002_</t>
  </si>
  <si>
    <t>Evelyn Hamilton</t>
  </si>
  <si>
    <t>1048157.49372_x0002_</t>
  </si>
  <si>
    <t>Virginia Garza</t>
  </si>
  <si>
    <t>590910.2288_x0002_</t>
  </si>
  <si>
    <t>Jacqueline Thompson</t>
  </si>
  <si>
    <t>558792.338976_x0002_</t>
  </si>
  <si>
    <t>Annie Henderson</t>
  </si>
  <si>
    <t>47282.744079_x0002_</t>
  </si>
  <si>
    <t>Janet Castillo</t>
  </si>
  <si>
    <t>99007.560277_x0002_</t>
  </si>
  <si>
    <t>Ruby Griffin</t>
  </si>
  <si>
    <t>484808.703379_x0002_</t>
  </si>
  <si>
    <t>Lawrence Harrison</t>
  </si>
  <si>
    <t>80956.107666_x0002_</t>
  </si>
  <si>
    <t>Philip Williamson</t>
  </si>
  <si>
    <t>933509.274387591_x0002_</t>
  </si>
  <si>
    <t>FREEDOM  A</t>
  </si>
  <si>
    <t>150388.35_x0002_</t>
  </si>
  <si>
    <t>Bonnie Brown</t>
  </si>
  <si>
    <t>563684.9664_x0002_</t>
  </si>
  <si>
    <t>William Moore</t>
  </si>
  <si>
    <t>1201314.9456_x0002_</t>
  </si>
  <si>
    <t>John Spencer</t>
  </si>
  <si>
    <t>981482.258925_x0002_</t>
  </si>
  <si>
    <t>Richard Gomez</t>
  </si>
  <si>
    <t>368369.8125_x0002_</t>
  </si>
  <si>
    <t>Gregory Roberts</t>
  </si>
  <si>
    <t>1313496.67392_x0002_</t>
  </si>
  <si>
    <t>David Russell</t>
  </si>
  <si>
    <t>1637696.359105_x0002_</t>
  </si>
  <si>
    <t>Thomas Gonzalez</t>
  </si>
  <si>
    <t>563490.91638_x0002_</t>
  </si>
  <si>
    <t>Jose Howell</t>
  </si>
  <si>
    <t>455923.6864_x0002_</t>
  </si>
  <si>
    <t>Charles Martin</t>
  </si>
  <si>
    <t>323812.223889_x0002_</t>
  </si>
  <si>
    <t>Joe Baker</t>
  </si>
  <si>
    <t>440661.49970716_x0002_</t>
  </si>
  <si>
    <t xml:space="preserve">AKINNIYI  </t>
  </si>
  <si>
    <t>254722.426448_x0002_</t>
  </si>
  <si>
    <t>Jesse Richards</t>
  </si>
  <si>
    <t>291092.435205_x0002_</t>
  </si>
  <si>
    <t>Ashley Griffin</t>
  </si>
  <si>
    <t>268103.610368_x0002_</t>
  </si>
  <si>
    <t>Pamela Davis</t>
  </si>
  <si>
    <t>256292.323317_x0002_</t>
  </si>
  <si>
    <t>Kathy Carter</t>
  </si>
  <si>
    <t>1936626.2784_x0002_</t>
  </si>
  <si>
    <t>Jeffrey Gardner</t>
  </si>
  <si>
    <t>556885.56_x0002_</t>
  </si>
  <si>
    <t>Jonathan Carr</t>
  </si>
  <si>
    <t>1472790.521673_x0002_</t>
  </si>
  <si>
    <t>Katherine Howell</t>
  </si>
  <si>
    <t>2588381.09712_x0002_</t>
  </si>
  <si>
    <t>Scott Franklin</t>
  </si>
  <si>
    <t>348671.71859_x0002_</t>
  </si>
  <si>
    <t>Larry Ramirez</t>
  </si>
  <si>
    <t>1104737.107968_x0002_</t>
  </si>
  <si>
    <t>Juan Austin</t>
  </si>
  <si>
    <t>600544.064736_x0002_</t>
  </si>
  <si>
    <t>Lois Oliver</t>
  </si>
  <si>
    <t>310811.1754_x0002_</t>
  </si>
  <si>
    <t>Bruce Peterson</t>
  </si>
  <si>
    <t>311802.698974_x0002_</t>
  </si>
  <si>
    <t>Bobby Kim</t>
  </si>
  <si>
    <t>2704170.354552_x0002_</t>
  </si>
  <si>
    <t>James Grant</t>
  </si>
  <si>
    <t>537536.436144_x0002_</t>
  </si>
  <si>
    <t>Sharon Johnston</t>
  </si>
  <si>
    <t>1568622.873447_x0002_</t>
  </si>
  <si>
    <t>Justin Bowman</t>
  </si>
  <si>
    <t>991525.199808_x0002_</t>
  </si>
  <si>
    <t>Justin Ferguson</t>
  </si>
  <si>
    <t>1137025.720656_x0002_</t>
  </si>
  <si>
    <t>Anthony Anderson</t>
  </si>
  <si>
    <t>1088456.339945_x0002_</t>
  </si>
  <si>
    <t>Katherine Gardner</t>
  </si>
  <si>
    <t>484137.84375_x0002_</t>
  </si>
  <si>
    <t>Kathleen Carpenter</t>
  </si>
  <si>
    <t>630729.90276_x0002_</t>
  </si>
  <si>
    <t>Adam Robertson</t>
  </si>
  <si>
    <t>540423.013779_x0002_</t>
  </si>
  <si>
    <t>Ashley Howell</t>
  </si>
  <si>
    <t>770258.340978_x0002_</t>
  </si>
  <si>
    <t>Tammy Baker</t>
  </si>
  <si>
    <t>301089.990177_x0002_</t>
  </si>
  <si>
    <t>407035.701954_x0002_</t>
  </si>
  <si>
    <t>Larry Bowman</t>
  </si>
  <si>
    <t>108528.9101_x0002_</t>
  </si>
  <si>
    <t>Harry Martin</t>
  </si>
  <si>
    <t>472148.795118_x0002_</t>
  </si>
  <si>
    <t>Eric Chavez</t>
  </si>
  <si>
    <t>106405.888_x0002_</t>
  </si>
  <si>
    <t>Alan Wheeler</t>
  </si>
  <si>
    <t>130415.9488_x0002_</t>
  </si>
  <si>
    <t>Angela Roberts</t>
  </si>
  <si>
    <t>1838374.29846_x0002_</t>
  </si>
  <si>
    <t>Ronald Gutierrez</t>
  </si>
  <si>
    <t>132960.519_x0002_</t>
  </si>
  <si>
    <t>Anne Nguyen</t>
  </si>
  <si>
    <t>1034707.968_x0002_</t>
  </si>
  <si>
    <t>Juan Cole</t>
  </si>
  <si>
    <t>687194.2476_x0002_</t>
  </si>
  <si>
    <t>Howard White</t>
  </si>
  <si>
    <t>1049952.798804_x0002_</t>
  </si>
  <si>
    <t>Clarence Chavez</t>
  </si>
  <si>
    <t>3386869.408065_x0002_</t>
  </si>
  <si>
    <t>Clarence Hart</t>
  </si>
  <si>
    <t>336806.304768_x0002_</t>
  </si>
  <si>
    <t>Juan Burton</t>
  </si>
  <si>
    <t>880569.5855_x0002_</t>
  </si>
  <si>
    <t>Kevin Harris</t>
  </si>
  <si>
    <t>635861.073792_x0002_</t>
  </si>
  <si>
    <t>Patrick Stephens</t>
  </si>
  <si>
    <t>1194875.515154_x0002_</t>
  </si>
  <si>
    <t>Adam Campbell</t>
  </si>
  <si>
    <t>189166.650064_x0002_</t>
  </si>
  <si>
    <t>Clarence Butler</t>
  </si>
  <si>
    <t>866009.636352_x0002_</t>
  </si>
  <si>
    <t>Eugene Austin</t>
  </si>
  <si>
    <t>490144.280256_x0002_</t>
  </si>
  <si>
    <t>James Payne</t>
  </si>
  <si>
    <t>641482.789563_x0002_</t>
  </si>
  <si>
    <t>Julia Spencer</t>
  </si>
  <si>
    <t>828226.5224_x0002_</t>
  </si>
  <si>
    <t>Carol Gonzalez</t>
  </si>
  <si>
    <t>866277.319375_x0002_</t>
  </si>
  <si>
    <t>George Palmer</t>
  </si>
  <si>
    <t>2542970.72952_x0002_</t>
  </si>
  <si>
    <t>Scott Phillips</t>
  </si>
  <si>
    <t>781992.09375_x0002_</t>
  </si>
  <si>
    <t>Dennis Baker</t>
  </si>
  <si>
    <t>1112826.27096_x0002_</t>
  </si>
  <si>
    <t>Brian Clark</t>
  </si>
  <si>
    <t>473972.2425_x0002_</t>
  </si>
  <si>
    <t>Harry Burke</t>
  </si>
  <si>
    <t>166547.6736_x0002_</t>
  </si>
  <si>
    <t>Anna Warren</t>
  </si>
  <si>
    <t>1032771.072256_x0002_</t>
  </si>
  <si>
    <t>Albert Duncan</t>
  </si>
  <si>
    <t>619711.8543_x0002_</t>
  </si>
  <si>
    <t>Alan Cook</t>
  </si>
  <si>
    <t>315905.159672_x0002_</t>
  </si>
  <si>
    <t>Peter Marshall</t>
  </si>
  <si>
    <t>599402.15376_x0002_</t>
  </si>
  <si>
    <t>Keith Larson</t>
  </si>
  <si>
    <t>1042672.6539_x0002_</t>
  </si>
  <si>
    <t>Stephen Carr</t>
  </si>
  <si>
    <t>124497.1008_x0002_</t>
  </si>
  <si>
    <t>John Bennett</t>
  </si>
  <si>
    <t>1076630.496_x0002_</t>
  </si>
  <si>
    <t>Angela Pierce</t>
  </si>
  <si>
    <t>345042.497925_x0002_</t>
  </si>
  <si>
    <t>Frank Rivera</t>
  </si>
  <si>
    <t>1429313.732_x0002_</t>
  </si>
  <si>
    <t>Philip Jackson</t>
  </si>
  <si>
    <t>223771.211712_x0002_</t>
  </si>
  <si>
    <t>Rose Myers</t>
  </si>
  <si>
    <t>59044.118616_x0002_</t>
  </si>
  <si>
    <t>Kathy Ellis</t>
  </si>
  <si>
    <t>185097.7656_x0002_</t>
  </si>
  <si>
    <t>Kimberly Schmidt</t>
  </si>
  <si>
    <t>104336.326656_x0002_</t>
  </si>
  <si>
    <t>Nicole Sanchez</t>
  </si>
  <si>
    <t>29873.716758_x0002_</t>
  </si>
  <si>
    <t>Benjamin Wheeler</t>
  </si>
  <si>
    <t>3047678.106377_x0002_</t>
  </si>
  <si>
    <t>Gary Hunt</t>
  </si>
  <si>
    <t>3245233.125316_x0002_</t>
  </si>
  <si>
    <t>Sean Harrison</t>
  </si>
  <si>
    <t>531230.57_x0002_</t>
  </si>
  <si>
    <t>Ann Hernandez</t>
  </si>
  <si>
    <t>167605.97256_x0002_</t>
  </si>
  <si>
    <t>Joshua Williams</t>
  </si>
  <si>
    <t>855843.8772_x0002_</t>
  </si>
  <si>
    <t>Donald Martin</t>
  </si>
  <si>
    <t>294577.4304_x0002_</t>
  </si>
  <si>
    <t>Mary Wright</t>
  </si>
  <si>
    <t>1264219.1406_x0002_</t>
  </si>
  <si>
    <t>Kevin Williams</t>
  </si>
  <si>
    <t>495556.4068_x0002_</t>
  </si>
  <si>
    <t>Carolyn Reid</t>
  </si>
  <si>
    <t>349744.2816_x0002_</t>
  </si>
  <si>
    <t>Jessica Black</t>
  </si>
  <si>
    <t>1816438.358421_x0002_</t>
  </si>
  <si>
    <t>Timothy Dixon</t>
  </si>
  <si>
    <t>1917355.410702_x0002_</t>
  </si>
  <si>
    <t>Aaron George</t>
  </si>
  <si>
    <t>2168648.471396_x0002_</t>
  </si>
  <si>
    <t>Jose Jacobs</t>
  </si>
  <si>
    <t>617206.196376_x0002_</t>
  </si>
  <si>
    <t>Lawrence Perry</t>
  </si>
  <si>
    <t>48977.703936_x0002_</t>
  </si>
  <si>
    <t>Patrick Bowman</t>
  </si>
  <si>
    <t>204193.221312_x0002_</t>
  </si>
  <si>
    <t>Antonio Ray</t>
  </si>
  <si>
    <t>718547.05165_x0002_</t>
  </si>
  <si>
    <t>Martin Chapman</t>
  </si>
  <si>
    <t>153203.863968_x0002_</t>
  </si>
  <si>
    <t>Carlos Griffin</t>
  </si>
  <si>
    <t>646178.74272_x0002_</t>
  </si>
  <si>
    <t>Theresa Crawford</t>
  </si>
  <si>
    <t>1506304.19016_x0002_</t>
  </si>
  <si>
    <t>Ryan Smith</t>
  </si>
  <si>
    <t>249304.356_x0002_</t>
  </si>
  <si>
    <t>Marilyn Washington</t>
  </si>
  <si>
    <t>787307.446002_x0002_</t>
  </si>
  <si>
    <t>Ruth Freeman</t>
  </si>
  <si>
    <t>30069.145552_x0002_</t>
  </si>
  <si>
    <t>Denise Long</t>
  </si>
  <si>
    <t>268682.9985_x0002_</t>
  </si>
  <si>
    <t>Howard Frazier</t>
  </si>
  <si>
    <t>149967.924489_x0002_</t>
  </si>
  <si>
    <t>Mark Long</t>
  </si>
  <si>
    <t>349786.12704_x0002_</t>
  </si>
  <si>
    <t>Antonio Robinson</t>
  </si>
  <si>
    <t>54706.149225_x0002_</t>
  </si>
  <si>
    <t>Stephanie Thomas</t>
  </si>
  <si>
    <t>1215970.9824_x0002_</t>
  </si>
  <si>
    <t>Martin Phillips</t>
  </si>
  <si>
    <t>725666.601186_x0002_</t>
  </si>
  <si>
    <t>Julia Roberts</t>
  </si>
  <si>
    <t>321318.752256_x0002_</t>
  </si>
  <si>
    <t>Chris White</t>
  </si>
  <si>
    <t>1976402.578125_x0002_</t>
  </si>
  <si>
    <t>Mark Pierce</t>
  </si>
  <si>
    <t>811897.155117_x0002_</t>
  </si>
  <si>
    <t>Keith Davis</t>
  </si>
  <si>
    <t>329165.3757_x0002_</t>
  </si>
  <si>
    <t>Theresa Burke</t>
  </si>
  <si>
    <t>1619690.629248_x0002_</t>
  </si>
  <si>
    <t>Shawn Knight</t>
  </si>
  <si>
    <t>1735991.734074_x0002_</t>
  </si>
  <si>
    <t>Thomas Washington</t>
  </si>
  <si>
    <t>26319.362316_x0002_</t>
  </si>
  <si>
    <t>Edward Taylor</t>
  </si>
  <si>
    <t>1829962.9917_x0002_</t>
  </si>
  <si>
    <t>Margaret Sullivan</t>
  </si>
  <si>
    <t>1491077.399112_x0002_</t>
  </si>
  <si>
    <t>Phillip Morrison</t>
  </si>
  <si>
    <t>495105.8904_x0002_</t>
  </si>
  <si>
    <t>Mary Price</t>
  </si>
  <si>
    <t>524154.784725_x0002_</t>
  </si>
  <si>
    <t>Doris Rose</t>
  </si>
  <si>
    <t>175550.1696_x0002_</t>
  </si>
  <si>
    <t>Eric Taylor</t>
  </si>
  <si>
    <t>717894.242792011_x0002_</t>
  </si>
  <si>
    <t>VICTOR OLU</t>
  </si>
  <si>
    <t>672473.829888_x0002_</t>
  </si>
  <si>
    <t>Frank Howell</t>
  </si>
  <si>
    <t>114548.564592_x0002_</t>
  </si>
  <si>
    <t>Denise Gordon</t>
  </si>
  <si>
    <t>37979.773425_x0002_</t>
  </si>
  <si>
    <t>Amy Martinez</t>
  </si>
  <si>
    <t>770470.049262_x0002_</t>
  </si>
  <si>
    <t>Jose Fernandez</t>
  </si>
  <si>
    <t>116399.864217_x0002_</t>
  </si>
  <si>
    <t>Lisa Johnston</t>
  </si>
  <si>
    <t>183586.557_x0002_</t>
  </si>
  <si>
    <t>Mildred Young</t>
  </si>
  <si>
    <t>124295.589432_x0002_</t>
  </si>
  <si>
    <t>Annie Lee</t>
  </si>
  <si>
    <t>284761.279892_x0002_</t>
  </si>
  <si>
    <t>Christine Dixon</t>
  </si>
  <si>
    <t>2181586.391616_x0002_</t>
  </si>
  <si>
    <t>Eric Jordan</t>
  </si>
  <si>
    <t>676425.112839_x0002_</t>
  </si>
  <si>
    <t>Richard Matthews</t>
  </si>
  <si>
    <t>96516.78957_x0002_</t>
  </si>
  <si>
    <t>Timothy Johnston</t>
  </si>
  <si>
    <t>462110.268004_x0002_</t>
  </si>
  <si>
    <t>Christopher Cox</t>
  </si>
  <si>
    <t>65615.312672_x0002_</t>
  </si>
  <si>
    <t>Henry Chapman</t>
  </si>
  <si>
    <t>106528.131136_x0002_</t>
  </si>
  <si>
    <t>Joan Duncan</t>
  </si>
  <si>
    <t>977415.205536_x0002_</t>
  </si>
  <si>
    <t>Chris Ross</t>
  </si>
  <si>
    <t>1020703.056942_x0002_</t>
  </si>
  <si>
    <t>Helen Meyer</t>
  </si>
  <si>
    <t>955300.502808_x0002_</t>
  </si>
  <si>
    <t>Wayne Johnston</t>
  </si>
  <si>
    <t>54859.24017_x0002_</t>
  </si>
  <si>
    <t>Marie Hart</t>
  </si>
  <si>
    <t>267088.43616_x0002_</t>
  </si>
  <si>
    <t>Jean Crawford</t>
  </si>
  <si>
    <t>1102267.5048_x0002_</t>
  </si>
  <si>
    <t>Jerry Morrison</t>
  </si>
  <si>
    <t>78211.3725_x0002_</t>
  </si>
  <si>
    <t>Kathleen Stone</t>
  </si>
  <si>
    <t>408152.380812_x0002_</t>
  </si>
  <si>
    <t>Raymond Willis</t>
  </si>
  <si>
    <t>691698.963571_x0002_</t>
  </si>
  <si>
    <t>George Price</t>
  </si>
  <si>
    <t>223869.042432_x0002_</t>
  </si>
  <si>
    <t>Marilyn Mendoza</t>
  </si>
  <si>
    <t>1748132.825292_x0002_</t>
  </si>
  <si>
    <t>Ernest Wood</t>
  </si>
  <si>
    <t>969928.76904_x0002_</t>
  </si>
  <si>
    <t>Ashley Franklin</t>
  </si>
  <si>
    <t>196999.428525_x0002_</t>
  </si>
  <si>
    <t>Scott Evans</t>
  </si>
  <si>
    <t>1463854.888538_x0002_</t>
  </si>
  <si>
    <t>Keith Hughes</t>
  </si>
  <si>
    <t>203097.341304_x0002_</t>
  </si>
  <si>
    <t>Clarence Moreno</t>
  </si>
  <si>
    <t>369716.663176_x0002_</t>
  </si>
  <si>
    <t>2345848.6626_x0002_</t>
  </si>
  <si>
    <t>Johnny Watkins</t>
  </si>
  <si>
    <t>269465.47056_x0002_</t>
  </si>
  <si>
    <t>Kevin Ward</t>
  </si>
  <si>
    <t>544267.996376_x0002_</t>
  </si>
  <si>
    <t>Dorothy Lane</t>
  </si>
  <si>
    <t>1843725.88512_x0002_</t>
  </si>
  <si>
    <t>Albert Hudson</t>
  </si>
  <si>
    <t>553673.856397_x0002_</t>
  </si>
  <si>
    <t>Kelly Price</t>
  </si>
  <si>
    <t>1523757.92022_x0002_</t>
  </si>
  <si>
    <t>Bruce Romero</t>
  </si>
  <si>
    <t>433178.571735_x0002_</t>
  </si>
  <si>
    <t>Lisa Barnes</t>
  </si>
  <si>
    <t>106097.8688_x0002_</t>
  </si>
  <si>
    <t>Peter Weaver</t>
  </si>
  <si>
    <t>64132.442632_x0002_</t>
  </si>
  <si>
    <t>Mildred Patterson</t>
  </si>
  <si>
    <t>397157.76_x0002_</t>
  </si>
  <si>
    <t>Annie Knight</t>
  </si>
  <si>
    <t>481590.33_x0002_</t>
  </si>
  <si>
    <t>Rachel Ellis</t>
  </si>
  <si>
    <t>1769348.3625_x0002_</t>
  </si>
  <si>
    <t>Brian Robinson</t>
  </si>
  <si>
    <t>423507.055104_x0002_</t>
  </si>
  <si>
    <t>Douglas Allen</t>
  </si>
  <si>
    <t>1609057.227225_x0002_</t>
  </si>
  <si>
    <t>Aaron Turner</t>
  </si>
  <si>
    <t>682905.64914_x0002_</t>
  </si>
  <si>
    <t>Doris Palmer</t>
  </si>
  <si>
    <t>1207274.416992_x0002_</t>
  </si>
  <si>
    <t>Ruth Murphy</t>
  </si>
  <si>
    <t>1802267.66205_x0002_</t>
  </si>
  <si>
    <t>Roger Hicks</t>
  </si>
  <si>
    <t>173410.991744_x0002_</t>
  </si>
  <si>
    <t>Sharon Cook</t>
  </si>
  <si>
    <t>94157.697024_x0002_</t>
  </si>
  <si>
    <t>Walter Sanchez</t>
  </si>
  <si>
    <t>222820.0128_x0002_</t>
  </si>
  <si>
    <t>Heather Stewart</t>
  </si>
  <si>
    <t>532977.582852_x0002_</t>
  </si>
  <si>
    <t>Michael Cunningham</t>
  </si>
  <si>
    <t>2434167.7776_x0002_</t>
  </si>
  <si>
    <t>Aaron Wilson</t>
  </si>
  <si>
    <t>637259.9484_x0002_</t>
  </si>
  <si>
    <t>Russell Long</t>
  </si>
  <si>
    <t>1586142.659136_x0002_</t>
  </si>
  <si>
    <t>Jack Kelly</t>
  </si>
  <si>
    <t>1224257.625_x0002_</t>
  </si>
  <si>
    <t>Daniel Burke</t>
  </si>
  <si>
    <t>826638.74552_x0002_</t>
  </si>
  <si>
    <t>Ruth Sims</t>
  </si>
  <si>
    <t>467088.248304_x0002_</t>
  </si>
  <si>
    <t>218097.361132_x0002_</t>
  </si>
  <si>
    <t>Ruby Butler</t>
  </si>
  <si>
    <t>181593.103692_x0002_</t>
  </si>
  <si>
    <t>Lawrence Rose</t>
  </si>
  <si>
    <t>363561.048_x0002_</t>
  </si>
  <si>
    <t>Mary Johnston</t>
  </si>
  <si>
    <t>90680.459548_x0002_</t>
  </si>
  <si>
    <t>Joseph Butler</t>
  </si>
  <si>
    <t>250481.407275_x0002_</t>
  </si>
  <si>
    <t>Wanda Murray</t>
  </si>
  <si>
    <t>63984.192948_x0002_</t>
  </si>
  <si>
    <t>Sara Day</t>
  </si>
  <si>
    <t>389075.569336_x0002_</t>
  </si>
  <si>
    <t>Albert Tucker</t>
  </si>
  <si>
    <t>81534.831756_x0002_</t>
  </si>
  <si>
    <t>449340.5664_x0002_</t>
  </si>
  <si>
    <t>Mary Bennett</t>
  </si>
  <si>
    <t>1169638.9892_x0002_</t>
  </si>
  <si>
    <t>Lillian Garrett</t>
  </si>
  <si>
    <t>179229.074301_x0002_</t>
  </si>
  <si>
    <t>Donna Hamilton</t>
  </si>
  <si>
    <t>1201703.832_x0002_</t>
  </si>
  <si>
    <t>Thomas Russell</t>
  </si>
  <si>
    <t>593455.894122_x0002_</t>
  </si>
  <si>
    <t>Lisa Owens</t>
  </si>
  <si>
    <t>264490.459732_x0002_</t>
  </si>
  <si>
    <t>Rebecca Hamilton</t>
  </si>
  <si>
    <t>478134.748_x0002_</t>
  </si>
  <si>
    <t>Philip Bryant</t>
  </si>
  <si>
    <t>1110950.28928_x0002_</t>
  </si>
  <si>
    <t>Maria Gardner</t>
  </si>
  <si>
    <t>914288.18328_x0002_</t>
  </si>
  <si>
    <t>Craig Morgan</t>
  </si>
  <si>
    <t>939245.759232_x0002_</t>
  </si>
  <si>
    <t>Bobby Phillips</t>
  </si>
  <si>
    <t>1292689.042368_x0002_</t>
  </si>
  <si>
    <t>Jesse Riley</t>
  </si>
  <si>
    <t>1233460.620288_x0002_</t>
  </si>
  <si>
    <t>Steven Ferguson</t>
  </si>
  <si>
    <t>199009.078676_x0002_</t>
  </si>
  <si>
    <t>Daniel Tucker</t>
  </si>
  <si>
    <t>871132.938368_x0002_</t>
  </si>
  <si>
    <t>Mark Garrett</t>
  </si>
  <si>
    <t>75457.276734_x0002_</t>
  </si>
  <si>
    <t>Jose Stanley</t>
  </si>
  <si>
    <t>106658.24_x0002_</t>
  </si>
  <si>
    <t>331476.755456_x0002_</t>
  </si>
  <si>
    <t>Cynthia Jones</t>
  </si>
  <si>
    <t>290795.532_x0002_</t>
  </si>
  <si>
    <t>Amanda Diaz</t>
  </si>
  <si>
    <t>505043.4528_x0002_</t>
  </si>
  <si>
    <t>Roy Hudson</t>
  </si>
  <si>
    <t>171005.2344_x0002_</t>
  </si>
  <si>
    <t>Ralph Ford</t>
  </si>
  <si>
    <t>135602.611248_x0002_</t>
  </si>
  <si>
    <t>Peter Martin</t>
  </si>
  <si>
    <t>183434.4846_x0002_</t>
  </si>
  <si>
    <t>Willie Henry</t>
  </si>
  <si>
    <t>213426.368641601_x0002_</t>
  </si>
  <si>
    <t>EMMANUEL I</t>
  </si>
  <si>
    <t>535215.687642_x0002_</t>
  </si>
  <si>
    <t>Virginia Richardson</t>
  </si>
  <si>
    <t>214860.892032_x0002_</t>
  </si>
  <si>
    <t>Victor Black</t>
  </si>
  <si>
    <t>347282.579457_x0002_</t>
  </si>
  <si>
    <t>Dorothy Rice</t>
  </si>
  <si>
    <t>504109.23885_x0002_</t>
  </si>
  <si>
    <t>421426.091712_x0002_</t>
  </si>
  <si>
    <t>Carolyn Black</t>
  </si>
  <si>
    <t>764881.330176_x0002_</t>
  </si>
  <si>
    <t>Nicole Scott</t>
  </si>
  <si>
    <t>298830.63_x0002_</t>
  </si>
  <si>
    <t>Emily Bishop</t>
  </si>
  <si>
    <t>742630.221216_x0002_</t>
  </si>
  <si>
    <t>Andrew Ford</t>
  </si>
  <si>
    <t>981961.69148_x0002_</t>
  </si>
  <si>
    <t>Ruth Weaver</t>
  </si>
  <si>
    <t>651520.195172_x0002_</t>
  </si>
  <si>
    <t>Larry Ward</t>
  </si>
  <si>
    <t>98856.336384_x0002_</t>
  </si>
  <si>
    <t>129332.337552_x0002_</t>
  </si>
  <si>
    <t>Jacqueline Williamson</t>
  </si>
  <si>
    <t>1244326.9861_x0002_</t>
  </si>
  <si>
    <t>Phillip Welch</t>
  </si>
  <si>
    <t>461900.112984_x0002_</t>
  </si>
  <si>
    <t>Sean Fernandez</t>
  </si>
  <si>
    <t>449101.827564_x0002_</t>
  </si>
  <si>
    <t>Brian Powell</t>
  </si>
  <si>
    <t>24720.14376_x0002_</t>
  </si>
  <si>
    <t>Janet Martinez</t>
  </si>
  <si>
    <t>118416.322816_x0002_</t>
  </si>
  <si>
    <t>Judith Greene</t>
  </si>
  <si>
    <t>919850.40036_x0002_</t>
  </si>
  <si>
    <t>Clarence Reed</t>
  </si>
  <si>
    <t>508705.4256_x0002_</t>
  </si>
  <si>
    <t>Diane Fuller</t>
  </si>
  <si>
    <t>126886.3272_x0002_</t>
  </si>
  <si>
    <t>Heather Nguyen</t>
  </si>
  <si>
    <t>1879473.251022_x0002_</t>
  </si>
  <si>
    <t>Billy Schmidt</t>
  </si>
  <si>
    <t>2426964.8896_x0002_</t>
  </si>
  <si>
    <t>William Cruz</t>
  </si>
  <si>
    <t>1589656.942188_x0002_</t>
  </si>
  <si>
    <t>Ernest Boyd</t>
  </si>
  <si>
    <t>450525.370224_x0002_</t>
  </si>
  <si>
    <t>Patrick Richardson</t>
  </si>
  <si>
    <t>419517.803016_x0002_</t>
  </si>
  <si>
    <t>Paula Shaw</t>
  </si>
  <si>
    <t>1338614.549469_x0002_</t>
  </si>
  <si>
    <t>Larry Cooper</t>
  </si>
  <si>
    <t>876651.006816_x0002_</t>
  </si>
  <si>
    <t>Paula King</t>
  </si>
  <si>
    <t>297694.656_x0002_</t>
  </si>
  <si>
    <t>Tina Franklin</t>
  </si>
  <si>
    <t>730384.02115_x0002_</t>
  </si>
  <si>
    <t>Ruth Bishop</t>
  </si>
  <si>
    <t>243942.316928_x0002_</t>
  </si>
  <si>
    <t>Kenneth Perkins</t>
  </si>
  <si>
    <t>585623.39528_x0002_</t>
  </si>
  <si>
    <t>Betty Harris</t>
  </si>
  <si>
    <t>1023932.012598_x0002_</t>
  </si>
  <si>
    <t>Benjamin Wood</t>
  </si>
  <si>
    <t>160695.2256_x0002_</t>
  </si>
  <si>
    <t>Angela Williams</t>
  </si>
  <si>
    <t>1061383.89775_x0002_</t>
  </si>
  <si>
    <t>Martin Carpenter</t>
  </si>
  <si>
    <t>160756.04736_x0002_</t>
  </si>
  <si>
    <t>Amy Gomez</t>
  </si>
  <si>
    <t>337430.3647_x0002_</t>
  </si>
  <si>
    <t>Amy Mills</t>
  </si>
  <si>
    <t>444874.2507_x0002_</t>
  </si>
  <si>
    <t>Shawn Howell</t>
  </si>
  <si>
    <t>993806.11044_x0002_</t>
  </si>
  <si>
    <t>Linda Palmer</t>
  </si>
  <si>
    <t>585083.66_x0002_</t>
  </si>
  <si>
    <t>Ann Fernandez</t>
  </si>
  <si>
    <t>533504.828376_x0002_</t>
  </si>
  <si>
    <t>Kevin Cole</t>
  </si>
  <si>
    <t>2206729.569792_x0002_</t>
  </si>
  <si>
    <t>Victor Flores</t>
  </si>
  <si>
    <t>548877.966384_x0002_</t>
  </si>
  <si>
    <t>Amanda Rice</t>
  </si>
  <si>
    <t>2217834.368_x0002_</t>
  </si>
  <si>
    <t>Alan Nichols</t>
  </si>
  <si>
    <t>794956.82784_x0002_</t>
  </si>
  <si>
    <t>Eugene Scott</t>
  </si>
  <si>
    <t>1415618.52795_x0002_</t>
  </si>
  <si>
    <t>Frank Gilbert</t>
  </si>
  <si>
    <t>55923.374592_x0002_</t>
  </si>
  <si>
    <t>Amy White</t>
  </si>
  <si>
    <t>298094.8074_x0002_</t>
  </si>
  <si>
    <t>Frances Ray</t>
  </si>
  <si>
    <t>405882_x0002_</t>
  </si>
  <si>
    <t>Daniel Garcia</t>
  </si>
  <si>
    <t>313186.083336_x0002_</t>
  </si>
  <si>
    <t>Sandra Moreno</t>
  </si>
  <si>
    <t>481184.562586_x0002_</t>
  </si>
  <si>
    <t>George Reid</t>
  </si>
  <si>
    <t>3017361.20595_x0002_</t>
  </si>
  <si>
    <t>Martin Baker</t>
  </si>
  <si>
    <t>1357515.559232_x0002_</t>
  </si>
  <si>
    <t>Joshua Phillips</t>
  </si>
  <si>
    <t>152238.452184_x0002_</t>
  </si>
  <si>
    <t>Donna Fox</t>
  </si>
  <si>
    <t>133610.01192_x0002_</t>
  </si>
  <si>
    <t>Sara Daniels</t>
  </si>
  <si>
    <t>225722.820042_x0002_</t>
  </si>
  <si>
    <t>Kathy Gilbert</t>
  </si>
  <si>
    <t>17503.971804_x0002_</t>
  </si>
  <si>
    <t>Jerry Rogers</t>
  </si>
  <si>
    <t>283729.314816_x0002_</t>
  </si>
  <si>
    <t>Earl Payne</t>
  </si>
  <si>
    <t>657031.987956_x0002_</t>
  </si>
  <si>
    <t>Russell Reyes</t>
  </si>
  <si>
    <t>46348.6394_x0002_</t>
  </si>
  <si>
    <t>Jessica Ruiz</t>
  </si>
  <si>
    <t>269797.106_x0002_</t>
  </si>
  <si>
    <t>Randy Watson</t>
  </si>
  <si>
    <t>502813.3362_x0002_</t>
  </si>
  <si>
    <t>Carol Duncan</t>
  </si>
  <si>
    <t>853812.496932338_x0002_</t>
  </si>
  <si>
    <t>HALIMAT TO</t>
  </si>
  <si>
    <t>752092.2_x0002_</t>
  </si>
  <si>
    <t>Jennifer Barnes</t>
  </si>
  <si>
    <t>1260515.575784_x0002_</t>
  </si>
  <si>
    <t>Brandon Cox</t>
  </si>
  <si>
    <t>499900.050930347_x0002_</t>
  </si>
  <si>
    <t>EMMANUEL .</t>
  </si>
  <si>
    <t>181465.92_x0002_</t>
  </si>
  <si>
    <t>Tina West</t>
  </si>
  <si>
    <t>1641146.992128_x0002_</t>
  </si>
  <si>
    <t>Eugene Rodriguez</t>
  </si>
  <si>
    <t>46784.322036_x0002_</t>
  </si>
  <si>
    <t>Peter Porter</t>
  </si>
  <si>
    <t>344791.351296_x0002_</t>
  </si>
  <si>
    <t>Nicole Porter</t>
  </si>
  <si>
    <t>593330.550528_x0002_</t>
  </si>
  <si>
    <t>51067.1385_x0002_</t>
  </si>
  <si>
    <t>Howard Larson</t>
  </si>
  <si>
    <t>476645.876532_x0002_</t>
  </si>
  <si>
    <t>Richard Richards</t>
  </si>
  <si>
    <t>255155.3776_x0002_</t>
  </si>
  <si>
    <t>Joan Montgomery</t>
  </si>
  <si>
    <t>98532.891072_x0002_</t>
  </si>
  <si>
    <t>Aaron Gray</t>
  </si>
  <si>
    <t>676238.741568_x0002_</t>
  </si>
  <si>
    <t>Jeremy Ray</t>
  </si>
  <si>
    <t>665273.413536_x0002_</t>
  </si>
  <si>
    <t>Juan Riley</t>
  </si>
  <si>
    <t>721992.5289_x0002_</t>
  </si>
  <si>
    <t>Brian Torres</t>
  </si>
  <si>
    <t>649525.865404_x0002_</t>
  </si>
  <si>
    <t>Brandon Martin</t>
  </si>
  <si>
    <t>221946.103872_x0002_</t>
  </si>
  <si>
    <t>Antonio Reed</t>
  </si>
  <si>
    <t>194535.849375_x0002_</t>
  </si>
  <si>
    <t>Kathleen Stewart</t>
  </si>
  <si>
    <t>178265.1429_x0002_</t>
  </si>
  <si>
    <t>Jane Montgomery</t>
  </si>
  <si>
    <t>557088.286626_x0002_</t>
  </si>
  <si>
    <t>Albert Cruz</t>
  </si>
  <si>
    <t>745845.739505384_x0002_</t>
  </si>
  <si>
    <t>AYOTUNDE S</t>
  </si>
  <si>
    <t>189500.5368_x0002_</t>
  </si>
  <si>
    <t>Karen Hayes</t>
  </si>
  <si>
    <t>1680282.305988_x0002_</t>
  </si>
  <si>
    <t>Clarence Willis</t>
  </si>
  <si>
    <t>398228.092392_x0002_</t>
  </si>
  <si>
    <t>Jesse Daniels</t>
  </si>
  <si>
    <t>525947.012336_x0002_</t>
  </si>
  <si>
    <t>Mildred Willis</t>
  </si>
  <si>
    <t>1045397.520716_x0002_</t>
  </si>
  <si>
    <t>Matthew Gonzalez</t>
  </si>
  <si>
    <t>118972.180908_x0002_</t>
  </si>
  <si>
    <t>Terry Stewart</t>
  </si>
  <si>
    <t>302759.34976_x0002_</t>
  </si>
  <si>
    <t>Aaron Harvey</t>
  </si>
  <si>
    <t>831510.27603_x0002_</t>
  </si>
  <si>
    <t>Irene Parker</t>
  </si>
  <si>
    <t>246249.977985_x0002_</t>
  </si>
  <si>
    <t>Douglas Schmidt</t>
  </si>
  <si>
    <t>30560.824704_x0002_</t>
  </si>
  <si>
    <t>51426.537752_x0002_</t>
  </si>
  <si>
    <t>86326.274496_x0002_</t>
  </si>
  <si>
    <t>Benjamin Gonzales</t>
  </si>
  <si>
    <t>1347837.64664_x0002_</t>
  </si>
  <si>
    <t>Jose Sanders</t>
  </si>
  <si>
    <t>1716590.6758_x0002_</t>
  </si>
  <si>
    <t>606812.225922_x0002_</t>
  </si>
  <si>
    <t>Charles Porter</t>
  </si>
  <si>
    <t>487858.69664_x0002_</t>
  </si>
  <si>
    <t>Justin Brown</t>
  </si>
  <si>
    <t>230097.350208_x0002_</t>
  </si>
  <si>
    <t>Mildred Greene</t>
  </si>
  <si>
    <t>89360.507_x0002_</t>
  </si>
  <si>
    <t>Jimmy Wheeler</t>
  </si>
  <si>
    <t>502154.064095297_x0002_</t>
  </si>
  <si>
    <t>CHUKWUEBUK</t>
  </si>
  <si>
    <t>382095.462891_x0002_</t>
  </si>
  <si>
    <t>Earl Murray</t>
  </si>
  <si>
    <t>189392.618844_x0002_</t>
  </si>
  <si>
    <t>Shawn Simmons</t>
  </si>
  <si>
    <t>395367.358906_x0002_</t>
  </si>
  <si>
    <t>Johnny Campbell</t>
  </si>
  <si>
    <t>2937041.970264_x0002_</t>
  </si>
  <si>
    <t>Joseph Grant</t>
  </si>
  <si>
    <t>332126.045185_x0002_</t>
  </si>
  <si>
    <t>Johnny Murphy</t>
  </si>
  <si>
    <t>994183.247176_x0002_</t>
  </si>
  <si>
    <t>Todd Campbell</t>
  </si>
  <si>
    <t>187124.166656_x0002_</t>
  </si>
  <si>
    <t>701987.985216_x0002_</t>
  </si>
  <si>
    <t>247129.873458_x0002_</t>
  </si>
  <si>
    <t>Joe Owens</t>
  </si>
  <si>
    <t>2001516.824076_x0002_</t>
  </si>
  <si>
    <t>Ryan Ray</t>
  </si>
  <si>
    <t>295854.26094_x0002_</t>
  </si>
  <si>
    <t>Lori Bishop</t>
  </si>
  <si>
    <t>1040645.144539_x0002_</t>
  </si>
  <si>
    <t>Ruth Hamilton</t>
  </si>
  <si>
    <t>1932621.557022_x0002_</t>
  </si>
  <si>
    <t>Terry Shaw</t>
  </si>
  <si>
    <t>480600.227306_x0002_</t>
  </si>
  <si>
    <t>Adam Webb</t>
  </si>
  <si>
    <t>1255303.356416_x0002_</t>
  </si>
  <si>
    <t>Harry Phillips</t>
  </si>
  <si>
    <t>213338.1845_x0002_</t>
  </si>
  <si>
    <t>Anthony Wagner</t>
  </si>
  <si>
    <t>47812.3776_x0002_</t>
  </si>
  <si>
    <t>Charles Banks</t>
  </si>
  <si>
    <t>559642.348455_x0002_</t>
  </si>
  <si>
    <t>Bruce Johnston</t>
  </si>
  <si>
    <t>435820.8496_x0002_</t>
  </si>
  <si>
    <t>Jonathan Weaver</t>
  </si>
  <si>
    <t>141038.3744_x0002_</t>
  </si>
  <si>
    <t>Shawn Duncan</t>
  </si>
  <si>
    <t>3466323.3482_x0002_</t>
  </si>
  <si>
    <t>Martin Marshall</t>
  </si>
  <si>
    <t>655907.8113_x0002_</t>
  </si>
  <si>
    <t>Ernest Montgomery</t>
  </si>
  <si>
    <t>281401.575_x0002_</t>
  </si>
  <si>
    <t>Emily Sullivan</t>
  </si>
  <si>
    <t>451472.9175_x0002_</t>
  </si>
  <si>
    <t>Barbara Barnes</t>
  </si>
  <si>
    <t>231683.182976_x0002_</t>
  </si>
  <si>
    <t>Aaron Jordan</t>
  </si>
  <si>
    <t>291375.611904_x0002_</t>
  </si>
  <si>
    <t>Raymond Williams</t>
  </si>
  <si>
    <t>879489.48095_x0002_</t>
  </si>
  <si>
    <t>Lillian Gonzales</t>
  </si>
  <si>
    <t>1667444.1678_x0002_</t>
  </si>
  <si>
    <t>Arthur Burns</t>
  </si>
  <si>
    <t>78922.9035_x0002_</t>
  </si>
  <si>
    <t>646434.223263_x0002_</t>
  </si>
  <si>
    <t>Virginia Harper</t>
  </si>
  <si>
    <t>543892.25_x0002_</t>
  </si>
  <si>
    <t>Gregory Garrett</t>
  </si>
  <si>
    <t>1166846.934532_x0002_</t>
  </si>
  <si>
    <t>Daniel Jordan</t>
  </si>
  <si>
    <t>1292973.235632_x0002_</t>
  </si>
  <si>
    <t>Stephen Daniels</t>
  </si>
  <si>
    <t>936383.122584_x0002_</t>
  </si>
  <si>
    <t>Judy Allen</t>
  </si>
  <si>
    <t>97927.531_x0002_</t>
  </si>
  <si>
    <t>Tammy Kennedy</t>
  </si>
  <si>
    <t>60731.764632_x0002_</t>
  </si>
  <si>
    <t>Catherine Edwards</t>
  </si>
  <si>
    <t>222029.978004_x0002_</t>
  </si>
  <si>
    <t>Samuel Boyd</t>
  </si>
  <si>
    <t>249992.78541_x0002_</t>
  </si>
  <si>
    <t>Christopher Diaz</t>
  </si>
  <si>
    <t>635126.82471_x0002_</t>
  </si>
  <si>
    <t>Ernest Gutierrez</t>
  </si>
  <si>
    <t>336511.164416_x0002_</t>
  </si>
  <si>
    <t>Frank Bennett</t>
  </si>
  <si>
    <t>80334.9121834805_x0002_</t>
  </si>
  <si>
    <t>BENJAMIN J</t>
  </si>
  <si>
    <t>130679.293248_x0002_</t>
  </si>
  <si>
    <t>Cynthia Porter</t>
  </si>
  <si>
    <t>821381.48056_x0002_</t>
  </si>
  <si>
    <t>Denise Campbell</t>
  </si>
  <si>
    <t>627022.950288_x0002_</t>
  </si>
  <si>
    <t>Bobby Reid</t>
  </si>
  <si>
    <t>873786.281225_x0002_</t>
  </si>
  <si>
    <t>Michael Carroll</t>
  </si>
  <si>
    <t>60890.8096_x0002_</t>
  </si>
  <si>
    <t>Angela Lynch</t>
  </si>
  <si>
    <t>175234.706025_x0002_</t>
  </si>
  <si>
    <t>Ruby Evans</t>
  </si>
  <si>
    <t>237591.71672_x0002_</t>
  </si>
  <si>
    <t>Justin Davis</t>
  </si>
  <si>
    <t>1281296.338875_x0002_</t>
  </si>
  <si>
    <t>Thomas Gomez</t>
  </si>
  <si>
    <t>540168.0908_x0002_</t>
  </si>
  <si>
    <t>Willie Garcia</t>
  </si>
  <si>
    <t>3890598.08458_x0002_</t>
  </si>
  <si>
    <t>Ronald Reed</t>
  </si>
  <si>
    <t>204987.250044_x0002_</t>
  </si>
  <si>
    <t>Brandon Burton</t>
  </si>
  <si>
    <t>428170.128968_x0002_</t>
  </si>
  <si>
    <t>Antonio Arnold</t>
  </si>
  <si>
    <t>415274.03739_x0002_</t>
  </si>
  <si>
    <t>Craig James</t>
  </si>
  <si>
    <t>1192095.1296_x0002_</t>
  </si>
  <si>
    <t>788559.560704_x0002_</t>
  </si>
  <si>
    <t>Jason Green</t>
  </si>
  <si>
    <t>696871.504854_x0002_</t>
  </si>
  <si>
    <t>Sarah Gray</t>
  </si>
  <si>
    <t>1030232.556849_x0002_</t>
  </si>
  <si>
    <t>Larry Snyder</t>
  </si>
  <si>
    <t>1324552.518016_x0002_</t>
  </si>
  <si>
    <t>Steven Jacobs</t>
  </si>
  <si>
    <t>1204938.598136_x0002_</t>
  </si>
  <si>
    <t>Jane Cruz</t>
  </si>
  <si>
    <t>487406.1738_x0002_</t>
  </si>
  <si>
    <t>Steve Ross</t>
  </si>
  <si>
    <t>38471.75514_x0002_</t>
  </si>
  <si>
    <t>Janice Foster</t>
  </si>
  <si>
    <t>169677.1584_x0002_</t>
  </si>
  <si>
    <t>Anna Shaw</t>
  </si>
  <si>
    <t>268710.527844_x0002_</t>
  </si>
  <si>
    <t>Douglas Flores</t>
  </si>
  <si>
    <t>496839.121279_x0002_</t>
  </si>
  <si>
    <t>Debra Murray</t>
  </si>
  <si>
    <t>2031820.309101_x0002_</t>
  </si>
  <si>
    <t>Evelyn Murray</t>
  </si>
  <si>
    <t>93779.227048_x0002_</t>
  </si>
  <si>
    <t>Diana Walker</t>
  </si>
  <si>
    <t>1485828.636672_x0002_</t>
  </si>
  <si>
    <t>537205.51512_x0002_</t>
  </si>
  <si>
    <t>Terry Hanson</t>
  </si>
  <si>
    <t>1205689.49591_x0002_</t>
  </si>
  <si>
    <t>Helen Patterson</t>
  </si>
  <si>
    <t>115980.826281_x0002_</t>
  </si>
  <si>
    <t>Michelle Davis</t>
  </si>
  <si>
    <t>77182.1856_x0002_</t>
  </si>
  <si>
    <t>Heather Perez</t>
  </si>
  <si>
    <t>2113412.250404_x0002_</t>
  </si>
  <si>
    <t>Eric Sullivan</t>
  </si>
  <si>
    <t>2077864.550048_x0002_</t>
  </si>
  <si>
    <t>Edward Bell</t>
  </si>
  <si>
    <t>175088.882304_x0002_</t>
  </si>
  <si>
    <t>Eugene Myers</t>
  </si>
  <si>
    <t>1119262.60485_x0002_</t>
  </si>
  <si>
    <t>Frank Turner</t>
  </si>
  <si>
    <t>125695.253088_x0002_</t>
  </si>
  <si>
    <t>Joyce Castillo</t>
  </si>
  <si>
    <t>763141.84_x0002_</t>
  </si>
  <si>
    <t>Ann James</t>
  </si>
  <si>
    <t>66767.019172_x0002_</t>
  </si>
  <si>
    <t>Sarah Ruiz</t>
  </si>
  <si>
    <t>45080.559972_x0002_</t>
  </si>
  <si>
    <t>Justin Ramirez</t>
  </si>
  <si>
    <t>650368.821088_x0002_</t>
  </si>
  <si>
    <t>604936.993584_x0002_</t>
  </si>
  <si>
    <t>Jonathan Mendoza</t>
  </si>
  <si>
    <t>153198.483438_x0002_</t>
  </si>
  <si>
    <t>Stephanie Lopez</t>
  </si>
  <si>
    <t>540484.337547_x0002_</t>
  </si>
  <si>
    <t>Gloria Hall</t>
  </si>
  <si>
    <t>96740.842752_x0002_</t>
  </si>
  <si>
    <t>Chris Nelson</t>
  </si>
  <si>
    <t>Phillip Banks</t>
  </si>
  <si>
    <t>3368735.5392_x0002_</t>
  </si>
  <si>
    <t>William Perry</t>
  </si>
  <si>
    <t>William Ryan</t>
  </si>
  <si>
    <t>443776.8291_x0002_</t>
  </si>
  <si>
    <t>Shawn Alvarez</t>
  </si>
  <si>
    <t>778015.334383_x0002_</t>
  </si>
  <si>
    <t>Randy Peterson</t>
  </si>
  <si>
    <t>34697.587158_x0002_</t>
  </si>
  <si>
    <t>Mark Vasquez</t>
  </si>
  <si>
    <t>127319.241312_x0002_</t>
  </si>
  <si>
    <t>572485.418934_x0002_</t>
  </si>
  <si>
    <t>Clarence Lawrence</t>
  </si>
  <si>
    <t>457214.443_x0002_</t>
  </si>
  <si>
    <t>Bonnie Stone</t>
  </si>
  <si>
    <t>141515.998092_x0002_</t>
  </si>
  <si>
    <t>Harry Fields</t>
  </si>
  <si>
    <t>717212.3072_x0002_</t>
  </si>
  <si>
    <t>Charles Richards</t>
  </si>
  <si>
    <t>616036.594752_x0002_</t>
  </si>
  <si>
    <t>Phyllis Payne</t>
  </si>
  <si>
    <t>72128.928924_x0002_</t>
  </si>
  <si>
    <t>Brandon Little</t>
  </si>
  <si>
    <t>2057795.30852_x0002_</t>
  </si>
  <si>
    <t>Clarence Murray</t>
  </si>
  <si>
    <t>768909.4695_x0002_</t>
  </si>
  <si>
    <t>Frank James</t>
  </si>
  <si>
    <t>1011369.954672_x0002_</t>
  </si>
  <si>
    <t>Benjamin Greene</t>
  </si>
  <si>
    <t>215160.770775_x0002_</t>
  </si>
  <si>
    <t>Jose Anderson</t>
  </si>
  <si>
    <t>524300.799288_x0002_</t>
  </si>
  <si>
    <t>Carl Bailey</t>
  </si>
  <si>
    <t>81313.25112_x0002_</t>
  </si>
  <si>
    <t>Brian Smith</t>
  </si>
  <si>
    <t>826021.007658_x0002_</t>
  </si>
  <si>
    <t>419185.54134_x0002_</t>
  </si>
  <si>
    <t>2021380.944_x0002_</t>
  </si>
  <si>
    <t>426926.00776_x0002_</t>
  </si>
  <si>
    <t>Christine Butler</t>
  </si>
  <si>
    <t>823333.502068_x0002_</t>
  </si>
  <si>
    <t>Ryan Hernandez</t>
  </si>
  <si>
    <t>487782.534_x0002_</t>
  </si>
  <si>
    <t>Melissa Sanders</t>
  </si>
  <si>
    <t>309035.873146_x0002_</t>
  </si>
  <si>
    <t>Stephanie Oliver</t>
  </si>
  <si>
    <t>2114375.844288_x0002_</t>
  </si>
  <si>
    <t>Roy George</t>
  </si>
  <si>
    <t>473402.120625_x0002_</t>
  </si>
  <si>
    <t>1067459.0355_x0002_</t>
  </si>
  <si>
    <t>Shawn Rodriguez</t>
  </si>
  <si>
    <t>37777.2997_x0002_</t>
  </si>
  <si>
    <t>George Alexander</t>
  </si>
  <si>
    <t>37712.0448_x0002_</t>
  </si>
  <si>
    <t>Kimberly Austin</t>
  </si>
  <si>
    <t>593465.249964_x0002_</t>
  </si>
  <si>
    <t>Katherine Williams</t>
  </si>
  <si>
    <t>355418.815094_x0002_</t>
  </si>
  <si>
    <t>George Bailey</t>
  </si>
  <si>
    <t>566112.053815_x0002_</t>
  </si>
  <si>
    <t>Jimmy Brown</t>
  </si>
  <si>
    <t>247701.74484_x0002_</t>
  </si>
  <si>
    <t>Terry Ray</t>
  </si>
  <si>
    <t>3000645.915505_x0002_</t>
  </si>
  <si>
    <t>Billy Wagner</t>
  </si>
  <si>
    <t>340772.824656_x0002_</t>
  </si>
  <si>
    <t>Jack Rodriguez</t>
  </si>
  <si>
    <t>895244.830272_x0002_</t>
  </si>
  <si>
    <t>Andrew Martinez</t>
  </si>
  <si>
    <t>475504.3293_x0002_</t>
  </si>
  <si>
    <t>Randy Spencer</t>
  </si>
  <si>
    <t>1601165.6333_x0002_</t>
  </si>
  <si>
    <t>Jimmy Warren</t>
  </si>
  <si>
    <t>228238.256648_x0002_</t>
  </si>
  <si>
    <t>Norma Stone</t>
  </si>
  <si>
    <t>1924837.5447_x0002_</t>
  </si>
  <si>
    <t>Jimmy Ray</t>
  </si>
  <si>
    <t>1016709.906432_x0002_</t>
  </si>
  <si>
    <t>Phillip Ward</t>
  </si>
  <si>
    <t>578948.644935_x0002_</t>
  </si>
  <si>
    <t>Thomas Barnes</t>
  </si>
  <si>
    <t>917669.163136_x0002_</t>
  </si>
  <si>
    <t>Samuel Peterson</t>
  </si>
  <si>
    <t>539509.158144_x0002_</t>
  </si>
  <si>
    <t>Willie Lopez</t>
  </si>
  <si>
    <t>827479.834672_x0002_</t>
  </si>
  <si>
    <t>Donald Jordan</t>
  </si>
  <si>
    <t>136891.31625_x0002_</t>
  </si>
  <si>
    <t>Billy Williamson</t>
  </si>
  <si>
    <t>629275.499034_x0002_</t>
  </si>
  <si>
    <t>Tammy Harrison</t>
  </si>
  <si>
    <t>1689110.102016_x0002_</t>
  </si>
  <si>
    <t>696479.15256_x0002_</t>
  </si>
  <si>
    <t>Albert Reid</t>
  </si>
  <si>
    <t>224823.6288_x0002_</t>
  </si>
  <si>
    <t>Heather Phillips</t>
  </si>
  <si>
    <t>123081.342175_x0002_</t>
  </si>
  <si>
    <t>Wanda Gonzales</t>
  </si>
  <si>
    <t>497932.0416_x0002_</t>
  </si>
  <si>
    <t>Nicholas Ray</t>
  </si>
  <si>
    <t>439865.441064_x0002_</t>
  </si>
  <si>
    <t>Thomas Martinez</t>
  </si>
  <si>
    <t>507901.824_x0002_</t>
  </si>
  <si>
    <t>Charles Howard</t>
  </si>
  <si>
    <t>103372.728608_x0002_</t>
  </si>
  <si>
    <t>Anna Bennett</t>
  </si>
  <si>
    <t>2646971.314448_x0002_</t>
  </si>
  <si>
    <t>Todd Mccoy</t>
  </si>
  <si>
    <t>2844789.791272_x0002_</t>
  </si>
  <si>
    <t>Clarence Carr</t>
  </si>
  <si>
    <t>779074.21995_x0002_</t>
  </si>
  <si>
    <t>Joe West</t>
  </si>
  <si>
    <t>592604.240112_x0002_</t>
  </si>
  <si>
    <t>Annie Grant</t>
  </si>
  <si>
    <t>101813.106816_x0002_</t>
  </si>
  <si>
    <t>Chris Richards</t>
  </si>
  <si>
    <t>535094.203176_x0002_</t>
  </si>
  <si>
    <t>Arthur Vasquez</t>
  </si>
  <si>
    <t>816460.50654_x0002_</t>
  </si>
  <si>
    <t>Harold Kelly</t>
  </si>
  <si>
    <t>306455.3712_x0002_</t>
  </si>
  <si>
    <t>Tina Tucker</t>
  </si>
  <si>
    <t>467665.089641_x0002_</t>
  </si>
  <si>
    <t>Carlos Myers</t>
  </si>
  <si>
    <t>868111.547610097_x0002_</t>
  </si>
  <si>
    <t>EDNNA INTE</t>
  </si>
  <si>
    <t>1337340.89673_x0002_</t>
  </si>
  <si>
    <t>Randy Barnes</t>
  </si>
  <si>
    <t>1517817.469644_x0002_</t>
  </si>
  <si>
    <t>Gerald Lee</t>
  </si>
  <si>
    <t>271006.1056_x0002_</t>
  </si>
  <si>
    <t>219305.240448_x0002_</t>
  </si>
  <si>
    <t>453440.060289_x0002_</t>
  </si>
  <si>
    <t>686320.34432_x0002_</t>
  </si>
  <si>
    <t>Douglas Vasquez</t>
  </si>
  <si>
    <t>133212.482928_x0002_</t>
  </si>
  <si>
    <t>Jeffrey Allen</t>
  </si>
  <si>
    <t>39035.570652_x0002_</t>
  </si>
  <si>
    <t>Kevin Ellis</t>
  </si>
  <si>
    <t>453483.46368_x0002_</t>
  </si>
  <si>
    <t>John Daniels</t>
  </si>
  <si>
    <t>295130.1654_x0002_</t>
  </si>
  <si>
    <t>Thomas Jones</t>
  </si>
  <si>
    <t>108607.094512_x0002_</t>
  </si>
  <si>
    <t>Carolyn Alexander</t>
  </si>
  <si>
    <t>682831.256454_x0002_</t>
  </si>
  <si>
    <t>Sean Hall</t>
  </si>
  <si>
    <t>1308502.51758_x0002_</t>
  </si>
  <si>
    <t>383742.533772_x0002_</t>
  </si>
  <si>
    <t>Irene Simmons</t>
  </si>
  <si>
    <t>633403.899555_x0002_</t>
  </si>
  <si>
    <t>Sarah Andrews</t>
  </si>
  <si>
    <t>442236.128488_x0002_</t>
  </si>
  <si>
    <t>Jacqueline Hughes</t>
  </si>
  <si>
    <t>576677.74052_x0002_</t>
  </si>
  <si>
    <t>Christine Bailey</t>
  </si>
  <si>
    <t>254260.92429_x0002_</t>
  </si>
  <si>
    <t>Raymond Mccoy</t>
  </si>
  <si>
    <t>450175.653165_x0002_</t>
  </si>
  <si>
    <t>Jose Peters</t>
  </si>
  <si>
    <t>648147.5352_x0002_</t>
  </si>
  <si>
    <t>Chris Reyes</t>
  </si>
  <si>
    <t>753986.848248_x0002_</t>
  </si>
  <si>
    <t>Wayne Alvarez</t>
  </si>
  <si>
    <t>97403.12475_x0002_</t>
  </si>
  <si>
    <t>David Larson</t>
  </si>
  <si>
    <t>155881.1056_x0002_</t>
  </si>
  <si>
    <t>Phillip Kennedy</t>
  </si>
  <si>
    <t>317381.3447_x0002_</t>
  </si>
  <si>
    <t>Barbara Butler</t>
  </si>
  <si>
    <t>1013382_x0002_</t>
  </si>
  <si>
    <t>Russell Watson</t>
  </si>
  <si>
    <t>188758.850056_x0002_</t>
  </si>
  <si>
    <t>Joseph Adams</t>
  </si>
  <si>
    <t>562292.527104_x0002_</t>
  </si>
  <si>
    <t>Nicole Oliver</t>
  </si>
  <si>
    <t>384533.631504_x0002_</t>
  </si>
  <si>
    <t>Carlos Ryan</t>
  </si>
  <si>
    <t>283112.888688_x0002_</t>
  </si>
  <si>
    <t>Joyce Johnston</t>
  </si>
  <si>
    <t>151071.076035_x0002_</t>
  </si>
  <si>
    <t>Carl Price</t>
  </si>
  <si>
    <t>267320.98125_x0002_</t>
  </si>
  <si>
    <t>Billy Turner</t>
  </si>
  <si>
    <t>238663.827493_x0002_</t>
  </si>
  <si>
    <t>Stephanie Mills</t>
  </si>
  <si>
    <t>2087859.949868_x0002_</t>
  </si>
  <si>
    <t>Christopher Harper</t>
  </si>
  <si>
    <t>709304.82506_x0002_</t>
  </si>
  <si>
    <t>Carl Palmer</t>
  </si>
  <si>
    <t>79273.686368_x0002_</t>
  </si>
  <si>
    <t>853648.421559_x0002_</t>
  </si>
  <si>
    <t>Julie Snyder</t>
  </si>
  <si>
    <t>370769.9424_x0002_</t>
  </si>
  <si>
    <t>Bruce Rose</t>
  </si>
  <si>
    <t>212193.81792_x0002_</t>
  </si>
  <si>
    <t>Benjamin Boyd</t>
  </si>
  <si>
    <t>2569398.609492_x0002_</t>
  </si>
  <si>
    <t>Edward Wilson</t>
  </si>
  <si>
    <t>1241571.37566_x0002_</t>
  </si>
  <si>
    <t>Lawrence Berry</t>
  </si>
  <si>
    <t>256500.320544_x0002_</t>
  </si>
  <si>
    <t>Henry Williamson</t>
  </si>
  <si>
    <t>78916.104064_x0002_</t>
  </si>
  <si>
    <t>Cynthia Snyder</t>
  </si>
  <si>
    <t>789183.240384_x0002_</t>
  </si>
  <si>
    <t>Samuel Bailey</t>
  </si>
  <si>
    <t>178785.095805_x0002_</t>
  </si>
  <si>
    <t>Sean Hernandez</t>
  </si>
  <si>
    <t>490931.676571_x0002_</t>
  </si>
  <si>
    <t>Julie Wheeler</t>
  </si>
  <si>
    <t>678377.588_x0002_</t>
  </si>
  <si>
    <t>Mark Garza</t>
  </si>
  <si>
    <t>459765.96512_x0002_</t>
  </si>
  <si>
    <t>Christopher Watson</t>
  </si>
  <si>
    <t>443691.728028_x0002_</t>
  </si>
  <si>
    <t>Justin Miller</t>
  </si>
  <si>
    <t>205426.243_x0002_</t>
  </si>
  <si>
    <t>Martin Weaver</t>
  </si>
  <si>
    <t>459149.48586_x0002_</t>
  </si>
  <si>
    <t>Brian Kelley</t>
  </si>
  <si>
    <t>93238.895_x0002_</t>
  </si>
  <si>
    <t>Michael Henry</t>
  </si>
  <si>
    <t>677319.48856_x0002_</t>
  </si>
  <si>
    <t>Mark Harris</t>
  </si>
  <si>
    <t>2340038.025216_x0002_</t>
  </si>
  <si>
    <t>691789.7907_x0002_</t>
  </si>
  <si>
    <t>211212.828672_x0002_</t>
  </si>
  <si>
    <t>Gary Ellis</t>
  </si>
  <si>
    <t>253711.480576_x0002_</t>
  </si>
  <si>
    <t>Norma Sanchez</t>
  </si>
  <si>
    <t>411362.396667_x0002_</t>
  </si>
  <si>
    <t>Margaret Rivera</t>
  </si>
  <si>
    <t>1392924.888576_x0002_</t>
  </si>
  <si>
    <t>Scott Wells</t>
  </si>
  <si>
    <t>744626.913744_x0002_</t>
  </si>
  <si>
    <t>Mark Richards</t>
  </si>
  <si>
    <t>2006627.383488_x0002_</t>
  </si>
  <si>
    <t>John Gonzalez</t>
  </si>
  <si>
    <t>1542257.998848_x0002_</t>
  </si>
  <si>
    <t>Peter Foster</t>
  </si>
  <si>
    <t>80368.812574_x0002_</t>
  </si>
  <si>
    <t>Dorothy Reed</t>
  </si>
  <si>
    <t>410491.1205_x0002_</t>
  </si>
  <si>
    <t>Roy Cunningham</t>
  </si>
  <si>
    <t>679740.55875_x0002_</t>
  </si>
  <si>
    <t>1209655.584_x0002_</t>
  </si>
  <si>
    <t>Ronald Larson</t>
  </si>
  <si>
    <t>972009.247146_x0002_</t>
  </si>
  <si>
    <t>Jason Morgan</t>
  </si>
  <si>
    <t>806858.37248_x0002_</t>
  </si>
  <si>
    <t>Craig Hall</t>
  </si>
  <si>
    <t>96217.429869_x0002_</t>
  </si>
  <si>
    <t>Christopher Lewis</t>
  </si>
  <si>
    <t>492769.9519_x0002_</t>
  </si>
  <si>
    <t>Martin Scott</t>
  </si>
  <si>
    <t>1418385.135888_x0002_</t>
  </si>
  <si>
    <t>Jane Bowman</t>
  </si>
  <si>
    <t>761403.277228569_x0002_</t>
  </si>
  <si>
    <t>CHIJIOKE P</t>
  </si>
  <si>
    <t>137999.048352_x0002_</t>
  </si>
  <si>
    <t>Antonio Gilbert</t>
  </si>
  <si>
    <t>224401.8112_x0002_</t>
  </si>
  <si>
    <t>Anthony Bennett</t>
  </si>
  <si>
    <t>2640689.23122_x0002_</t>
  </si>
  <si>
    <t>Johnny Richardson</t>
  </si>
  <si>
    <t>557613.156096761_x0002_</t>
  </si>
  <si>
    <t>GBENGA OLA</t>
  </si>
  <si>
    <t>522621.1064_x0002_</t>
  </si>
  <si>
    <t>Amanda Burke</t>
  </si>
  <si>
    <t>1016581.356_x0002_</t>
  </si>
  <si>
    <t>Sean Carr</t>
  </si>
  <si>
    <t>1848766.471804_x0002_</t>
  </si>
  <si>
    <t>Joshua Frazier</t>
  </si>
  <si>
    <t>1646094.20608_x0002_</t>
  </si>
  <si>
    <t>Harry Weaver</t>
  </si>
  <si>
    <t>91350.741168_x0002_</t>
  </si>
  <si>
    <t>Charles Martinez</t>
  </si>
  <si>
    <t>314626.9224_x0002_</t>
  </si>
  <si>
    <t>Edward Mendoza</t>
  </si>
  <si>
    <t>1274097.82864_x0002_</t>
  </si>
  <si>
    <t>Eugene Berry</t>
  </si>
  <si>
    <t>2258828.403255_x0002_</t>
  </si>
  <si>
    <t>Timothy Fields</t>
  </si>
  <si>
    <t>480535.384896_x0002_</t>
  </si>
  <si>
    <t>Chris Gutierrez</t>
  </si>
  <si>
    <t>2140826.251473_x0002_</t>
  </si>
  <si>
    <t>Kenneth Harper</t>
  </si>
  <si>
    <t>994585.043376_x0002_</t>
  </si>
  <si>
    <t>Jesse Tucker</t>
  </si>
  <si>
    <t>300310.90551_x0002_</t>
  </si>
  <si>
    <t>Arthur Sullivan</t>
  </si>
  <si>
    <t>1756142.5266_x0002_</t>
  </si>
  <si>
    <t>Lawrence Williamson</t>
  </si>
  <si>
    <t>418166.68192_x0002_</t>
  </si>
  <si>
    <t>Bobby Gardner</t>
  </si>
  <si>
    <t>2220189.283044_x0002_</t>
  </si>
  <si>
    <t>Larry Mcdonald</t>
  </si>
  <si>
    <t>329957.29876_x0002_</t>
  </si>
  <si>
    <t>Jason Watson</t>
  </si>
  <si>
    <t>Johnny Duncan</t>
  </si>
  <si>
    <t>59107.815_x0002_</t>
  </si>
  <si>
    <t>762328.24704_x0002_</t>
  </si>
  <si>
    <t>Ralph Wright</t>
  </si>
  <si>
    <t>291710.70432_x0002_</t>
  </si>
  <si>
    <t>Mildred Burns</t>
  </si>
  <si>
    <t>151985.079324_x0002_</t>
  </si>
  <si>
    <t>Teresa Lawson</t>
  </si>
  <si>
    <t>136512.061776_x0002_</t>
  </si>
  <si>
    <t>162594.164736_x0002_</t>
  </si>
  <si>
    <t>Gary Griffin</t>
  </si>
  <si>
    <t>2856010.5_x0002_</t>
  </si>
  <si>
    <t>Daniel Crawford</t>
  </si>
  <si>
    <t>599115.207738903_x0002_</t>
  </si>
  <si>
    <t>CHUKWUEDOZ</t>
  </si>
  <si>
    <t>152556.659625_x0002_</t>
  </si>
  <si>
    <t>Lillian Arnold</t>
  </si>
  <si>
    <t>410919.005952_x0002_</t>
  </si>
  <si>
    <t>Kevin Phillips</t>
  </si>
  <si>
    <t>49529.0752_x0002_</t>
  </si>
  <si>
    <t>Aaron Cook</t>
  </si>
  <si>
    <t>519934.043132_x0002_</t>
  </si>
  <si>
    <t>Eric Castillo</t>
  </si>
  <si>
    <t>107038.73307_x0002_</t>
  </si>
  <si>
    <t>Christopher Reynolds</t>
  </si>
  <si>
    <t>958605.57_x0002_</t>
  </si>
  <si>
    <t>Robert Simmons</t>
  </si>
  <si>
    <t>128237.954184_x0002_</t>
  </si>
  <si>
    <t>Edward Fowler</t>
  </si>
  <si>
    <t>417528.26505_x0002_</t>
  </si>
  <si>
    <t>Frances Hunt</t>
  </si>
  <si>
    <t>1033401.593412_x0002_</t>
  </si>
  <si>
    <t>Stephen Murray</t>
  </si>
  <si>
    <t>71222.105112_x0002_</t>
  </si>
  <si>
    <t>Samuel Johnston</t>
  </si>
  <si>
    <t>2674642.6857_x0002_</t>
  </si>
  <si>
    <t>Louis Thomas</t>
  </si>
  <si>
    <t>209516.456871_x0002_</t>
  </si>
  <si>
    <t>Timothy Richards</t>
  </si>
  <si>
    <t>1166648.171346_x0002_</t>
  </si>
  <si>
    <t>Stephen Jordan</t>
  </si>
  <si>
    <t>261295.522488_x0002_</t>
  </si>
  <si>
    <t>Kevin Matthews</t>
  </si>
  <si>
    <t>64712.427066_x0002_</t>
  </si>
  <si>
    <t>Jose Walker</t>
  </si>
  <si>
    <t>1680247.960404_x0002_</t>
  </si>
  <si>
    <t>Sean Ellis</t>
  </si>
  <si>
    <t>1268649.173052_x0002_</t>
  </si>
  <si>
    <t>Eugene Boyd</t>
  </si>
  <si>
    <t>979092.977184_x0002_</t>
  </si>
  <si>
    <t>Ryan Austin</t>
  </si>
  <si>
    <t>529324.3008_x0002_</t>
  </si>
  <si>
    <t>John Cruz</t>
  </si>
  <si>
    <t>972403.539968_x0002_</t>
  </si>
  <si>
    <t>Raymond Collins</t>
  </si>
  <si>
    <t>446067.709776_x0002_</t>
  </si>
  <si>
    <t>Paula Henderson</t>
  </si>
  <si>
    <t>278287.04393_x0002_</t>
  </si>
  <si>
    <t>Robert Parker</t>
  </si>
  <si>
    <t>592417.136672_x0002_</t>
  </si>
  <si>
    <t>Jonathan Peterson</t>
  </si>
  <si>
    <t>99553.881744_x0002_</t>
  </si>
  <si>
    <t>Todd Torres</t>
  </si>
  <si>
    <t>87108.718708_x0002_</t>
  </si>
  <si>
    <t>Mildred Mason</t>
  </si>
  <si>
    <t>786746.11743_x0002_</t>
  </si>
  <si>
    <t>Brandon Fox</t>
  </si>
  <si>
    <t>553783.573824_x0002_</t>
  </si>
  <si>
    <t>Beverly Richards</t>
  </si>
  <si>
    <t>287835.90777_x0002_</t>
  </si>
  <si>
    <t>Kathryn Lane</t>
  </si>
  <si>
    <t>319216.361024_x0002_</t>
  </si>
  <si>
    <t>Laura Lawrence</t>
  </si>
  <si>
    <t>571620.9525_x0002_</t>
  </si>
  <si>
    <t>Shawn Gardner</t>
  </si>
  <si>
    <t>34050.75894_x0002_</t>
  </si>
  <si>
    <t>Amy Ryan</t>
  </si>
  <si>
    <t>905498.813674_x0002_</t>
  </si>
  <si>
    <t>Lisa Medina</t>
  </si>
  <si>
    <t>58017.84909_x0002_</t>
  </si>
  <si>
    <t>Christopher Alvarez</t>
  </si>
  <si>
    <t>1348164.866192_x0002_</t>
  </si>
  <si>
    <t>Jesse Cox</t>
  </si>
  <si>
    <t>96693.036_x0002_</t>
  </si>
  <si>
    <t>Wanda Robertson</t>
  </si>
  <si>
    <t>589372.988967_x0002_</t>
  </si>
  <si>
    <t>Sarah Porter</t>
  </si>
  <si>
    <t>590538.4695_x0002_</t>
  </si>
  <si>
    <t>Anthony Hall</t>
  </si>
  <si>
    <t>254105.558784_x0002_</t>
  </si>
  <si>
    <t>Walter Duncan</t>
  </si>
  <si>
    <t>148572.30348_x0002_</t>
  </si>
  <si>
    <t>Larry Weaver</t>
  </si>
  <si>
    <t>160279.8912_x0002_</t>
  </si>
  <si>
    <t>Jack Gardner</t>
  </si>
  <si>
    <t>320943.1104_x0002_</t>
  </si>
  <si>
    <t>Andrew Diaz</t>
  </si>
  <si>
    <t>207011.523015_x0002_</t>
  </si>
  <si>
    <t>Irene Barnes</t>
  </si>
  <si>
    <t>1628718.419976_x0002_</t>
  </si>
  <si>
    <t>Bobby Bradley</t>
  </si>
  <si>
    <t>307202.08896_x0002_</t>
  </si>
  <si>
    <t>Scott Sanders</t>
  </si>
  <si>
    <t>247721.86614_x0002_</t>
  </si>
  <si>
    <t>Willie Stephens</t>
  </si>
  <si>
    <t>380147.711648_x0002_</t>
  </si>
  <si>
    <t>Nicholas Griffin</t>
  </si>
  <si>
    <t>192758.589_x0002_</t>
  </si>
  <si>
    <t>Ryan Watson</t>
  </si>
  <si>
    <t>557125.874368_x0002_</t>
  </si>
  <si>
    <t>Steven Alexander</t>
  </si>
  <si>
    <t>178854.71_x0002_</t>
  </si>
  <si>
    <t>636611.625_x0002_</t>
  </si>
  <si>
    <t>Gregory Torres</t>
  </si>
  <si>
    <t>167557.2237_x0002_</t>
  </si>
  <si>
    <t>Mary Peters</t>
  </si>
  <si>
    <t>307164.552408_x0002_</t>
  </si>
  <si>
    <t>Kathy Allen</t>
  </si>
  <si>
    <t>745858.4539_x0002_</t>
  </si>
  <si>
    <t>Sarah Wagner</t>
  </si>
  <si>
    <t>2211018.053175_x0002_</t>
  </si>
  <si>
    <t>Samuel Nichols</t>
  </si>
  <si>
    <t>1298187.4536_x0002_</t>
  </si>
  <si>
    <t>Samuel White</t>
  </si>
  <si>
    <t>66334.720256_x0002_</t>
  </si>
  <si>
    <t>Patrick Butler</t>
  </si>
  <si>
    <t>568679.982066_x0002_</t>
  </si>
  <si>
    <t>James Lane</t>
  </si>
  <si>
    <t>54596.757215_x0002_</t>
  </si>
  <si>
    <t>Stephanie Bryant</t>
  </si>
  <si>
    <t>955895.973704_x0002_</t>
  </si>
  <si>
    <t>Steve Coleman</t>
  </si>
  <si>
    <t>1190649.746432_x0002_</t>
  </si>
  <si>
    <t>Michael Perkins</t>
  </si>
  <si>
    <t>355410.536805_x0002_</t>
  </si>
  <si>
    <t>Arthur Arnold</t>
  </si>
  <si>
    <t>413381.567872_x0002_</t>
  </si>
  <si>
    <t>Douglas Hughes</t>
  </si>
  <si>
    <t>1874804.3801_x0002_</t>
  </si>
  <si>
    <t>Brian Jacobs</t>
  </si>
  <si>
    <t>2195313.278409_x0002_</t>
  </si>
  <si>
    <t>Arthur Snyder</t>
  </si>
  <si>
    <t>432454.76737_x0002_</t>
  </si>
  <si>
    <t>Katherine Reynolds</t>
  </si>
  <si>
    <t>511243.390336_x0002_</t>
  </si>
  <si>
    <t>Juan Allen</t>
  </si>
  <si>
    <t>Ruby Wallace</t>
  </si>
  <si>
    <t>1236148.337268_x0002_</t>
  </si>
  <si>
    <t>Carlos Martin</t>
  </si>
  <si>
    <t>35563.31163_x0002_</t>
  </si>
  <si>
    <t>Catherine Jackson</t>
  </si>
  <si>
    <t>744622.594016_x0002_</t>
  </si>
  <si>
    <t>Brian Flores</t>
  </si>
  <si>
    <t>224955.85344_x0002_</t>
  </si>
  <si>
    <t>Amanda Rodriguez</t>
  </si>
  <si>
    <t>203854.7628_x0002_</t>
  </si>
  <si>
    <t>Heather Day</t>
  </si>
  <si>
    <t>93661.6252_x0002_</t>
  </si>
  <si>
    <t>Paul Simmons</t>
  </si>
  <si>
    <t>128258.4816_x0002_</t>
  </si>
  <si>
    <t>Dennis Oliver</t>
  </si>
  <si>
    <t>434860.50348_x0002_</t>
  </si>
  <si>
    <t>Alan Taylor</t>
  </si>
  <si>
    <t>1492857.10728_x0002_</t>
  </si>
  <si>
    <t>Jack Sanchez</t>
  </si>
  <si>
    <t>374513.1936_x0002_</t>
  </si>
  <si>
    <t>Lisa Butler</t>
  </si>
  <si>
    <t>346514.6628_x0002_</t>
  </si>
  <si>
    <t>Mary Arnold</t>
  </si>
  <si>
    <t>2609169.92_x0002_</t>
  </si>
  <si>
    <t>Jeffrey Parker</t>
  </si>
  <si>
    <t>284337.9_x0002_</t>
  </si>
  <si>
    <t>Ronald Moreno</t>
  </si>
  <si>
    <t>81825.79504_x0002_</t>
  </si>
  <si>
    <t>Larry Brooks</t>
  </si>
  <si>
    <t>3243585.67092_x0002_</t>
  </si>
  <si>
    <t>Timothy Franklin</t>
  </si>
  <si>
    <t>2214193.38_x0002_</t>
  </si>
  <si>
    <t>Philip Watkins</t>
  </si>
  <si>
    <t>1468580.205744_x0002_</t>
  </si>
  <si>
    <t>Juan Howell</t>
  </si>
  <si>
    <t>2232448.40625_x0002_</t>
  </si>
  <si>
    <t>Gregory Gonzalez</t>
  </si>
  <si>
    <t>506131.99992_x0002_</t>
  </si>
  <si>
    <t>Katherine Hudson</t>
  </si>
  <si>
    <t>96969.33792_x0002_</t>
  </si>
  <si>
    <t>Cynthia Hudson</t>
  </si>
  <si>
    <t>92083.785688_x0002_</t>
  </si>
  <si>
    <t>Walter Warren</t>
  </si>
  <si>
    <t>77375.926656_x0002_</t>
  </si>
  <si>
    <t>Eugene Allen</t>
  </si>
  <si>
    <t>519093.788428_x0002_</t>
  </si>
  <si>
    <t>Donald Fields</t>
  </si>
  <si>
    <t>2774465.907664_x0002_</t>
  </si>
  <si>
    <t>Earl Jordan</t>
  </si>
  <si>
    <t>618018.80344_x0002_</t>
  </si>
  <si>
    <t>Christopher Garcia</t>
  </si>
  <si>
    <t>449640.3584_x0002_</t>
  </si>
  <si>
    <t>Angela Gilbert</t>
  </si>
  <si>
    <t>1112280.662016_x0002_</t>
  </si>
  <si>
    <t>Raymond Austin</t>
  </si>
  <si>
    <t>976917.76_x0002_</t>
  </si>
  <si>
    <t>140517.6388_x0002_</t>
  </si>
  <si>
    <t>Ronald Duncan</t>
  </si>
  <si>
    <t>875102.8187_x0002_</t>
  </si>
  <si>
    <t>Ashley Greene</t>
  </si>
  <si>
    <t>193003.458459_x0002_</t>
  </si>
  <si>
    <t>Joshua Powell</t>
  </si>
  <si>
    <t>133990.387845_x0002_</t>
  </si>
  <si>
    <t>Joshua Turner</t>
  </si>
  <si>
    <t>77122.46064_x0002_</t>
  </si>
  <si>
    <t>Jessica Howard</t>
  </si>
  <si>
    <t>1207014.596046_x0002_</t>
  </si>
  <si>
    <t>Henry Stanley</t>
  </si>
  <si>
    <t>684295.048822_x0002_</t>
  </si>
  <si>
    <t>Lawrence Richardson</t>
  </si>
  <si>
    <t>98876.791573_x0002_</t>
  </si>
  <si>
    <t>Nancy Castillo</t>
  </si>
  <si>
    <t>634924.3392_x0002_</t>
  </si>
  <si>
    <t>Nicole Burke</t>
  </si>
  <si>
    <t>1027401.63372_x0002_</t>
  </si>
  <si>
    <t>Susan Clark</t>
  </si>
  <si>
    <t>279791.284824_x0002_</t>
  </si>
  <si>
    <t>Carlos Miller</t>
  </si>
  <si>
    <t>3210117.998906_x0002_</t>
  </si>
  <si>
    <t>Terry Harrison</t>
  </si>
  <si>
    <t>447626.9056_x0002_</t>
  </si>
  <si>
    <t>Jeffrey Hernandez</t>
  </si>
  <si>
    <t>796059.427635_x0002_</t>
  </si>
  <si>
    <t>Benjamin Garza</t>
  </si>
  <si>
    <t>681478.109568_x0002_</t>
  </si>
  <si>
    <t>Russell Perry</t>
  </si>
  <si>
    <t>_x0002_</t>
  </si>
  <si>
    <t>Robert Harrison</t>
  </si>
  <si>
    <t>446980.039047_x0002_</t>
  </si>
  <si>
    <t>James Burton</t>
  </si>
  <si>
    <t>143853.2608_x0002_</t>
  </si>
  <si>
    <t>Jeffrey James</t>
  </si>
  <si>
    <t>1800941.064_x0002_</t>
  </si>
  <si>
    <t>Shawn Robertson</t>
  </si>
  <si>
    <t>556226.556867_x0002_</t>
  </si>
  <si>
    <t>Justin Alvarez</t>
  </si>
  <si>
    <t>373370.7744_x0002_</t>
  </si>
  <si>
    <t>John Murray</t>
  </si>
  <si>
    <t>1363870.18656_x0002_</t>
  </si>
  <si>
    <t>Steven Welch</t>
  </si>
  <si>
    <t>700948.828125_x0002_</t>
  </si>
  <si>
    <t>Dennis Palmer</t>
  </si>
  <si>
    <t>32106.068685_x0002_</t>
  </si>
  <si>
    <t>Joe Porter</t>
  </si>
  <si>
    <t>2156888.490975_x0002_</t>
  </si>
  <si>
    <t>Samuel Gonzalez</t>
  </si>
  <si>
    <t>87378.65928_x0002_</t>
  </si>
  <si>
    <t>Jack Lewis</t>
  </si>
  <si>
    <t>704059.5661_x0002_</t>
  </si>
  <si>
    <t>Phillip Snyder</t>
  </si>
  <si>
    <t>354030.899264_x0002_</t>
  </si>
  <si>
    <t>Samuel Harvey</t>
  </si>
  <si>
    <t>606081.495096_x0002_</t>
  </si>
  <si>
    <t>Arthur Fuller</t>
  </si>
  <si>
    <t>686288.947071_x0002_</t>
  </si>
  <si>
    <t>John Riley</t>
  </si>
  <si>
    <t>157298.681124_x0002_</t>
  </si>
  <si>
    <t>Jose Martin</t>
  </si>
  <si>
    <t>26915.600472_x0002_</t>
  </si>
  <si>
    <t>Philip Little</t>
  </si>
  <si>
    <t>433211.84192_x0002_</t>
  </si>
  <si>
    <t>Howard Simmons</t>
  </si>
  <si>
    <t>31912.5534_x0002_</t>
  </si>
  <si>
    <t>Anthony Simmons</t>
  </si>
  <si>
    <t>573777.992358_x0002_</t>
  </si>
  <si>
    <t>Gary Rivera</t>
  </si>
  <si>
    <t>309391.566939_x0002_</t>
  </si>
  <si>
    <t>Ruby Andrews</t>
  </si>
  <si>
    <t>567856.63483157_x0002_</t>
  </si>
  <si>
    <t>ROSEMARY O</t>
  </si>
  <si>
    <t>336146.6304_x0002_</t>
  </si>
  <si>
    <t>Robin Moore</t>
  </si>
  <si>
    <t>1563534.99072_x0002_</t>
  </si>
  <si>
    <t>Todd Howell</t>
  </si>
  <si>
    <t>3808500.261056_x0002_</t>
  </si>
  <si>
    <t>Craig Hansen</t>
  </si>
  <si>
    <t>635381.896448_x0002_</t>
  </si>
  <si>
    <t>Howard Hill</t>
  </si>
  <si>
    <t>199185.61836_x0002_</t>
  </si>
  <si>
    <t>Barbara Larson</t>
  </si>
  <si>
    <t>247346.4325_x0002_</t>
  </si>
  <si>
    <t>Tammy Willis</t>
  </si>
  <si>
    <t>674389.1875_x0002_</t>
  </si>
  <si>
    <t>Dennis Alexander</t>
  </si>
  <si>
    <t>531829.43198_x0002_</t>
  </si>
  <si>
    <t>Walter Parker</t>
  </si>
  <si>
    <t>294532.292096_x0002_</t>
  </si>
  <si>
    <t>948718.035_x0002_</t>
  </si>
  <si>
    <t>Robert Powell</t>
  </si>
  <si>
    <t>490797.264005_x0002_</t>
  </si>
  <si>
    <t>Tammy Welch</t>
  </si>
  <si>
    <t>740926.486656_x0002_</t>
  </si>
  <si>
    <t>Donna Frazier</t>
  </si>
  <si>
    <t>348199.4204_x0002_</t>
  </si>
  <si>
    <t>Janet Richards</t>
  </si>
  <si>
    <t>1241580.583936_x0002_</t>
  </si>
  <si>
    <t>Louis Ramirez</t>
  </si>
  <si>
    <t>910625.496858_x0002_</t>
  </si>
  <si>
    <t>Ernest Oliver</t>
  </si>
  <si>
    <t>88257.43476_x0002_</t>
  </si>
  <si>
    <t>Harold Ryan</t>
  </si>
  <si>
    <t>30902.147433_x0002_</t>
  </si>
  <si>
    <t>32527.755_x0002_</t>
  </si>
  <si>
    <t>Billy Perez</t>
  </si>
  <si>
    <t>53855.785762_x0002_</t>
  </si>
  <si>
    <t>Patricia Elliott</t>
  </si>
  <si>
    <t>1290257.178447_x0002_</t>
  </si>
  <si>
    <t>95358.503394_x0002_</t>
  </si>
  <si>
    <t>Catherine Carter</t>
  </si>
  <si>
    <t>358100.58879_x0002_</t>
  </si>
  <si>
    <t>Benjamin Crawford</t>
  </si>
  <si>
    <t>270776.163114_x0002_</t>
  </si>
  <si>
    <t>Jeffrey Shaw</t>
  </si>
  <si>
    <t>196462.17504_x0002_</t>
  </si>
  <si>
    <t>Michael Ramirez</t>
  </si>
  <si>
    <t>502316.836956_x0002_</t>
  </si>
  <si>
    <t>Scott Ward</t>
  </si>
  <si>
    <t>1008768.999368_x0002_</t>
  </si>
  <si>
    <t>Charles Simmons</t>
  </si>
  <si>
    <t>310034.07792_x0002_</t>
  </si>
  <si>
    <t>Eugene Brown</t>
  </si>
  <si>
    <t>793170.716208_x0002_</t>
  </si>
  <si>
    <t>Jesse George</t>
  </si>
  <si>
    <t>529249.042364_x0002_</t>
  </si>
  <si>
    <t>Jesse Peterson</t>
  </si>
  <si>
    <t>984888_x0002_</t>
  </si>
  <si>
    <t>Robert Sims</t>
  </si>
  <si>
    <t>1048812.5916_x0002_</t>
  </si>
  <si>
    <t>Carlos Watkins</t>
  </si>
  <si>
    <t>1502607.252744_x0002_</t>
  </si>
  <si>
    <t>Judy Cruz</t>
  </si>
  <si>
    <t>309048.590336_x0002_</t>
  </si>
  <si>
    <t>Marie Alvarez</t>
  </si>
  <si>
    <t>175002.722_x0002_</t>
  </si>
  <si>
    <t>Terry Watson</t>
  </si>
  <si>
    <t>111178.81125_x0002_</t>
  </si>
  <si>
    <t>Billy Hamilton</t>
  </si>
  <si>
    <t>123393.78168_x0002_</t>
  </si>
  <si>
    <t>Martin Snyder</t>
  </si>
  <si>
    <t>474517.291248_x0002_</t>
  </si>
  <si>
    <t>Nicholas Chavez</t>
  </si>
  <si>
    <t>224120.45844_x0002_</t>
  </si>
  <si>
    <t>Katherine Larson</t>
  </si>
  <si>
    <t>1374639.73339_x0002_</t>
  </si>
  <si>
    <t>Johnny Spencer</t>
  </si>
  <si>
    <t>572032.87794152_x0002_</t>
  </si>
  <si>
    <t>FRANKLIN C</t>
  </si>
  <si>
    <t>191978.83931_x0002_</t>
  </si>
  <si>
    <t>Keith Mason</t>
  </si>
  <si>
    <t>858197.397186_x0002_</t>
  </si>
  <si>
    <t>Patrick Ruiz</t>
  </si>
  <si>
    <t>1620734.08_x0002_</t>
  </si>
  <si>
    <t>William Berry</t>
  </si>
  <si>
    <t>200417.34167_x0002_</t>
  </si>
  <si>
    <t>Stephanie Jordan</t>
  </si>
  <si>
    <t>1086576.221952_x0002_</t>
  </si>
  <si>
    <t>Stephen Perkins</t>
  </si>
  <si>
    <t>182978.338984_x0002_</t>
  </si>
  <si>
    <t>Eugene Castillo</t>
  </si>
  <si>
    <t>815334.4296_x0002_</t>
  </si>
  <si>
    <t>George Jones</t>
  </si>
  <si>
    <t>1795181.910192_x0002_</t>
  </si>
  <si>
    <t>Harry Ward</t>
  </si>
  <si>
    <t>1136002.85952_x0002_</t>
  </si>
  <si>
    <t>Carl Thompson</t>
  </si>
  <si>
    <t>528227.022336_x0002_</t>
  </si>
  <si>
    <t>Carl Knight</t>
  </si>
  <si>
    <t>603125.129088_x0002_</t>
  </si>
  <si>
    <t>Chris Cox</t>
  </si>
  <si>
    <t>827644.3218_x0002_</t>
  </si>
  <si>
    <t>157897.6128_x0002_</t>
  </si>
  <si>
    <t>Beverly Black</t>
  </si>
  <si>
    <t>1177321.89292_x0002_</t>
  </si>
  <si>
    <t>Julie Cruz</t>
  </si>
  <si>
    <t>241112.034828_x0002_</t>
  </si>
  <si>
    <t>Marie Peterson</t>
  </si>
  <si>
    <t>782751.873733_x0002_</t>
  </si>
  <si>
    <t>Joe Green</t>
  </si>
  <si>
    <t>687595.1328_x0002_</t>
  </si>
  <si>
    <t>Mary Austin</t>
  </si>
  <si>
    <t>281503.38888_x0002_</t>
  </si>
  <si>
    <t>Catherine Weaver</t>
  </si>
  <si>
    <t>694986.093732_x0002_</t>
  </si>
  <si>
    <t>Matthew Ellis</t>
  </si>
  <si>
    <t>980906.309788_x0002_</t>
  </si>
  <si>
    <t>Clarence Cox</t>
  </si>
  <si>
    <t>154325.50245_x0002_</t>
  </si>
  <si>
    <t>Thomas Peters</t>
  </si>
  <si>
    <t>1146381.805071_x0002_</t>
  </si>
  <si>
    <t>Margaret Grant</t>
  </si>
  <si>
    <t>425301.019268_x0002_</t>
  </si>
  <si>
    <t>Andrea Oliver</t>
  </si>
  <si>
    <t>598410.213638_x0002_</t>
  </si>
  <si>
    <t>Joe Miller</t>
  </si>
  <si>
    <t>1221609.5094_x0002_</t>
  </si>
  <si>
    <t>Russell Watkins</t>
  </si>
  <si>
    <t>698949.3888_x0002_</t>
  </si>
  <si>
    <t>Andrew Long</t>
  </si>
  <si>
    <t>3179840.774472_x0002_</t>
  </si>
  <si>
    <t>Louis Hayes</t>
  </si>
  <si>
    <t>1638584.7075_x0002_</t>
  </si>
  <si>
    <t>Shawn Watkins</t>
  </si>
  <si>
    <t>513784.674_x0002_</t>
  </si>
  <si>
    <t>Paul Porter</t>
  </si>
  <si>
    <t>430063.79856_x0002_</t>
  </si>
  <si>
    <t>Victor Ryan</t>
  </si>
  <si>
    <t>489242.88_x0002_</t>
  </si>
  <si>
    <t>Robert Sanchez</t>
  </si>
  <si>
    <t>1249137.189116_x0002_</t>
  </si>
  <si>
    <t>Randy Gonzalez</t>
  </si>
  <si>
    <t>950337.244452_x0002_</t>
  </si>
  <si>
    <t>673238.003328_x0002_</t>
  </si>
  <si>
    <t>David Stevens</t>
  </si>
  <si>
    <t>1721388.649572_x0002_</t>
  </si>
  <si>
    <t>Timothy Tucker</t>
  </si>
  <si>
    <t>390039.91578_x0002_</t>
  </si>
  <si>
    <t>Annie Collins</t>
  </si>
  <si>
    <t>687073.574912_x0002_</t>
  </si>
  <si>
    <t>Raymond Grant</t>
  </si>
  <si>
    <t>303726.329856_x0002_</t>
  </si>
  <si>
    <t>Juan Torres</t>
  </si>
  <si>
    <t>1699245.608116_x0002_</t>
  </si>
  <si>
    <t>Carl Nichols</t>
  </si>
  <si>
    <t>1209300.202449_x0002_</t>
  </si>
  <si>
    <t>Donald Howell</t>
  </si>
  <si>
    <t>23935.075296_x0002_</t>
  </si>
  <si>
    <t>Norma Hunter</t>
  </si>
  <si>
    <t>370924.282422_x0002_</t>
  </si>
  <si>
    <t>Mark Henderson</t>
  </si>
  <si>
    <t>563604.788175_x0002_</t>
  </si>
  <si>
    <t>Brenda Murray</t>
  </si>
  <si>
    <t>1301697.8156_x0002_</t>
  </si>
  <si>
    <t>Terry Fox</t>
  </si>
  <si>
    <t>514861.521515_x0002_</t>
  </si>
  <si>
    <t>Dorothy Harris</t>
  </si>
  <si>
    <t>1251600.7572_x0002_</t>
  </si>
  <si>
    <t>Earl Powell</t>
  </si>
  <si>
    <t>1058173.90254_x0002_</t>
  </si>
  <si>
    <t>Ernest Smith</t>
  </si>
  <si>
    <t>1304703.247936_x0002_</t>
  </si>
  <si>
    <t>Louis Edwards</t>
  </si>
  <si>
    <t>97468.621677_x0002_</t>
  </si>
  <si>
    <t>Donna Robertson</t>
  </si>
  <si>
    <t>60243.15_x0002_</t>
  </si>
  <si>
    <t>Elizabeth Diaz</t>
  </si>
  <si>
    <t>348082.7328_x0002_</t>
  </si>
  <si>
    <t>Shawn Austin</t>
  </si>
  <si>
    <t>782700.65568_x0002_</t>
  </si>
  <si>
    <t>Barbara Riley</t>
  </si>
  <si>
    <t>173284.9475_x0002_</t>
  </si>
  <si>
    <t>Emily Stewart</t>
  </si>
  <si>
    <t>65048.48_x0002_</t>
  </si>
  <si>
    <t>Anna Montgomery</t>
  </si>
  <si>
    <t>528116.2512_x0002_</t>
  </si>
  <si>
    <t>Melissa Young</t>
  </si>
  <si>
    <t>127377.0576_x0002_</t>
  </si>
  <si>
    <t>Howard Evans</t>
  </si>
  <si>
    <t>210336.226848_x0002_</t>
  </si>
  <si>
    <t>Louis Brooks</t>
  </si>
  <si>
    <t>380343.231216_x0002_</t>
  </si>
  <si>
    <t>Gloria Roberts</t>
  </si>
  <si>
    <t>49923.510272_x0002_</t>
  </si>
  <si>
    <t>Marie Lawrence</t>
  </si>
  <si>
    <t>128811.005568_x0002_</t>
  </si>
  <si>
    <t>Cynthia Gibson</t>
  </si>
  <si>
    <t>843027.102164_x0002_</t>
  </si>
  <si>
    <t>512980.160238_x0002_</t>
  </si>
  <si>
    <t>Lori Wilson</t>
  </si>
  <si>
    <t>607089.96432_x0002_</t>
  </si>
  <si>
    <t>Jose Berry</t>
  </si>
  <si>
    <t>358461.909036_x0002_</t>
  </si>
  <si>
    <t>Lawrence Powell</t>
  </si>
  <si>
    <t>140632.742188_x0002_</t>
  </si>
  <si>
    <t>Barbara Rice</t>
  </si>
  <si>
    <t>217504.275975_x0002_</t>
  </si>
  <si>
    <t>Howard Coleman</t>
  </si>
  <si>
    <t>137624.612294_x0002_</t>
  </si>
  <si>
    <t>Nancy Long</t>
  </si>
  <si>
    <t>1711330.15248_x0002_</t>
  </si>
  <si>
    <t>Scott Patterson</t>
  </si>
  <si>
    <t>711169.736704_x0002_</t>
  </si>
  <si>
    <t>Phyllis Knight</t>
  </si>
  <si>
    <t>287273.493738_x0002_</t>
  </si>
  <si>
    <t>Jason Foster</t>
  </si>
  <si>
    <t>228896.076992_x0002_</t>
  </si>
  <si>
    <t>Johnny Garrett</t>
  </si>
  <si>
    <t>209527.499817_x0002_</t>
  </si>
  <si>
    <t>Irene Rogers</t>
  </si>
  <si>
    <t>1305930.601472_x0002_</t>
  </si>
  <si>
    <t>Frank Cole</t>
  </si>
  <si>
    <t>917482.585312_x0002_</t>
  </si>
  <si>
    <t>Diane Davis</t>
  </si>
  <si>
    <t>1701548.215068_x0002_</t>
  </si>
  <si>
    <t>Carlos Wilson</t>
  </si>
  <si>
    <t>921893.168328_x0002_</t>
  </si>
  <si>
    <t>Aaron Edwards</t>
  </si>
  <si>
    <t>1781157.80224_x0002_</t>
  </si>
  <si>
    <t>Todd Russell</t>
  </si>
  <si>
    <t>39702.855024_x0002_</t>
  </si>
  <si>
    <t>Nicholas Porter</t>
  </si>
  <si>
    <t>570860.324649_x0002_</t>
  </si>
  <si>
    <t>John Powell</t>
  </si>
  <si>
    <t>228001.872735_x0002_</t>
  </si>
  <si>
    <t>974941.3575_x0002_</t>
  </si>
  <si>
    <t>Russell Alvarez</t>
  </si>
  <si>
    <t>1397639.792784_x0002_</t>
  </si>
  <si>
    <t>Helen Bradley</t>
  </si>
  <si>
    <t>1020310.16256_x0002_</t>
  </si>
  <si>
    <t>Howard Clark</t>
  </si>
  <si>
    <t>1192558.973085_x0002_</t>
  </si>
  <si>
    <t>Johnny Coleman</t>
  </si>
  <si>
    <t>219769.85568_x0002_</t>
  </si>
  <si>
    <t>Eric Hanson</t>
  </si>
  <si>
    <t>279591.24424_x0002_</t>
  </si>
  <si>
    <t>Gloria Carpenter</t>
  </si>
  <si>
    <t>224109.861516_x0002_</t>
  </si>
  <si>
    <t>Philip Cunningham</t>
  </si>
  <si>
    <t>265391.678664_x0002_</t>
  </si>
  <si>
    <t>Diana Ross</t>
  </si>
  <si>
    <t>351614.293628_x0002_</t>
  </si>
  <si>
    <t>55301.514912_x0002_</t>
  </si>
  <si>
    <t>Carl Gutierrez</t>
  </si>
  <si>
    <t>1070724.125576_x0002_</t>
  </si>
  <si>
    <t>Samuel Thompson</t>
  </si>
  <si>
    <t>156466.454256_x0002_</t>
  </si>
  <si>
    <t>Roy Tucker</t>
  </si>
  <si>
    <t>958002.587613_x0002_</t>
  </si>
  <si>
    <t>Kenneth Riley</t>
  </si>
  <si>
    <t>1503846.78112_x0002_</t>
  </si>
  <si>
    <t>Roy Snyder</t>
  </si>
  <si>
    <t>2709947.017624_x0002_</t>
  </si>
  <si>
    <t>Lawrence Morales</t>
  </si>
  <si>
    <t>317919.568768_x0002_</t>
  </si>
  <si>
    <t>Douglas Washington</t>
  </si>
  <si>
    <t>374674.97984_x0002_</t>
  </si>
  <si>
    <t>2061726.77376_x0002_</t>
  </si>
  <si>
    <t>426063.72_x0002_</t>
  </si>
  <si>
    <t>116891.759484_x0002_</t>
  </si>
  <si>
    <t>Willie Wheeler</t>
  </si>
  <si>
    <t>166878.163296_x0002_</t>
  </si>
  <si>
    <t>Kenneth Moreno</t>
  </si>
  <si>
    <t>1675743.2943_x0002_</t>
  </si>
  <si>
    <t>Carol Gibson</t>
  </si>
  <si>
    <t>606505.38495_x0002_</t>
  </si>
  <si>
    <t>George Johnston</t>
  </si>
  <si>
    <t>65946.867714_x0002_</t>
  </si>
  <si>
    <t>Sean Chavez</t>
  </si>
  <si>
    <t>210065.06664_x0002_</t>
  </si>
  <si>
    <t>378215.142375_x0002_</t>
  </si>
  <si>
    <t>David Holmes</t>
  </si>
  <si>
    <t>1065152.146149_x0002_</t>
  </si>
  <si>
    <t>Charles Rose</t>
  </si>
  <si>
    <t>296190.680048_x0002_</t>
  </si>
  <si>
    <t>375760.722866_x0002_</t>
  </si>
  <si>
    <t>Adam Chapman</t>
  </si>
  <si>
    <t>14079.182832_x0002_</t>
  </si>
  <si>
    <t>Joyce Gilbert</t>
  </si>
  <si>
    <t>1667020.53744_x0002_</t>
  </si>
  <si>
    <t>Carlos Howard</t>
  </si>
  <si>
    <t>475859.820744_x0002_</t>
  </si>
  <si>
    <t>Andrew Rodriguez</t>
  </si>
  <si>
    <t>243863.036928_x0002_</t>
  </si>
  <si>
    <t>Marilyn Flores</t>
  </si>
  <si>
    <t>143851.72725_x0002_</t>
  </si>
  <si>
    <t>Linda Ramos</t>
  </si>
  <si>
    <t>2463156.654048_x0002_</t>
  </si>
  <si>
    <t>Larry Austin</t>
  </si>
  <si>
    <t>1688758.589475_x0002_</t>
  </si>
  <si>
    <t>Roger Hayes</t>
  </si>
  <si>
    <t>15516.823725_x0002_</t>
  </si>
  <si>
    <t>Jerry Burton</t>
  </si>
  <si>
    <t>283791.873556_x0002_</t>
  </si>
  <si>
    <t>Russell Peterson</t>
  </si>
  <si>
    <t>621905.517254_x0002_</t>
  </si>
  <si>
    <t>Philip Hansen</t>
  </si>
  <si>
    <t>638053.50726_x0002_</t>
  </si>
  <si>
    <t>Kenneth Diaz</t>
  </si>
  <si>
    <t>635576.561696_x0002_</t>
  </si>
  <si>
    <t>331611.658434_x0002_</t>
  </si>
  <si>
    <t>Ruby Davis</t>
  </si>
  <si>
    <t>452590.997824_x0002_</t>
  </si>
  <si>
    <t>Roy Stewart</t>
  </si>
  <si>
    <t>107355.608838_x0002_</t>
  </si>
  <si>
    <t>Jeffrey Little</t>
  </si>
  <si>
    <t>199933.90683_x0002_</t>
  </si>
  <si>
    <t>Philip Hanson</t>
  </si>
  <si>
    <t>1011443.267952_x0002_</t>
  </si>
  <si>
    <t>Andrew Hamilton</t>
  </si>
  <si>
    <t>434681.424112_x0002_</t>
  </si>
  <si>
    <t>Jacqueline Martin</t>
  </si>
  <si>
    <t>399326.740416_x0002_</t>
  </si>
  <si>
    <t>Albert Woods</t>
  </si>
  <si>
    <t>188138.625024_x0002_</t>
  </si>
  <si>
    <t>72449.063808_x0002_</t>
  </si>
  <si>
    <t>Nicholas Garrett</t>
  </si>
  <si>
    <t>810074.565216_x0002_</t>
  </si>
  <si>
    <t>Eugene Henderson</t>
  </si>
  <si>
    <t>104154.637104_x0002_</t>
  </si>
  <si>
    <t>Jesse Murphy</t>
  </si>
  <si>
    <t>489630.617136_x0002_</t>
  </si>
  <si>
    <t>Diane Riley</t>
  </si>
  <si>
    <t>776817.50601_x0002_</t>
  </si>
  <si>
    <t>Beverly Woods</t>
  </si>
  <si>
    <t>135237.780312_x0002_</t>
  </si>
  <si>
    <t>Heather Welch</t>
  </si>
  <si>
    <t>163906.23285_x0002_</t>
  </si>
  <si>
    <t>Mark Henry</t>
  </si>
  <si>
    <t>879406.477581772_x0002_</t>
  </si>
  <si>
    <t>UDOUSORO I</t>
  </si>
  <si>
    <t>1118146.5284_x0002_</t>
  </si>
  <si>
    <t>Bruce Banks</t>
  </si>
  <si>
    <t>276912.362896_x0002_</t>
  </si>
  <si>
    <t>Amanda Hill</t>
  </si>
  <si>
    <t>247721.876424_x0002_</t>
  </si>
  <si>
    <t>Raymond Greene</t>
  </si>
  <si>
    <t>1425990.31068_x0002_</t>
  </si>
  <si>
    <t>Jacqueline Jacobs</t>
  </si>
  <si>
    <t>359209.20815_x0002_</t>
  </si>
  <si>
    <t>Patricia Burke</t>
  </si>
  <si>
    <t>1050537.34575_x0002_</t>
  </si>
  <si>
    <t>Lillian Burns</t>
  </si>
  <si>
    <t>723632.37492_x0002_</t>
  </si>
  <si>
    <t>Sharon Wilson</t>
  </si>
  <si>
    <t>1457194.61376_x0002_</t>
  </si>
  <si>
    <t>Ronald Burns</t>
  </si>
  <si>
    <t>282111.053763_x0002_</t>
  </si>
  <si>
    <t>Alice Peterson</t>
  </si>
  <si>
    <t>66531.737389_x0002_</t>
  </si>
  <si>
    <t>Tammy Kim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</si>
</sst>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mmmm\ d\,\ yyyy;@"/>
    <numFmt numFmtId="165" formatCode="&quot;$&quot;#,##0.00"/>
    <numFmt numFmtId="166" formatCode="0.000"/>
    <numFmt numFmtId="167" formatCode="#,##0.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theme="4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4">
    <xf numFmtId="0" fontId="0" fillId="0" borderId="0" xfId="0"/>
    <xf numFmtId="0" fontId="0" fillId="0" borderId="1" xfId="0" applyBorder="1"/>
    <xf numFmtId="0" fontId="2" fillId="2" borderId="0" xfId="0" applyFont="1" applyFill="1"/>
    <xf numFmtId="44" fontId="2" fillId="2" borderId="0" xfId="0" applyNumberFormat="1" applyFont="1" applyFill="1"/>
    <xf numFmtId="164" fontId="0" fillId="0" borderId="0" xfId="0" applyNumberFormat="1"/>
    <xf numFmtId="165" fontId="0" fillId="0" borderId="0" xfId="0" applyNumberFormat="1"/>
    <xf numFmtId="0" fontId="3" fillId="0" borderId="0" xfId="0" applyFont="1"/>
    <xf numFmtId="1" fontId="3" fillId="0" borderId="0" xfId="0" applyNumberFormat="1" applyFont="1"/>
    <xf numFmtId="44" fontId="3" fillId="0" borderId="0" xfId="0" applyNumberFormat="1" applyFont="1"/>
    <xf numFmtId="166" fontId="0" fillId="0" borderId="0" xfId="0" applyNumberFormat="1"/>
    <xf numFmtId="2" fontId="0" fillId="0" borderId="0" xfId="0" applyNumberFormat="1"/>
    <xf numFmtId="44" fontId="0" fillId="0" borderId="0" xfId="0" applyNumberFormat="1"/>
    <xf numFmtId="165" fontId="0" fillId="0" borderId="0" xfId="2" applyNumberFormat="1" applyFont="1"/>
    <xf numFmtId="0" fontId="4" fillId="3" borderId="0" xfId="0" applyFont="1" applyFill="1"/>
    <xf numFmtId="167" fontId="4" fillId="3" borderId="0" xfId="1" applyNumberFormat="1" applyFont="1" applyFill="1"/>
    <xf numFmtId="4" fontId="4" fillId="3" borderId="0" xfId="1" applyNumberFormat="1" applyFont="1" applyFill="1"/>
    <xf numFmtId="2" fontId="4" fillId="3" borderId="0" xfId="0" applyNumberFormat="1" applyFont="1" applyFill="1"/>
    <xf numFmtId="22" fontId="3" fillId="0" borderId="0" xfId="0" applyNumberFormat="1" applyFont="1"/>
    <xf numFmtId="167" fontId="3" fillId="0" borderId="0" xfId="1" applyNumberFormat="1" applyFont="1"/>
    <xf numFmtId="4" fontId="3" fillId="0" borderId="0" xfId="1" applyNumberFormat="1" applyFont="1"/>
    <xf numFmtId="2" fontId="3" fillId="0" borderId="0" xfId="0" applyNumberFormat="1" applyFont="1"/>
    <xf numFmtId="22" fontId="0" fillId="0" borderId="0" xfId="0" applyNumberFormat="1"/>
    <xf numFmtId="167" fontId="0" fillId="0" borderId="0" xfId="1" applyNumberFormat="1" applyFont="1"/>
    <xf numFmtId="4" fontId="0" fillId="0" borderId="0" xfId="1" applyNumberFormat="1" applyFont="1"/>
  </cellXfs>
  <cellStyles count="3">
    <cellStyle name="Comma" xfId="1" builtinId="3"/>
    <cellStyle name="Currency" xfId="2" builtinId="4"/>
    <cellStyle name="Normal" xfId="0" builtinId="0"/>
  </cellStyles>
  <dxfs count="7">
    <dxf>
      <numFmt numFmtId="165" formatCode="&quot;$&quot;#,##0.00"/>
    </dxf>
    <dxf>
      <numFmt numFmtId="0" formatCode="General"/>
    </dxf>
    <dxf>
      <numFmt numFmtId="0" formatCode="General"/>
    </dxf>
    <dxf>
      <numFmt numFmtId="164" formatCode="[$-409]mmmm\ d\,\ yyyy;@"/>
    </dxf>
    <dxf>
      <numFmt numFmtId="0" formatCode="General"/>
    </dxf>
    <dxf>
      <border>
        <bottom style="medium">
          <color indexed="64"/>
        </bottom>
      </border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9"/>
              <c:pt idx="0">
                <c:v>January 10, 2021</c:v>
              </c:pt>
              <c:pt idx="1">
                <c:v>January 17, 2021</c:v>
              </c:pt>
              <c:pt idx="2">
                <c:v>January 30, 2021</c:v>
              </c:pt>
              <c:pt idx="3">
                <c:v>February 4, 2021</c:v>
              </c:pt>
              <c:pt idx="4">
                <c:v>February 7, 2021</c:v>
              </c:pt>
              <c:pt idx="5">
                <c:v>February 8, 2021</c:v>
              </c:pt>
              <c:pt idx="6">
                <c:v>February 14, 2021</c:v>
              </c:pt>
              <c:pt idx="7">
                <c:v>February 18, 2021</c:v>
              </c:pt>
              <c:pt idx="8">
                <c:v>February 22, 2021</c:v>
              </c:pt>
              <c:pt idx="9">
                <c:v>February 24, 2021</c:v>
              </c:pt>
              <c:pt idx="10">
                <c:v>March 5, 2021</c:v>
              </c:pt>
              <c:pt idx="11">
                <c:v>March 6, 2021</c:v>
              </c:pt>
              <c:pt idx="12">
                <c:v>March 9, 2021</c:v>
              </c:pt>
              <c:pt idx="13">
                <c:v>March 27, 2021</c:v>
              </c:pt>
              <c:pt idx="14">
                <c:v>March 28, 2021</c:v>
              </c:pt>
              <c:pt idx="15">
                <c:v>April 5, 2021</c:v>
              </c:pt>
              <c:pt idx="16">
                <c:v>April 7, 2021</c:v>
              </c:pt>
              <c:pt idx="17">
                <c:v>April 9, 2021</c:v>
              </c:pt>
              <c:pt idx="18">
                <c:v>April 16, 2021</c:v>
              </c:pt>
              <c:pt idx="19">
                <c:v>April 26, 2021</c:v>
              </c:pt>
              <c:pt idx="20">
                <c:v>April 30, 2021</c:v>
              </c:pt>
              <c:pt idx="21">
                <c:v>May 6, 2021</c:v>
              </c:pt>
              <c:pt idx="22">
                <c:v>May 8, 2021</c:v>
              </c:pt>
              <c:pt idx="23">
                <c:v>May 15, 2021</c:v>
              </c:pt>
              <c:pt idx="24">
                <c:v>May 22, 2021</c:v>
              </c:pt>
              <c:pt idx="25">
                <c:v>May 26, 2021</c:v>
              </c:pt>
              <c:pt idx="26">
                <c:v>June 7, 2021</c:v>
              </c:pt>
              <c:pt idx="27">
                <c:v>June 8, 2021</c:v>
              </c:pt>
              <c:pt idx="28">
                <c:v>June 29, 2021</c:v>
              </c:pt>
            </c:strLit>
          </c:cat>
          <c:val>
            <c:numLit>
              <c:formatCode>General</c:formatCode>
              <c:ptCount val="29"/>
              <c:pt idx="0">
                <c:v>122177.82799999999</c:v>
              </c:pt>
              <c:pt idx="1">
                <c:v>147703.29900480001</c:v>
              </c:pt>
              <c:pt idx="2">
                <c:v>108831.735675</c:v>
              </c:pt>
              <c:pt idx="3">
                <c:v>61487.994585599998</c:v>
              </c:pt>
              <c:pt idx="4">
                <c:v>560024.15726711997</c:v>
              </c:pt>
              <c:pt idx="5">
                <c:v>95585.439240720007</c:v>
              </c:pt>
              <c:pt idx="6">
                <c:v>23815.298580480001</c:v>
              </c:pt>
              <c:pt idx="7">
                <c:v>78330.084060599998</c:v>
              </c:pt>
              <c:pt idx="8">
                <c:v>263982.97860480001</c:v>
              </c:pt>
              <c:pt idx="9">
                <c:v>210588.7187385</c:v>
              </c:pt>
              <c:pt idx="10">
                <c:v>299666.38276800001</c:v>
              </c:pt>
              <c:pt idx="11">
                <c:v>572610.15291479998</c:v>
              </c:pt>
              <c:pt idx="12">
                <c:v>109541.86048408</c:v>
              </c:pt>
              <c:pt idx="13">
                <c:v>160195.45085279999</c:v>
              </c:pt>
              <c:pt idx="14">
                <c:v>140851.20067200001</c:v>
              </c:pt>
              <c:pt idx="15">
                <c:v>133711.12062</c:v>
              </c:pt>
              <c:pt idx="16">
                <c:v>51403.649931200001</c:v>
              </c:pt>
              <c:pt idx="17">
                <c:v>236224.66409460001</c:v>
              </c:pt>
              <c:pt idx="18">
                <c:v>203845.22805599999</c:v>
              </c:pt>
              <c:pt idx="19">
                <c:v>379648.76898059994</c:v>
              </c:pt>
              <c:pt idx="20">
                <c:v>308192.2434336</c:v>
              </c:pt>
              <c:pt idx="21">
                <c:v>115318.700604</c:v>
              </c:pt>
              <c:pt idx="22">
                <c:v>347847.04571237997</c:v>
              </c:pt>
              <c:pt idx="23">
                <c:v>208954.66672080001</c:v>
              </c:pt>
              <c:pt idx="24">
                <c:v>152246.48868000001</c:v>
              </c:pt>
              <c:pt idx="25">
                <c:v>33528.848255999997</c:v>
              </c:pt>
              <c:pt idx="26">
                <c:v>49420.82329344</c:v>
              </c:pt>
              <c:pt idx="27">
                <c:v>152815.09693823999</c:v>
              </c:pt>
              <c:pt idx="28">
                <c:v>79108.502432959998</c:v>
              </c:pt>
            </c:numLit>
          </c:val>
          <c:extLst>
            <c:ext xmlns:c16="http://schemas.microsoft.com/office/drawing/2014/chart" uri="{C3380CC4-5D6E-409C-BE32-E72D297353CC}">
              <c16:uniqueId val="{00000000-2AA5-4440-B0B9-5BF67C0A7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8140456"/>
        <c:axId val="698139376"/>
      </c:barChart>
      <c:catAx>
        <c:axId val="698140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139376"/>
        <c:crosses val="autoZero"/>
        <c:auto val="1"/>
        <c:lblAlgn val="ctr"/>
        <c:lblOffset val="100"/>
        <c:noMultiLvlLbl val="0"/>
      </c:catAx>
      <c:valAx>
        <c:axId val="69813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140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Cash Withdrawal</c:v>
              </c:pt>
              <c:pt idx="1">
                <c:v>Checks</c:v>
              </c:pt>
              <c:pt idx="2">
                <c:v>Loan Payment</c:v>
              </c:pt>
              <c:pt idx="3">
                <c:v>Money Deposit</c:v>
              </c:pt>
              <c:pt idx="4">
                <c:v>Money Transfer</c:v>
              </c:pt>
              <c:pt idx="5">
                <c:v>Online Payment</c:v>
              </c:pt>
            </c:strLit>
          </c:cat>
          <c:val>
            <c:numLit>
              <c:formatCode>General</c:formatCode>
              <c:ptCount val="6"/>
              <c:pt idx="0">
                <c:v>561</c:v>
              </c:pt>
              <c:pt idx="1">
                <c:v>266</c:v>
              </c:pt>
              <c:pt idx="2">
                <c:v>300</c:v>
              </c:pt>
              <c:pt idx="3">
                <c:v>631</c:v>
              </c:pt>
              <c:pt idx="4">
                <c:v>714</c:v>
              </c:pt>
              <c:pt idx="5">
                <c:v>539</c:v>
              </c:pt>
            </c:numLit>
          </c:val>
          <c:extLst>
            <c:ext xmlns:c16="http://schemas.microsoft.com/office/drawing/2014/chart" uri="{C3380CC4-5D6E-409C-BE32-E72D297353CC}">
              <c16:uniqueId val="{00000000-6AAC-4730-91A1-B9B862D59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5496000"/>
        <c:axId val="765492400"/>
      </c:barChart>
      <c:catAx>
        <c:axId val="76549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492400"/>
        <c:crosses val="autoZero"/>
        <c:auto val="1"/>
        <c:lblAlgn val="ctr"/>
        <c:lblOffset val="100"/>
        <c:noMultiLvlLbl val="0"/>
      </c:catAx>
      <c:valAx>
        <c:axId val="76549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496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EAAD1A-EE36-4FA9-AC00-DD29F8CF1F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314325</xdr:colOff>
      <xdr:row>0</xdr:row>
      <xdr:rowOff>0</xdr:rowOff>
    </xdr:from>
    <xdr:to>
      <xdr:col>15</xdr:col>
      <xdr:colOff>9525</xdr:colOff>
      <xdr:row>14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3A33DB-EE49-4C2B-8A6C-9D87C7FBCD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esktop\My%20Personnal%20work\Bank%20customer%20details.xlsx" TargetMode="External"/><Relationship Id="rId1" Type="http://schemas.openxmlformats.org/officeDocument/2006/relationships/externalLinkPath" Target="Bank%20customer%20detail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ustomer (2)"/>
      <sheetName val="Customer"/>
      <sheetName val="Accounts"/>
      <sheetName val="Loan (2)"/>
      <sheetName val="Loan"/>
      <sheetName val="Transaction"/>
      <sheetName val="Transaction time"/>
    </sheetNames>
    <sheetDataSet>
      <sheetData sheetId="0"/>
      <sheetData sheetId="1"/>
      <sheetData sheetId="2">
        <row r="2">
          <cell r="A2" t="str">
            <v>NZ85584</v>
          </cell>
          <cell r="B2">
            <v>695281</v>
          </cell>
          <cell r="C2" t="str">
            <v>Ogu-HR001</v>
          </cell>
          <cell r="D2">
            <v>26444</v>
          </cell>
          <cell r="E2" t="str">
            <v>Current</v>
          </cell>
          <cell r="F2" t="str">
            <v>Joe Hanson</v>
          </cell>
          <cell r="G2" t="str">
            <v>108466,0032</v>
          </cell>
        </row>
        <row r="3">
          <cell r="A3" t="str">
            <v>NZ22902</v>
          </cell>
          <cell r="B3">
            <v>735065</v>
          </cell>
          <cell r="C3" t="str">
            <v>Imo-HR001</v>
          </cell>
          <cell r="D3">
            <v>35210</v>
          </cell>
          <cell r="E3" t="str">
            <v>Current</v>
          </cell>
          <cell r="F3" t="str">
            <v>Joe Price</v>
          </cell>
          <cell r="G3" t="str">
            <v>99093,1407</v>
          </cell>
        </row>
        <row r="4">
          <cell r="A4" t="str">
            <v>NZ86179</v>
          </cell>
          <cell r="B4">
            <v>759957</v>
          </cell>
          <cell r="C4" t="str">
            <v>Osu-HR001</v>
          </cell>
          <cell r="D4">
            <v>33749</v>
          </cell>
          <cell r="E4" t="str">
            <v>Current</v>
          </cell>
          <cell r="F4" t="str">
            <v>Gregory Simmons</v>
          </cell>
          <cell r="G4" t="str">
            <v>267003,8982</v>
          </cell>
        </row>
        <row r="5">
          <cell r="A5" t="str">
            <v>NZ39500</v>
          </cell>
          <cell r="B5">
            <v>894921</v>
          </cell>
          <cell r="C5" t="str">
            <v>Kwa-HR001</v>
          </cell>
          <cell r="D5">
            <v>27905</v>
          </cell>
          <cell r="E5" t="str">
            <v>Savings</v>
          </cell>
          <cell r="F5" t="str">
            <v>Phillip Peters</v>
          </cell>
          <cell r="G5" t="str">
            <v>44123,9833</v>
          </cell>
        </row>
        <row r="6">
          <cell r="A6" t="str">
            <v>NZ71808</v>
          </cell>
          <cell r="B6">
            <v>1432805</v>
          </cell>
          <cell r="C6" t="str">
            <v>Ogu-HR001</v>
          </cell>
          <cell r="D6">
            <v>24983</v>
          </cell>
          <cell r="E6" t="str">
            <v>Domiciliary</v>
          </cell>
          <cell r="F6" t="str">
            <v>Jesse Evans</v>
          </cell>
          <cell r="G6" t="str">
            <v>66283,4532</v>
          </cell>
        </row>
        <row r="7">
          <cell r="A7" t="str">
            <v>NZ14313</v>
          </cell>
          <cell r="B7">
            <v>1668456</v>
          </cell>
          <cell r="C7" t="str">
            <v>Oyo-HR001</v>
          </cell>
          <cell r="D7">
            <v>33749</v>
          </cell>
          <cell r="E7" t="str">
            <v>Domiciliary</v>
          </cell>
          <cell r="F7" t="str">
            <v>Donald Reynolds</v>
          </cell>
          <cell r="G7" t="str">
            <v>160941,0825</v>
          </cell>
        </row>
        <row r="8">
          <cell r="A8" t="str">
            <v>NZ59583</v>
          </cell>
          <cell r="B8">
            <v>1827488</v>
          </cell>
          <cell r="C8" t="str">
            <v>Kog-HR001</v>
          </cell>
          <cell r="D8">
            <v>35575</v>
          </cell>
          <cell r="E8" t="str">
            <v>Current</v>
          </cell>
          <cell r="F8" t="str">
            <v>Shawn Cook</v>
          </cell>
          <cell r="G8" t="str">
            <v>244722,66</v>
          </cell>
        </row>
        <row r="9">
          <cell r="A9" t="str">
            <v>NZ86154</v>
          </cell>
          <cell r="B9">
            <v>1830742</v>
          </cell>
          <cell r="C9" t="str">
            <v>Lag-HR001</v>
          </cell>
          <cell r="D9">
            <v>27538</v>
          </cell>
          <cell r="E9" t="str">
            <v>Current</v>
          </cell>
          <cell r="F9" t="str">
            <v>Chris Armstrong</v>
          </cell>
          <cell r="G9" t="str">
            <v>107355,8976</v>
          </cell>
        </row>
        <row r="10">
          <cell r="A10" t="str">
            <v>NZ39056</v>
          </cell>
          <cell r="B10">
            <v>2146153</v>
          </cell>
          <cell r="C10" t="str">
            <v>Kog-HR001</v>
          </cell>
          <cell r="D10">
            <v>29366</v>
          </cell>
          <cell r="E10" t="str">
            <v>Corporate</v>
          </cell>
          <cell r="F10" t="str">
            <v>Shawn Cook</v>
          </cell>
          <cell r="G10" t="str">
            <v>327746,23</v>
          </cell>
        </row>
        <row r="11">
          <cell r="A11" t="str">
            <v>NZ60476</v>
          </cell>
          <cell r="B11">
            <v>2674446</v>
          </cell>
          <cell r="C11" t="str">
            <v>Osu-HR001</v>
          </cell>
          <cell r="D11">
            <v>23522</v>
          </cell>
          <cell r="E11" t="str">
            <v>Current</v>
          </cell>
          <cell r="F11" t="str">
            <v>Gregory Simmons</v>
          </cell>
          <cell r="G11" t="str">
            <v>75161,9064</v>
          </cell>
        </row>
        <row r="12">
          <cell r="A12" t="str">
            <v>NZ36436</v>
          </cell>
          <cell r="B12">
            <v>2751625</v>
          </cell>
          <cell r="C12" t="str">
            <v>Imo-HR001</v>
          </cell>
          <cell r="D12">
            <v>29731</v>
          </cell>
          <cell r="E12" t="str">
            <v>Current</v>
          </cell>
          <cell r="F12" t="str">
            <v>Jonathan Hawkins</v>
          </cell>
          <cell r="G12" t="str">
            <v>41767,7911</v>
          </cell>
        </row>
        <row r="13">
          <cell r="A13" t="str">
            <v>NZ99578</v>
          </cell>
          <cell r="B13">
            <v>3042125</v>
          </cell>
          <cell r="C13" t="str">
            <v>Kog-HR001</v>
          </cell>
          <cell r="D13">
            <v>31556</v>
          </cell>
          <cell r="E13" t="str">
            <v>Current</v>
          </cell>
          <cell r="F13" t="str">
            <v>Shawn Cook</v>
          </cell>
          <cell r="G13" t="str">
            <v>83578,3476</v>
          </cell>
        </row>
        <row r="14">
          <cell r="A14" t="str">
            <v>NZ19493</v>
          </cell>
          <cell r="B14">
            <v>3623213</v>
          </cell>
          <cell r="C14" t="str">
            <v>Kan-HR001</v>
          </cell>
          <cell r="D14">
            <v>22790</v>
          </cell>
          <cell r="E14" t="str">
            <v>Savings</v>
          </cell>
          <cell r="F14" t="str">
            <v>Joshua Ryan</v>
          </cell>
          <cell r="G14" t="str">
            <v>114615,9808</v>
          </cell>
        </row>
        <row r="15">
          <cell r="A15" t="str">
            <v>NZ40270</v>
          </cell>
          <cell r="B15">
            <v>3708695</v>
          </cell>
          <cell r="C15" t="str">
            <v>Ben-HR001</v>
          </cell>
          <cell r="D15">
            <v>39593</v>
          </cell>
          <cell r="E15" t="str">
            <v>Current</v>
          </cell>
          <cell r="F15" t="str">
            <v>Roger Alexander</v>
          </cell>
          <cell r="G15" t="str">
            <v>220825,605</v>
          </cell>
        </row>
        <row r="16">
          <cell r="A16" t="str">
            <v>NZ85041</v>
          </cell>
          <cell r="B16">
            <v>3816115</v>
          </cell>
          <cell r="C16" t="str">
            <v>Ana-HR001</v>
          </cell>
          <cell r="D16">
            <v>35575</v>
          </cell>
          <cell r="E16" t="str">
            <v>Domiciliary</v>
          </cell>
          <cell r="F16" t="str">
            <v>Anthony Berry</v>
          </cell>
          <cell r="G16" t="str">
            <v>358410,87</v>
          </cell>
        </row>
        <row r="17">
          <cell r="A17" t="str">
            <v>NZ60929</v>
          </cell>
          <cell r="B17">
            <v>4103665</v>
          </cell>
          <cell r="C17" t="str">
            <v>Lag-HR001</v>
          </cell>
          <cell r="D17">
            <v>38132</v>
          </cell>
          <cell r="E17" t="str">
            <v>Current</v>
          </cell>
          <cell r="F17" t="str">
            <v>Nicholas Cunningham</v>
          </cell>
          <cell r="G17" t="str">
            <v>139312,1268</v>
          </cell>
        </row>
        <row r="18">
          <cell r="A18" t="str">
            <v>NZ38974</v>
          </cell>
          <cell r="B18">
            <v>4417230</v>
          </cell>
          <cell r="C18" t="str">
            <v>Enu-HR001</v>
          </cell>
          <cell r="D18">
            <v>31192</v>
          </cell>
          <cell r="E18" t="str">
            <v>Domiciliary</v>
          </cell>
          <cell r="F18" t="str">
            <v>Paul Holmes</v>
          </cell>
          <cell r="G18" t="str">
            <v>204540,48</v>
          </cell>
        </row>
        <row r="19">
          <cell r="A19" t="str">
            <v>NZ51069</v>
          </cell>
          <cell r="B19">
            <v>4815836</v>
          </cell>
          <cell r="C19" t="str">
            <v>Kan-HR001</v>
          </cell>
          <cell r="D19">
            <v>36304</v>
          </cell>
          <cell r="E19" t="str">
            <v>Corporate</v>
          </cell>
          <cell r="F19" t="str">
            <v>Joshua Ryan</v>
          </cell>
          <cell r="G19" t="str">
            <v>152813,0625</v>
          </cell>
        </row>
        <row r="20">
          <cell r="A20" t="str">
            <v>NZ45419</v>
          </cell>
          <cell r="B20">
            <v>4969041</v>
          </cell>
          <cell r="C20" t="str">
            <v>Osu-HR001</v>
          </cell>
          <cell r="D20">
            <v>23887</v>
          </cell>
          <cell r="E20" t="str">
            <v>Domiciliary</v>
          </cell>
          <cell r="F20" t="str">
            <v>Gregory Simmons</v>
          </cell>
          <cell r="G20" t="str">
            <v>95144,4789</v>
          </cell>
        </row>
        <row r="21">
          <cell r="A21" t="str">
            <v>NZ14798</v>
          </cell>
          <cell r="B21">
            <v>5209569</v>
          </cell>
          <cell r="C21" t="str">
            <v>Bay-HR001</v>
          </cell>
          <cell r="D21">
            <v>24251</v>
          </cell>
          <cell r="E21" t="str">
            <v>Corporate</v>
          </cell>
          <cell r="F21" t="str">
            <v>Shawn Wallace</v>
          </cell>
          <cell r="G21" t="str">
            <v>19637,7777</v>
          </cell>
        </row>
        <row r="22">
          <cell r="A22" t="str">
            <v>NZ22943</v>
          </cell>
          <cell r="B22">
            <v>5643565</v>
          </cell>
          <cell r="C22" t="str">
            <v>Osu-HR001</v>
          </cell>
          <cell r="D22">
            <v>35210</v>
          </cell>
          <cell r="E22" t="str">
            <v>Current</v>
          </cell>
          <cell r="F22" t="str">
            <v>James Castillo</v>
          </cell>
          <cell r="G22" t="str">
            <v>52279,488</v>
          </cell>
        </row>
        <row r="23">
          <cell r="A23" t="str">
            <v>NZ70122</v>
          </cell>
          <cell r="B23">
            <v>6178667</v>
          </cell>
          <cell r="C23" t="str">
            <v>Kad-HR001</v>
          </cell>
          <cell r="D23">
            <v>34114</v>
          </cell>
          <cell r="E23" t="str">
            <v>Joint</v>
          </cell>
          <cell r="F23" t="str">
            <v>Jeremy Vasquez</v>
          </cell>
          <cell r="G23" t="str">
            <v>138181,23</v>
          </cell>
        </row>
        <row r="24">
          <cell r="A24" t="str">
            <v>NZ82515</v>
          </cell>
          <cell r="B24">
            <v>6752491</v>
          </cell>
          <cell r="C24" t="str">
            <v>Lag-HR001</v>
          </cell>
          <cell r="D24">
            <v>35575</v>
          </cell>
          <cell r="E24" t="str">
            <v>Domiciliary</v>
          </cell>
          <cell r="F24" t="str">
            <v>Patrick Graham</v>
          </cell>
          <cell r="G24" t="str">
            <v>217040,0232</v>
          </cell>
        </row>
        <row r="25">
          <cell r="A25" t="str">
            <v>NZ86823</v>
          </cell>
          <cell r="B25">
            <v>6783451</v>
          </cell>
          <cell r="C25" t="str">
            <v>Lag-HR001</v>
          </cell>
          <cell r="D25">
            <v>43609</v>
          </cell>
          <cell r="E25" t="str">
            <v>Corporate</v>
          </cell>
          <cell r="F25" t="str">
            <v>Nicholas Cunningham</v>
          </cell>
          <cell r="G25" t="str">
            <v>195651,75</v>
          </cell>
        </row>
        <row r="26">
          <cell r="A26" t="str">
            <v>NZ75973</v>
          </cell>
          <cell r="B26">
            <v>6975495</v>
          </cell>
          <cell r="C26" t="str">
            <v>Abu-HR001</v>
          </cell>
          <cell r="D26">
            <v>39226</v>
          </cell>
          <cell r="E26" t="str">
            <v>Corporate</v>
          </cell>
          <cell r="F26" t="str">
            <v>Ernest Rivera</v>
          </cell>
          <cell r="G26" t="str">
            <v>335526,8049</v>
          </cell>
        </row>
        <row r="27">
          <cell r="A27" t="str">
            <v>NZ34130</v>
          </cell>
          <cell r="B27">
            <v>7214335</v>
          </cell>
          <cell r="C27" t="str">
            <v>Ana-HR001</v>
          </cell>
          <cell r="D27">
            <v>37765</v>
          </cell>
          <cell r="E27" t="str">
            <v>Savings</v>
          </cell>
          <cell r="F27" t="str">
            <v>Joshua Little</v>
          </cell>
          <cell r="G27" t="str">
            <v>146653,8885</v>
          </cell>
        </row>
        <row r="28">
          <cell r="A28" t="str">
            <v>NZ74300</v>
          </cell>
          <cell r="B28">
            <v>7308307</v>
          </cell>
          <cell r="C28" t="str">
            <v>Imo-HR001</v>
          </cell>
          <cell r="D28">
            <v>22426</v>
          </cell>
          <cell r="E28" t="str">
            <v>Savings</v>
          </cell>
          <cell r="F28" t="str">
            <v>Joe Price</v>
          </cell>
          <cell r="G28" t="str">
            <v>193275,84</v>
          </cell>
        </row>
        <row r="29">
          <cell r="A29" t="str">
            <v>NZ58253</v>
          </cell>
          <cell r="B29">
            <v>7318552</v>
          </cell>
          <cell r="C29" t="str">
            <v>Imo-HR001</v>
          </cell>
          <cell r="D29">
            <v>37400</v>
          </cell>
          <cell r="E29" t="str">
            <v>Domiciliary</v>
          </cell>
          <cell r="F29" t="str">
            <v>Joe Price</v>
          </cell>
          <cell r="G29" t="str">
            <v>310547,5464</v>
          </cell>
        </row>
        <row r="30">
          <cell r="A30" t="str">
            <v>NZ84355</v>
          </cell>
          <cell r="B30">
            <v>7396430</v>
          </cell>
          <cell r="C30" t="str">
            <v>Lag-HR001</v>
          </cell>
          <cell r="D30">
            <v>29731</v>
          </cell>
          <cell r="E30" t="str">
            <v>Domiciliary</v>
          </cell>
          <cell r="F30" t="str">
            <v>Nicholas Simmons</v>
          </cell>
          <cell r="G30" t="str">
            <v>155402,5296</v>
          </cell>
        </row>
        <row r="31">
          <cell r="A31" t="str">
            <v>NZ84488</v>
          </cell>
          <cell r="B31">
            <v>7702909</v>
          </cell>
          <cell r="C31" t="str">
            <v>Abu-HR001</v>
          </cell>
          <cell r="D31">
            <v>43609</v>
          </cell>
          <cell r="E31" t="str">
            <v>Current</v>
          </cell>
          <cell r="F31" t="str">
            <v>George Lewis</v>
          </cell>
          <cell r="G31" t="str">
            <v>408120,18</v>
          </cell>
        </row>
        <row r="32">
          <cell r="A32" t="str">
            <v>NZ76572</v>
          </cell>
          <cell r="B32">
            <v>8006740</v>
          </cell>
          <cell r="C32" t="str">
            <v>Osu-HR001</v>
          </cell>
          <cell r="D32">
            <v>27173</v>
          </cell>
          <cell r="E32" t="str">
            <v>Domiciliary</v>
          </cell>
          <cell r="F32" t="str">
            <v>Gregory Simmons</v>
          </cell>
          <cell r="G32" t="str">
            <v>57604,9152</v>
          </cell>
        </row>
        <row r="33">
          <cell r="A33" t="str">
            <v>NZ41219</v>
          </cell>
          <cell r="B33">
            <v>8487509</v>
          </cell>
          <cell r="C33" t="str">
            <v>Cro-HR001</v>
          </cell>
          <cell r="D33">
            <v>24983</v>
          </cell>
          <cell r="E33" t="str">
            <v>Current</v>
          </cell>
          <cell r="F33" t="str">
            <v>Stephen Payne</v>
          </cell>
          <cell r="G33" t="str">
            <v>79782,4896</v>
          </cell>
        </row>
        <row r="34">
          <cell r="A34" t="str">
            <v>NZ36717</v>
          </cell>
          <cell r="B34">
            <v>8507311</v>
          </cell>
          <cell r="C34" t="str">
            <v>Ana-HR001</v>
          </cell>
          <cell r="D34">
            <v>23887</v>
          </cell>
          <cell r="E34" t="str">
            <v>Domiciliary</v>
          </cell>
          <cell r="F34" t="str">
            <v>Anthony Berry</v>
          </cell>
          <cell r="G34" t="str">
            <v>328178,8224</v>
          </cell>
        </row>
        <row r="35">
          <cell r="A35" t="str">
            <v>NZ68936</v>
          </cell>
          <cell r="B35">
            <v>8590073</v>
          </cell>
          <cell r="C35" t="str">
            <v>Lag-HR001</v>
          </cell>
          <cell r="D35">
            <v>32653</v>
          </cell>
          <cell r="E35" t="str">
            <v>Domiciliary</v>
          </cell>
          <cell r="F35" t="str">
            <v>Nicholas Simmons</v>
          </cell>
          <cell r="G35" t="str">
            <v>75434,2933</v>
          </cell>
        </row>
        <row r="36">
          <cell r="A36" t="str">
            <v>NZ48804</v>
          </cell>
          <cell r="B36">
            <v>9052794</v>
          </cell>
          <cell r="C36" t="str">
            <v>Kan-HR001</v>
          </cell>
          <cell r="D36">
            <v>41419</v>
          </cell>
          <cell r="E36" t="str">
            <v>Joint</v>
          </cell>
          <cell r="F36" t="str">
            <v>Joshua Ryan</v>
          </cell>
          <cell r="G36" t="str">
            <v>261370,5644</v>
          </cell>
        </row>
        <row r="37">
          <cell r="A37" t="str">
            <v>NZ74531</v>
          </cell>
          <cell r="B37">
            <v>9114300</v>
          </cell>
          <cell r="C37" t="str">
            <v>Kog-HR001</v>
          </cell>
          <cell r="D37">
            <v>37765</v>
          </cell>
          <cell r="E37" t="str">
            <v>Fixed Deposit</v>
          </cell>
          <cell r="F37" t="str">
            <v>Shawn Cook</v>
          </cell>
          <cell r="G37" t="str">
            <v>216722,1225</v>
          </cell>
        </row>
        <row r="38">
          <cell r="A38" t="str">
            <v>NZ21526</v>
          </cell>
          <cell r="B38">
            <v>9217797</v>
          </cell>
          <cell r="C38" t="str">
            <v>Edo-HR001</v>
          </cell>
          <cell r="D38">
            <v>29731</v>
          </cell>
          <cell r="E38" t="str">
            <v>Domiciliary</v>
          </cell>
          <cell r="F38" t="str">
            <v>Victor Martinez</v>
          </cell>
          <cell r="G38" t="str">
            <v>124795,755</v>
          </cell>
        </row>
        <row r="39">
          <cell r="A39" t="str">
            <v>NZ94482</v>
          </cell>
          <cell r="B39">
            <v>9358210</v>
          </cell>
          <cell r="C39" t="str">
            <v>Ana-HR001</v>
          </cell>
          <cell r="D39">
            <v>40322</v>
          </cell>
          <cell r="E39" t="str">
            <v>Joint</v>
          </cell>
          <cell r="F39" t="str">
            <v>Joshua Little</v>
          </cell>
          <cell r="G39" t="str">
            <v>103215,1572</v>
          </cell>
        </row>
        <row r="40">
          <cell r="A40" t="str">
            <v>NZ64425</v>
          </cell>
          <cell r="B40">
            <v>9638448</v>
          </cell>
          <cell r="C40" t="str">
            <v>Bay-HR001</v>
          </cell>
          <cell r="D40">
            <v>33017</v>
          </cell>
          <cell r="E40" t="str">
            <v>Domiciliary</v>
          </cell>
          <cell r="F40" t="str">
            <v>Shawn Wallace</v>
          </cell>
          <cell r="G40" t="str">
            <v>70908,0064</v>
          </cell>
        </row>
        <row r="41">
          <cell r="A41" t="str">
            <v>NZ49390</v>
          </cell>
          <cell r="B41">
            <v>9739453</v>
          </cell>
          <cell r="C41" t="str">
            <v>Ogu-HR001</v>
          </cell>
          <cell r="D41">
            <v>32288</v>
          </cell>
          <cell r="E41" t="str">
            <v>Current</v>
          </cell>
          <cell r="F41" t="str">
            <v>Jesse Evans</v>
          </cell>
          <cell r="G41" t="str">
            <v>199522,8987</v>
          </cell>
        </row>
        <row r="42">
          <cell r="A42" t="str">
            <v>NZ70392</v>
          </cell>
          <cell r="B42">
            <v>9780747</v>
          </cell>
          <cell r="C42" t="str">
            <v>Imo-HR001</v>
          </cell>
          <cell r="D42">
            <v>21694</v>
          </cell>
          <cell r="E42" t="str">
            <v>Joint</v>
          </cell>
          <cell r="F42" t="str">
            <v>Joe Price</v>
          </cell>
          <cell r="G42" t="str">
            <v>245875,8015</v>
          </cell>
        </row>
        <row r="43">
          <cell r="A43" t="str">
            <v>NZ23784</v>
          </cell>
          <cell r="B43">
            <v>10934082</v>
          </cell>
          <cell r="C43" t="str">
            <v>Ogu-HR001</v>
          </cell>
          <cell r="D43">
            <v>43244</v>
          </cell>
          <cell r="E43" t="str">
            <v>Domiciliary</v>
          </cell>
          <cell r="F43" t="str">
            <v>Jesse Evans</v>
          </cell>
          <cell r="G43" t="str">
            <v>59538,6792</v>
          </cell>
        </row>
        <row r="44">
          <cell r="A44" t="str">
            <v>NZ35684</v>
          </cell>
          <cell r="B44">
            <v>11130133</v>
          </cell>
          <cell r="C44" t="str">
            <v>Abu-HR001</v>
          </cell>
          <cell r="D44">
            <v>20965</v>
          </cell>
          <cell r="E44" t="str">
            <v>Current</v>
          </cell>
          <cell r="F44" t="str">
            <v>Ernest Rivera</v>
          </cell>
          <cell r="G44" t="str">
            <v>205225,2384</v>
          </cell>
        </row>
        <row r="45">
          <cell r="A45" t="str">
            <v>NZ54572</v>
          </cell>
          <cell r="B45">
            <v>11295299</v>
          </cell>
          <cell r="C45" t="str">
            <v>Kwa-HR001</v>
          </cell>
          <cell r="D45">
            <v>21329</v>
          </cell>
          <cell r="E45" t="str">
            <v>Domiciliary</v>
          </cell>
          <cell r="F45" t="str">
            <v>Phillip Peters</v>
          </cell>
          <cell r="G45" t="str">
            <v>63246,3</v>
          </cell>
        </row>
        <row r="46">
          <cell r="A46" t="str">
            <v>NZ29462</v>
          </cell>
          <cell r="B46">
            <v>13936702</v>
          </cell>
          <cell r="C46" t="str">
            <v>Abi-HR001</v>
          </cell>
          <cell r="D46">
            <v>20233</v>
          </cell>
          <cell r="E46" t="str">
            <v>Corporate</v>
          </cell>
          <cell r="F46" t="str">
            <v>Roy Rice</v>
          </cell>
          <cell r="G46" t="str">
            <v>150196,4265</v>
          </cell>
        </row>
        <row r="47">
          <cell r="A47" t="str">
            <v>NZ35234</v>
          </cell>
          <cell r="B47">
            <v>14018624</v>
          </cell>
          <cell r="C47" t="str">
            <v>Lag-HR001</v>
          </cell>
          <cell r="D47">
            <v>28634</v>
          </cell>
          <cell r="E47" t="str">
            <v>Domiciliary</v>
          </cell>
          <cell r="F47" t="str">
            <v>Adam Hernandez</v>
          </cell>
          <cell r="G47" t="str">
            <v>153294,08</v>
          </cell>
        </row>
        <row r="48">
          <cell r="A48" t="str">
            <v>NZ40556</v>
          </cell>
          <cell r="B48">
            <v>15087311</v>
          </cell>
          <cell r="C48" t="str">
            <v>Lag-HR001</v>
          </cell>
          <cell r="D48">
            <v>35210</v>
          </cell>
          <cell r="E48" t="str">
            <v>Current</v>
          </cell>
          <cell r="F48" t="str">
            <v>Dennis Ruiz</v>
          </cell>
          <cell r="G48" t="str">
            <v>42397,4628</v>
          </cell>
        </row>
        <row r="49">
          <cell r="A49" t="str">
            <v>NZ99855</v>
          </cell>
          <cell r="B49">
            <v>15136507</v>
          </cell>
          <cell r="C49" t="str">
            <v>Lag-HR001</v>
          </cell>
          <cell r="D49">
            <v>34114</v>
          </cell>
          <cell r="E49" t="str">
            <v>Corporate</v>
          </cell>
          <cell r="F49" t="str">
            <v>Nicholas Cunningham</v>
          </cell>
          <cell r="G49" t="str">
            <v>437883,804</v>
          </cell>
        </row>
        <row r="50">
          <cell r="A50" t="str">
            <v>NZ53058</v>
          </cell>
          <cell r="B50">
            <v>15447086</v>
          </cell>
          <cell r="C50" t="str">
            <v>Kan-HR001</v>
          </cell>
          <cell r="D50">
            <v>34478</v>
          </cell>
          <cell r="E50" t="str">
            <v>Corporate</v>
          </cell>
          <cell r="F50" t="str">
            <v>Bruce Butler</v>
          </cell>
          <cell r="G50" t="str">
            <v>301973,7897</v>
          </cell>
        </row>
        <row r="51">
          <cell r="A51" t="str">
            <v>NZ13509</v>
          </cell>
          <cell r="B51">
            <v>15764858</v>
          </cell>
          <cell r="C51" t="str">
            <v>Osu-HR001</v>
          </cell>
          <cell r="D51">
            <v>22790</v>
          </cell>
          <cell r="E51" t="str">
            <v>Domiciliary</v>
          </cell>
          <cell r="F51" t="str">
            <v>James Castillo</v>
          </cell>
          <cell r="G51" t="str">
            <v>89675,551</v>
          </cell>
        </row>
        <row r="52">
          <cell r="A52" t="str">
            <v>NZ91902</v>
          </cell>
          <cell r="B52">
            <v>15770503</v>
          </cell>
          <cell r="C52" t="str">
            <v>Abu-HR001</v>
          </cell>
          <cell r="D52">
            <v>20233</v>
          </cell>
          <cell r="E52" t="str">
            <v>Joint</v>
          </cell>
          <cell r="F52" t="str">
            <v>George Lewis</v>
          </cell>
          <cell r="G52" t="str">
            <v>106275,0294</v>
          </cell>
        </row>
        <row r="53">
          <cell r="A53" t="str">
            <v>NZ27926</v>
          </cell>
          <cell r="B53">
            <v>15829268</v>
          </cell>
          <cell r="C53" t="str">
            <v>Bay-HR001</v>
          </cell>
          <cell r="D53">
            <v>26444</v>
          </cell>
          <cell r="E53" t="str">
            <v>Domiciliary</v>
          </cell>
          <cell r="F53" t="str">
            <v>Shawn Wallace</v>
          </cell>
          <cell r="G53" t="str">
            <v>82937,8125</v>
          </cell>
        </row>
        <row r="54">
          <cell r="A54" t="str">
            <v>NZ99246</v>
          </cell>
          <cell r="B54">
            <v>16035727</v>
          </cell>
          <cell r="C54" t="str">
            <v>Lag-HR001</v>
          </cell>
          <cell r="D54">
            <v>35575</v>
          </cell>
          <cell r="E54" t="str">
            <v>Corporate</v>
          </cell>
          <cell r="F54" t="str">
            <v>Nicholas Cunningham</v>
          </cell>
          <cell r="G54" t="str">
            <v>235695,735</v>
          </cell>
        </row>
        <row r="55">
          <cell r="A55" t="str">
            <v>NZ21206</v>
          </cell>
          <cell r="B55">
            <v>16077370</v>
          </cell>
          <cell r="C55" t="str">
            <v>Kan-HR001</v>
          </cell>
          <cell r="D55">
            <v>36304</v>
          </cell>
          <cell r="E55" t="str">
            <v>Current</v>
          </cell>
          <cell r="F55" t="str">
            <v>Joshua Ryan</v>
          </cell>
          <cell r="G55" t="str">
            <v>372350,0892</v>
          </cell>
        </row>
        <row r="56">
          <cell r="A56" t="str">
            <v>NZ42134</v>
          </cell>
          <cell r="B56">
            <v>17072561</v>
          </cell>
          <cell r="C56" t="str">
            <v>Enu-HR001</v>
          </cell>
          <cell r="D56">
            <v>38497</v>
          </cell>
          <cell r="E56" t="str">
            <v>Domiciliary</v>
          </cell>
          <cell r="F56" t="str">
            <v>Paul Holmes</v>
          </cell>
          <cell r="G56" t="str">
            <v>131076,3924</v>
          </cell>
        </row>
        <row r="57">
          <cell r="A57" t="str">
            <v>NZ15648</v>
          </cell>
          <cell r="B57">
            <v>17142593</v>
          </cell>
          <cell r="C57" t="str">
            <v>Lag-HR001</v>
          </cell>
          <cell r="D57">
            <v>22790</v>
          </cell>
          <cell r="E57" t="str">
            <v>Domiciliary</v>
          </cell>
          <cell r="F57" t="str">
            <v>Chris Armstrong</v>
          </cell>
          <cell r="G57" t="str">
            <v>74408,6892</v>
          </cell>
        </row>
        <row r="58">
          <cell r="A58" t="str">
            <v>NZ82919</v>
          </cell>
          <cell r="B58">
            <v>17250555</v>
          </cell>
          <cell r="C58" t="str">
            <v>Kad-HR001</v>
          </cell>
          <cell r="D58">
            <v>28634</v>
          </cell>
          <cell r="E58" t="str">
            <v>Domiciliary</v>
          </cell>
          <cell r="F58" t="str">
            <v>Jerry Green</v>
          </cell>
          <cell r="G58" t="str">
            <v>49986,846</v>
          </cell>
        </row>
        <row r="59">
          <cell r="A59" t="str">
            <v>NZ90141</v>
          </cell>
          <cell r="B59">
            <v>17592642</v>
          </cell>
          <cell r="C59" t="str">
            <v>Riv-HR001</v>
          </cell>
          <cell r="D59">
            <v>24983</v>
          </cell>
          <cell r="E59" t="str">
            <v>Corporate</v>
          </cell>
          <cell r="F59" t="str">
            <v>Mark Montgomery</v>
          </cell>
          <cell r="G59" t="str">
            <v>17723,125</v>
          </cell>
        </row>
        <row r="60">
          <cell r="A60" t="str">
            <v>NZ17839</v>
          </cell>
          <cell r="B60">
            <v>17757953</v>
          </cell>
          <cell r="C60" t="str">
            <v>Edo-HR001</v>
          </cell>
          <cell r="D60">
            <v>32288</v>
          </cell>
          <cell r="E60" t="str">
            <v>Savings</v>
          </cell>
          <cell r="F60" t="str">
            <v>Victor Martinez</v>
          </cell>
          <cell r="G60" t="str">
            <v>520192,4352</v>
          </cell>
        </row>
        <row r="61">
          <cell r="A61" t="str">
            <v>NZ60176</v>
          </cell>
          <cell r="B61">
            <v>18161339</v>
          </cell>
          <cell r="C61" t="str">
            <v>Imo-HR001</v>
          </cell>
          <cell r="D61">
            <v>42148</v>
          </cell>
          <cell r="E61" t="str">
            <v>Current</v>
          </cell>
          <cell r="F61" t="str">
            <v>Joshua Bennett</v>
          </cell>
          <cell r="G61" t="str">
            <v>113118,5748</v>
          </cell>
        </row>
        <row r="62">
          <cell r="A62" t="str">
            <v>NZ65931</v>
          </cell>
          <cell r="B62">
            <v>19187512</v>
          </cell>
          <cell r="C62" t="str">
            <v>Lag-HR001</v>
          </cell>
          <cell r="D62">
            <v>41054</v>
          </cell>
          <cell r="E62" t="str">
            <v>Current</v>
          </cell>
          <cell r="F62" t="str">
            <v>Carl Nguyen</v>
          </cell>
          <cell r="G62" t="str">
            <v>73244,43</v>
          </cell>
        </row>
        <row r="63">
          <cell r="A63" t="str">
            <v>NZ56981</v>
          </cell>
          <cell r="B63">
            <v>20362316</v>
          </cell>
          <cell r="C63" t="str">
            <v>Kad-HR001</v>
          </cell>
          <cell r="D63">
            <v>27173</v>
          </cell>
          <cell r="E63" t="str">
            <v>Current</v>
          </cell>
          <cell r="F63" t="str">
            <v>Jerry Green</v>
          </cell>
          <cell r="G63" t="str">
            <v>147650,7252</v>
          </cell>
        </row>
        <row r="64">
          <cell r="A64" t="str">
            <v>NZ25459</v>
          </cell>
          <cell r="B64">
            <v>20851629</v>
          </cell>
          <cell r="C64" t="str">
            <v>Imo-HR001</v>
          </cell>
          <cell r="D64">
            <v>41783</v>
          </cell>
          <cell r="E64" t="str">
            <v>Corporate</v>
          </cell>
          <cell r="F64" t="str">
            <v>Joshua Bennett</v>
          </cell>
          <cell r="G64" t="str">
            <v>94711,6104</v>
          </cell>
        </row>
        <row r="65">
          <cell r="A65" t="str">
            <v>NZ83775</v>
          </cell>
          <cell r="B65">
            <v>20886327</v>
          </cell>
          <cell r="C65" t="str">
            <v>Del-HR001</v>
          </cell>
          <cell r="D65">
            <v>27538</v>
          </cell>
          <cell r="E65" t="str">
            <v>Joint</v>
          </cell>
          <cell r="F65" t="str">
            <v>Todd Roberts</v>
          </cell>
          <cell r="G65" t="str">
            <v>214416</v>
          </cell>
        </row>
        <row r="66">
          <cell r="A66" t="str">
            <v>NZ13347</v>
          </cell>
          <cell r="B66">
            <v>21129169</v>
          </cell>
          <cell r="C66" t="str">
            <v>Imo-HR001</v>
          </cell>
          <cell r="D66">
            <v>22790</v>
          </cell>
          <cell r="E66" t="str">
            <v>Domiciliary</v>
          </cell>
          <cell r="F66" t="str">
            <v>Joe Price</v>
          </cell>
          <cell r="G66" t="str">
            <v>280286,6409</v>
          </cell>
        </row>
        <row r="67">
          <cell r="A67" t="str">
            <v>NZ16245</v>
          </cell>
          <cell r="B67">
            <v>21470943</v>
          </cell>
          <cell r="C67" t="str">
            <v>Cro-HR001</v>
          </cell>
          <cell r="D67">
            <v>38132</v>
          </cell>
          <cell r="E67" t="str">
            <v>Joint</v>
          </cell>
          <cell r="F67" t="str">
            <v>Stephen Payne</v>
          </cell>
          <cell r="G67" t="str">
            <v>87756,875</v>
          </cell>
        </row>
        <row r="68">
          <cell r="A68" t="str">
            <v>NZ47214</v>
          </cell>
          <cell r="B68">
            <v>21608770</v>
          </cell>
          <cell r="C68" t="str">
            <v>Osu-HR001</v>
          </cell>
          <cell r="D68">
            <v>27538</v>
          </cell>
          <cell r="E68" t="str">
            <v>Corporate</v>
          </cell>
          <cell r="F68" t="str">
            <v>Gregory Simmons</v>
          </cell>
          <cell r="G68" t="str">
            <v>329750,7674</v>
          </cell>
        </row>
        <row r="69">
          <cell r="A69" t="str">
            <v>NZ19945</v>
          </cell>
          <cell r="B69">
            <v>21760390</v>
          </cell>
          <cell r="C69" t="str">
            <v>Abu-HR001</v>
          </cell>
          <cell r="D69">
            <v>20600</v>
          </cell>
          <cell r="E69" t="str">
            <v>Savings</v>
          </cell>
          <cell r="F69" t="str">
            <v>Ernest Rivera</v>
          </cell>
          <cell r="G69" t="str">
            <v>40099,9872</v>
          </cell>
        </row>
        <row r="70">
          <cell r="A70" t="str">
            <v>NZ85690</v>
          </cell>
          <cell r="B70">
            <v>21780220</v>
          </cell>
          <cell r="C70" t="str">
            <v>Kan-HR001</v>
          </cell>
          <cell r="D70">
            <v>43244</v>
          </cell>
          <cell r="E70" t="str">
            <v>Savings</v>
          </cell>
          <cell r="F70" t="str">
            <v>Joshua Ryan</v>
          </cell>
          <cell r="G70" t="str">
            <v>488443,9656</v>
          </cell>
        </row>
        <row r="71">
          <cell r="A71" t="str">
            <v>NZ81182</v>
          </cell>
          <cell r="B71">
            <v>22150365</v>
          </cell>
          <cell r="C71" t="str">
            <v>Lag-HR001</v>
          </cell>
          <cell r="D71">
            <v>37400</v>
          </cell>
          <cell r="E71" t="str">
            <v>Domiciliary</v>
          </cell>
          <cell r="F71" t="str">
            <v>Patrick Graham</v>
          </cell>
          <cell r="G71" t="str">
            <v>245301,8034</v>
          </cell>
        </row>
        <row r="72">
          <cell r="A72" t="str">
            <v>NZ81185</v>
          </cell>
          <cell r="B72">
            <v>22285799</v>
          </cell>
          <cell r="C72" t="str">
            <v>Abu-HR001</v>
          </cell>
          <cell r="D72">
            <v>41419</v>
          </cell>
          <cell r="E72" t="str">
            <v>Current</v>
          </cell>
          <cell r="F72" t="str">
            <v>Anthony Torres</v>
          </cell>
          <cell r="G72" t="str">
            <v>343075,5072</v>
          </cell>
        </row>
        <row r="73">
          <cell r="A73" t="str">
            <v>NZ21853</v>
          </cell>
          <cell r="B73">
            <v>22535792</v>
          </cell>
          <cell r="C73" t="str">
            <v>Abu-HR001</v>
          </cell>
          <cell r="D73">
            <v>31192</v>
          </cell>
          <cell r="E73" t="str">
            <v>Corporate</v>
          </cell>
          <cell r="F73" t="str">
            <v>Ernest Rivera</v>
          </cell>
          <cell r="G73" t="str">
            <v>295246,0728</v>
          </cell>
        </row>
        <row r="74">
          <cell r="A74" t="str">
            <v>NZ59205</v>
          </cell>
          <cell r="B74">
            <v>22623932</v>
          </cell>
          <cell r="C74" t="str">
            <v>Del-HR001</v>
          </cell>
          <cell r="D74">
            <v>36304</v>
          </cell>
          <cell r="E74" t="str">
            <v>Joint</v>
          </cell>
          <cell r="F74" t="str">
            <v>Todd Roberts</v>
          </cell>
          <cell r="G74" t="str">
            <v>207771,2832</v>
          </cell>
        </row>
        <row r="75">
          <cell r="A75" t="str">
            <v>NZ15894</v>
          </cell>
          <cell r="B75">
            <v>22939715</v>
          </cell>
          <cell r="C75" t="str">
            <v>Ana-HR001</v>
          </cell>
          <cell r="D75">
            <v>35575</v>
          </cell>
          <cell r="E75" t="str">
            <v>Domiciliary</v>
          </cell>
          <cell r="F75" t="str">
            <v>Bruce Porter</v>
          </cell>
          <cell r="G75" t="str">
            <v>343263,7974</v>
          </cell>
        </row>
        <row r="76">
          <cell r="A76" t="str">
            <v>NZ44237</v>
          </cell>
          <cell r="B76">
            <v>23435974</v>
          </cell>
          <cell r="C76" t="str">
            <v>Del-HR001</v>
          </cell>
          <cell r="D76">
            <v>38497</v>
          </cell>
          <cell r="E76" t="str">
            <v>Joint</v>
          </cell>
          <cell r="F76" t="str">
            <v>Todd Roberts</v>
          </cell>
          <cell r="G76" t="str">
            <v>181216,6884</v>
          </cell>
        </row>
        <row r="77">
          <cell r="A77" t="str">
            <v>NZ82699</v>
          </cell>
          <cell r="B77">
            <v>23561794</v>
          </cell>
          <cell r="C77" t="str">
            <v>Kad-HR001</v>
          </cell>
          <cell r="D77">
            <v>41783</v>
          </cell>
          <cell r="E77" t="str">
            <v>Domiciliary</v>
          </cell>
          <cell r="F77" t="str">
            <v>Jerry Green</v>
          </cell>
          <cell r="G77" t="str">
            <v>47336,0384</v>
          </cell>
        </row>
        <row r="78">
          <cell r="A78" t="str">
            <v>NZ35225</v>
          </cell>
          <cell r="B78">
            <v>23985999</v>
          </cell>
          <cell r="C78" t="str">
            <v>Ana-HR001</v>
          </cell>
          <cell r="D78">
            <v>27905</v>
          </cell>
          <cell r="E78" t="str">
            <v>Current</v>
          </cell>
          <cell r="F78" t="str">
            <v>Bruce Porter</v>
          </cell>
          <cell r="G78" t="str">
            <v>68808,96</v>
          </cell>
        </row>
        <row r="79">
          <cell r="A79" t="str">
            <v>NZ39108</v>
          </cell>
          <cell r="B79">
            <v>24757395</v>
          </cell>
          <cell r="C79" t="str">
            <v>Kwa-HR001</v>
          </cell>
          <cell r="D79">
            <v>34478</v>
          </cell>
          <cell r="E79" t="str">
            <v>Current</v>
          </cell>
          <cell r="F79" t="str">
            <v>Phillip Peters</v>
          </cell>
          <cell r="G79" t="str">
            <v>221165,776</v>
          </cell>
        </row>
        <row r="80">
          <cell r="A80" t="str">
            <v>NZ45822</v>
          </cell>
          <cell r="B80">
            <v>24866329</v>
          </cell>
          <cell r="C80" t="str">
            <v>Oyo-HR001</v>
          </cell>
          <cell r="D80">
            <v>38132</v>
          </cell>
          <cell r="E80" t="str">
            <v>Current</v>
          </cell>
          <cell r="F80" t="str">
            <v>Douglas Tucker</v>
          </cell>
          <cell r="G80" t="str">
            <v>77596,1472</v>
          </cell>
        </row>
        <row r="81">
          <cell r="A81" t="str">
            <v>NZ67788</v>
          </cell>
          <cell r="B81">
            <v>24875976</v>
          </cell>
          <cell r="C81" t="str">
            <v>Osu-HR001</v>
          </cell>
          <cell r="D81">
            <v>36671</v>
          </cell>
          <cell r="E81" t="str">
            <v>Domiciliary</v>
          </cell>
          <cell r="F81" t="str">
            <v>Gregory Simmons</v>
          </cell>
          <cell r="G81" t="str">
            <v>35113,5</v>
          </cell>
        </row>
        <row r="82">
          <cell r="A82" t="str">
            <v>NZ74794</v>
          </cell>
          <cell r="B82">
            <v>25045676</v>
          </cell>
          <cell r="C82" t="str">
            <v>Abu-HR001</v>
          </cell>
          <cell r="D82">
            <v>23522</v>
          </cell>
          <cell r="E82" t="str">
            <v>Domiciliary</v>
          </cell>
          <cell r="F82" t="str">
            <v>Ernest Rivera</v>
          </cell>
          <cell r="G82" t="str">
            <v>154172,7</v>
          </cell>
        </row>
        <row r="83">
          <cell r="A83" t="str">
            <v>NZ67268</v>
          </cell>
          <cell r="B83">
            <v>25156448</v>
          </cell>
          <cell r="C83" t="str">
            <v>Imo-HR001</v>
          </cell>
          <cell r="D83">
            <v>23522</v>
          </cell>
          <cell r="E83" t="str">
            <v>Domiciliary</v>
          </cell>
          <cell r="F83" t="str">
            <v>Jonathan Hawkins</v>
          </cell>
          <cell r="G83" t="str">
            <v>212867,655</v>
          </cell>
        </row>
        <row r="84">
          <cell r="A84" t="str">
            <v>NZ85021</v>
          </cell>
          <cell r="B84">
            <v>25583562</v>
          </cell>
          <cell r="C84" t="str">
            <v>Lag-HR001</v>
          </cell>
          <cell r="D84">
            <v>40687</v>
          </cell>
          <cell r="E84" t="str">
            <v>Current</v>
          </cell>
          <cell r="F84" t="str">
            <v>Adam Hernandez</v>
          </cell>
          <cell r="G84" t="str">
            <v>255296,0256</v>
          </cell>
        </row>
        <row r="85">
          <cell r="A85" t="str">
            <v>NZ70426</v>
          </cell>
          <cell r="B85">
            <v>25918402</v>
          </cell>
          <cell r="C85" t="str">
            <v>Ogu-HR001</v>
          </cell>
          <cell r="D85">
            <v>39593</v>
          </cell>
          <cell r="E85" t="str">
            <v>Domiciliary</v>
          </cell>
          <cell r="F85" t="str">
            <v>Jesse Evans</v>
          </cell>
          <cell r="G85" t="str">
            <v>81645,4548</v>
          </cell>
        </row>
        <row r="86">
          <cell r="A86" t="str">
            <v>NZ66163</v>
          </cell>
          <cell r="B86">
            <v>25972264</v>
          </cell>
          <cell r="C86" t="str">
            <v>Kan-HR001</v>
          </cell>
          <cell r="D86">
            <v>41419</v>
          </cell>
          <cell r="E86" t="str">
            <v>Savings</v>
          </cell>
          <cell r="F86" t="str">
            <v>Joshua Ryan</v>
          </cell>
          <cell r="G86" t="str">
            <v>91714,8672</v>
          </cell>
        </row>
        <row r="87">
          <cell r="A87" t="str">
            <v>NZ62970</v>
          </cell>
          <cell r="B87">
            <v>26099667</v>
          </cell>
          <cell r="C87" t="str">
            <v>Ogu-HR001</v>
          </cell>
          <cell r="D87">
            <v>36304</v>
          </cell>
          <cell r="E87" t="str">
            <v>Savings</v>
          </cell>
          <cell r="F87" t="str">
            <v>Joe Hanson</v>
          </cell>
          <cell r="G87" t="str">
            <v>204694,7112</v>
          </cell>
        </row>
        <row r="88">
          <cell r="A88" t="str">
            <v>NZ27859</v>
          </cell>
          <cell r="B88">
            <v>26306891</v>
          </cell>
          <cell r="C88" t="str">
            <v>Oyo-HR001</v>
          </cell>
          <cell r="D88">
            <v>29366</v>
          </cell>
          <cell r="E88" t="str">
            <v>Corporate</v>
          </cell>
          <cell r="F88" t="str">
            <v>Donald Reynolds</v>
          </cell>
          <cell r="G88" t="str">
            <v>149251,4712</v>
          </cell>
        </row>
        <row r="89">
          <cell r="A89" t="str">
            <v>NZ90272</v>
          </cell>
          <cell r="B89">
            <v>26450599</v>
          </cell>
          <cell r="C89" t="str">
            <v>Lag-HR001</v>
          </cell>
          <cell r="D89">
            <v>34843</v>
          </cell>
          <cell r="E89" t="str">
            <v>Domiciliary</v>
          </cell>
          <cell r="F89" t="str">
            <v>Dennis Ruiz</v>
          </cell>
          <cell r="G89" t="str">
            <v>175522,5084</v>
          </cell>
        </row>
        <row r="90">
          <cell r="A90" t="str">
            <v>NZ55460</v>
          </cell>
          <cell r="B90">
            <v>26643499</v>
          </cell>
          <cell r="C90" t="str">
            <v>Edo-HR001</v>
          </cell>
          <cell r="D90">
            <v>37036</v>
          </cell>
          <cell r="E90" t="str">
            <v>Domiciliary</v>
          </cell>
          <cell r="F90" t="str">
            <v>Victor Martinez</v>
          </cell>
          <cell r="G90" t="str">
            <v>256652,0795</v>
          </cell>
        </row>
        <row r="91">
          <cell r="A91" t="str">
            <v>NZ71164</v>
          </cell>
          <cell r="B91">
            <v>26700503</v>
          </cell>
          <cell r="C91" t="str">
            <v>Lag-HR001</v>
          </cell>
          <cell r="D91">
            <v>29366</v>
          </cell>
          <cell r="E91" t="str">
            <v>Domiciliary</v>
          </cell>
          <cell r="F91" t="str">
            <v>Patrick Graham</v>
          </cell>
          <cell r="G91" t="str">
            <v>35337,2166</v>
          </cell>
        </row>
        <row r="92">
          <cell r="A92" t="str">
            <v>NZ30598</v>
          </cell>
          <cell r="B92">
            <v>26995934</v>
          </cell>
          <cell r="C92" t="str">
            <v>Riv-HR001</v>
          </cell>
          <cell r="D92">
            <v>24616</v>
          </cell>
          <cell r="E92" t="str">
            <v>Savings</v>
          </cell>
          <cell r="F92" t="str">
            <v>Keith Griffin</v>
          </cell>
          <cell r="G92" t="str">
            <v>214462,7037</v>
          </cell>
        </row>
        <row r="93">
          <cell r="A93" t="str">
            <v>NZ91691</v>
          </cell>
          <cell r="B93">
            <v>27198565</v>
          </cell>
          <cell r="C93" t="str">
            <v>Kad-HR001</v>
          </cell>
          <cell r="D93">
            <v>33017</v>
          </cell>
          <cell r="E93" t="str">
            <v>Domiciliary</v>
          </cell>
          <cell r="F93" t="str">
            <v>Jeremy Vasquez</v>
          </cell>
          <cell r="G93" t="str">
            <v>312862,5545</v>
          </cell>
        </row>
        <row r="94">
          <cell r="A94" t="str">
            <v>NZ27334</v>
          </cell>
          <cell r="B94">
            <v>27988702</v>
          </cell>
          <cell r="C94" t="str">
            <v>Abu-HR001</v>
          </cell>
          <cell r="D94">
            <v>29366</v>
          </cell>
          <cell r="E94" t="str">
            <v>Current</v>
          </cell>
          <cell r="F94" t="str">
            <v>George Lewis</v>
          </cell>
          <cell r="G94" t="str">
            <v>32983,2747</v>
          </cell>
        </row>
        <row r="95">
          <cell r="A95" t="str">
            <v>NZ99910</v>
          </cell>
          <cell r="B95">
            <v>28995362</v>
          </cell>
          <cell r="C95" t="str">
            <v>Ana-HR001</v>
          </cell>
          <cell r="D95">
            <v>20233</v>
          </cell>
          <cell r="E95" t="str">
            <v>Domiciliary</v>
          </cell>
          <cell r="F95" t="str">
            <v>Bruce Porter</v>
          </cell>
          <cell r="G95" t="str">
            <v>347759,49</v>
          </cell>
        </row>
        <row r="96">
          <cell r="A96" t="str">
            <v>NZ63706</v>
          </cell>
          <cell r="B96">
            <v>29233538</v>
          </cell>
          <cell r="C96" t="str">
            <v>Ada-HR001</v>
          </cell>
          <cell r="D96">
            <v>27905</v>
          </cell>
          <cell r="E96" t="str">
            <v>Corporate</v>
          </cell>
          <cell r="F96" t="str">
            <v>Shawn Long</v>
          </cell>
          <cell r="G96" t="str">
            <v>134525,8816</v>
          </cell>
        </row>
        <row r="97">
          <cell r="A97" t="str">
            <v>NZ18504</v>
          </cell>
          <cell r="B97">
            <v>29289013</v>
          </cell>
          <cell r="C97" t="str">
            <v>Kad-HR001</v>
          </cell>
          <cell r="D97">
            <v>43609</v>
          </cell>
          <cell r="E97" t="str">
            <v>Savings</v>
          </cell>
          <cell r="F97" t="str">
            <v>Jeremy Vasquez</v>
          </cell>
          <cell r="G97" t="str">
            <v>17367,2184</v>
          </cell>
        </row>
        <row r="98">
          <cell r="A98" t="str">
            <v>NZ37683</v>
          </cell>
          <cell r="B98">
            <v>29321473</v>
          </cell>
          <cell r="C98" t="str">
            <v>Imo-HR001</v>
          </cell>
          <cell r="D98">
            <v>32288</v>
          </cell>
          <cell r="E98" t="str">
            <v>Current</v>
          </cell>
          <cell r="F98" t="str">
            <v>Joshua Bennett</v>
          </cell>
          <cell r="G98" t="str">
            <v>158337,75</v>
          </cell>
        </row>
        <row r="99">
          <cell r="A99" t="str">
            <v>NZ77494</v>
          </cell>
          <cell r="B99">
            <v>29580855</v>
          </cell>
          <cell r="C99" t="str">
            <v>Cro-HR001</v>
          </cell>
          <cell r="D99">
            <v>27905</v>
          </cell>
          <cell r="E99" t="str">
            <v>Current</v>
          </cell>
          <cell r="F99" t="str">
            <v>Stephen Payne</v>
          </cell>
          <cell r="G99" t="str">
            <v>98927,5356</v>
          </cell>
        </row>
        <row r="100">
          <cell r="A100" t="str">
            <v>NZ90597</v>
          </cell>
          <cell r="B100">
            <v>29584324</v>
          </cell>
          <cell r="C100" t="str">
            <v>Imo-HR001</v>
          </cell>
          <cell r="D100">
            <v>40322</v>
          </cell>
          <cell r="E100" t="str">
            <v>Domiciliary</v>
          </cell>
          <cell r="F100" t="str">
            <v>Joshua Bennett</v>
          </cell>
          <cell r="G100" t="str">
            <v>423137,735</v>
          </cell>
        </row>
        <row r="101">
          <cell r="A101" t="str">
            <v>NZ93695</v>
          </cell>
          <cell r="B101">
            <v>30606504</v>
          </cell>
          <cell r="C101" t="str">
            <v>Del-HR001</v>
          </cell>
          <cell r="D101">
            <v>31921</v>
          </cell>
          <cell r="E101" t="str">
            <v>Domiciliary</v>
          </cell>
          <cell r="F101" t="str">
            <v>Steve Diaz</v>
          </cell>
          <cell r="G101" t="str">
            <v>87221,55</v>
          </cell>
        </row>
        <row r="102">
          <cell r="A102" t="str">
            <v>NZ16110</v>
          </cell>
          <cell r="B102">
            <v>31819356</v>
          </cell>
          <cell r="C102" t="str">
            <v>Edo-HR001</v>
          </cell>
          <cell r="D102">
            <v>23887</v>
          </cell>
          <cell r="E102" t="str">
            <v>Domiciliary</v>
          </cell>
          <cell r="F102" t="str">
            <v>Victor Martinez</v>
          </cell>
          <cell r="G102" t="str">
            <v>194118,0864</v>
          </cell>
        </row>
        <row r="103">
          <cell r="A103" t="str">
            <v>NZ67149</v>
          </cell>
          <cell r="B103">
            <v>33056746</v>
          </cell>
          <cell r="C103" t="str">
            <v>Imo-HR001</v>
          </cell>
          <cell r="D103">
            <v>33749</v>
          </cell>
          <cell r="E103" t="str">
            <v>Corporate</v>
          </cell>
          <cell r="F103" t="str">
            <v>Jonathan Hawkins</v>
          </cell>
          <cell r="G103" t="str">
            <v>61144,4757</v>
          </cell>
        </row>
        <row r="104">
          <cell r="A104" t="str">
            <v>NZ17319</v>
          </cell>
          <cell r="B104">
            <v>33068496</v>
          </cell>
          <cell r="C104" t="str">
            <v>Cro-HR001</v>
          </cell>
          <cell r="D104">
            <v>20600</v>
          </cell>
          <cell r="E104" t="str">
            <v>Domiciliary</v>
          </cell>
          <cell r="F104" t="str">
            <v>Stephen Payne</v>
          </cell>
          <cell r="G104" t="str">
            <v>52989,0136</v>
          </cell>
        </row>
        <row r="105">
          <cell r="A105" t="str">
            <v>NZ48432</v>
          </cell>
          <cell r="B105">
            <v>33263608</v>
          </cell>
          <cell r="C105" t="str">
            <v>Oyo-HR001</v>
          </cell>
          <cell r="D105">
            <v>37765</v>
          </cell>
          <cell r="E105" t="str">
            <v>Corporate</v>
          </cell>
          <cell r="F105" t="str">
            <v>Donald Reynolds</v>
          </cell>
          <cell r="G105" t="str">
            <v>224736,0128</v>
          </cell>
        </row>
        <row r="106">
          <cell r="A106" t="str">
            <v>NZ83694</v>
          </cell>
          <cell r="B106">
            <v>33289021</v>
          </cell>
          <cell r="C106" t="str">
            <v>Lag-HR001</v>
          </cell>
          <cell r="D106">
            <v>41783</v>
          </cell>
          <cell r="E106" t="str">
            <v>Domiciliary</v>
          </cell>
          <cell r="F106" t="str">
            <v>Patrick Graham</v>
          </cell>
          <cell r="G106" t="str">
            <v>153831,92</v>
          </cell>
        </row>
        <row r="107">
          <cell r="A107" t="str">
            <v>NZ41281</v>
          </cell>
          <cell r="B107">
            <v>33418679</v>
          </cell>
          <cell r="C107" t="str">
            <v>Ben-HR001</v>
          </cell>
          <cell r="D107">
            <v>40322</v>
          </cell>
          <cell r="E107" t="str">
            <v>Fixed Deposit</v>
          </cell>
          <cell r="F107" t="str">
            <v>Roger Alexander</v>
          </cell>
          <cell r="G107" t="str">
            <v>289639,0224</v>
          </cell>
        </row>
        <row r="108">
          <cell r="A108" t="str">
            <v>NZ51658</v>
          </cell>
          <cell r="B108">
            <v>33594751</v>
          </cell>
          <cell r="C108" t="str">
            <v>Abu-HR001</v>
          </cell>
          <cell r="D108">
            <v>45070</v>
          </cell>
          <cell r="E108" t="str">
            <v>Domiciliary</v>
          </cell>
          <cell r="F108" t="str">
            <v>George Lewis</v>
          </cell>
          <cell r="G108" t="str">
            <v>355808,1891</v>
          </cell>
        </row>
        <row r="109">
          <cell r="A109" t="str">
            <v>NZ36571</v>
          </cell>
          <cell r="B109">
            <v>33666856</v>
          </cell>
          <cell r="C109" t="str">
            <v>Cro-HR001</v>
          </cell>
          <cell r="D109">
            <v>27538</v>
          </cell>
          <cell r="E109" t="str">
            <v>Corporate</v>
          </cell>
          <cell r="F109" t="str">
            <v>Stephen Payne</v>
          </cell>
          <cell r="G109" t="str">
            <v>77385,8475</v>
          </cell>
        </row>
        <row r="110">
          <cell r="A110" t="str">
            <v>NZ41761</v>
          </cell>
          <cell r="B110">
            <v>34130226</v>
          </cell>
          <cell r="C110" t="str">
            <v>Osu-HR001</v>
          </cell>
          <cell r="D110">
            <v>34843</v>
          </cell>
          <cell r="E110" t="str">
            <v>Domiciliary</v>
          </cell>
          <cell r="F110" t="str">
            <v>James Castillo</v>
          </cell>
          <cell r="G110" t="str">
            <v>145733,4375</v>
          </cell>
        </row>
        <row r="111">
          <cell r="A111" t="str">
            <v>NZ41887</v>
          </cell>
          <cell r="B111">
            <v>34227211</v>
          </cell>
          <cell r="C111" t="str">
            <v>Oyo-HR001</v>
          </cell>
          <cell r="D111">
            <v>33749</v>
          </cell>
          <cell r="E111" t="str">
            <v>Current</v>
          </cell>
          <cell r="F111" t="str">
            <v>Douglas Tucker</v>
          </cell>
          <cell r="G111" t="str">
            <v>318685,7184</v>
          </cell>
        </row>
        <row r="112">
          <cell r="A112" t="str">
            <v>NZ45315</v>
          </cell>
          <cell r="B112">
            <v>34376216</v>
          </cell>
          <cell r="C112" t="str">
            <v>Pla-HR001</v>
          </cell>
          <cell r="D112">
            <v>43244</v>
          </cell>
          <cell r="E112" t="str">
            <v>Current</v>
          </cell>
          <cell r="F112" t="str">
            <v>Victor Ramos</v>
          </cell>
          <cell r="G112" t="str">
            <v>75468,5181</v>
          </cell>
        </row>
        <row r="113">
          <cell r="A113" t="str">
            <v>NZ90177</v>
          </cell>
          <cell r="B113">
            <v>34662039</v>
          </cell>
          <cell r="C113" t="str">
            <v>Edo-HR001</v>
          </cell>
          <cell r="D113">
            <v>21694</v>
          </cell>
          <cell r="E113" t="str">
            <v>Current</v>
          </cell>
          <cell r="F113" t="str">
            <v>Victor Martinez</v>
          </cell>
          <cell r="G113" t="str">
            <v>131497,0944</v>
          </cell>
        </row>
        <row r="114">
          <cell r="A114" t="str">
            <v>NZ97733</v>
          </cell>
          <cell r="B114">
            <v>35553470</v>
          </cell>
          <cell r="C114" t="str">
            <v>Sok-HR001</v>
          </cell>
          <cell r="D114">
            <v>34114</v>
          </cell>
          <cell r="E114" t="str">
            <v>Corporate</v>
          </cell>
          <cell r="F114" t="str">
            <v>Raymond Alexander</v>
          </cell>
          <cell r="G114" t="str">
            <v>236954,1383</v>
          </cell>
        </row>
        <row r="115">
          <cell r="A115" t="str">
            <v>NZ22504</v>
          </cell>
          <cell r="B115">
            <v>35748373</v>
          </cell>
          <cell r="C115" t="str">
            <v>Kad-HR001</v>
          </cell>
          <cell r="D115">
            <v>38132</v>
          </cell>
          <cell r="E115" t="str">
            <v>Domiciliary</v>
          </cell>
          <cell r="F115" t="str">
            <v>Jerry Green</v>
          </cell>
          <cell r="G115" t="str">
            <v>87521,3856</v>
          </cell>
        </row>
        <row r="116">
          <cell r="A116" t="str">
            <v>NZ29085</v>
          </cell>
          <cell r="B116">
            <v>36336429</v>
          </cell>
          <cell r="C116" t="str">
            <v>Edo-HR001</v>
          </cell>
          <cell r="D116">
            <v>33749</v>
          </cell>
          <cell r="E116" t="str">
            <v>Joint</v>
          </cell>
          <cell r="F116" t="str">
            <v>Victor Martinez</v>
          </cell>
          <cell r="G116" t="str">
            <v>50226,875</v>
          </cell>
        </row>
        <row r="117">
          <cell r="A117" t="str">
            <v>NZ16827</v>
          </cell>
          <cell r="B117">
            <v>36351620</v>
          </cell>
          <cell r="C117" t="str">
            <v>Bay-HR001</v>
          </cell>
          <cell r="D117">
            <v>43976</v>
          </cell>
          <cell r="E117" t="str">
            <v>Joint</v>
          </cell>
          <cell r="F117" t="str">
            <v>Shawn Wallace</v>
          </cell>
          <cell r="G117" t="str">
            <v>271912,2208</v>
          </cell>
        </row>
        <row r="118">
          <cell r="A118" t="str">
            <v>NZ48103</v>
          </cell>
          <cell r="B118">
            <v>38027314</v>
          </cell>
          <cell r="C118" t="str">
            <v>Lag-HR001</v>
          </cell>
          <cell r="D118">
            <v>33017</v>
          </cell>
          <cell r="E118" t="str">
            <v>Domiciliary</v>
          </cell>
          <cell r="F118" t="str">
            <v>Nicholas Simmons</v>
          </cell>
          <cell r="G118" t="str">
            <v>61262,838</v>
          </cell>
        </row>
        <row r="119">
          <cell r="A119" t="str">
            <v>NZ52128</v>
          </cell>
          <cell r="B119">
            <v>38422647</v>
          </cell>
          <cell r="C119" t="str">
            <v>Abi-HR001</v>
          </cell>
          <cell r="D119">
            <v>26444</v>
          </cell>
          <cell r="E119" t="str">
            <v>Domiciliary</v>
          </cell>
          <cell r="F119" t="str">
            <v>Roy Rice</v>
          </cell>
          <cell r="G119" t="str">
            <v>78951,0456</v>
          </cell>
        </row>
        <row r="120">
          <cell r="A120" t="str">
            <v>NZ78424</v>
          </cell>
          <cell r="B120">
            <v>38705523</v>
          </cell>
          <cell r="C120" t="str">
            <v>Enu-HR001</v>
          </cell>
          <cell r="D120">
            <v>41783</v>
          </cell>
          <cell r="E120" t="str">
            <v>Current</v>
          </cell>
          <cell r="F120" t="str">
            <v>Paul Holmes</v>
          </cell>
          <cell r="G120" t="str">
            <v>155729,6328</v>
          </cell>
        </row>
        <row r="121">
          <cell r="A121" t="str">
            <v>NZ94271</v>
          </cell>
          <cell r="B121">
            <v>38852546</v>
          </cell>
          <cell r="C121" t="str">
            <v>Abu-HR001</v>
          </cell>
          <cell r="D121">
            <v>27905</v>
          </cell>
          <cell r="E121" t="str">
            <v>Savings</v>
          </cell>
          <cell r="F121" t="str">
            <v>Ernest Rivera</v>
          </cell>
          <cell r="G121" t="str">
            <v>281404,06</v>
          </cell>
        </row>
        <row r="122">
          <cell r="A122" t="str">
            <v>NZ37613</v>
          </cell>
          <cell r="B122">
            <v>40542685</v>
          </cell>
          <cell r="C122" t="str">
            <v>Bay-HR001</v>
          </cell>
          <cell r="D122">
            <v>37400</v>
          </cell>
          <cell r="E122" t="str">
            <v>Domiciliary</v>
          </cell>
          <cell r="F122" t="str">
            <v>Shawn Wallace</v>
          </cell>
          <cell r="G122" t="str">
            <v>233819,6608</v>
          </cell>
        </row>
        <row r="123">
          <cell r="A123" t="str">
            <v>NZ20002</v>
          </cell>
          <cell r="B123">
            <v>41020835</v>
          </cell>
          <cell r="C123" t="str">
            <v>Ogu-HR001</v>
          </cell>
          <cell r="D123">
            <v>24983</v>
          </cell>
          <cell r="E123" t="str">
            <v>Domiciliary</v>
          </cell>
          <cell r="F123" t="str">
            <v>Jesse Evans</v>
          </cell>
          <cell r="G123" t="str">
            <v>279877,455</v>
          </cell>
        </row>
        <row r="124">
          <cell r="A124" t="str">
            <v>NZ33304</v>
          </cell>
          <cell r="B124">
            <v>41035589</v>
          </cell>
          <cell r="C124" t="str">
            <v>Imo-HR001</v>
          </cell>
          <cell r="D124">
            <v>40687</v>
          </cell>
          <cell r="E124" t="str">
            <v>Domiciliary</v>
          </cell>
          <cell r="F124" t="str">
            <v>Joshua Bennett</v>
          </cell>
          <cell r="G124" t="str">
            <v>47139</v>
          </cell>
        </row>
        <row r="125">
          <cell r="A125" t="str">
            <v>NZ21386</v>
          </cell>
          <cell r="B125">
            <v>41359454</v>
          </cell>
          <cell r="C125" t="str">
            <v>Oyo-HR001</v>
          </cell>
          <cell r="D125">
            <v>20965</v>
          </cell>
          <cell r="E125" t="str">
            <v>Joint</v>
          </cell>
          <cell r="F125" t="str">
            <v>Anthony Simpson</v>
          </cell>
          <cell r="G125" t="str">
            <v>111158,784</v>
          </cell>
        </row>
        <row r="126">
          <cell r="A126" t="str">
            <v>NZ97947</v>
          </cell>
          <cell r="B126">
            <v>41784538</v>
          </cell>
          <cell r="C126" t="str">
            <v>Ana-HR001</v>
          </cell>
          <cell r="D126">
            <v>30460</v>
          </cell>
          <cell r="E126" t="str">
            <v>Joint</v>
          </cell>
          <cell r="F126" t="str">
            <v>Bruce Porter</v>
          </cell>
          <cell r="G126" t="str">
            <v>142392,9408</v>
          </cell>
        </row>
        <row r="127">
          <cell r="A127" t="str">
            <v>NZ41463</v>
          </cell>
          <cell r="B127">
            <v>42101618</v>
          </cell>
          <cell r="C127" t="str">
            <v>Kog-HR001</v>
          </cell>
          <cell r="D127">
            <v>25712</v>
          </cell>
          <cell r="E127" t="str">
            <v>Savings</v>
          </cell>
          <cell r="F127" t="str">
            <v>Shawn Cook</v>
          </cell>
          <cell r="G127" t="str">
            <v>51160,98</v>
          </cell>
        </row>
        <row r="128">
          <cell r="A128" t="str">
            <v>NZ13419</v>
          </cell>
          <cell r="B128">
            <v>42504617</v>
          </cell>
          <cell r="C128" t="str">
            <v>Lag-HR001</v>
          </cell>
          <cell r="D128">
            <v>34843</v>
          </cell>
          <cell r="E128" t="str">
            <v>Current</v>
          </cell>
          <cell r="F128" t="str">
            <v>Dennis Ruiz</v>
          </cell>
          <cell r="G128" t="str">
            <v>202929,5525</v>
          </cell>
        </row>
        <row r="129">
          <cell r="A129" t="str">
            <v>NZ34414</v>
          </cell>
          <cell r="B129">
            <v>43105506</v>
          </cell>
          <cell r="C129" t="str">
            <v>Bay-HR001</v>
          </cell>
          <cell r="D129">
            <v>39226</v>
          </cell>
          <cell r="E129" t="str">
            <v>Domiciliary</v>
          </cell>
          <cell r="F129" t="str">
            <v>Shawn Wallace</v>
          </cell>
          <cell r="G129" t="str">
            <v>30131,9447</v>
          </cell>
        </row>
        <row r="130">
          <cell r="A130" t="str">
            <v>NZ73558</v>
          </cell>
          <cell r="B130">
            <v>43787692</v>
          </cell>
          <cell r="C130" t="str">
            <v>Lag-HR001</v>
          </cell>
          <cell r="D130">
            <v>25712</v>
          </cell>
          <cell r="E130" t="str">
            <v>Domiciliary</v>
          </cell>
          <cell r="F130" t="str">
            <v>Patrick Graham</v>
          </cell>
          <cell r="G130" t="str">
            <v>157704,75</v>
          </cell>
        </row>
        <row r="131">
          <cell r="A131" t="str">
            <v>NZ49322</v>
          </cell>
          <cell r="B131">
            <v>43798322</v>
          </cell>
          <cell r="C131" t="str">
            <v>Abu-HR001</v>
          </cell>
          <cell r="D131">
            <v>29731</v>
          </cell>
          <cell r="E131" t="str">
            <v>Fixed Deposit</v>
          </cell>
          <cell r="F131" t="str">
            <v>Anthony Torres</v>
          </cell>
          <cell r="G131" t="str">
            <v>104969,7684</v>
          </cell>
        </row>
        <row r="132">
          <cell r="A132" t="str">
            <v>NZ47623</v>
          </cell>
          <cell r="B132">
            <v>43919263</v>
          </cell>
          <cell r="C132" t="str">
            <v>Del-HR001</v>
          </cell>
          <cell r="D132">
            <v>24616</v>
          </cell>
          <cell r="E132" t="str">
            <v>Domiciliary</v>
          </cell>
          <cell r="F132" t="str">
            <v>Steve Diaz</v>
          </cell>
          <cell r="G132" t="str">
            <v>282121,4592</v>
          </cell>
        </row>
        <row r="133">
          <cell r="A133" t="str">
            <v>NZ98821</v>
          </cell>
          <cell r="B133">
            <v>44020042</v>
          </cell>
          <cell r="C133" t="str">
            <v>Ada-HR001</v>
          </cell>
          <cell r="D133">
            <v>35575</v>
          </cell>
          <cell r="E133" t="str">
            <v>Corporate</v>
          </cell>
          <cell r="F133" t="str">
            <v>Shawn Long</v>
          </cell>
          <cell r="G133" t="str">
            <v>79160,5056</v>
          </cell>
        </row>
        <row r="134">
          <cell r="A134" t="str">
            <v>NZ33962</v>
          </cell>
          <cell r="B134">
            <v>44195802</v>
          </cell>
          <cell r="C134" t="str">
            <v>Del-HR001</v>
          </cell>
          <cell r="D134">
            <v>37036</v>
          </cell>
          <cell r="E134" t="str">
            <v>Domiciliary</v>
          </cell>
          <cell r="F134" t="str">
            <v>Steve Diaz</v>
          </cell>
          <cell r="G134" t="str">
            <v>23368,6908</v>
          </cell>
        </row>
        <row r="135">
          <cell r="A135" t="str">
            <v>NZ92553</v>
          </cell>
          <cell r="B135">
            <v>44775441</v>
          </cell>
          <cell r="C135" t="str">
            <v>Edo-HR001</v>
          </cell>
          <cell r="D135">
            <v>31921</v>
          </cell>
          <cell r="E135" t="str">
            <v>Savings</v>
          </cell>
          <cell r="F135" t="str">
            <v>Victor Martinez</v>
          </cell>
          <cell r="G135" t="str">
            <v>345212,9202</v>
          </cell>
        </row>
        <row r="136">
          <cell r="A136" t="str">
            <v>NZ50404</v>
          </cell>
          <cell r="B136">
            <v>44786017</v>
          </cell>
          <cell r="C136" t="str">
            <v>Ada-HR001</v>
          </cell>
          <cell r="D136">
            <v>25348</v>
          </cell>
          <cell r="E136" t="str">
            <v>Domiciliary</v>
          </cell>
          <cell r="F136" t="str">
            <v>Shawn Long</v>
          </cell>
          <cell r="G136" t="str">
            <v>75223,75</v>
          </cell>
        </row>
        <row r="137">
          <cell r="A137" t="str">
            <v>NZ36784</v>
          </cell>
          <cell r="B137">
            <v>44860599</v>
          </cell>
          <cell r="C137" t="str">
            <v>Sok-HR001</v>
          </cell>
          <cell r="D137">
            <v>29731</v>
          </cell>
          <cell r="E137" t="str">
            <v>Current</v>
          </cell>
          <cell r="F137" t="str">
            <v>Raymond Alexander</v>
          </cell>
          <cell r="G137" t="str">
            <v>376968,375</v>
          </cell>
        </row>
        <row r="138">
          <cell r="A138" t="str">
            <v>NZ30253</v>
          </cell>
          <cell r="B138">
            <v>44902450</v>
          </cell>
          <cell r="C138" t="str">
            <v>Kan-HR001</v>
          </cell>
          <cell r="D138">
            <v>34843</v>
          </cell>
          <cell r="E138" t="str">
            <v>Current</v>
          </cell>
          <cell r="F138" t="str">
            <v>Joshua Ryan</v>
          </cell>
          <cell r="G138" t="str">
            <v>114733,1328</v>
          </cell>
        </row>
        <row r="139">
          <cell r="A139" t="str">
            <v>NZ85558</v>
          </cell>
          <cell r="B139">
            <v>45087532</v>
          </cell>
          <cell r="C139" t="str">
            <v>Del-HR001</v>
          </cell>
          <cell r="D139">
            <v>43976</v>
          </cell>
          <cell r="E139" t="str">
            <v>Joint</v>
          </cell>
          <cell r="F139" t="str">
            <v>Steve Diaz</v>
          </cell>
          <cell r="G139" t="str">
            <v>67275,3382</v>
          </cell>
        </row>
        <row r="140">
          <cell r="A140" t="str">
            <v>NZ46654</v>
          </cell>
          <cell r="B140">
            <v>45533935</v>
          </cell>
          <cell r="C140" t="str">
            <v>Kog-HR001</v>
          </cell>
          <cell r="D140">
            <v>40322</v>
          </cell>
          <cell r="E140" t="str">
            <v>Domiciliary</v>
          </cell>
          <cell r="F140" t="str">
            <v>Shawn Cook</v>
          </cell>
          <cell r="G140" t="str">
            <v>62086,0416</v>
          </cell>
        </row>
        <row r="141">
          <cell r="A141" t="str">
            <v>NZ82874</v>
          </cell>
          <cell r="B141">
            <v>45676466</v>
          </cell>
          <cell r="C141" t="str">
            <v>Lag-HR001</v>
          </cell>
          <cell r="D141">
            <v>42515</v>
          </cell>
          <cell r="E141" t="str">
            <v>Current</v>
          </cell>
          <cell r="F141" t="str">
            <v>Nicholas Cunningham</v>
          </cell>
          <cell r="G141" t="str">
            <v>265750,4241</v>
          </cell>
        </row>
        <row r="142">
          <cell r="A142" t="str">
            <v>NZ39027</v>
          </cell>
          <cell r="B142">
            <v>45923697</v>
          </cell>
          <cell r="C142" t="str">
            <v>Pla-HR001</v>
          </cell>
          <cell r="D142">
            <v>31192</v>
          </cell>
          <cell r="E142" t="str">
            <v>Domiciliary</v>
          </cell>
          <cell r="F142" t="str">
            <v>Victor Ramos</v>
          </cell>
          <cell r="G142" t="str">
            <v>165463,5264</v>
          </cell>
        </row>
        <row r="143">
          <cell r="A143" t="str">
            <v>NZ29124</v>
          </cell>
          <cell r="B143">
            <v>46670843</v>
          </cell>
          <cell r="C143" t="str">
            <v>Abi-HR001</v>
          </cell>
          <cell r="D143">
            <v>31192</v>
          </cell>
          <cell r="E143" t="str">
            <v>Joint</v>
          </cell>
          <cell r="F143" t="str">
            <v>Roy Rice</v>
          </cell>
          <cell r="G143" t="str">
            <v>279904,8384</v>
          </cell>
        </row>
        <row r="144">
          <cell r="A144" t="str">
            <v>NZ79115</v>
          </cell>
          <cell r="B144">
            <v>46729591</v>
          </cell>
          <cell r="C144" t="str">
            <v>Kad-HR001</v>
          </cell>
          <cell r="D144">
            <v>20600</v>
          </cell>
          <cell r="E144" t="str">
            <v>Domiciliary</v>
          </cell>
          <cell r="F144" t="str">
            <v>Jerry Green</v>
          </cell>
          <cell r="G144" t="str">
            <v>274177,92</v>
          </cell>
        </row>
        <row r="145">
          <cell r="A145" t="str">
            <v>NZ37750</v>
          </cell>
          <cell r="B145">
            <v>46797863</v>
          </cell>
          <cell r="C145" t="str">
            <v>Lag-HR001</v>
          </cell>
          <cell r="D145">
            <v>26444</v>
          </cell>
          <cell r="E145" t="str">
            <v>Joint</v>
          </cell>
          <cell r="F145" t="str">
            <v>Patrick Graham</v>
          </cell>
          <cell r="G145" t="str">
            <v>136105,536</v>
          </cell>
        </row>
        <row r="146">
          <cell r="A146" t="str">
            <v>NZ75060</v>
          </cell>
          <cell r="B146">
            <v>46822267</v>
          </cell>
          <cell r="C146" t="str">
            <v>Riv-HR001</v>
          </cell>
          <cell r="D146">
            <v>22790</v>
          </cell>
          <cell r="E146" t="str">
            <v>Domiciliary</v>
          </cell>
          <cell r="F146" t="str">
            <v>Keith Griffin</v>
          </cell>
          <cell r="G146" t="str">
            <v>242230,661</v>
          </cell>
        </row>
        <row r="147">
          <cell r="A147" t="str">
            <v>NZ87441</v>
          </cell>
          <cell r="B147">
            <v>48126440</v>
          </cell>
          <cell r="C147" t="str">
            <v>Kog-HR001</v>
          </cell>
          <cell r="D147">
            <v>41054</v>
          </cell>
          <cell r="E147" t="str">
            <v>Current</v>
          </cell>
          <cell r="F147" t="str">
            <v>Shawn Cook</v>
          </cell>
          <cell r="G147" t="str">
            <v>253649,8125</v>
          </cell>
        </row>
        <row r="148">
          <cell r="A148" t="str">
            <v>NZ86889</v>
          </cell>
          <cell r="B148">
            <v>48131367</v>
          </cell>
          <cell r="C148" t="str">
            <v>Kan-HR001</v>
          </cell>
          <cell r="D148">
            <v>26444</v>
          </cell>
          <cell r="E148" t="str">
            <v>Domiciliary</v>
          </cell>
          <cell r="F148" t="str">
            <v>Joshua Ryan</v>
          </cell>
          <cell r="G148" t="str">
            <v>46002,3075</v>
          </cell>
        </row>
        <row r="149">
          <cell r="A149" t="str">
            <v>NZ54707</v>
          </cell>
          <cell r="B149">
            <v>48323194</v>
          </cell>
          <cell r="C149" t="str">
            <v>Lag-HR001</v>
          </cell>
          <cell r="D149">
            <v>31556</v>
          </cell>
          <cell r="E149" t="str">
            <v>Corporate</v>
          </cell>
          <cell r="F149" t="str">
            <v>Dennis Ruiz</v>
          </cell>
          <cell r="G149" t="str">
            <v>102583,5</v>
          </cell>
        </row>
        <row r="150">
          <cell r="A150" t="str">
            <v>NZ24235</v>
          </cell>
          <cell r="B150">
            <v>48471431</v>
          </cell>
          <cell r="C150" t="str">
            <v>Lag-HR001</v>
          </cell>
          <cell r="D150">
            <v>39958</v>
          </cell>
          <cell r="E150" t="str">
            <v>Domiciliary</v>
          </cell>
          <cell r="F150" t="str">
            <v>Benjamin Kim</v>
          </cell>
          <cell r="G150" t="str">
            <v>210111,5136</v>
          </cell>
        </row>
        <row r="151">
          <cell r="A151" t="str">
            <v>NZ42481</v>
          </cell>
          <cell r="B151">
            <v>48771606</v>
          </cell>
          <cell r="C151" t="str">
            <v>Lag-HR001</v>
          </cell>
          <cell r="D151">
            <v>42515</v>
          </cell>
          <cell r="E151" t="str">
            <v>Corporate</v>
          </cell>
          <cell r="F151" t="str">
            <v>Patrick Graham</v>
          </cell>
          <cell r="G151" t="str">
            <v>35039,16</v>
          </cell>
        </row>
        <row r="152">
          <cell r="A152" t="str">
            <v>NZ50530</v>
          </cell>
          <cell r="B152">
            <v>48927497</v>
          </cell>
          <cell r="C152" t="str">
            <v>Bay-HR001</v>
          </cell>
          <cell r="D152">
            <v>32653</v>
          </cell>
          <cell r="E152" t="str">
            <v>Savings</v>
          </cell>
          <cell r="F152" t="str">
            <v>Shawn Wallace</v>
          </cell>
          <cell r="G152" t="str">
            <v>150224,4879</v>
          </cell>
        </row>
        <row r="153">
          <cell r="A153" t="str">
            <v>NZ91337</v>
          </cell>
          <cell r="B153">
            <v>48964941</v>
          </cell>
          <cell r="C153" t="str">
            <v>Riv-HR001</v>
          </cell>
          <cell r="D153">
            <v>41419</v>
          </cell>
          <cell r="E153" t="str">
            <v>Corporate</v>
          </cell>
          <cell r="F153" t="str">
            <v>Keith Griffin</v>
          </cell>
          <cell r="G153" t="str">
            <v>341432,4225</v>
          </cell>
        </row>
        <row r="154">
          <cell r="A154" t="str">
            <v>NZ50762</v>
          </cell>
          <cell r="B154">
            <v>49382283</v>
          </cell>
          <cell r="C154" t="str">
            <v>Kog-HR001</v>
          </cell>
          <cell r="D154">
            <v>22790</v>
          </cell>
          <cell r="E154" t="str">
            <v>Current</v>
          </cell>
          <cell r="F154" t="str">
            <v>Shawn Cook</v>
          </cell>
          <cell r="G154" t="str">
            <v>294401,2544</v>
          </cell>
        </row>
        <row r="155">
          <cell r="A155" t="str">
            <v>NZ52506</v>
          </cell>
          <cell r="B155">
            <v>49544460</v>
          </cell>
          <cell r="C155" t="str">
            <v>Oyo-HR001</v>
          </cell>
          <cell r="D155">
            <v>41419</v>
          </cell>
          <cell r="E155" t="str">
            <v>Domiciliary</v>
          </cell>
          <cell r="F155" t="str">
            <v>Douglas Tucker</v>
          </cell>
          <cell r="G155" t="str">
            <v>362707,7004</v>
          </cell>
        </row>
        <row r="156">
          <cell r="A156" t="str">
            <v>NZ35485</v>
          </cell>
          <cell r="B156">
            <v>49880986</v>
          </cell>
          <cell r="C156" t="str">
            <v>Lag-HR001</v>
          </cell>
          <cell r="D156">
            <v>21694</v>
          </cell>
          <cell r="E156" t="str">
            <v>Domiciliary</v>
          </cell>
          <cell r="F156" t="str">
            <v>Patrick Graham</v>
          </cell>
          <cell r="G156" t="str">
            <v>33391,8879</v>
          </cell>
        </row>
        <row r="157">
          <cell r="A157" t="str">
            <v>NZ39191</v>
          </cell>
          <cell r="B157">
            <v>49939240</v>
          </cell>
          <cell r="C157" t="str">
            <v>Kog-HR001</v>
          </cell>
          <cell r="D157">
            <v>41783</v>
          </cell>
          <cell r="E157" t="str">
            <v>Savings</v>
          </cell>
          <cell r="F157" t="str">
            <v>Shawn Cook</v>
          </cell>
          <cell r="G157" t="str">
            <v>19831,4874</v>
          </cell>
        </row>
        <row r="158">
          <cell r="A158" t="str">
            <v>NZ27011</v>
          </cell>
          <cell r="B158">
            <v>50359721</v>
          </cell>
          <cell r="C158" t="str">
            <v>Ben-HR001</v>
          </cell>
          <cell r="D158">
            <v>26077</v>
          </cell>
          <cell r="E158" t="str">
            <v>Domiciliary</v>
          </cell>
          <cell r="F158" t="str">
            <v>Roger Alexander</v>
          </cell>
          <cell r="G158" t="str">
            <v>66543,5692</v>
          </cell>
        </row>
        <row r="159">
          <cell r="A159" t="str">
            <v>NZ46908</v>
          </cell>
          <cell r="B159">
            <v>50505862</v>
          </cell>
          <cell r="C159" t="str">
            <v>Sok-HR001</v>
          </cell>
          <cell r="D159">
            <v>29731</v>
          </cell>
          <cell r="E159" t="str">
            <v>Savings</v>
          </cell>
          <cell r="F159" t="str">
            <v>Raymond Alexander</v>
          </cell>
          <cell r="G159" t="str">
            <v>244042,6077</v>
          </cell>
        </row>
        <row r="160">
          <cell r="A160" t="str">
            <v>NZ97314</v>
          </cell>
          <cell r="B160">
            <v>50810851</v>
          </cell>
          <cell r="C160" t="str">
            <v>Enu-HR001</v>
          </cell>
          <cell r="D160">
            <v>22061</v>
          </cell>
          <cell r="E160" t="str">
            <v>Current</v>
          </cell>
          <cell r="F160" t="str">
            <v>Paul Holmes</v>
          </cell>
          <cell r="G160" t="str">
            <v>96994,7742</v>
          </cell>
        </row>
        <row r="161">
          <cell r="A161" t="str">
            <v>NZ76306</v>
          </cell>
          <cell r="B161">
            <v>51357710</v>
          </cell>
          <cell r="C161" t="str">
            <v>Lag-HR001</v>
          </cell>
          <cell r="D161">
            <v>43609</v>
          </cell>
          <cell r="E161" t="str">
            <v>Corporate</v>
          </cell>
          <cell r="F161" t="str">
            <v>Patrick Graham</v>
          </cell>
          <cell r="G161" t="str">
            <v>61901,372</v>
          </cell>
        </row>
        <row r="162">
          <cell r="A162" t="str">
            <v>NZ81391</v>
          </cell>
          <cell r="B162">
            <v>52532596</v>
          </cell>
          <cell r="C162" t="str">
            <v>Osu-HR001</v>
          </cell>
          <cell r="D162">
            <v>28634</v>
          </cell>
          <cell r="E162" t="str">
            <v>Domiciliary</v>
          </cell>
          <cell r="F162" t="str">
            <v>James Castillo</v>
          </cell>
          <cell r="G162" t="str">
            <v>402718,1082</v>
          </cell>
        </row>
        <row r="163">
          <cell r="A163" t="str">
            <v>NZ47130</v>
          </cell>
          <cell r="B163">
            <v>53789429</v>
          </cell>
          <cell r="C163" t="str">
            <v>Abu-HR001</v>
          </cell>
          <cell r="D163">
            <v>30827</v>
          </cell>
          <cell r="E163" t="str">
            <v>Savings</v>
          </cell>
          <cell r="F163" t="str">
            <v>George Lewis</v>
          </cell>
          <cell r="G163" t="str">
            <v>50475,4635</v>
          </cell>
        </row>
        <row r="164">
          <cell r="A164" t="str">
            <v>NZ92294</v>
          </cell>
          <cell r="B164">
            <v>54043829</v>
          </cell>
          <cell r="C164" t="str">
            <v>Lag-HR001</v>
          </cell>
          <cell r="D164">
            <v>24251</v>
          </cell>
          <cell r="E164" t="str">
            <v>Domiciliary</v>
          </cell>
          <cell r="F164" t="str">
            <v>Dennis Ruiz</v>
          </cell>
          <cell r="G164" t="str">
            <v>331759,8438</v>
          </cell>
        </row>
        <row r="165">
          <cell r="A165" t="str">
            <v>NZ95042</v>
          </cell>
          <cell r="B165">
            <v>54092581</v>
          </cell>
          <cell r="C165" t="str">
            <v>Kad-HR001</v>
          </cell>
          <cell r="D165">
            <v>31192</v>
          </cell>
          <cell r="E165" t="str">
            <v>Joint</v>
          </cell>
          <cell r="F165" t="str">
            <v>Jerry Green</v>
          </cell>
          <cell r="G165" t="str">
            <v>72376,3287</v>
          </cell>
        </row>
        <row r="166">
          <cell r="A166" t="str">
            <v>NZ42415</v>
          </cell>
          <cell r="B166">
            <v>54235781</v>
          </cell>
          <cell r="C166" t="str">
            <v>Lag-HR001</v>
          </cell>
          <cell r="D166">
            <v>20600</v>
          </cell>
          <cell r="E166" t="str">
            <v>Domiciliary</v>
          </cell>
          <cell r="F166" t="str">
            <v>Adam Hernandez</v>
          </cell>
          <cell r="G166" t="str">
            <v>111451,9653</v>
          </cell>
        </row>
        <row r="167">
          <cell r="A167" t="str">
            <v>NZ67659</v>
          </cell>
          <cell r="B167">
            <v>54474771</v>
          </cell>
          <cell r="C167" t="str">
            <v>Osu-HR001</v>
          </cell>
          <cell r="D167">
            <v>41419</v>
          </cell>
          <cell r="E167" t="str">
            <v>Domiciliary</v>
          </cell>
          <cell r="F167" t="str">
            <v>James Castillo</v>
          </cell>
          <cell r="G167" t="str">
            <v>380645,1324</v>
          </cell>
        </row>
        <row r="168">
          <cell r="A168" t="str">
            <v>NZ35099</v>
          </cell>
          <cell r="B168">
            <v>54519301</v>
          </cell>
          <cell r="C168" t="str">
            <v>Oyo-HR001</v>
          </cell>
          <cell r="D168">
            <v>30827</v>
          </cell>
          <cell r="E168" t="str">
            <v>Domiciliary</v>
          </cell>
          <cell r="F168" t="str">
            <v>Donald Reynolds</v>
          </cell>
          <cell r="G168" t="str">
            <v>42249,87</v>
          </cell>
        </row>
        <row r="169">
          <cell r="A169" t="str">
            <v>NZ36468</v>
          </cell>
          <cell r="B169">
            <v>54731291</v>
          </cell>
          <cell r="C169" t="str">
            <v>Lag-HR001</v>
          </cell>
          <cell r="D169">
            <v>43976</v>
          </cell>
          <cell r="E169" t="str">
            <v>Current</v>
          </cell>
          <cell r="F169" t="str">
            <v>Nicholas Cunningham</v>
          </cell>
          <cell r="G169" t="str">
            <v>59075,445</v>
          </cell>
        </row>
        <row r="170">
          <cell r="A170" t="str">
            <v>NZ83086</v>
          </cell>
          <cell r="B170">
            <v>55291105</v>
          </cell>
          <cell r="C170" t="str">
            <v>Kad-HR001</v>
          </cell>
          <cell r="D170">
            <v>34478</v>
          </cell>
          <cell r="E170" t="str">
            <v>Domiciliary</v>
          </cell>
          <cell r="F170" t="str">
            <v>Bobby Burton</v>
          </cell>
          <cell r="G170" t="str">
            <v>95819,6736</v>
          </cell>
        </row>
        <row r="171">
          <cell r="A171" t="str">
            <v>NZ45804</v>
          </cell>
          <cell r="B171">
            <v>55382792</v>
          </cell>
          <cell r="C171" t="str">
            <v>Cro-HR001</v>
          </cell>
          <cell r="D171">
            <v>26077</v>
          </cell>
          <cell r="E171" t="str">
            <v>Savings</v>
          </cell>
          <cell r="F171" t="str">
            <v>Stephen Payne</v>
          </cell>
          <cell r="G171" t="str">
            <v>55214,5413</v>
          </cell>
        </row>
        <row r="172">
          <cell r="A172" t="str">
            <v>NZ57163</v>
          </cell>
          <cell r="B172">
            <v>56426361</v>
          </cell>
          <cell r="C172" t="str">
            <v>Ben-HR001</v>
          </cell>
          <cell r="D172">
            <v>24251</v>
          </cell>
          <cell r="E172" t="str">
            <v>Current</v>
          </cell>
          <cell r="F172" t="str">
            <v>Roger Alexander</v>
          </cell>
          <cell r="G172" t="str">
            <v>201648,2172</v>
          </cell>
        </row>
        <row r="173">
          <cell r="A173" t="str">
            <v>NZ93375</v>
          </cell>
          <cell r="B173">
            <v>56948709</v>
          </cell>
          <cell r="C173" t="str">
            <v>Imo-HR001</v>
          </cell>
          <cell r="D173">
            <v>20965</v>
          </cell>
          <cell r="E173" t="str">
            <v>Corporate</v>
          </cell>
          <cell r="F173" t="str">
            <v>Jonathan Hawkins</v>
          </cell>
          <cell r="G173" t="str">
            <v>300114,2931</v>
          </cell>
        </row>
        <row r="174">
          <cell r="A174" t="str">
            <v>NZ94996</v>
          </cell>
          <cell r="B174">
            <v>57264897</v>
          </cell>
          <cell r="C174" t="str">
            <v>Cro-HR001</v>
          </cell>
          <cell r="D174">
            <v>36671</v>
          </cell>
          <cell r="E174" t="str">
            <v>Domiciliary</v>
          </cell>
          <cell r="F174" t="str">
            <v>Stephen Payne</v>
          </cell>
          <cell r="G174" t="str">
            <v>194389,8551</v>
          </cell>
        </row>
        <row r="175">
          <cell r="A175" t="str">
            <v>NZ87656</v>
          </cell>
          <cell r="B175">
            <v>57303665</v>
          </cell>
          <cell r="C175" t="str">
            <v>Lag-HR001</v>
          </cell>
          <cell r="D175">
            <v>41419</v>
          </cell>
          <cell r="E175" t="str">
            <v>Current</v>
          </cell>
          <cell r="F175" t="str">
            <v>Nicholas Simmons</v>
          </cell>
          <cell r="G175" t="str">
            <v>159512,3829</v>
          </cell>
        </row>
        <row r="176">
          <cell r="A176" t="str">
            <v>NZ98233</v>
          </cell>
          <cell r="B176">
            <v>57782975</v>
          </cell>
          <cell r="C176" t="str">
            <v>Abu-HR001</v>
          </cell>
          <cell r="D176">
            <v>29731</v>
          </cell>
          <cell r="E176" t="str">
            <v>Corporate</v>
          </cell>
          <cell r="F176" t="str">
            <v>Ernest Rivera</v>
          </cell>
          <cell r="G176" t="str">
            <v>270186,794</v>
          </cell>
        </row>
        <row r="177">
          <cell r="A177" t="str">
            <v>NZ69570</v>
          </cell>
          <cell r="B177">
            <v>58064170</v>
          </cell>
          <cell r="C177" t="str">
            <v>Osu-HR001</v>
          </cell>
          <cell r="D177">
            <v>35939</v>
          </cell>
          <cell r="E177" t="str">
            <v>Fixed Deposit</v>
          </cell>
          <cell r="F177" t="str">
            <v>Jason Duncan</v>
          </cell>
          <cell r="G177" t="str">
            <v>228507,5625</v>
          </cell>
        </row>
        <row r="178">
          <cell r="A178" t="str">
            <v>NZ53584</v>
          </cell>
          <cell r="B178">
            <v>58474603</v>
          </cell>
          <cell r="C178" t="str">
            <v>Ana-HR001</v>
          </cell>
          <cell r="D178">
            <v>23522</v>
          </cell>
          <cell r="E178" t="str">
            <v>Savings</v>
          </cell>
          <cell r="F178" t="str">
            <v>Anthony Berry</v>
          </cell>
          <cell r="G178" t="str">
            <v>55512,3249</v>
          </cell>
        </row>
        <row r="179">
          <cell r="A179" t="str">
            <v>NZ50411</v>
          </cell>
          <cell r="B179">
            <v>58509766</v>
          </cell>
          <cell r="C179" t="str">
            <v>Abu-HR001</v>
          </cell>
          <cell r="D179">
            <v>26809</v>
          </cell>
          <cell r="E179" t="str">
            <v>Current</v>
          </cell>
          <cell r="F179" t="str">
            <v>Frank Brown</v>
          </cell>
          <cell r="G179" t="str">
            <v>150898,038</v>
          </cell>
        </row>
        <row r="180">
          <cell r="A180" t="str">
            <v>NZ84015</v>
          </cell>
          <cell r="B180">
            <v>58914684</v>
          </cell>
          <cell r="C180" t="str">
            <v>Abu-HR001</v>
          </cell>
          <cell r="D180">
            <v>23522</v>
          </cell>
          <cell r="E180" t="str">
            <v>Joint</v>
          </cell>
          <cell r="F180" t="str">
            <v>Anthony Torres</v>
          </cell>
          <cell r="G180" t="str">
            <v>234323,7408</v>
          </cell>
        </row>
        <row r="181">
          <cell r="A181" t="str">
            <v>NZ13570</v>
          </cell>
          <cell r="B181">
            <v>59456070</v>
          </cell>
          <cell r="C181" t="str">
            <v>Kan-HR001</v>
          </cell>
          <cell r="D181">
            <v>26809</v>
          </cell>
          <cell r="E181" t="str">
            <v>Joint</v>
          </cell>
          <cell r="F181" t="str">
            <v>Bruce Butler</v>
          </cell>
          <cell r="G181" t="str">
            <v>87849,4734</v>
          </cell>
        </row>
        <row r="182">
          <cell r="A182" t="str">
            <v>NZ30766</v>
          </cell>
          <cell r="B182">
            <v>59809840</v>
          </cell>
          <cell r="C182" t="str">
            <v>Riv-HR001</v>
          </cell>
          <cell r="D182">
            <v>39226</v>
          </cell>
          <cell r="E182" t="str">
            <v>Current</v>
          </cell>
          <cell r="F182" t="str">
            <v>Keith Griffin</v>
          </cell>
          <cell r="G182" t="str">
            <v>338901,7824</v>
          </cell>
        </row>
        <row r="183">
          <cell r="A183" t="str">
            <v>NZ89996</v>
          </cell>
          <cell r="B183">
            <v>59840529</v>
          </cell>
          <cell r="C183" t="str">
            <v>Kad-HR001</v>
          </cell>
          <cell r="D183">
            <v>33017</v>
          </cell>
          <cell r="E183" t="str">
            <v>Current</v>
          </cell>
          <cell r="F183" t="str">
            <v>Jeremy Vasquez</v>
          </cell>
          <cell r="G183" t="str">
            <v>84560,8491</v>
          </cell>
        </row>
        <row r="184">
          <cell r="A184" t="str">
            <v>NZ40901</v>
          </cell>
          <cell r="B184">
            <v>59844378</v>
          </cell>
          <cell r="C184" t="str">
            <v>Kan-HR001</v>
          </cell>
          <cell r="D184">
            <v>20233</v>
          </cell>
          <cell r="E184" t="str">
            <v>Fixed Deposit</v>
          </cell>
          <cell r="F184" t="str">
            <v>Bruce Butler</v>
          </cell>
          <cell r="G184" t="str">
            <v>373301,5719</v>
          </cell>
        </row>
        <row r="185">
          <cell r="A185" t="str">
            <v>NZ91458</v>
          </cell>
          <cell r="B185">
            <v>60142149</v>
          </cell>
          <cell r="C185" t="str">
            <v>Imo-HR001</v>
          </cell>
          <cell r="D185">
            <v>33749</v>
          </cell>
          <cell r="E185" t="str">
            <v>Savings</v>
          </cell>
          <cell r="F185" t="str">
            <v>Joe Price</v>
          </cell>
          <cell r="G185" t="str">
            <v>74221,728</v>
          </cell>
        </row>
        <row r="186">
          <cell r="A186" t="str">
            <v>NZ31886</v>
          </cell>
          <cell r="B186">
            <v>60755955</v>
          </cell>
          <cell r="C186" t="str">
            <v>Lag-HR001</v>
          </cell>
          <cell r="D186">
            <v>33749</v>
          </cell>
          <cell r="E186" t="str">
            <v>Domiciliary</v>
          </cell>
          <cell r="F186" t="str">
            <v>Nicholas Cunningham</v>
          </cell>
          <cell r="G186" t="str">
            <v>31366,6932</v>
          </cell>
        </row>
        <row r="187">
          <cell r="A187" t="str">
            <v>NZ46526</v>
          </cell>
          <cell r="B187">
            <v>61136726</v>
          </cell>
          <cell r="C187" t="str">
            <v>Ana-HR001</v>
          </cell>
          <cell r="D187">
            <v>21694</v>
          </cell>
          <cell r="E187" t="str">
            <v>Current</v>
          </cell>
          <cell r="F187" t="str">
            <v>Bruce Porter</v>
          </cell>
          <cell r="G187" t="str">
            <v>143436,72</v>
          </cell>
        </row>
        <row r="188">
          <cell r="A188" t="str">
            <v>NZ54922</v>
          </cell>
          <cell r="B188">
            <v>61180880</v>
          </cell>
          <cell r="C188" t="str">
            <v>Abi-HR001</v>
          </cell>
          <cell r="D188">
            <v>33017</v>
          </cell>
          <cell r="E188" t="str">
            <v>Current</v>
          </cell>
          <cell r="F188" t="str">
            <v>Samuel Fowler</v>
          </cell>
          <cell r="G188" t="str">
            <v>244088,88</v>
          </cell>
        </row>
        <row r="189">
          <cell r="A189" t="str">
            <v>NZ29679</v>
          </cell>
          <cell r="B189">
            <v>61241884</v>
          </cell>
          <cell r="C189" t="str">
            <v>Osu-HR001</v>
          </cell>
          <cell r="D189">
            <v>39226</v>
          </cell>
          <cell r="E189" t="str">
            <v>Domiciliary</v>
          </cell>
          <cell r="F189" t="str">
            <v>Gregory Simmons</v>
          </cell>
          <cell r="G189" t="str">
            <v>274096,6319</v>
          </cell>
        </row>
        <row r="190">
          <cell r="A190" t="str">
            <v>NZ58197</v>
          </cell>
          <cell r="B190">
            <v>61928532</v>
          </cell>
          <cell r="C190" t="str">
            <v>Riv-HR001</v>
          </cell>
          <cell r="D190">
            <v>39593</v>
          </cell>
          <cell r="E190" t="str">
            <v>Current</v>
          </cell>
          <cell r="F190" t="str">
            <v>Keith Griffin</v>
          </cell>
          <cell r="G190" t="str">
            <v>130428,6096</v>
          </cell>
        </row>
        <row r="191">
          <cell r="A191" t="str">
            <v>NZ15006</v>
          </cell>
          <cell r="B191">
            <v>62019148</v>
          </cell>
          <cell r="C191" t="str">
            <v>Lag-HR001</v>
          </cell>
          <cell r="D191">
            <v>27538</v>
          </cell>
          <cell r="E191" t="str">
            <v>Domiciliary</v>
          </cell>
          <cell r="F191" t="str">
            <v>Nicholas Cunningham</v>
          </cell>
          <cell r="G191" t="str">
            <v>116881,2344</v>
          </cell>
        </row>
        <row r="192">
          <cell r="A192" t="str">
            <v>NZ70133</v>
          </cell>
          <cell r="B192">
            <v>62120508</v>
          </cell>
          <cell r="C192" t="str">
            <v>Lag-HR001</v>
          </cell>
          <cell r="D192">
            <v>28270</v>
          </cell>
          <cell r="E192" t="str">
            <v>Domiciliary</v>
          </cell>
          <cell r="F192" t="str">
            <v>Adam Hernandez</v>
          </cell>
          <cell r="G192" t="str">
            <v>158603,634</v>
          </cell>
        </row>
        <row r="193">
          <cell r="A193" t="str">
            <v>NZ39582</v>
          </cell>
          <cell r="B193">
            <v>62136778</v>
          </cell>
          <cell r="C193" t="str">
            <v>Abu-HR001</v>
          </cell>
          <cell r="D193">
            <v>45070</v>
          </cell>
          <cell r="E193" t="str">
            <v>Savings</v>
          </cell>
          <cell r="F193" t="str">
            <v>George Lewis</v>
          </cell>
          <cell r="G193" t="str">
            <v>154263,7707</v>
          </cell>
        </row>
        <row r="194">
          <cell r="A194" t="str">
            <v>NZ91167</v>
          </cell>
          <cell r="B194">
            <v>62293485</v>
          </cell>
          <cell r="C194" t="str">
            <v>Riv-HR001</v>
          </cell>
          <cell r="D194">
            <v>38861</v>
          </cell>
          <cell r="E194" t="str">
            <v>Current</v>
          </cell>
          <cell r="F194" t="str">
            <v>Mark Montgomery</v>
          </cell>
          <cell r="G194" t="str">
            <v>245839,902</v>
          </cell>
        </row>
        <row r="195">
          <cell r="A195" t="str">
            <v>NZ22303</v>
          </cell>
          <cell r="B195">
            <v>62664000</v>
          </cell>
          <cell r="C195" t="str">
            <v>Abu-HR001</v>
          </cell>
          <cell r="D195">
            <v>31556</v>
          </cell>
          <cell r="E195" t="str">
            <v>Current</v>
          </cell>
          <cell r="F195" t="str">
            <v>Anthony Torres</v>
          </cell>
          <cell r="G195" t="str">
            <v>21844,0625</v>
          </cell>
        </row>
        <row r="196">
          <cell r="A196" t="str">
            <v>NZ59695</v>
          </cell>
          <cell r="B196">
            <v>62724933</v>
          </cell>
          <cell r="C196" t="str">
            <v>Riv-HR001</v>
          </cell>
          <cell r="D196">
            <v>33017</v>
          </cell>
          <cell r="E196" t="str">
            <v>Domiciliary</v>
          </cell>
          <cell r="F196" t="str">
            <v>Keith Griffin</v>
          </cell>
          <cell r="G196" t="str">
            <v>64608,7728</v>
          </cell>
        </row>
        <row r="197">
          <cell r="A197" t="str">
            <v>NZ67155</v>
          </cell>
          <cell r="B197">
            <v>62940595</v>
          </cell>
          <cell r="C197" t="str">
            <v>Lag-HR001</v>
          </cell>
          <cell r="D197">
            <v>21694</v>
          </cell>
          <cell r="E197" t="str">
            <v>Fixed Deposit</v>
          </cell>
          <cell r="F197" t="str">
            <v>Patrick Graham</v>
          </cell>
          <cell r="G197" t="str">
            <v>128955,645</v>
          </cell>
        </row>
        <row r="198">
          <cell r="A198" t="str">
            <v>NZ26283</v>
          </cell>
          <cell r="B198">
            <v>63303242</v>
          </cell>
          <cell r="C198" t="str">
            <v>Kog-HR001</v>
          </cell>
          <cell r="D198">
            <v>30095</v>
          </cell>
          <cell r="E198" t="str">
            <v>Domiciliary</v>
          </cell>
          <cell r="F198" t="str">
            <v>Shawn Cook</v>
          </cell>
          <cell r="G198" t="str">
            <v>98369,2934</v>
          </cell>
        </row>
        <row r="199">
          <cell r="A199" t="str">
            <v>NZ55336</v>
          </cell>
          <cell r="B199">
            <v>63450113</v>
          </cell>
          <cell r="C199" t="str">
            <v>Imo-HR001</v>
          </cell>
          <cell r="D199">
            <v>44705</v>
          </cell>
          <cell r="E199" t="str">
            <v>Savings</v>
          </cell>
          <cell r="F199" t="str">
            <v>Jonathan Hawkins</v>
          </cell>
          <cell r="G199" t="str">
            <v>409782,3288</v>
          </cell>
        </row>
        <row r="200">
          <cell r="A200" t="str">
            <v>NZ61034</v>
          </cell>
          <cell r="B200">
            <v>63506705</v>
          </cell>
          <cell r="C200" t="str">
            <v>Kad-HR001</v>
          </cell>
          <cell r="D200">
            <v>34478</v>
          </cell>
          <cell r="E200" t="str">
            <v>Joint</v>
          </cell>
          <cell r="F200" t="str">
            <v>Jeremy Vasquez</v>
          </cell>
          <cell r="G200" t="str">
            <v>258230,368</v>
          </cell>
        </row>
        <row r="201">
          <cell r="A201" t="str">
            <v>NZ91861</v>
          </cell>
          <cell r="B201">
            <v>63641638</v>
          </cell>
          <cell r="C201" t="str">
            <v>Kwa-HR001</v>
          </cell>
          <cell r="D201">
            <v>22426</v>
          </cell>
          <cell r="E201" t="str">
            <v>Joint</v>
          </cell>
          <cell r="F201" t="str">
            <v>Phillip Peters</v>
          </cell>
          <cell r="G201" t="str">
            <v>70220,0664</v>
          </cell>
        </row>
        <row r="202">
          <cell r="A202" t="str">
            <v>NZ80344</v>
          </cell>
          <cell r="B202">
            <v>64456357</v>
          </cell>
          <cell r="C202" t="str">
            <v>Edo-HR001</v>
          </cell>
          <cell r="D202">
            <v>32653</v>
          </cell>
          <cell r="E202" t="str">
            <v>Current</v>
          </cell>
          <cell r="F202" t="str">
            <v>Victor Martinez</v>
          </cell>
          <cell r="G202" t="str">
            <v>138844,4094</v>
          </cell>
        </row>
        <row r="203">
          <cell r="A203" t="str">
            <v>NZ83621</v>
          </cell>
          <cell r="B203">
            <v>64892733</v>
          </cell>
          <cell r="C203" t="str">
            <v>Kad-HR001</v>
          </cell>
          <cell r="D203">
            <v>39958</v>
          </cell>
          <cell r="E203" t="str">
            <v>Joint</v>
          </cell>
          <cell r="F203" t="str">
            <v>Jeremy Vasquez</v>
          </cell>
          <cell r="G203" t="str">
            <v>163869,5025</v>
          </cell>
        </row>
        <row r="204">
          <cell r="A204" t="str">
            <v>NZ60913</v>
          </cell>
          <cell r="B204">
            <v>64911273</v>
          </cell>
          <cell r="C204" t="str">
            <v>Lag-HR001</v>
          </cell>
          <cell r="D204">
            <v>35575</v>
          </cell>
          <cell r="E204" t="str">
            <v>Current</v>
          </cell>
          <cell r="F204" t="str">
            <v>Benjamin Kim</v>
          </cell>
          <cell r="G204" t="str">
            <v>146047,7408</v>
          </cell>
        </row>
        <row r="205">
          <cell r="A205" t="str">
            <v>NZ33502</v>
          </cell>
          <cell r="B205">
            <v>65374783</v>
          </cell>
          <cell r="C205" t="str">
            <v>Enu-HR001</v>
          </cell>
          <cell r="D205">
            <v>26444</v>
          </cell>
          <cell r="E205" t="str">
            <v>Joint</v>
          </cell>
          <cell r="F205" t="str">
            <v>Paul Holmes</v>
          </cell>
          <cell r="G205" t="str">
            <v>102662,3125</v>
          </cell>
        </row>
        <row r="206">
          <cell r="A206" t="str">
            <v>NZ50738</v>
          </cell>
          <cell r="B206">
            <v>65997466</v>
          </cell>
          <cell r="C206" t="str">
            <v>Lag-HR001</v>
          </cell>
          <cell r="D206">
            <v>38497</v>
          </cell>
          <cell r="E206" t="str">
            <v>Savings</v>
          </cell>
          <cell r="F206" t="str">
            <v>Carl Nguyen</v>
          </cell>
          <cell r="G206" t="str">
            <v>206263,6205</v>
          </cell>
        </row>
        <row r="207">
          <cell r="A207" t="str">
            <v>NZ93672</v>
          </cell>
          <cell r="B207">
            <v>66026445</v>
          </cell>
          <cell r="C207" t="str">
            <v>Cro-HR001</v>
          </cell>
          <cell r="D207">
            <v>24616</v>
          </cell>
          <cell r="E207" t="str">
            <v>Domiciliary</v>
          </cell>
          <cell r="F207" t="str">
            <v>Stephen Payne</v>
          </cell>
          <cell r="G207" t="str">
            <v>78349,893</v>
          </cell>
        </row>
        <row r="208">
          <cell r="A208" t="str">
            <v>NZ35221</v>
          </cell>
          <cell r="B208">
            <v>66046046</v>
          </cell>
          <cell r="C208" t="str">
            <v>Abi-HR001</v>
          </cell>
          <cell r="D208">
            <v>33382</v>
          </cell>
          <cell r="E208" t="str">
            <v>Current</v>
          </cell>
          <cell r="F208" t="str">
            <v>Samuel Fowler</v>
          </cell>
          <cell r="G208" t="str">
            <v>338807,392</v>
          </cell>
        </row>
        <row r="209">
          <cell r="A209" t="str">
            <v>NZ16593</v>
          </cell>
          <cell r="B209">
            <v>66154412</v>
          </cell>
          <cell r="C209" t="str">
            <v>Abi-HR001</v>
          </cell>
          <cell r="D209">
            <v>29366</v>
          </cell>
          <cell r="E209" t="str">
            <v>Domiciliary</v>
          </cell>
          <cell r="F209" t="str">
            <v>Samuel Fowler</v>
          </cell>
          <cell r="G209" t="str">
            <v>92607,75</v>
          </cell>
        </row>
        <row r="210">
          <cell r="A210" t="str">
            <v>NZ52716</v>
          </cell>
          <cell r="B210">
            <v>66249050</v>
          </cell>
          <cell r="C210" t="str">
            <v>Lag-HR001</v>
          </cell>
          <cell r="D210">
            <v>37400</v>
          </cell>
          <cell r="E210" t="str">
            <v>Domiciliary</v>
          </cell>
          <cell r="F210" t="str">
            <v>Nicholas Simmons</v>
          </cell>
          <cell r="G210" t="str">
            <v>50643,4375</v>
          </cell>
        </row>
        <row r="211">
          <cell r="A211" t="str">
            <v>NZ32785</v>
          </cell>
          <cell r="B211">
            <v>66474835</v>
          </cell>
          <cell r="C211" t="str">
            <v>Abu-HR001</v>
          </cell>
          <cell r="D211">
            <v>44705</v>
          </cell>
          <cell r="E211" t="str">
            <v>Savings</v>
          </cell>
          <cell r="F211" t="str">
            <v>Anthony Torres</v>
          </cell>
          <cell r="G211" t="str">
            <v>86761,116</v>
          </cell>
        </row>
        <row r="212">
          <cell r="A212" t="str">
            <v>NZ79396</v>
          </cell>
          <cell r="B212">
            <v>66714376</v>
          </cell>
          <cell r="C212" t="str">
            <v>Ogu-HR001</v>
          </cell>
          <cell r="D212">
            <v>30095</v>
          </cell>
          <cell r="E212" t="str">
            <v>Current</v>
          </cell>
          <cell r="F212" t="str">
            <v>Joe Hanson</v>
          </cell>
          <cell r="G212" t="str">
            <v>150098,3736</v>
          </cell>
        </row>
        <row r="213">
          <cell r="A213" t="str">
            <v>NZ49489</v>
          </cell>
          <cell r="B213">
            <v>67031087</v>
          </cell>
          <cell r="C213" t="str">
            <v>Lag-HR001</v>
          </cell>
          <cell r="D213">
            <v>24251</v>
          </cell>
          <cell r="E213" t="str">
            <v>Current</v>
          </cell>
          <cell r="F213" t="str">
            <v>Nicholas Cunningham</v>
          </cell>
          <cell r="G213" t="str">
            <v>148224,72</v>
          </cell>
        </row>
        <row r="214">
          <cell r="A214" t="str">
            <v>NZ18241</v>
          </cell>
          <cell r="B214">
            <v>67107368</v>
          </cell>
          <cell r="C214" t="str">
            <v>Ogu-HR001</v>
          </cell>
          <cell r="D214">
            <v>27173</v>
          </cell>
          <cell r="E214" t="str">
            <v>Savings</v>
          </cell>
          <cell r="F214" t="str">
            <v>Jesse Evans</v>
          </cell>
          <cell r="G214" t="str">
            <v>146037,504</v>
          </cell>
        </row>
        <row r="215">
          <cell r="A215" t="str">
            <v>NZ96775</v>
          </cell>
          <cell r="B215">
            <v>67197710</v>
          </cell>
          <cell r="C215" t="str">
            <v>Ada-HR001</v>
          </cell>
          <cell r="D215">
            <v>40322</v>
          </cell>
          <cell r="E215" t="str">
            <v>Corporate</v>
          </cell>
          <cell r="F215" t="str">
            <v>Shawn Long</v>
          </cell>
          <cell r="G215" t="str">
            <v>162714,816</v>
          </cell>
        </row>
        <row r="216">
          <cell r="A216" t="str">
            <v>NZ36665</v>
          </cell>
          <cell r="B216">
            <v>67209777</v>
          </cell>
          <cell r="C216" t="str">
            <v>Abi-HR001</v>
          </cell>
          <cell r="D216">
            <v>41783</v>
          </cell>
          <cell r="E216" t="str">
            <v>Current</v>
          </cell>
          <cell r="F216" t="str">
            <v>Samuel Fowler</v>
          </cell>
          <cell r="G216" t="str">
            <v>38281,04</v>
          </cell>
        </row>
        <row r="217">
          <cell r="A217" t="str">
            <v>NZ12731</v>
          </cell>
          <cell r="B217">
            <v>67704835</v>
          </cell>
          <cell r="C217" t="str">
            <v>Abu-HR001</v>
          </cell>
          <cell r="D217">
            <v>41783</v>
          </cell>
          <cell r="E217" t="str">
            <v>Savings</v>
          </cell>
          <cell r="F217" t="str">
            <v>Frank Brown</v>
          </cell>
          <cell r="G217" t="str">
            <v>76005,2996</v>
          </cell>
        </row>
        <row r="218">
          <cell r="A218" t="str">
            <v>NZ71868</v>
          </cell>
          <cell r="B218">
            <v>68152684</v>
          </cell>
          <cell r="C218" t="str">
            <v>Imo-HR001</v>
          </cell>
          <cell r="D218">
            <v>24251</v>
          </cell>
          <cell r="E218" t="str">
            <v>Savings</v>
          </cell>
          <cell r="F218" t="str">
            <v>Jonathan Hawkins</v>
          </cell>
          <cell r="G218" t="str">
            <v>409671,262</v>
          </cell>
        </row>
        <row r="219">
          <cell r="A219" t="str">
            <v>NZ56730</v>
          </cell>
          <cell r="B219">
            <v>68251891</v>
          </cell>
          <cell r="C219" t="str">
            <v>Kad-HR001</v>
          </cell>
          <cell r="D219">
            <v>23887</v>
          </cell>
          <cell r="E219" t="str">
            <v>Current</v>
          </cell>
          <cell r="F219" t="str">
            <v>Jeremy Vasquez</v>
          </cell>
          <cell r="G219" t="str">
            <v>97526,9455</v>
          </cell>
        </row>
        <row r="220">
          <cell r="A220" t="str">
            <v>NZ76028</v>
          </cell>
          <cell r="B220">
            <v>68280294</v>
          </cell>
          <cell r="C220" t="str">
            <v>Osu-HR001</v>
          </cell>
          <cell r="D220">
            <v>44341</v>
          </cell>
          <cell r="E220" t="str">
            <v>Domiciliary</v>
          </cell>
          <cell r="F220" t="str">
            <v>Jason Duncan</v>
          </cell>
          <cell r="G220" t="str">
            <v>128370,2784</v>
          </cell>
        </row>
        <row r="221">
          <cell r="A221" t="str">
            <v>NZ58811</v>
          </cell>
          <cell r="B221">
            <v>68856654</v>
          </cell>
          <cell r="C221" t="str">
            <v>Edo-HR001</v>
          </cell>
          <cell r="D221">
            <v>26809</v>
          </cell>
          <cell r="E221" t="str">
            <v>Domiciliary</v>
          </cell>
          <cell r="F221" t="str">
            <v>Victor Martinez</v>
          </cell>
          <cell r="G221" t="str">
            <v>349188</v>
          </cell>
        </row>
        <row r="222">
          <cell r="A222" t="str">
            <v>NZ26295</v>
          </cell>
          <cell r="B222">
            <v>68950602</v>
          </cell>
          <cell r="C222" t="str">
            <v>Lag-HR001</v>
          </cell>
          <cell r="D222">
            <v>43976</v>
          </cell>
          <cell r="E222" t="str">
            <v>Domiciliary</v>
          </cell>
          <cell r="F222" t="str">
            <v>Chris Armstrong</v>
          </cell>
          <cell r="G222" t="str">
            <v>120861,2097</v>
          </cell>
        </row>
        <row r="223">
          <cell r="A223" t="str">
            <v>NZ18979</v>
          </cell>
          <cell r="B223">
            <v>70154942</v>
          </cell>
          <cell r="C223" t="str">
            <v>Osu-HR001</v>
          </cell>
          <cell r="D223">
            <v>45070</v>
          </cell>
          <cell r="E223" t="str">
            <v>Savings</v>
          </cell>
          <cell r="F223" t="str">
            <v>Gregory Simmons</v>
          </cell>
          <cell r="G223" t="str">
            <v>149316,8448</v>
          </cell>
        </row>
        <row r="224">
          <cell r="A224" t="str">
            <v>NZ58661</v>
          </cell>
          <cell r="B224">
            <v>70992498</v>
          </cell>
          <cell r="C224" t="str">
            <v>Kog-HR001</v>
          </cell>
          <cell r="D224">
            <v>25712</v>
          </cell>
          <cell r="E224" t="str">
            <v>Domiciliary</v>
          </cell>
          <cell r="F224" t="str">
            <v>Shawn Cook</v>
          </cell>
          <cell r="G224" t="str">
            <v>266959,84</v>
          </cell>
        </row>
        <row r="225">
          <cell r="A225" t="str">
            <v>NZ86953</v>
          </cell>
          <cell r="B225">
            <v>72373489</v>
          </cell>
          <cell r="C225" t="str">
            <v>Ogu-HR001</v>
          </cell>
          <cell r="D225">
            <v>43609</v>
          </cell>
          <cell r="E225" t="str">
            <v>Current</v>
          </cell>
          <cell r="F225" t="str">
            <v>Joe Hanson</v>
          </cell>
          <cell r="G225" t="str">
            <v>192608,6712</v>
          </cell>
        </row>
        <row r="226">
          <cell r="A226" t="str">
            <v>NZ74203</v>
          </cell>
          <cell r="B226">
            <v>72428400</v>
          </cell>
          <cell r="C226" t="str">
            <v>Imo-HR001</v>
          </cell>
          <cell r="D226">
            <v>41054</v>
          </cell>
          <cell r="E226" t="str">
            <v>Domiciliary</v>
          </cell>
          <cell r="F226" t="str">
            <v>Joe Price</v>
          </cell>
          <cell r="G226" t="str">
            <v>115567,0464</v>
          </cell>
        </row>
        <row r="227">
          <cell r="A227" t="str">
            <v>NZ99412</v>
          </cell>
          <cell r="B227">
            <v>72496093</v>
          </cell>
          <cell r="C227" t="str">
            <v>Oyo-HR001</v>
          </cell>
          <cell r="D227">
            <v>31192</v>
          </cell>
          <cell r="E227" t="str">
            <v>Savings</v>
          </cell>
          <cell r="F227" t="str">
            <v>Donald Reynolds</v>
          </cell>
          <cell r="G227" t="str">
            <v>77959,9808</v>
          </cell>
        </row>
        <row r="228">
          <cell r="A228" t="str">
            <v>NZ32576</v>
          </cell>
          <cell r="B228">
            <v>73292961</v>
          </cell>
          <cell r="C228" t="str">
            <v>Kog-HR001</v>
          </cell>
          <cell r="D228">
            <v>43244</v>
          </cell>
          <cell r="E228" t="str">
            <v>Current</v>
          </cell>
          <cell r="F228" t="str">
            <v>Shawn Cook</v>
          </cell>
          <cell r="G228" t="str">
            <v>87332,5972</v>
          </cell>
        </row>
        <row r="229">
          <cell r="A229" t="str">
            <v>NZ35208</v>
          </cell>
          <cell r="B229">
            <v>73607638</v>
          </cell>
          <cell r="C229" t="str">
            <v>Abu-HR001</v>
          </cell>
          <cell r="D229">
            <v>37400</v>
          </cell>
          <cell r="E229" t="str">
            <v>Current</v>
          </cell>
          <cell r="F229" t="str">
            <v>Frank Brown</v>
          </cell>
          <cell r="G229" t="str">
            <v>470262,6825</v>
          </cell>
        </row>
        <row r="230">
          <cell r="A230" t="str">
            <v>NZ80417</v>
          </cell>
          <cell r="B230">
            <v>73715561</v>
          </cell>
          <cell r="C230" t="str">
            <v>Ben-HR001</v>
          </cell>
          <cell r="D230">
            <v>33749</v>
          </cell>
          <cell r="E230" t="str">
            <v>Corporate</v>
          </cell>
          <cell r="F230" t="str">
            <v>Roger Alexander</v>
          </cell>
          <cell r="G230" t="str">
            <v>321119,7624</v>
          </cell>
        </row>
        <row r="231">
          <cell r="A231" t="str">
            <v>NZ90860</v>
          </cell>
          <cell r="B231">
            <v>73737578</v>
          </cell>
          <cell r="C231" t="str">
            <v>Bay-HR001</v>
          </cell>
          <cell r="D231">
            <v>32653</v>
          </cell>
          <cell r="E231" t="str">
            <v>Savings</v>
          </cell>
          <cell r="F231" t="str">
            <v>Shawn Wallace</v>
          </cell>
          <cell r="G231" t="str">
            <v>131121,9894</v>
          </cell>
        </row>
        <row r="232">
          <cell r="A232" t="str">
            <v>NZ16141</v>
          </cell>
          <cell r="B232">
            <v>74276439</v>
          </cell>
          <cell r="C232" t="str">
            <v>Lag-HR001</v>
          </cell>
          <cell r="D232">
            <v>44705</v>
          </cell>
          <cell r="E232" t="str">
            <v>Domiciliary</v>
          </cell>
          <cell r="F232" t="str">
            <v>Patrick Graham</v>
          </cell>
          <cell r="G232" t="str">
            <v>340620,9195</v>
          </cell>
        </row>
        <row r="233">
          <cell r="A233" t="str">
            <v>NZ17984</v>
          </cell>
          <cell r="B233">
            <v>74500001</v>
          </cell>
          <cell r="C233" t="str">
            <v>Lag-HR001</v>
          </cell>
          <cell r="D233">
            <v>44705</v>
          </cell>
          <cell r="E233" t="str">
            <v>Current</v>
          </cell>
          <cell r="F233" t="str">
            <v>Nicholas Cunningham</v>
          </cell>
          <cell r="G233" t="str">
            <v>158424,7392</v>
          </cell>
        </row>
        <row r="234">
          <cell r="A234" t="str">
            <v>NZ78162</v>
          </cell>
          <cell r="B234">
            <v>74546346</v>
          </cell>
          <cell r="C234" t="str">
            <v>Abu-HR001</v>
          </cell>
          <cell r="D234">
            <v>23887</v>
          </cell>
          <cell r="E234" t="str">
            <v>Savings</v>
          </cell>
          <cell r="F234" t="str">
            <v>Ernest Rivera</v>
          </cell>
          <cell r="G234" t="str">
            <v>236297,4976</v>
          </cell>
        </row>
        <row r="235">
          <cell r="A235" t="str">
            <v>NZ29284</v>
          </cell>
          <cell r="B235">
            <v>74610243</v>
          </cell>
          <cell r="C235" t="str">
            <v>Oyo-HR001</v>
          </cell>
          <cell r="D235">
            <v>30827</v>
          </cell>
          <cell r="E235" t="str">
            <v>Domiciliary</v>
          </cell>
          <cell r="F235" t="str">
            <v>Douglas Tucker</v>
          </cell>
          <cell r="G235" t="str">
            <v>349237,3144</v>
          </cell>
        </row>
        <row r="236">
          <cell r="A236" t="str">
            <v>NZ65658</v>
          </cell>
          <cell r="B236">
            <v>74614025</v>
          </cell>
          <cell r="C236" t="str">
            <v>Lag-HR001</v>
          </cell>
          <cell r="D236">
            <v>35575</v>
          </cell>
          <cell r="E236" t="str">
            <v>Domiciliary</v>
          </cell>
          <cell r="F236" t="str">
            <v>Chris Armstrong</v>
          </cell>
          <cell r="G236" t="str">
            <v>337642,83</v>
          </cell>
        </row>
        <row r="237">
          <cell r="A237" t="str">
            <v>NZ99234</v>
          </cell>
          <cell r="B237">
            <v>74758408</v>
          </cell>
          <cell r="C237" t="str">
            <v>Kwa-HR001</v>
          </cell>
          <cell r="D237">
            <v>20233</v>
          </cell>
          <cell r="E237" t="str">
            <v>Corporate</v>
          </cell>
          <cell r="F237" t="str">
            <v>Phillip Peters</v>
          </cell>
          <cell r="G237" t="str">
            <v>172604,838</v>
          </cell>
        </row>
        <row r="238">
          <cell r="A238" t="str">
            <v>NZ34060</v>
          </cell>
          <cell r="B238">
            <v>75043522</v>
          </cell>
          <cell r="C238" t="str">
            <v>Osu-HR001</v>
          </cell>
          <cell r="D238">
            <v>37765</v>
          </cell>
          <cell r="E238" t="str">
            <v>Current</v>
          </cell>
          <cell r="F238" t="str">
            <v>Jason Duncan</v>
          </cell>
          <cell r="G238" t="str">
            <v>360800,2112</v>
          </cell>
        </row>
        <row r="239">
          <cell r="A239" t="str">
            <v>NZ27463</v>
          </cell>
          <cell r="B239">
            <v>75345218</v>
          </cell>
          <cell r="C239" t="str">
            <v>Riv-HR001</v>
          </cell>
          <cell r="D239">
            <v>39958</v>
          </cell>
          <cell r="E239" t="str">
            <v>Domiciliary</v>
          </cell>
          <cell r="F239" t="str">
            <v>Keith Griffin</v>
          </cell>
          <cell r="G239" t="str">
            <v>44804,418</v>
          </cell>
        </row>
        <row r="240">
          <cell r="A240" t="str">
            <v>NZ88327</v>
          </cell>
          <cell r="B240">
            <v>75359038</v>
          </cell>
          <cell r="C240" t="str">
            <v>Oyo-HR001</v>
          </cell>
          <cell r="D240">
            <v>36671</v>
          </cell>
          <cell r="E240" t="str">
            <v>Current</v>
          </cell>
          <cell r="F240" t="str">
            <v>Donald Reynolds</v>
          </cell>
          <cell r="G240" t="str">
            <v>168035,7489</v>
          </cell>
        </row>
        <row r="241">
          <cell r="A241" t="str">
            <v>NZ67517</v>
          </cell>
          <cell r="B241">
            <v>75645378</v>
          </cell>
          <cell r="C241" t="str">
            <v>Kan-HR001</v>
          </cell>
          <cell r="D241">
            <v>41054</v>
          </cell>
          <cell r="E241" t="str">
            <v>Domiciliary</v>
          </cell>
          <cell r="F241" t="str">
            <v>Bruce Butler</v>
          </cell>
          <cell r="G241" t="str">
            <v>74280,1514</v>
          </cell>
        </row>
        <row r="242">
          <cell r="A242" t="str">
            <v>NZ44029</v>
          </cell>
          <cell r="B242">
            <v>75736460</v>
          </cell>
          <cell r="C242" t="str">
            <v>Del-HR001</v>
          </cell>
          <cell r="D242">
            <v>32288</v>
          </cell>
          <cell r="E242" t="str">
            <v>Current</v>
          </cell>
          <cell r="F242" t="str">
            <v>Todd Roberts</v>
          </cell>
          <cell r="G242" t="str">
            <v>222815,1744</v>
          </cell>
        </row>
        <row r="243">
          <cell r="A243" t="str">
            <v>NZ35484</v>
          </cell>
          <cell r="B243">
            <v>75818830</v>
          </cell>
          <cell r="C243" t="str">
            <v>Oyo-HR001</v>
          </cell>
          <cell r="D243">
            <v>26809</v>
          </cell>
          <cell r="E243" t="str">
            <v>Current</v>
          </cell>
          <cell r="F243" t="str">
            <v>Douglas Tucker</v>
          </cell>
          <cell r="G243" t="str">
            <v>208955,6352</v>
          </cell>
        </row>
        <row r="244">
          <cell r="A244" t="str">
            <v>NZ56540</v>
          </cell>
          <cell r="B244">
            <v>76432755</v>
          </cell>
          <cell r="C244" t="str">
            <v>Abu-HR001</v>
          </cell>
          <cell r="D244">
            <v>33017</v>
          </cell>
          <cell r="E244" t="str">
            <v>Domiciliary</v>
          </cell>
          <cell r="F244" t="str">
            <v>Ernest Rivera</v>
          </cell>
          <cell r="G244" t="str">
            <v>191245,9563</v>
          </cell>
        </row>
        <row r="245">
          <cell r="A245" t="str">
            <v>NZ57481</v>
          </cell>
          <cell r="B245">
            <v>76772744</v>
          </cell>
          <cell r="C245" t="str">
            <v>Ada-HR001</v>
          </cell>
          <cell r="D245">
            <v>22426</v>
          </cell>
          <cell r="E245" t="str">
            <v>Current</v>
          </cell>
          <cell r="F245" t="str">
            <v>Shawn Long</v>
          </cell>
          <cell r="G245" t="str">
            <v>90878,2966</v>
          </cell>
        </row>
        <row r="246">
          <cell r="A246" t="str">
            <v>NZ28425</v>
          </cell>
          <cell r="B246">
            <v>76810447</v>
          </cell>
          <cell r="C246" t="str">
            <v>Abi-HR001</v>
          </cell>
          <cell r="D246">
            <v>34843</v>
          </cell>
          <cell r="E246" t="str">
            <v>Domiciliary</v>
          </cell>
          <cell r="F246" t="str">
            <v>Roy Rice</v>
          </cell>
          <cell r="G246" t="str">
            <v>185141,25</v>
          </cell>
        </row>
        <row r="247">
          <cell r="A247" t="str">
            <v>NZ93920</v>
          </cell>
          <cell r="B247">
            <v>77112347</v>
          </cell>
          <cell r="C247" t="str">
            <v>Kad-HR001</v>
          </cell>
          <cell r="D247">
            <v>43244</v>
          </cell>
          <cell r="E247" t="str">
            <v>Domiciliary</v>
          </cell>
          <cell r="F247" t="str">
            <v>Bobby Burton</v>
          </cell>
          <cell r="G247" t="str">
            <v>108847,4742</v>
          </cell>
        </row>
        <row r="248">
          <cell r="A248" t="str">
            <v>NZ32424</v>
          </cell>
          <cell r="B248">
            <v>77627444</v>
          </cell>
          <cell r="C248" t="str">
            <v>Kwa-HR001</v>
          </cell>
          <cell r="D248">
            <v>37400</v>
          </cell>
          <cell r="E248" t="str">
            <v>Domiciliary</v>
          </cell>
          <cell r="F248" t="str">
            <v>Phillip Peters</v>
          </cell>
          <cell r="G248" t="str">
            <v>117501,6704</v>
          </cell>
        </row>
        <row r="249">
          <cell r="A249" t="str">
            <v>NZ55441</v>
          </cell>
          <cell r="B249">
            <v>78082765</v>
          </cell>
          <cell r="C249" t="str">
            <v>Riv-HR001</v>
          </cell>
          <cell r="D249">
            <v>44705</v>
          </cell>
          <cell r="E249" t="str">
            <v>Domiciliary</v>
          </cell>
          <cell r="F249" t="str">
            <v>Mark Montgomery</v>
          </cell>
          <cell r="G249" t="str">
            <v>157969,4733</v>
          </cell>
        </row>
        <row r="250">
          <cell r="A250" t="str">
            <v>NZ52571</v>
          </cell>
          <cell r="B250">
            <v>78420388</v>
          </cell>
          <cell r="C250" t="str">
            <v>Lag-HR001</v>
          </cell>
          <cell r="D250">
            <v>38497</v>
          </cell>
          <cell r="E250" t="str">
            <v>Joint</v>
          </cell>
          <cell r="F250" t="str">
            <v>Benjamin Kim</v>
          </cell>
          <cell r="G250" t="str">
            <v>146788,5</v>
          </cell>
        </row>
        <row r="251">
          <cell r="A251" t="str">
            <v>NZ79745</v>
          </cell>
          <cell r="B251">
            <v>78979780</v>
          </cell>
          <cell r="C251" t="str">
            <v>Abu-HR001</v>
          </cell>
          <cell r="D251">
            <v>37400</v>
          </cell>
          <cell r="E251" t="str">
            <v>Domiciliary</v>
          </cell>
          <cell r="F251" t="str">
            <v>Anthony Torres</v>
          </cell>
          <cell r="G251" t="str">
            <v>327183,1452</v>
          </cell>
        </row>
        <row r="252">
          <cell r="A252" t="str">
            <v>NZ43444</v>
          </cell>
          <cell r="B252">
            <v>79104040</v>
          </cell>
          <cell r="C252" t="str">
            <v>Kog-HR001</v>
          </cell>
          <cell r="D252">
            <v>29731</v>
          </cell>
          <cell r="E252" t="str">
            <v>Corporate</v>
          </cell>
          <cell r="F252" t="str">
            <v>Shawn Cook</v>
          </cell>
          <cell r="G252" t="str">
            <v>74059,2348</v>
          </cell>
        </row>
        <row r="253">
          <cell r="A253" t="str">
            <v>NZ16101</v>
          </cell>
          <cell r="B253">
            <v>79144862</v>
          </cell>
          <cell r="C253" t="str">
            <v>Lag-HR001</v>
          </cell>
          <cell r="D253">
            <v>30095</v>
          </cell>
          <cell r="E253" t="str">
            <v>Current</v>
          </cell>
          <cell r="F253" t="str">
            <v>Adam Hernandez</v>
          </cell>
          <cell r="G253" t="str">
            <v>123545,4195</v>
          </cell>
        </row>
        <row r="254">
          <cell r="A254" t="str">
            <v>NZ64241</v>
          </cell>
          <cell r="B254">
            <v>79330836</v>
          </cell>
          <cell r="C254" t="str">
            <v>Kad-HR001</v>
          </cell>
          <cell r="D254">
            <v>37765</v>
          </cell>
          <cell r="E254" t="str">
            <v>Current</v>
          </cell>
          <cell r="F254" t="str">
            <v>Jeremy Vasquez</v>
          </cell>
          <cell r="G254" t="str">
            <v>179780,604</v>
          </cell>
        </row>
        <row r="255">
          <cell r="A255" t="str">
            <v>NZ34216</v>
          </cell>
          <cell r="B255">
            <v>80025100</v>
          </cell>
          <cell r="C255" t="str">
            <v>Osu-HR001</v>
          </cell>
          <cell r="D255">
            <v>39958</v>
          </cell>
          <cell r="E255" t="str">
            <v>Current</v>
          </cell>
          <cell r="F255" t="str">
            <v>Gregory Simmons</v>
          </cell>
          <cell r="G255" t="str">
            <v>188137,9944</v>
          </cell>
        </row>
        <row r="256">
          <cell r="A256" t="str">
            <v>NZ34637</v>
          </cell>
          <cell r="B256">
            <v>80149207</v>
          </cell>
          <cell r="C256" t="str">
            <v>Abu-HR001</v>
          </cell>
          <cell r="D256">
            <v>41054</v>
          </cell>
          <cell r="E256" t="str">
            <v>Domiciliary</v>
          </cell>
          <cell r="F256" t="str">
            <v>Anthony Torres</v>
          </cell>
          <cell r="G256" t="str">
            <v>42229,0479</v>
          </cell>
        </row>
        <row r="257">
          <cell r="A257" t="str">
            <v>NZ96410</v>
          </cell>
          <cell r="B257">
            <v>80429347</v>
          </cell>
          <cell r="C257" t="str">
            <v>Lag-HR001</v>
          </cell>
          <cell r="D257">
            <v>32653</v>
          </cell>
          <cell r="E257" t="str">
            <v>Current</v>
          </cell>
          <cell r="F257" t="str">
            <v>Patrick Graham</v>
          </cell>
          <cell r="G257" t="str">
            <v>68785,3125</v>
          </cell>
        </row>
        <row r="258">
          <cell r="A258" t="str">
            <v>NZ85936</v>
          </cell>
          <cell r="B258">
            <v>80484276</v>
          </cell>
          <cell r="C258" t="str">
            <v>Lag-HR001</v>
          </cell>
          <cell r="D258">
            <v>38861</v>
          </cell>
          <cell r="E258" t="str">
            <v>Corporate</v>
          </cell>
          <cell r="F258" t="str">
            <v>Adam Hernandez</v>
          </cell>
          <cell r="G258" t="str">
            <v>99114,157</v>
          </cell>
        </row>
        <row r="259">
          <cell r="A259" t="str">
            <v>NZ48638</v>
          </cell>
          <cell r="B259">
            <v>80506124</v>
          </cell>
          <cell r="C259" t="str">
            <v>Ana-HR001</v>
          </cell>
          <cell r="D259">
            <v>40687</v>
          </cell>
          <cell r="E259" t="str">
            <v>Joint</v>
          </cell>
          <cell r="F259" t="str">
            <v>Anthony Berry</v>
          </cell>
          <cell r="G259" t="str">
            <v>136921,8888</v>
          </cell>
        </row>
        <row r="260">
          <cell r="A260" t="str">
            <v>NZ47860</v>
          </cell>
          <cell r="B260">
            <v>80693210</v>
          </cell>
          <cell r="C260" t="str">
            <v>Ogu-HR001</v>
          </cell>
          <cell r="D260">
            <v>27538</v>
          </cell>
          <cell r="E260" t="str">
            <v>Current</v>
          </cell>
          <cell r="F260" t="str">
            <v>Jesse Evans</v>
          </cell>
          <cell r="G260" t="str">
            <v>235533,8916</v>
          </cell>
        </row>
        <row r="261">
          <cell r="A261" t="str">
            <v>NZ40382</v>
          </cell>
          <cell r="B261">
            <v>80721655</v>
          </cell>
          <cell r="C261" t="str">
            <v>Oyo-HR001</v>
          </cell>
          <cell r="D261">
            <v>28999</v>
          </cell>
          <cell r="E261" t="str">
            <v>Joint</v>
          </cell>
          <cell r="F261" t="str">
            <v>Douglas Tucker</v>
          </cell>
          <cell r="G261" t="str">
            <v>272405,8944</v>
          </cell>
        </row>
        <row r="262">
          <cell r="A262" t="str">
            <v>NZ47871</v>
          </cell>
          <cell r="B262">
            <v>81065796</v>
          </cell>
          <cell r="C262" t="str">
            <v>Osu-HR001</v>
          </cell>
          <cell r="D262">
            <v>31921</v>
          </cell>
          <cell r="E262" t="str">
            <v>Corporate</v>
          </cell>
          <cell r="F262" t="str">
            <v>Jason Duncan</v>
          </cell>
          <cell r="G262" t="str">
            <v>169625,6991</v>
          </cell>
        </row>
        <row r="263">
          <cell r="A263" t="str">
            <v>NZ97485</v>
          </cell>
          <cell r="B263">
            <v>81148935</v>
          </cell>
          <cell r="C263" t="str">
            <v>Oyo-HR001</v>
          </cell>
          <cell r="D263">
            <v>34843</v>
          </cell>
          <cell r="E263" t="str">
            <v>Domiciliary</v>
          </cell>
          <cell r="F263" t="str">
            <v>Donald Reynolds</v>
          </cell>
          <cell r="G263" t="str">
            <v>26242,2699</v>
          </cell>
        </row>
        <row r="264">
          <cell r="A264" t="str">
            <v>NZ43923</v>
          </cell>
          <cell r="B264">
            <v>81498368</v>
          </cell>
          <cell r="C264" t="str">
            <v>Bay-HR001</v>
          </cell>
          <cell r="D264">
            <v>23522</v>
          </cell>
          <cell r="E264" t="str">
            <v>Domiciliary</v>
          </cell>
          <cell r="F264" t="str">
            <v>Shawn Wallace</v>
          </cell>
          <cell r="G264" t="str">
            <v>333480,2688</v>
          </cell>
        </row>
        <row r="265">
          <cell r="A265" t="str">
            <v>NZ25256</v>
          </cell>
          <cell r="B265">
            <v>81563994</v>
          </cell>
          <cell r="C265" t="str">
            <v>Lag-HR001</v>
          </cell>
          <cell r="D265">
            <v>27905</v>
          </cell>
          <cell r="E265" t="str">
            <v>Domiciliary</v>
          </cell>
          <cell r="F265" t="str">
            <v>Adam Hernandez</v>
          </cell>
          <cell r="G265" t="str">
            <v>363674,0625</v>
          </cell>
        </row>
        <row r="266">
          <cell r="A266" t="str">
            <v>NZ15664</v>
          </cell>
          <cell r="B266">
            <v>81816055</v>
          </cell>
          <cell r="C266" t="str">
            <v>Ogu-HR001</v>
          </cell>
          <cell r="D266">
            <v>30827</v>
          </cell>
          <cell r="E266" t="str">
            <v>Savings</v>
          </cell>
          <cell r="F266" t="str">
            <v>Joe Hanson</v>
          </cell>
          <cell r="G266" t="str">
            <v>233672,1876</v>
          </cell>
        </row>
        <row r="267">
          <cell r="A267" t="str">
            <v>NZ99522</v>
          </cell>
          <cell r="B267">
            <v>81969081</v>
          </cell>
          <cell r="C267" t="str">
            <v>Lag-HR001</v>
          </cell>
          <cell r="D267">
            <v>22426</v>
          </cell>
          <cell r="E267" t="str">
            <v>Corporate</v>
          </cell>
          <cell r="F267" t="str">
            <v>Benjamin Kim</v>
          </cell>
          <cell r="G267" t="str">
            <v>234829,6353</v>
          </cell>
        </row>
        <row r="268">
          <cell r="A268" t="str">
            <v>NZ40216</v>
          </cell>
          <cell r="B268">
            <v>82435985</v>
          </cell>
          <cell r="C268" t="str">
            <v>Ogu-HR001</v>
          </cell>
          <cell r="D268">
            <v>22426</v>
          </cell>
          <cell r="E268" t="str">
            <v>Current</v>
          </cell>
          <cell r="F268" t="str">
            <v>Joe Hanson</v>
          </cell>
          <cell r="G268" t="str">
            <v>56826,5324</v>
          </cell>
        </row>
        <row r="269">
          <cell r="A269" t="str">
            <v>NZ72909</v>
          </cell>
          <cell r="B269">
            <v>82561349</v>
          </cell>
          <cell r="C269" t="str">
            <v>Ana-HR001</v>
          </cell>
          <cell r="D269">
            <v>39226</v>
          </cell>
          <cell r="E269" t="str">
            <v>Current</v>
          </cell>
          <cell r="F269" t="str">
            <v>Bruce Porter</v>
          </cell>
          <cell r="G269" t="str">
            <v>57204,2925</v>
          </cell>
        </row>
        <row r="270">
          <cell r="A270" t="str">
            <v>NZ93388</v>
          </cell>
          <cell r="B270">
            <v>83944774</v>
          </cell>
          <cell r="C270" t="str">
            <v>Lag-HR001</v>
          </cell>
          <cell r="D270">
            <v>32288</v>
          </cell>
          <cell r="E270" t="str">
            <v>Current</v>
          </cell>
          <cell r="F270" t="str">
            <v>Dennis Morris</v>
          </cell>
          <cell r="G270" t="str">
            <v>341885,1429</v>
          </cell>
        </row>
        <row r="271">
          <cell r="A271" t="str">
            <v>NZ15060</v>
          </cell>
          <cell r="B271">
            <v>84076632</v>
          </cell>
          <cell r="C271" t="str">
            <v>Del-HR001</v>
          </cell>
          <cell r="D271">
            <v>34843</v>
          </cell>
          <cell r="E271" t="str">
            <v>Current</v>
          </cell>
          <cell r="F271" t="str">
            <v>Steve Diaz</v>
          </cell>
          <cell r="G271" t="str">
            <v>396219,0141</v>
          </cell>
        </row>
        <row r="272">
          <cell r="A272" t="str">
            <v>NZ87324</v>
          </cell>
          <cell r="B272">
            <v>85031129</v>
          </cell>
          <cell r="C272" t="str">
            <v>Ogu-HR001</v>
          </cell>
          <cell r="D272">
            <v>44705</v>
          </cell>
          <cell r="E272" t="str">
            <v>Domiciliary</v>
          </cell>
          <cell r="F272" t="str">
            <v>Jesse Evans</v>
          </cell>
          <cell r="G272" t="str">
            <v>102526,035</v>
          </cell>
        </row>
        <row r="273">
          <cell r="A273" t="str">
            <v>NZ46502</v>
          </cell>
          <cell r="B273">
            <v>85427274</v>
          </cell>
          <cell r="C273" t="str">
            <v>Lag-HR001</v>
          </cell>
          <cell r="D273">
            <v>22426</v>
          </cell>
          <cell r="E273" t="str">
            <v>Current</v>
          </cell>
          <cell r="F273" t="str">
            <v>Nicholas Simmons</v>
          </cell>
          <cell r="G273" t="str">
            <v>49901,3424</v>
          </cell>
        </row>
        <row r="274">
          <cell r="A274" t="str">
            <v>NZ73329</v>
          </cell>
          <cell r="B274">
            <v>86269444</v>
          </cell>
          <cell r="C274" t="str">
            <v>Lag-HR001</v>
          </cell>
          <cell r="D274">
            <v>39226</v>
          </cell>
          <cell r="E274" t="str">
            <v>Corporate</v>
          </cell>
          <cell r="F274" t="str">
            <v>Patrick Graham</v>
          </cell>
          <cell r="G274" t="str">
            <v>27917,0892</v>
          </cell>
        </row>
        <row r="275">
          <cell r="A275" t="str">
            <v>NZ26959</v>
          </cell>
          <cell r="B275">
            <v>86319276</v>
          </cell>
          <cell r="C275" t="str">
            <v>Ogu-HR001</v>
          </cell>
          <cell r="D275">
            <v>42148</v>
          </cell>
          <cell r="E275" t="str">
            <v>Domiciliary</v>
          </cell>
          <cell r="F275" t="str">
            <v>Jesse Evans</v>
          </cell>
          <cell r="G275" t="str">
            <v>152363,8842</v>
          </cell>
        </row>
        <row r="276">
          <cell r="A276" t="str">
            <v>NZ79088</v>
          </cell>
          <cell r="B276">
            <v>86444898</v>
          </cell>
          <cell r="C276" t="str">
            <v>Cro-HR001</v>
          </cell>
          <cell r="D276">
            <v>23887</v>
          </cell>
          <cell r="E276" t="str">
            <v>Domiciliary</v>
          </cell>
          <cell r="F276" t="str">
            <v>Stephen Payne</v>
          </cell>
          <cell r="G276" t="str">
            <v>134574,348</v>
          </cell>
        </row>
        <row r="277">
          <cell r="A277" t="str">
            <v>NZ68640</v>
          </cell>
          <cell r="B277">
            <v>86568311</v>
          </cell>
          <cell r="C277" t="str">
            <v>Osu-HR001</v>
          </cell>
          <cell r="D277">
            <v>24616</v>
          </cell>
          <cell r="E277" t="str">
            <v>Corporate</v>
          </cell>
          <cell r="F277" t="str">
            <v>Jason Duncan</v>
          </cell>
          <cell r="G277" t="str">
            <v>75923,904</v>
          </cell>
        </row>
        <row r="278">
          <cell r="A278" t="str">
            <v>NZ62450</v>
          </cell>
          <cell r="B278">
            <v>86614487</v>
          </cell>
          <cell r="C278" t="str">
            <v>Abu-HR001</v>
          </cell>
          <cell r="D278">
            <v>26444</v>
          </cell>
          <cell r="E278" t="str">
            <v>Domiciliary</v>
          </cell>
          <cell r="F278" t="str">
            <v>Frank Brown</v>
          </cell>
          <cell r="G278" t="str">
            <v>234707,1685</v>
          </cell>
        </row>
        <row r="279">
          <cell r="A279" t="str">
            <v>NZ70927</v>
          </cell>
          <cell r="B279">
            <v>86849828</v>
          </cell>
          <cell r="C279" t="str">
            <v>Kog-HR001</v>
          </cell>
          <cell r="D279">
            <v>20965</v>
          </cell>
          <cell r="E279" t="str">
            <v>Domiciliary</v>
          </cell>
          <cell r="F279" t="str">
            <v>Shawn Cook</v>
          </cell>
          <cell r="G279" t="str">
            <v>30898,92</v>
          </cell>
        </row>
        <row r="280">
          <cell r="A280" t="str">
            <v>NZ23827</v>
          </cell>
          <cell r="B280">
            <v>87238732</v>
          </cell>
          <cell r="C280" t="str">
            <v>Lag-HR001</v>
          </cell>
          <cell r="D280">
            <v>34114</v>
          </cell>
          <cell r="E280" t="str">
            <v>Savings</v>
          </cell>
          <cell r="F280" t="str">
            <v>Nicholas Cunningham</v>
          </cell>
          <cell r="G280" t="str">
            <v>228548,883</v>
          </cell>
        </row>
        <row r="281">
          <cell r="A281" t="str">
            <v>NZ72590</v>
          </cell>
          <cell r="B281">
            <v>87668234</v>
          </cell>
          <cell r="C281" t="str">
            <v>Riv-HR001</v>
          </cell>
          <cell r="D281">
            <v>44705</v>
          </cell>
          <cell r="E281" t="str">
            <v>Current</v>
          </cell>
          <cell r="F281" t="str">
            <v>Mark Montgomery</v>
          </cell>
          <cell r="G281" t="str">
            <v>148807,9296</v>
          </cell>
        </row>
        <row r="282">
          <cell r="A282" t="str">
            <v>NZ81707</v>
          </cell>
          <cell r="B282">
            <v>87812959</v>
          </cell>
          <cell r="C282" t="str">
            <v>Ada-HR001</v>
          </cell>
          <cell r="D282">
            <v>41419</v>
          </cell>
          <cell r="E282" t="str">
            <v>Corporate</v>
          </cell>
          <cell r="F282" t="str">
            <v>Shawn Long</v>
          </cell>
          <cell r="G282" t="str">
            <v>129198,4512</v>
          </cell>
        </row>
        <row r="283">
          <cell r="A283" t="str">
            <v>NZ86031</v>
          </cell>
          <cell r="B283">
            <v>87826690</v>
          </cell>
          <cell r="C283" t="str">
            <v>Oyo-HR001</v>
          </cell>
          <cell r="D283">
            <v>24983</v>
          </cell>
          <cell r="E283" t="str">
            <v>Joint</v>
          </cell>
          <cell r="F283" t="str">
            <v>Anthony Simpson</v>
          </cell>
          <cell r="G283" t="str">
            <v>316487,5374</v>
          </cell>
        </row>
        <row r="284">
          <cell r="A284" t="str">
            <v>NZ84942</v>
          </cell>
          <cell r="B284">
            <v>88247400</v>
          </cell>
          <cell r="C284" t="str">
            <v>Enu-HR001</v>
          </cell>
          <cell r="D284">
            <v>40322</v>
          </cell>
          <cell r="E284" t="str">
            <v>Corporate</v>
          </cell>
          <cell r="F284" t="str">
            <v>Paul Holmes</v>
          </cell>
          <cell r="G284" t="str">
            <v>64521,6</v>
          </cell>
        </row>
        <row r="285">
          <cell r="A285" t="str">
            <v>NZ98982</v>
          </cell>
          <cell r="B285">
            <v>88801304</v>
          </cell>
          <cell r="C285" t="str">
            <v>Lag-HR001</v>
          </cell>
          <cell r="D285">
            <v>43609</v>
          </cell>
          <cell r="E285" t="str">
            <v>Domiciliary</v>
          </cell>
          <cell r="F285" t="str">
            <v>Patrick Graham</v>
          </cell>
          <cell r="G285" t="str">
            <v>96507,5712</v>
          </cell>
        </row>
        <row r="286">
          <cell r="A286" t="str">
            <v>NZ68013</v>
          </cell>
          <cell r="B286">
            <v>89352225</v>
          </cell>
          <cell r="C286" t="str">
            <v>Lag-HR001</v>
          </cell>
          <cell r="D286">
            <v>41783</v>
          </cell>
          <cell r="E286" t="str">
            <v>Savings</v>
          </cell>
          <cell r="F286" t="str">
            <v>Benjamin Kim</v>
          </cell>
          <cell r="G286" t="str">
            <v>432392,2155</v>
          </cell>
        </row>
        <row r="287">
          <cell r="A287" t="str">
            <v>NZ23721</v>
          </cell>
          <cell r="B287">
            <v>90580934</v>
          </cell>
          <cell r="C287" t="str">
            <v>Abu-HR001</v>
          </cell>
          <cell r="D287">
            <v>43609</v>
          </cell>
          <cell r="E287" t="str">
            <v>Savings</v>
          </cell>
          <cell r="F287" t="str">
            <v>Frank Brown</v>
          </cell>
          <cell r="G287" t="str">
            <v>141027,4164</v>
          </cell>
        </row>
        <row r="288">
          <cell r="A288" t="str">
            <v>NZ64778</v>
          </cell>
          <cell r="B288">
            <v>90601850</v>
          </cell>
          <cell r="C288" t="str">
            <v>Ana-HR001</v>
          </cell>
          <cell r="D288">
            <v>24616</v>
          </cell>
          <cell r="E288" t="str">
            <v>Corporate</v>
          </cell>
          <cell r="F288" t="str">
            <v>Joshua Little</v>
          </cell>
          <cell r="G288" t="str">
            <v>69271,9104</v>
          </cell>
        </row>
        <row r="289">
          <cell r="A289" t="str">
            <v>NZ17528</v>
          </cell>
          <cell r="B289">
            <v>91234414</v>
          </cell>
          <cell r="C289" t="str">
            <v>Ana-HR001</v>
          </cell>
          <cell r="D289">
            <v>27173</v>
          </cell>
          <cell r="E289" t="str">
            <v>Joint</v>
          </cell>
          <cell r="F289" t="str">
            <v>Joshua Little</v>
          </cell>
          <cell r="G289" t="str">
            <v>156213,3906</v>
          </cell>
        </row>
        <row r="290">
          <cell r="A290" t="str">
            <v>NZ32828</v>
          </cell>
          <cell r="B290">
            <v>91789554</v>
          </cell>
          <cell r="C290" t="str">
            <v>Lag-HR001</v>
          </cell>
          <cell r="D290">
            <v>41419</v>
          </cell>
          <cell r="E290" t="str">
            <v>Domiciliary</v>
          </cell>
          <cell r="F290" t="str">
            <v>Dennis Ruiz</v>
          </cell>
          <cell r="G290" t="str">
            <v>378564,6132</v>
          </cell>
        </row>
        <row r="291">
          <cell r="A291" t="str">
            <v>NZ28842</v>
          </cell>
          <cell r="B291">
            <v>92871480</v>
          </cell>
          <cell r="C291" t="str">
            <v>Abi-HR001</v>
          </cell>
          <cell r="D291">
            <v>25348</v>
          </cell>
          <cell r="E291" t="str">
            <v>Current</v>
          </cell>
          <cell r="F291" t="str">
            <v>Roy Rice</v>
          </cell>
          <cell r="G291" t="str">
            <v>161766,5418</v>
          </cell>
        </row>
        <row r="292">
          <cell r="A292" t="str">
            <v>NZ87264</v>
          </cell>
          <cell r="B292">
            <v>93214941</v>
          </cell>
          <cell r="C292" t="str">
            <v>Abi-HR001</v>
          </cell>
          <cell r="D292">
            <v>33749</v>
          </cell>
          <cell r="E292" t="str">
            <v>Domiciliary</v>
          </cell>
          <cell r="F292" t="str">
            <v>Roy Rice</v>
          </cell>
          <cell r="G292" t="str">
            <v>261310,764</v>
          </cell>
        </row>
        <row r="293">
          <cell r="A293" t="str">
            <v>NZ21564</v>
          </cell>
          <cell r="B293">
            <v>93369459</v>
          </cell>
          <cell r="C293" t="str">
            <v>Cro-HR001</v>
          </cell>
          <cell r="D293">
            <v>28634</v>
          </cell>
          <cell r="E293" t="str">
            <v>Joint</v>
          </cell>
          <cell r="F293" t="str">
            <v>Stephen Payne</v>
          </cell>
          <cell r="G293" t="str">
            <v>155712,0775</v>
          </cell>
        </row>
        <row r="294">
          <cell r="A294" t="str">
            <v>NZ25757</v>
          </cell>
          <cell r="B294">
            <v>93482930</v>
          </cell>
          <cell r="C294" t="str">
            <v>Abu-HR001</v>
          </cell>
          <cell r="D294">
            <v>21329</v>
          </cell>
          <cell r="E294" t="str">
            <v>Savings</v>
          </cell>
          <cell r="F294" t="str">
            <v>George Lewis</v>
          </cell>
          <cell r="G294" t="str">
            <v>169791,1668</v>
          </cell>
        </row>
        <row r="295">
          <cell r="A295" t="str">
            <v>NZ70365</v>
          </cell>
          <cell r="B295">
            <v>95833293</v>
          </cell>
          <cell r="C295" t="str">
            <v>Ana-HR001</v>
          </cell>
          <cell r="D295">
            <v>33382</v>
          </cell>
          <cell r="E295" t="str">
            <v>Domiciliary</v>
          </cell>
          <cell r="F295" t="str">
            <v>Anthony Berry</v>
          </cell>
          <cell r="G295" t="str">
            <v>392641,08</v>
          </cell>
        </row>
        <row r="296">
          <cell r="A296" t="str">
            <v>NZ96083</v>
          </cell>
          <cell r="B296">
            <v>96082534</v>
          </cell>
          <cell r="C296" t="str">
            <v>Abu-HR001</v>
          </cell>
          <cell r="D296">
            <v>26077</v>
          </cell>
          <cell r="E296" t="str">
            <v>Joint</v>
          </cell>
          <cell r="F296" t="str">
            <v>Frank Brown</v>
          </cell>
          <cell r="G296" t="str">
            <v>287617,05</v>
          </cell>
        </row>
        <row r="297">
          <cell r="A297" t="str">
            <v>NZ21305</v>
          </cell>
          <cell r="B297">
            <v>96104372</v>
          </cell>
          <cell r="C297" t="str">
            <v>Lag-HR001</v>
          </cell>
          <cell r="D297">
            <v>29731</v>
          </cell>
          <cell r="E297" t="str">
            <v>Joint</v>
          </cell>
          <cell r="F297" t="str">
            <v>Nicholas Cunningham</v>
          </cell>
          <cell r="G297" t="str">
            <v>323979,45</v>
          </cell>
        </row>
        <row r="298">
          <cell r="A298" t="str">
            <v>NZ33307</v>
          </cell>
          <cell r="B298">
            <v>97106568</v>
          </cell>
          <cell r="C298" t="str">
            <v>Lag-HR001</v>
          </cell>
          <cell r="D298">
            <v>38497</v>
          </cell>
          <cell r="E298" t="str">
            <v>Corporate</v>
          </cell>
          <cell r="F298" t="str">
            <v>Carl Nguyen</v>
          </cell>
          <cell r="G298" t="str">
            <v>157446,1749</v>
          </cell>
        </row>
        <row r="299">
          <cell r="A299" t="str">
            <v>NZ81334</v>
          </cell>
          <cell r="B299">
            <v>97263710</v>
          </cell>
          <cell r="C299" t="str">
            <v>Abi-HR001</v>
          </cell>
          <cell r="D299">
            <v>38861</v>
          </cell>
          <cell r="E299" t="str">
            <v>Corporate</v>
          </cell>
          <cell r="F299" t="str">
            <v>Samuel Fowler</v>
          </cell>
          <cell r="G299" t="str">
            <v>186417,2646</v>
          </cell>
        </row>
        <row r="300">
          <cell r="A300" t="str">
            <v>NZ35253</v>
          </cell>
          <cell r="B300">
            <v>97698731</v>
          </cell>
          <cell r="C300" t="str">
            <v>Kad-HR001</v>
          </cell>
          <cell r="D300">
            <v>28634</v>
          </cell>
          <cell r="E300" t="str">
            <v>Domiciliary</v>
          </cell>
          <cell r="F300" t="str">
            <v>Bobby Burton</v>
          </cell>
          <cell r="G300" t="str">
            <v>113729,4444</v>
          </cell>
        </row>
        <row r="301">
          <cell r="A301" t="str">
            <v>NZ86489</v>
          </cell>
          <cell r="B301">
            <v>97710211</v>
          </cell>
          <cell r="C301" t="str">
            <v>Edo-HR001</v>
          </cell>
          <cell r="D301">
            <v>26809</v>
          </cell>
          <cell r="E301" t="str">
            <v>Domiciliary</v>
          </cell>
          <cell r="F301" t="str">
            <v>Victor Martinez</v>
          </cell>
          <cell r="G301" t="str">
            <v>124351,92</v>
          </cell>
        </row>
        <row r="302">
          <cell r="A302" t="str">
            <v>NZ33992</v>
          </cell>
          <cell r="B302">
            <v>97905680</v>
          </cell>
          <cell r="C302" t="str">
            <v>Cro-HR001</v>
          </cell>
          <cell r="D302">
            <v>27173</v>
          </cell>
          <cell r="E302" t="str">
            <v>Domiciliary</v>
          </cell>
          <cell r="F302" t="str">
            <v>Stephen Payne</v>
          </cell>
          <cell r="G302" t="str">
            <v>87223,6476</v>
          </cell>
        </row>
        <row r="303">
          <cell r="A303" t="str">
            <v>NZ21547</v>
          </cell>
          <cell r="B303">
            <v>98550380</v>
          </cell>
          <cell r="C303" t="str">
            <v>Cro-HR001</v>
          </cell>
          <cell r="D303">
            <v>20965</v>
          </cell>
          <cell r="E303" t="str">
            <v>Corporate</v>
          </cell>
          <cell r="F303" t="str">
            <v>Stephen Payne</v>
          </cell>
          <cell r="G303" t="str">
            <v>210650,8248</v>
          </cell>
        </row>
        <row r="304">
          <cell r="A304" t="str">
            <v>NZ49496</v>
          </cell>
          <cell r="B304">
            <v>98577196</v>
          </cell>
          <cell r="C304" t="str">
            <v>Lag-HR001</v>
          </cell>
          <cell r="D304">
            <v>40687</v>
          </cell>
          <cell r="E304" t="str">
            <v>Current</v>
          </cell>
          <cell r="F304" t="str">
            <v>Dennis Ruiz</v>
          </cell>
          <cell r="G304" t="str">
            <v>18691,1361</v>
          </cell>
        </row>
        <row r="305">
          <cell r="A305" t="str">
            <v>NZ26777</v>
          </cell>
          <cell r="B305">
            <v>99404141</v>
          </cell>
          <cell r="C305" t="str">
            <v>Ben-HR001</v>
          </cell>
          <cell r="D305">
            <v>41419</v>
          </cell>
          <cell r="E305" t="str">
            <v>Domiciliary</v>
          </cell>
          <cell r="F305" t="str">
            <v>Roger Alexander</v>
          </cell>
          <cell r="G305" t="str">
            <v>263582,2035</v>
          </cell>
        </row>
        <row r="306">
          <cell r="A306" t="str">
            <v>NZ92942</v>
          </cell>
          <cell r="B306">
            <v>99604138</v>
          </cell>
          <cell r="C306" t="str">
            <v>Kad-HR001</v>
          </cell>
          <cell r="D306">
            <v>35210</v>
          </cell>
          <cell r="E306" t="str">
            <v>Savings</v>
          </cell>
          <cell r="F306" t="str">
            <v>Jerry Green</v>
          </cell>
          <cell r="G306" t="str">
            <v>145534,9297</v>
          </cell>
        </row>
        <row r="307">
          <cell r="A307" t="str">
            <v>NZ53005</v>
          </cell>
          <cell r="B307">
            <v>99730338</v>
          </cell>
          <cell r="C307" t="str">
            <v>Lag-HR001</v>
          </cell>
          <cell r="D307">
            <v>29366</v>
          </cell>
          <cell r="E307" t="str">
            <v>Corporate</v>
          </cell>
          <cell r="F307" t="str">
            <v>Chris Armstrong</v>
          </cell>
          <cell r="G307" t="str">
            <v>82561,554</v>
          </cell>
        </row>
        <row r="308">
          <cell r="A308" t="str">
            <v>NZ15980</v>
          </cell>
          <cell r="B308">
            <v>100254813</v>
          </cell>
          <cell r="C308" t="str">
            <v>Lag-HR001</v>
          </cell>
          <cell r="D308">
            <v>22426</v>
          </cell>
          <cell r="E308" t="str">
            <v>Fixed Deposit</v>
          </cell>
          <cell r="F308" t="str">
            <v>Nicholas Cunningham</v>
          </cell>
          <cell r="G308" t="str">
            <v>67416,1488</v>
          </cell>
        </row>
        <row r="309">
          <cell r="A309" t="str">
            <v>NZ33862</v>
          </cell>
          <cell r="B309">
            <v>100264433</v>
          </cell>
          <cell r="C309" t="str">
            <v>Ada-HR001</v>
          </cell>
          <cell r="D309">
            <v>39226</v>
          </cell>
          <cell r="E309" t="str">
            <v>Current</v>
          </cell>
          <cell r="F309" t="str">
            <v>Shawn Long</v>
          </cell>
          <cell r="G309" t="str">
            <v>233085,8838</v>
          </cell>
        </row>
        <row r="310">
          <cell r="A310" t="str">
            <v>NZ76081</v>
          </cell>
          <cell r="B310">
            <v>100369630</v>
          </cell>
          <cell r="C310" t="str">
            <v>Lag-HR001</v>
          </cell>
          <cell r="D310">
            <v>36304</v>
          </cell>
          <cell r="E310" t="str">
            <v>Current</v>
          </cell>
          <cell r="F310" t="str">
            <v>Nicholas Cunningham</v>
          </cell>
          <cell r="G310" t="str">
            <v>91071,75</v>
          </cell>
        </row>
        <row r="311">
          <cell r="A311" t="str">
            <v>NZ78694</v>
          </cell>
          <cell r="B311">
            <v>100495274</v>
          </cell>
          <cell r="C311" t="str">
            <v>Lag-HR001</v>
          </cell>
          <cell r="D311">
            <v>41783</v>
          </cell>
          <cell r="E311" t="str">
            <v>Corporate</v>
          </cell>
          <cell r="F311" t="str">
            <v>Dennis Morris</v>
          </cell>
          <cell r="G311" t="str">
            <v>246394,3008</v>
          </cell>
        </row>
        <row r="312">
          <cell r="A312" t="str">
            <v>NZ13115</v>
          </cell>
          <cell r="B312">
            <v>101206409</v>
          </cell>
          <cell r="C312" t="str">
            <v>Sok-HR001</v>
          </cell>
          <cell r="D312">
            <v>20965</v>
          </cell>
          <cell r="E312" t="str">
            <v>Current</v>
          </cell>
          <cell r="F312" t="str">
            <v>Raymond Alexander</v>
          </cell>
          <cell r="G312" t="str">
            <v>127319,9132</v>
          </cell>
        </row>
        <row r="313">
          <cell r="A313" t="str">
            <v>NZ15581</v>
          </cell>
          <cell r="B313">
            <v>101979748</v>
          </cell>
          <cell r="C313" t="str">
            <v>Oyo-HR001</v>
          </cell>
          <cell r="D313">
            <v>38497</v>
          </cell>
          <cell r="E313" t="str">
            <v>Savings</v>
          </cell>
          <cell r="F313" t="str">
            <v>Douglas Tucker</v>
          </cell>
          <cell r="G313" t="str">
            <v>352957,968</v>
          </cell>
        </row>
        <row r="314">
          <cell r="A314" t="str">
            <v>NZ52119</v>
          </cell>
          <cell r="B314">
            <v>102279352</v>
          </cell>
          <cell r="C314" t="str">
            <v>Ana-HR001</v>
          </cell>
          <cell r="D314">
            <v>44705</v>
          </cell>
          <cell r="E314" t="str">
            <v>Current</v>
          </cell>
          <cell r="F314" t="str">
            <v>Bruce Porter</v>
          </cell>
          <cell r="G314" t="str">
            <v>205319,7</v>
          </cell>
        </row>
        <row r="315">
          <cell r="A315" t="str">
            <v>NZ85245</v>
          </cell>
          <cell r="B315">
            <v>102351529</v>
          </cell>
          <cell r="C315" t="str">
            <v>Lag-HR001</v>
          </cell>
          <cell r="D315">
            <v>44705</v>
          </cell>
          <cell r="E315" t="str">
            <v>Current</v>
          </cell>
          <cell r="F315" t="str">
            <v>Adam Hernandez</v>
          </cell>
          <cell r="G315" t="str">
            <v>200168,25</v>
          </cell>
        </row>
        <row r="316">
          <cell r="A316" t="str">
            <v>NZ76171</v>
          </cell>
          <cell r="B316">
            <v>102923023</v>
          </cell>
          <cell r="C316" t="str">
            <v>Lag-HR001</v>
          </cell>
          <cell r="D316">
            <v>35939</v>
          </cell>
          <cell r="E316" t="str">
            <v>Joint</v>
          </cell>
          <cell r="F316" t="str">
            <v>Adam Hernandez</v>
          </cell>
          <cell r="G316" t="str">
            <v>122710,896</v>
          </cell>
        </row>
        <row r="317">
          <cell r="A317" t="str">
            <v>NZ68596</v>
          </cell>
          <cell r="B317">
            <v>103348505</v>
          </cell>
          <cell r="C317" t="str">
            <v>Osu-HR001</v>
          </cell>
          <cell r="D317">
            <v>20600</v>
          </cell>
          <cell r="E317" t="str">
            <v>Current</v>
          </cell>
          <cell r="F317" t="str">
            <v>James Castillo</v>
          </cell>
          <cell r="G317" t="str">
            <v>42235,024</v>
          </cell>
        </row>
        <row r="318">
          <cell r="A318" t="str">
            <v>NZ75515</v>
          </cell>
          <cell r="B318">
            <v>104083137</v>
          </cell>
          <cell r="C318" t="str">
            <v>Lag-HR001</v>
          </cell>
          <cell r="D318">
            <v>24616</v>
          </cell>
          <cell r="E318" t="str">
            <v>Domiciliary</v>
          </cell>
          <cell r="F318" t="str">
            <v>Nicholas Simmons</v>
          </cell>
          <cell r="G318" t="str">
            <v>301258,4367</v>
          </cell>
        </row>
        <row r="319">
          <cell r="A319" t="str">
            <v>NZ62329</v>
          </cell>
          <cell r="B319">
            <v>104099391</v>
          </cell>
          <cell r="C319" t="str">
            <v>Kan-HR001</v>
          </cell>
          <cell r="D319">
            <v>20965</v>
          </cell>
          <cell r="E319" t="str">
            <v>Domiciliary</v>
          </cell>
          <cell r="F319" t="str">
            <v>Bruce Butler</v>
          </cell>
          <cell r="G319" t="str">
            <v>33952,278</v>
          </cell>
        </row>
        <row r="320">
          <cell r="A320" t="str">
            <v>NZ75610</v>
          </cell>
          <cell r="B320">
            <v>104344203</v>
          </cell>
          <cell r="C320" t="str">
            <v>Del-HR001</v>
          </cell>
          <cell r="D320">
            <v>22061</v>
          </cell>
          <cell r="E320" t="str">
            <v>Corporate</v>
          </cell>
          <cell r="F320" t="str">
            <v>Todd Roberts</v>
          </cell>
          <cell r="G320" t="str">
            <v>152605,6392</v>
          </cell>
        </row>
        <row r="321">
          <cell r="A321" t="str">
            <v>NZ78530</v>
          </cell>
          <cell r="B321">
            <v>104483650</v>
          </cell>
          <cell r="C321" t="str">
            <v>Ogu-HR001</v>
          </cell>
          <cell r="D321">
            <v>45070</v>
          </cell>
          <cell r="E321" t="str">
            <v>Savings</v>
          </cell>
          <cell r="F321" t="str">
            <v>Jesse Evans</v>
          </cell>
          <cell r="G321" t="str">
            <v>139421,52</v>
          </cell>
        </row>
        <row r="322">
          <cell r="A322" t="str">
            <v>NZ94380</v>
          </cell>
          <cell r="B322">
            <v>104490023</v>
          </cell>
          <cell r="C322" t="str">
            <v>Lag-HR001</v>
          </cell>
          <cell r="D322">
            <v>33749</v>
          </cell>
          <cell r="E322" t="str">
            <v>Current</v>
          </cell>
          <cell r="F322" t="str">
            <v>Carl Nguyen</v>
          </cell>
          <cell r="G322" t="str">
            <v>373997,6772</v>
          </cell>
        </row>
        <row r="323">
          <cell r="A323" t="str">
            <v>NZ32518</v>
          </cell>
          <cell r="B323">
            <v>104892798</v>
          </cell>
          <cell r="C323" t="str">
            <v>Kwa-HR001</v>
          </cell>
          <cell r="D323">
            <v>36304</v>
          </cell>
          <cell r="E323" t="str">
            <v>Domiciliary</v>
          </cell>
          <cell r="F323" t="str">
            <v>Phillip Peters</v>
          </cell>
          <cell r="G323" t="str">
            <v>160046,4726</v>
          </cell>
        </row>
        <row r="324">
          <cell r="A324" t="str">
            <v>NZ99006</v>
          </cell>
          <cell r="B324">
            <v>105024348</v>
          </cell>
          <cell r="C324" t="str">
            <v>Oyo-HR001</v>
          </cell>
          <cell r="D324">
            <v>27905</v>
          </cell>
          <cell r="E324" t="str">
            <v>Fixed Deposit</v>
          </cell>
          <cell r="F324" t="str">
            <v>Donald Reynolds</v>
          </cell>
          <cell r="G324" t="str">
            <v>340898,8401</v>
          </cell>
        </row>
        <row r="325">
          <cell r="A325" t="str">
            <v>NZ93216</v>
          </cell>
          <cell r="B325">
            <v>105117708</v>
          </cell>
          <cell r="C325" t="str">
            <v>Lag-HR001</v>
          </cell>
          <cell r="D325">
            <v>34114</v>
          </cell>
          <cell r="E325" t="str">
            <v>Domiciliary</v>
          </cell>
          <cell r="F325" t="str">
            <v>Dennis Ruiz</v>
          </cell>
          <cell r="G325" t="str">
            <v>61398,259</v>
          </cell>
        </row>
        <row r="326">
          <cell r="A326" t="str">
            <v>NZ62967</v>
          </cell>
          <cell r="B326">
            <v>105291696</v>
          </cell>
          <cell r="C326" t="str">
            <v>Oyo-HR001</v>
          </cell>
          <cell r="D326">
            <v>44705</v>
          </cell>
          <cell r="E326" t="str">
            <v>Domiciliary</v>
          </cell>
          <cell r="F326" t="str">
            <v>Donald Reynolds</v>
          </cell>
          <cell r="G326" t="str">
            <v>95425,4013</v>
          </cell>
        </row>
        <row r="327">
          <cell r="A327" t="str">
            <v>NZ70450</v>
          </cell>
          <cell r="B327">
            <v>105425657</v>
          </cell>
          <cell r="C327" t="str">
            <v>Osu-HR001</v>
          </cell>
          <cell r="D327">
            <v>23155</v>
          </cell>
          <cell r="E327" t="str">
            <v>Domiciliary</v>
          </cell>
          <cell r="F327" t="str">
            <v>Gregory Simmons</v>
          </cell>
          <cell r="G327" t="str">
            <v>54753,75</v>
          </cell>
        </row>
        <row r="328">
          <cell r="A328" t="str">
            <v>NZ28655</v>
          </cell>
          <cell r="B328">
            <v>105745632</v>
          </cell>
          <cell r="C328" t="str">
            <v>Enu-HR001</v>
          </cell>
          <cell r="D328">
            <v>28634</v>
          </cell>
          <cell r="E328" t="str">
            <v>Domiciliary</v>
          </cell>
          <cell r="F328" t="str">
            <v>Paul Holmes</v>
          </cell>
          <cell r="G328" t="str">
            <v>189942,0684</v>
          </cell>
        </row>
        <row r="329">
          <cell r="A329" t="str">
            <v>NZ31637</v>
          </cell>
          <cell r="B329">
            <v>105781637</v>
          </cell>
          <cell r="C329" t="str">
            <v>Ana-HR001</v>
          </cell>
          <cell r="D329">
            <v>44705</v>
          </cell>
          <cell r="E329" t="str">
            <v>Current</v>
          </cell>
          <cell r="F329" t="str">
            <v>Joshua Little</v>
          </cell>
          <cell r="G329" t="str">
            <v>82095,1455</v>
          </cell>
        </row>
        <row r="330">
          <cell r="A330" t="str">
            <v>NZ48400</v>
          </cell>
          <cell r="B330">
            <v>105868418</v>
          </cell>
          <cell r="C330" t="str">
            <v>Ana-HR001</v>
          </cell>
          <cell r="D330">
            <v>42880</v>
          </cell>
          <cell r="E330" t="str">
            <v>Corporate</v>
          </cell>
          <cell r="F330" t="str">
            <v>Joshua Little</v>
          </cell>
          <cell r="G330" t="str">
            <v>201990,1422</v>
          </cell>
        </row>
        <row r="331">
          <cell r="A331" t="str">
            <v>NZ57637</v>
          </cell>
          <cell r="B331">
            <v>106222597</v>
          </cell>
          <cell r="C331" t="str">
            <v>Edo-HR001</v>
          </cell>
          <cell r="D331">
            <v>21694</v>
          </cell>
          <cell r="E331" t="str">
            <v>Corporate</v>
          </cell>
          <cell r="F331" t="str">
            <v>Victor Martinez</v>
          </cell>
          <cell r="G331" t="str">
            <v>188217,2432</v>
          </cell>
        </row>
        <row r="332">
          <cell r="A332" t="str">
            <v>NZ24921</v>
          </cell>
          <cell r="B332">
            <v>106263958</v>
          </cell>
          <cell r="C332" t="str">
            <v>Imo-HR001</v>
          </cell>
          <cell r="D332">
            <v>42515</v>
          </cell>
          <cell r="E332" t="str">
            <v>Domiciliary</v>
          </cell>
          <cell r="F332" t="str">
            <v>Joshua Bennett</v>
          </cell>
          <cell r="G332" t="str">
            <v>161884,0064</v>
          </cell>
        </row>
        <row r="333">
          <cell r="A333" t="str">
            <v>NZ96166</v>
          </cell>
          <cell r="B333">
            <v>107961266</v>
          </cell>
          <cell r="C333" t="str">
            <v>Enu-HR001</v>
          </cell>
          <cell r="D333">
            <v>26809</v>
          </cell>
          <cell r="E333" t="str">
            <v>Fixed Deposit</v>
          </cell>
          <cell r="F333" t="str">
            <v>Paul Larson</v>
          </cell>
          <cell r="G333" t="str">
            <v>84951,9216</v>
          </cell>
        </row>
        <row r="334">
          <cell r="A334" t="str">
            <v>NZ19657</v>
          </cell>
          <cell r="B334">
            <v>108359337</v>
          </cell>
          <cell r="C334" t="str">
            <v>Del-HR001</v>
          </cell>
          <cell r="D334">
            <v>29366</v>
          </cell>
          <cell r="E334" t="str">
            <v>Domiciliary</v>
          </cell>
          <cell r="F334" t="str">
            <v>Todd Roberts</v>
          </cell>
          <cell r="G334" t="str">
            <v>22765,743</v>
          </cell>
        </row>
        <row r="335">
          <cell r="A335" t="str">
            <v>NZ30404</v>
          </cell>
          <cell r="B335">
            <v>108622799</v>
          </cell>
          <cell r="C335" t="str">
            <v>Ana-HR001</v>
          </cell>
          <cell r="D335">
            <v>24616</v>
          </cell>
          <cell r="E335" t="str">
            <v>Corporate</v>
          </cell>
          <cell r="F335" t="str">
            <v>Joshua Little</v>
          </cell>
          <cell r="G335" t="str">
            <v>89252,5194</v>
          </cell>
        </row>
        <row r="336">
          <cell r="A336" t="str">
            <v>NZ31182</v>
          </cell>
          <cell r="B336">
            <v>108897724</v>
          </cell>
          <cell r="C336" t="str">
            <v>Ana-HR001</v>
          </cell>
          <cell r="D336">
            <v>40322</v>
          </cell>
          <cell r="E336" t="str">
            <v>Savings</v>
          </cell>
          <cell r="F336" t="str">
            <v>Bruce Porter</v>
          </cell>
          <cell r="G336" t="str">
            <v>289744,1792</v>
          </cell>
        </row>
        <row r="337">
          <cell r="A337" t="str">
            <v>NZ47332</v>
          </cell>
          <cell r="B337">
            <v>108929038</v>
          </cell>
          <cell r="C337" t="str">
            <v>Imo-HR001</v>
          </cell>
          <cell r="D337">
            <v>37036</v>
          </cell>
          <cell r="E337" t="str">
            <v>Domiciliary</v>
          </cell>
          <cell r="F337" t="str">
            <v>Joe Price</v>
          </cell>
          <cell r="G337" t="str">
            <v>226048,4808</v>
          </cell>
        </row>
        <row r="338">
          <cell r="A338" t="str">
            <v>NZ75463</v>
          </cell>
          <cell r="B338">
            <v>109186210</v>
          </cell>
          <cell r="C338" t="str">
            <v>Kan-HR001</v>
          </cell>
          <cell r="D338">
            <v>44705</v>
          </cell>
          <cell r="E338" t="str">
            <v>Current</v>
          </cell>
          <cell r="F338" t="str">
            <v>Joshua Ryan</v>
          </cell>
          <cell r="G338" t="str">
            <v>200436,795</v>
          </cell>
        </row>
        <row r="339">
          <cell r="A339" t="str">
            <v>NZ93407</v>
          </cell>
          <cell r="B339">
            <v>109266025</v>
          </cell>
          <cell r="C339" t="str">
            <v>Lag-HR001</v>
          </cell>
          <cell r="D339">
            <v>20600</v>
          </cell>
          <cell r="E339" t="str">
            <v>Current</v>
          </cell>
          <cell r="F339" t="str">
            <v>Carl Nguyen</v>
          </cell>
          <cell r="G339" t="str">
            <v>274099,1211</v>
          </cell>
        </row>
        <row r="340">
          <cell r="A340" t="str">
            <v>NZ95487</v>
          </cell>
          <cell r="B340">
            <v>109535553</v>
          </cell>
          <cell r="C340" t="str">
            <v>Kan-HR001</v>
          </cell>
          <cell r="D340">
            <v>43976</v>
          </cell>
          <cell r="E340" t="str">
            <v>Joint</v>
          </cell>
          <cell r="F340" t="str">
            <v>Bruce Butler</v>
          </cell>
          <cell r="G340" t="str">
            <v>239451,3134</v>
          </cell>
        </row>
        <row r="341">
          <cell r="A341" t="str">
            <v>NZ27796</v>
          </cell>
          <cell r="B341">
            <v>109613268</v>
          </cell>
          <cell r="C341" t="str">
            <v>Ben-HR001</v>
          </cell>
          <cell r="D341">
            <v>41783</v>
          </cell>
          <cell r="E341" t="str">
            <v>Domiciliary</v>
          </cell>
          <cell r="F341" t="str">
            <v>Roger Alexander</v>
          </cell>
          <cell r="G341" t="str">
            <v>149540,9955</v>
          </cell>
        </row>
        <row r="342">
          <cell r="A342" t="str">
            <v>NZ42138</v>
          </cell>
          <cell r="B342">
            <v>109729048</v>
          </cell>
          <cell r="C342" t="str">
            <v>Abu-HR001</v>
          </cell>
          <cell r="D342">
            <v>26077</v>
          </cell>
          <cell r="E342" t="str">
            <v>Current</v>
          </cell>
          <cell r="F342" t="str">
            <v>Ernest Rivera</v>
          </cell>
          <cell r="G342" t="str">
            <v>353717,0343</v>
          </cell>
        </row>
        <row r="343">
          <cell r="A343" t="str">
            <v>NZ63930</v>
          </cell>
          <cell r="B343">
            <v>110015195</v>
          </cell>
          <cell r="C343" t="str">
            <v>Kad-HR001</v>
          </cell>
          <cell r="D343">
            <v>30460</v>
          </cell>
          <cell r="E343" t="str">
            <v>Domiciliary</v>
          </cell>
          <cell r="F343" t="str">
            <v>Jeremy Vasquez</v>
          </cell>
          <cell r="G343" t="str">
            <v>56697,1488</v>
          </cell>
        </row>
        <row r="344">
          <cell r="A344" t="str">
            <v>NZ73002</v>
          </cell>
          <cell r="B344">
            <v>110491505</v>
          </cell>
          <cell r="C344" t="str">
            <v>Bay-HR001</v>
          </cell>
          <cell r="D344">
            <v>20965</v>
          </cell>
          <cell r="E344" t="str">
            <v>Current</v>
          </cell>
          <cell r="F344" t="str">
            <v>Shawn Wallace</v>
          </cell>
          <cell r="G344" t="str">
            <v>309505,875</v>
          </cell>
        </row>
        <row r="345">
          <cell r="A345" t="str">
            <v>NZ83985</v>
          </cell>
          <cell r="B345">
            <v>110539166</v>
          </cell>
          <cell r="C345" t="str">
            <v>Enu-HR001</v>
          </cell>
          <cell r="D345">
            <v>44341</v>
          </cell>
          <cell r="E345" t="str">
            <v>Corporate</v>
          </cell>
          <cell r="F345" t="str">
            <v>Paul Larson</v>
          </cell>
          <cell r="G345" t="str">
            <v>119228,8125</v>
          </cell>
        </row>
        <row r="346">
          <cell r="A346" t="str">
            <v>NZ43704</v>
          </cell>
          <cell r="B346">
            <v>110714690</v>
          </cell>
          <cell r="C346" t="str">
            <v>Cro-HR001</v>
          </cell>
          <cell r="D346">
            <v>35575</v>
          </cell>
          <cell r="E346" t="str">
            <v>Domiciliary</v>
          </cell>
          <cell r="F346" t="str">
            <v>Stephen Payne</v>
          </cell>
          <cell r="G346" t="str">
            <v>153481,104</v>
          </cell>
        </row>
        <row r="347">
          <cell r="A347" t="str">
            <v>NZ33571</v>
          </cell>
          <cell r="B347">
            <v>110966953</v>
          </cell>
          <cell r="C347" t="str">
            <v>Sok-HR001</v>
          </cell>
          <cell r="D347">
            <v>27905</v>
          </cell>
          <cell r="E347" t="str">
            <v>Current</v>
          </cell>
          <cell r="F347" t="str">
            <v>Raymond Alexander</v>
          </cell>
          <cell r="G347" t="str">
            <v>169831,1316</v>
          </cell>
        </row>
        <row r="348">
          <cell r="A348" t="str">
            <v>NZ43447</v>
          </cell>
          <cell r="B348">
            <v>111392645</v>
          </cell>
          <cell r="C348" t="str">
            <v>Ana-HR001</v>
          </cell>
          <cell r="D348">
            <v>20233</v>
          </cell>
          <cell r="E348" t="str">
            <v>Domiciliary</v>
          </cell>
          <cell r="F348" t="str">
            <v>Anthony Berry</v>
          </cell>
          <cell r="G348" t="str">
            <v>69441,372</v>
          </cell>
        </row>
        <row r="349">
          <cell r="A349" t="str">
            <v>NZ76794</v>
          </cell>
          <cell r="B349">
            <v>111973946</v>
          </cell>
          <cell r="C349" t="str">
            <v>Kan-HR001</v>
          </cell>
          <cell r="D349">
            <v>24251</v>
          </cell>
          <cell r="E349" t="str">
            <v>Corporate</v>
          </cell>
          <cell r="F349" t="str">
            <v>Joshua Ryan</v>
          </cell>
          <cell r="G349" t="str">
            <v>111956,4685</v>
          </cell>
        </row>
        <row r="350">
          <cell r="A350" t="str">
            <v>NZ67109</v>
          </cell>
          <cell r="B350">
            <v>112752941</v>
          </cell>
          <cell r="C350" t="str">
            <v>Oyo-HR001</v>
          </cell>
          <cell r="D350">
            <v>30827</v>
          </cell>
          <cell r="E350" t="str">
            <v>Savings</v>
          </cell>
          <cell r="F350" t="str">
            <v>Douglas Tucker</v>
          </cell>
          <cell r="G350" t="str">
            <v>86558,08</v>
          </cell>
        </row>
        <row r="351">
          <cell r="A351" t="str">
            <v>NZ52909</v>
          </cell>
          <cell r="B351">
            <v>113055246</v>
          </cell>
          <cell r="C351" t="str">
            <v>Kog-HR001</v>
          </cell>
          <cell r="D351">
            <v>25348</v>
          </cell>
          <cell r="E351" t="str">
            <v>Corporate</v>
          </cell>
          <cell r="F351" t="str">
            <v>Shawn Cook</v>
          </cell>
          <cell r="G351" t="str">
            <v>355219,5072</v>
          </cell>
        </row>
        <row r="352">
          <cell r="A352" t="str">
            <v>NZ70935</v>
          </cell>
          <cell r="B352">
            <v>113165911</v>
          </cell>
          <cell r="C352" t="str">
            <v>Riv-HR001</v>
          </cell>
          <cell r="D352">
            <v>36304</v>
          </cell>
          <cell r="E352" t="str">
            <v>Domiciliary</v>
          </cell>
          <cell r="F352" t="str">
            <v>Keith Griffin</v>
          </cell>
          <cell r="G352" t="str">
            <v>76171,9106</v>
          </cell>
        </row>
        <row r="353">
          <cell r="A353" t="str">
            <v>NZ71563</v>
          </cell>
          <cell r="B353">
            <v>113298775</v>
          </cell>
          <cell r="C353" t="str">
            <v>Cro-HR001</v>
          </cell>
          <cell r="D353">
            <v>28634</v>
          </cell>
          <cell r="E353" t="str">
            <v>Corporate</v>
          </cell>
          <cell r="F353" t="str">
            <v>Stephen Payne</v>
          </cell>
          <cell r="G353" t="str">
            <v>161123,826</v>
          </cell>
        </row>
        <row r="354">
          <cell r="A354" t="str">
            <v>NZ70196</v>
          </cell>
          <cell r="B354">
            <v>114607143</v>
          </cell>
          <cell r="C354" t="str">
            <v>Riv-HR001</v>
          </cell>
          <cell r="D354">
            <v>35210</v>
          </cell>
          <cell r="E354" t="str">
            <v>Current</v>
          </cell>
          <cell r="F354" t="str">
            <v>Mark Montgomery</v>
          </cell>
          <cell r="G354" t="str">
            <v>82630,8621</v>
          </cell>
        </row>
        <row r="355">
          <cell r="A355" t="str">
            <v>NZ22297</v>
          </cell>
          <cell r="B355">
            <v>116154779</v>
          </cell>
          <cell r="C355" t="str">
            <v>Abi-HR001</v>
          </cell>
          <cell r="D355">
            <v>44705</v>
          </cell>
          <cell r="E355" t="str">
            <v>Joint</v>
          </cell>
          <cell r="F355" t="str">
            <v>Roy Rice</v>
          </cell>
          <cell r="G355" t="str">
            <v>76587,3024</v>
          </cell>
        </row>
        <row r="356">
          <cell r="A356" t="str">
            <v>NZ32848</v>
          </cell>
          <cell r="B356">
            <v>116404368</v>
          </cell>
          <cell r="C356" t="str">
            <v>Lag-HR001</v>
          </cell>
          <cell r="D356">
            <v>42880</v>
          </cell>
          <cell r="E356" t="str">
            <v>Current</v>
          </cell>
          <cell r="F356" t="str">
            <v>Dennis Ruiz</v>
          </cell>
          <cell r="G356" t="str">
            <v>30326,3297</v>
          </cell>
        </row>
        <row r="357">
          <cell r="A357" t="str">
            <v>NZ55010</v>
          </cell>
          <cell r="B357">
            <v>116907456</v>
          </cell>
          <cell r="C357" t="str">
            <v>Pla-HR001</v>
          </cell>
          <cell r="D357">
            <v>30827</v>
          </cell>
          <cell r="E357" t="str">
            <v>Domiciliary</v>
          </cell>
          <cell r="F357" t="str">
            <v>Victor Ramos</v>
          </cell>
          <cell r="G357" t="str">
            <v>55718,6913</v>
          </cell>
        </row>
        <row r="358">
          <cell r="A358" t="str">
            <v>NZ19673</v>
          </cell>
          <cell r="B358">
            <v>117450995</v>
          </cell>
          <cell r="C358" t="str">
            <v>Edo-HR001</v>
          </cell>
          <cell r="D358">
            <v>26809</v>
          </cell>
          <cell r="E358" t="str">
            <v>Domiciliary</v>
          </cell>
          <cell r="F358" t="str">
            <v>Victor Martinez</v>
          </cell>
          <cell r="G358" t="str">
            <v>123468,2872</v>
          </cell>
        </row>
        <row r="359">
          <cell r="A359" t="str">
            <v>NZ19846</v>
          </cell>
          <cell r="B359">
            <v>118038711</v>
          </cell>
          <cell r="C359" t="str">
            <v>Ana-HR001</v>
          </cell>
          <cell r="D359">
            <v>44705</v>
          </cell>
          <cell r="E359" t="str">
            <v>Corporate</v>
          </cell>
          <cell r="F359" t="str">
            <v>Anthony Berry</v>
          </cell>
          <cell r="G359" t="str">
            <v>97502,5795</v>
          </cell>
        </row>
        <row r="360">
          <cell r="A360" t="str">
            <v>NZ30551</v>
          </cell>
          <cell r="B360">
            <v>118170353</v>
          </cell>
          <cell r="C360" t="str">
            <v>Sok-HR001</v>
          </cell>
          <cell r="D360">
            <v>34478</v>
          </cell>
          <cell r="E360" t="str">
            <v>Joint</v>
          </cell>
          <cell r="F360" t="str">
            <v>Raymond Alexander</v>
          </cell>
          <cell r="G360" t="str">
            <v>316713,7536</v>
          </cell>
        </row>
        <row r="361">
          <cell r="A361" t="str">
            <v>NZ55583</v>
          </cell>
          <cell r="B361">
            <v>119419377</v>
          </cell>
          <cell r="C361" t="str">
            <v>Osu-HR001</v>
          </cell>
          <cell r="D361">
            <v>27905</v>
          </cell>
          <cell r="E361" t="str">
            <v>Joint</v>
          </cell>
          <cell r="F361" t="str">
            <v>Jason Duncan</v>
          </cell>
          <cell r="G361" t="str">
            <v>136956,204</v>
          </cell>
        </row>
        <row r="362">
          <cell r="A362" t="str">
            <v>NZ86610</v>
          </cell>
          <cell r="B362">
            <v>119496083</v>
          </cell>
          <cell r="C362" t="str">
            <v>Imo-HR001</v>
          </cell>
          <cell r="D362">
            <v>38132</v>
          </cell>
          <cell r="E362" t="str">
            <v>Joint</v>
          </cell>
          <cell r="F362" t="str">
            <v>Joe Price</v>
          </cell>
          <cell r="G362" t="str">
            <v>522330,2592</v>
          </cell>
        </row>
        <row r="363">
          <cell r="A363" t="str">
            <v>NZ32945</v>
          </cell>
          <cell r="B363">
            <v>119671646</v>
          </cell>
          <cell r="C363" t="str">
            <v>Ben-HR001</v>
          </cell>
          <cell r="D363">
            <v>23155</v>
          </cell>
          <cell r="E363" t="str">
            <v>Current</v>
          </cell>
          <cell r="F363" t="str">
            <v>Roger Alexander</v>
          </cell>
          <cell r="G363" t="str">
            <v>248004,4392</v>
          </cell>
        </row>
        <row r="364">
          <cell r="A364" t="str">
            <v>NZ66999</v>
          </cell>
          <cell r="B364">
            <v>120381038</v>
          </cell>
          <cell r="C364" t="str">
            <v>Lag-HR001</v>
          </cell>
          <cell r="D364">
            <v>24616</v>
          </cell>
          <cell r="E364" t="str">
            <v>Savings</v>
          </cell>
          <cell r="F364" t="str">
            <v>Adam Hernandez</v>
          </cell>
          <cell r="G364" t="str">
            <v>85439,62</v>
          </cell>
        </row>
        <row r="365">
          <cell r="A365" t="str">
            <v>NZ85232</v>
          </cell>
          <cell r="B365">
            <v>120457380</v>
          </cell>
          <cell r="C365" t="str">
            <v>Kad-HR001</v>
          </cell>
          <cell r="D365">
            <v>23522</v>
          </cell>
          <cell r="E365" t="str">
            <v>Domiciliary</v>
          </cell>
          <cell r="F365" t="str">
            <v>Jerry Green</v>
          </cell>
          <cell r="G365" t="str">
            <v>162784,5824</v>
          </cell>
        </row>
        <row r="366">
          <cell r="A366" t="str">
            <v>NZ38742</v>
          </cell>
          <cell r="B366">
            <v>120462979</v>
          </cell>
          <cell r="C366" t="str">
            <v>Kan-HR001</v>
          </cell>
          <cell r="D366">
            <v>27173</v>
          </cell>
          <cell r="E366" t="str">
            <v>Joint</v>
          </cell>
          <cell r="F366" t="str">
            <v>Bruce Butler</v>
          </cell>
          <cell r="G366" t="str">
            <v>36306,25</v>
          </cell>
        </row>
        <row r="367">
          <cell r="A367" t="str">
            <v>NZ70868</v>
          </cell>
          <cell r="B367">
            <v>120568684</v>
          </cell>
          <cell r="C367" t="str">
            <v>Kad-HR001</v>
          </cell>
          <cell r="D367">
            <v>35939</v>
          </cell>
          <cell r="E367" t="str">
            <v>Current</v>
          </cell>
          <cell r="F367" t="str">
            <v>Jeremy Vasquez</v>
          </cell>
          <cell r="G367" t="str">
            <v>38807,25</v>
          </cell>
        </row>
        <row r="368">
          <cell r="A368" t="str">
            <v>NZ77256</v>
          </cell>
          <cell r="B368">
            <v>120818084</v>
          </cell>
          <cell r="C368" t="str">
            <v>Lag-HR001</v>
          </cell>
          <cell r="D368">
            <v>44341</v>
          </cell>
          <cell r="E368" t="str">
            <v>Savings</v>
          </cell>
          <cell r="F368" t="str">
            <v>Dennis Morris</v>
          </cell>
          <cell r="G368" t="str">
            <v>149706,4608</v>
          </cell>
        </row>
        <row r="369">
          <cell r="A369" t="str">
            <v>NZ89674</v>
          </cell>
          <cell r="B369">
            <v>120932057</v>
          </cell>
          <cell r="C369" t="str">
            <v>Lag-HR001</v>
          </cell>
          <cell r="D369">
            <v>42515</v>
          </cell>
          <cell r="E369" t="str">
            <v>Current</v>
          </cell>
          <cell r="F369" t="str">
            <v>Dennis Ruiz</v>
          </cell>
          <cell r="G369" t="str">
            <v>25072,5561</v>
          </cell>
        </row>
        <row r="370">
          <cell r="A370" t="str">
            <v>NZ47766</v>
          </cell>
          <cell r="B370">
            <v>121677066</v>
          </cell>
          <cell r="C370" t="str">
            <v>Lag-HR001</v>
          </cell>
          <cell r="D370">
            <v>24983</v>
          </cell>
          <cell r="E370" t="str">
            <v>Savings</v>
          </cell>
          <cell r="F370" t="str">
            <v>Nicholas Simmons</v>
          </cell>
          <cell r="G370" t="str">
            <v>271347,455</v>
          </cell>
        </row>
        <row r="371">
          <cell r="A371" t="str">
            <v>NZ42622</v>
          </cell>
          <cell r="B371">
            <v>121818842</v>
          </cell>
          <cell r="C371" t="str">
            <v>Abi-HR001</v>
          </cell>
          <cell r="D371">
            <v>30827</v>
          </cell>
          <cell r="E371" t="str">
            <v>Domiciliary</v>
          </cell>
          <cell r="F371" t="str">
            <v>Roy Rice</v>
          </cell>
          <cell r="G371" t="str">
            <v>180987,1128</v>
          </cell>
        </row>
        <row r="372">
          <cell r="A372" t="str">
            <v>NZ94895</v>
          </cell>
          <cell r="B372">
            <v>122103886</v>
          </cell>
          <cell r="C372" t="str">
            <v>Ogu-HR001</v>
          </cell>
          <cell r="D372">
            <v>26444</v>
          </cell>
          <cell r="E372" t="str">
            <v>Corporate</v>
          </cell>
          <cell r="F372" t="str">
            <v>Jesse Evans</v>
          </cell>
          <cell r="G372" t="str">
            <v>160073,1</v>
          </cell>
        </row>
        <row r="373">
          <cell r="A373" t="str">
            <v>NZ64440</v>
          </cell>
          <cell r="B373">
            <v>122621145</v>
          </cell>
          <cell r="C373" t="str">
            <v>Imo-HR001</v>
          </cell>
          <cell r="D373">
            <v>42515</v>
          </cell>
          <cell r="E373" t="str">
            <v>Domiciliary</v>
          </cell>
          <cell r="F373" t="str">
            <v>Joshua Bennett</v>
          </cell>
          <cell r="G373" t="str">
            <v>253010,88</v>
          </cell>
        </row>
        <row r="374">
          <cell r="A374" t="str">
            <v>NZ62312</v>
          </cell>
          <cell r="B374">
            <v>122639053</v>
          </cell>
          <cell r="C374" t="str">
            <v>Kad-HR001</v>
          </cell>
          <cell r="D374">
            <v>22061</v>
          </cell>
          <cell r="E374" t="str">
            <v>Domiciliary</v>
          </cell>
          <cell r="F374" t="str">
            <v>Jeremy Vasquez</v>
          </cell>
          <cell r="G374" t="str">
            <v>228140,8308</v>
          </cell>
        </row>
        <row r="375">
          <cell r="A375" t="str">
            <v>NZ96154</v>
          </cell>
          <cell r="B375">
            <v>124971917</v>
          </cell>
          <cell r="C375" t="str">
            <v>Ben-HR001</v>
          </cell>
          <cell r="D375">
            <v>43244</v>
          </cell>
          <cell r="E375" t="str">
            <v>Domiciliary</v>
          </cell>
          <cell r="F375" t="str">
            <v>Roger Alexander</v>
          </cell>
          <cell r="G375" t="str">
            <v>122947,0368</v>
          </cell>
        </row>
        <row r="376">
          <cell r="A376" t="str">
            <v>NZ24135</v>
          </cell>
          <cell r="B376">
            <v>125201103</v>
          </cell>
          <cell r="C376" t="str">
            <v>Kan-HR001</v>
          </cell>
          <cell r="D376">
            <v>36304</v>
          </cell>
          <cell r="E376" t="str">
            <v>Joint</v>
          </cell>
          <cell r="F376" t="str">
            <v>Bruce Butler</v>
          </cell>
          <cell r="G376" t="str">
            <v>72648,8534</v>
          </cell>
        </row>
        <row r="377">
          <cell r="A377" t="str">
            <v>NZ32055</v>
          </cell>
          <cell r="B377">
            <v>125319673</v>
          </cell>
          <cell r="C377" t="str">
            <v>Lag-HR001</v>
          </cell>
          <cell r="D377">
            <v>44705</v>
          </cell>
          <cell r="E377" t="str">
            <v>Corporate</v>
          </cell>
          <cell r="F377" t="str">
            <v>Nicholas Simmons</v>
          </cell>
          <cell r="G377" t="str">
            <v>73501,0368</v>
          </cell>
        </row>
        <row r="378">
          <cell r="A378" t="str">
            <v>NZ53006</v>
          </cell>
          <cell r="B378">
            <v>125392857</v>
          </cell>
          <cell r="C378" t="str">
            <v>Ogu-HR001</v>
          </cell>
          <cell r="D378">
            <v>23887</v>
          </cell>
          <cell r="E378" t="str">
            <v>Joint</v>
          </cell>
          <cell r="F378" t="str">
            <v>Jesse Evans</v>
          </cell>
          <cell r="G378" t="str">
            <v>252612,864</v>
          </cell>
        </row>
        <row r="379">
          <cell r="A379" t="str">
            <v>NZ13182</v>
          </cell>
          <cell r="B379">
            <v>125415238</v>
          </cell>
          <cell r="C379" t="str">
            <v>Lag-HR001</v>
          </cell>
          <cell r="D379">
            <v>40322</v>
          </cell>
          <cell r="E379" t="str">
            <v>Joint</v>
          </cell>
          <cell r="F379" t="str">
            <v>Benjamin Kim</v>
          </cell>
          <cell r="G379" t="str">
            <v>97698,8922</v>
          </cell>
        </row>
        <row r="380">
          <cell r="A380" t="str">
            <v>NZ88761</v>
          </cell>
          <cell r="B380">
            <v>125926431</v>
          </cell>
          <cell r="C380" t="str">
            <v>Lag-HR001</v>
          </cell>
          <cell r="D380">
            <v>38497</v>
          </cell>
          <cell r="E380" t="str">
            <v>Joint</v>
          </cell>
          <cell r="F380" t="str">
            <v>Dennis Ruiz</v>
          </cell>
          <cell r="G380" t="str">
            <v>284371,2768</v>
          </cell>
        </row>
        <row r="381">
          <cell r="A381" t="str">
            <v>NZ55928</v>
          </cell>
          <cell r="B381">
            <v>126184759</v>
          </cell>
          <cell r="C381" t="str">
            <v>Riv-HR001</v>
          </cell>
          <cell r="D381">
            <v>31192</v>
          </cell>
          <cell r="E381" t="str">
            <v>Savings</v>
          </cell>
          <cell r="F381" t="str">
            <v>Keith Griffin</v>
          </cell>
          <cell r="G381" t="str">
            <v>444732,6378</v>
          </cell>
        </row>
        <row r="382">
          <cell r="A382" t="str">
            <v>NZ57827</v>
          </cell>
          <cell r="B382">
            <v>126238837</v>
          </cell>
          <cell r="C382" t="str">
            <v>Abu-HR001</v>
          </cell>
          <cell r="D382">
            <v>37036</v>
          </cell>
          <cell r="E382" t="str">
            <v>Domiciliary</v>
          </cell>
          <cell r="F382" t="str">
            <v>Anthony Torres</v>
          </cell>
          <cell r="G382" t="str">
            <v>77370,4017</v>
          </cell>
        </row>
        <row r="383">
          <cell r="A383" t="str">
            <v>NZ67912</v>
          </cell>
          <cell r="B383">
            <v>126353147</v>
          </cell>
          <cell r="C383" t="str">
            <v>Oyo-HR001</v>
          </cell>
          <cell r="D383">
            <v>30827</v>
          </cell>
          <cell r="E383" t="str">
            <v>Joint</v>
          </cell>
          <cell r="F383" t="str">
            <v>Donald Reynolds</v>
          </cell>
          <cell r="G383" t="str">
            <v>189555,9256</v>
          </cell>
        </row>
        <row r="384">
          <cell r="A384" t="str">
            <v>NZ24003</v>
          </cell>
          <cell r="B384">
            <v>126420664</v>
          </cell>
          <cell r="C384" t="str">
            <v>Oyo-HR001</v>
          </cell>
          <cell r="D384">
            <v>30827</v>
          </cell>
          <cell r="E384" t="str">
            <v>Domiciliary</v>
          </cell>
          <cell r="F384" t="str">
            <v>Anthony Simpson</v>
          </cell>
          <cell r="G384" t="str">
            <v>44088,512</v>
          </cell>
        </row>
        <row r="385">
          <cell r="A385" t="str">
            <v>NZ31057</v>
          </cell>
          <cell r="B385">
            <v>126508895</v>
          </cell>
          <cell r="C385" t="str">
            <v>Enu-HR001</v>
          </cell>
          <cell r="D385">
            <v>20600</v>
          </cell>
          <cell r="E385" t="str">
            <v>Fixed Deposit</v>
          </cell>
          <cell r="F385" t="str">
            <v>Paul Larson</v>
          </cell>
          <cell r="G385" t="str">
            <v>146247,2616</v>
          </cell>
        </row>
        <row r="386">
          <cell r="A386" t="str">
            <v>NZ76179</v>
          </cell>
          <cell r="B386">
            <v>126955197</v>
          </cell>
          <cell r="C386" t="str">
            <v>Ben-HR001</v>
          </cell>
          <cell r="D386">
            <v>33749</v>
          </cell>
          <cell r="E386" t="str">
            <v>Savings</v>
          </cell>
          <cell r="F386" t="str">
            <v>Roger Alexander</v>
          </cell>
          <cell r="G386" t="str">
            <v>198144,5376</v>
          </cell>
        </row>
        <row r="387">
          <cell r="A387" t="str">
            <v>NZ95777</v>
          </cell>
          <cell r="B387">
            <v>127626624</v>
          </cell>
          <cell r="C387" t="str">
            <v>Oyo-HR001</v>
          </cell>
          <cell r="D387">
            <v>23522</v>
          </cell>
          <cell r="E387" t="str">
            <v>Domiciliary</v>
          </cell>
          <cell r="F387" t="str">
            <v>Douglas Tucker</v>
          </cell>
          <cell r="G387" t="str">
            <v>79121,7</v>
          </cell>
        </row>
        <row r="388">
          <cell r="A388" t="str">
            <v>NZ38710</v>
          </cell>
          <cell r="B388">
            <v>128041075</v>
          </cell>
          <cell r="C388" t="str">
            <v>Riv-HR001</v>
          </cell>
          <cell r="D388">
            <v>41783</v>
          </cell>
          <cell r="E388" t="str">
            <v>Savings</v>
          </cell>
          <cell r="F388" t="str">
            <v>Mark Montgomery</v>
          </cell>
          <cell r="G388" t="str">
            <v>257752,6875</v>
          </cell>
        </row>
        <row r="389">
          <cell r="A389" t="str">
            <v>NZ82789</v>
          </cell>
          <cell r="B389">
            <v>128075328</v>
          </cell>
          <cell r="C389" t="str">
            <v>Enu-HR001</v>
          </cell>
          <cell r="D389">
            <v>23522</v>
          </cell>
          <cell r="E389" t="str">
            <v>Current</v>
          </cell>
          <cell r="F389" t="str">
            <v>Paul Holmes</v>
          </cell>
          <cell r="G389" t="str">
            <v>436829,8368</v>
          </cell>
        </row>
        <row r="390">
          <cell r="A390" t="str">
            <v>NZ40533</v>
          </cell>
          <cell r="B390">
            <v>128086960</v>
          </cell>
          <cell r="C390" t="str">
            <v>Enu-HR001</v>
          </cell>
          <cell r="D390">
            <v>37765</v>
          </cell>
          <cell r="E390" t="str">
            <v>Domiciliary</v>
          </cell>
          <cell r="F390" t="str">
            <v>Paul Larson</v>
          </cell>
          <cell r="G390" t="str">
            <v>56531,44</v>
          </cell>
        </row>
        <row r="391">
          <cell r="A391" t="str">
            <v>NZ77518</v>
          </cell>
          <cell r="B391">
            <v>128139351</v>
          </cell>
          <cell r="C391" t="str">
            <v>Ana-HR001</v>
          </cell>
          <cell r="D391">
            <v>24983</v>
          </cell>
          <cell r="E391" t="str">
            <v>Joint</v>
          </cell>
          <cell r="F391" t="str">
            <v>Joshua Little</v>
          </cell>
          <cell r="G391" t="str">
            <v>140855,2212</v>
          </cell>
        </row>
        <row r="392">
          <cell r="A392" t="str">
            <v>NZ59778</v>
          </cell>
          <cell r="B392">
            <v>128381655</v>
          </cell>
          <cell r="C392" t="str">
            <v>Sok-HR001</v>
          </cell>
          <cell r="D392">
            <v>22426</v>
          </cell>
          <cell r="E392" t="str">
            <v>Domiciliary</v>
          </cell>
          <cell r="F392" t="str">
            <v>Raymond Alexander</v>
          </cell>
          <cell r="G392" t="str">
            <v>155343,5577</v>
          </cell>
        </row>
        <row r="393">
          <cell r="A393" t="str">
            <v>NZ46444</v>
          </cell>
          <cell r="B393">
            <v>128772613</v>
          </cell>
          <cell r="C393" t="str">
            <v>Kad-HR001</v>
          </cell>
          <cell r="D393">
            <v>34114</v>
          </cell>
          <cell r="E393" t="str">
            <v>Corporate</v>
          </cell>
          <cell r="F393" t="str">
            <v>Jerry Green</v>
          </cell>
          <cell r="G393" t="str">
            <v>52279,7568</v>
          </cell>
        </row>
        <row r="394">
          <cell r="A394" t="str">
            <v>NZ28522</v>
          </cell>
          <cell r="B394">
            <v>128877972</v>
          </cell>
          <cell r="C394" t="str">
            <v>Abi-HR001</v>
          </cell>
          <cell r="D394">
            <v>45070</v>
          </cell>
          <cell r="E394" t="str">
            <v>Savings</v>
          </cell>
          <cell r="F394" t="str">
            <v>Samuel Fowler</v>
          </cell>
          <cell r="G394" t="str">
            <v>374191,6473</v>
          </cell>
        </row>
        <row r="395">
          <cell r="A395" t="str">
            <v>NZ96593</v>
          </cell>
          <cell r="B395">
            <v>128921572</v>
          </cell>
          <cell r="C395" t="str">
            <v>Oyo-HR001</v>
          </cell>
          <cell r="D395">
            <v>39958</v>
          </cell>
          <cell r="E395" t="str">
            <v>Current</v>
          </cell>
          <cell r="F395" t="str">
            <v>Anthony Simpson</v>
          </cell>
          <cell r="G395" t="str">
            <v>88949,5425</v>
          </cell>
        </row>
        <row r="396">
          <cell r="A396" t="str">
            <v>NZ84055</v>
          </cell>
          <cell r="B396">
            <v>129117923</v>
          </cell>
          <cell r="C396" t="str">
            <v>Ogu-HR001</v>
          </cell>
          <cell r="D396">
            <v>25348</v>
          </cell>
          <cell r="E396" t="str">
            <v>Fixed Deposit</v>
          </cell>
          <cell r="F396" t="str">
            <v>Jesse Evans</v>
          </cell>
          <cell r="G396" t="str">
            <v>328563,105</v>
          </cell>
        </row>
        <row r="397">
          <cell r="A397" t="str">
            <v>NZ44048</v>
          </cell>
          <cell r="B397">
            <v>129506302</v>
          </cell>
          <cell r="C397" t="str">
            <v>Imo-HR001</v>
          </cell>
          <cell r="D397">
            <v>25712</v>
          </cell>
          <cell r="E397" t="str">
            <v>Corporate</v>
          </cell>
          <cell r="F397" t="str">
            <v>Jonathan Hawkins</v>
          </cell>
          <cell r="G397" t="str">
            <v>242469,2436</v>
          </cell>
        </row>
        <row r="398">
          <cell r="A398" t="str">
            <v>NZ82705</v>
          </cell>
          <cell r="B398">
            <v>129520261</v>
          </cell>
          <cell r="C398" t="str">
            <v>Oyo-HR001</v>
          </cell>
          <cell r="D398">
            <v>41419</v>
          </cell>
          <cell r="E398" t="str">
            <v>Domiciliary</v>
          </cell>
          <cell r="F398" t="str">
            <v>Anthony Simpson</v>
          </cell>
          <cell r="G398" t="str">
            <v>78054,21</v>
          </cell>
        </row>
        <row r="399">
          <cell r="A399" t="str">
            <v>NZ54629</v>
          </cell>
          <cell r="B399">
            <v>130397149</v>
          </cell>
          <cell r="C399" t="str">
            <v>Riv-HR001</v>
          </cell>
          <cell r="D399">
            <v>22061</v>
          </cell>
          <cell r="E399" t="str">
            <v>Domiciliary</v>
          </cell>
          <cell r="F399" t="str">
            <v>Keith Griffin</v>
          </cell>
          <cell r="G399" t="str">
            <v>254879,1414</v>
          </cell>
        </row>
        <row r="400">
          <cell r="A400" t="str">
            <v>NZ71984</v>
          </cell>
          <cell r="B400">
            <v>130429629</v>
          </cell>
          <cell r="C400" t="str">
            <v>Lag-HR001</v>
          </cell>
          <cell r="D400">
            <v>28270</v>
          </cell>
          <cell r="E400" t="str">
            <v>Joint</v>
          </cell>
          <cell r="F400" t="str">
            <v>Patrick Graham</v>
          </cell>
          <cell r="G400" t="str">
            <v>168490,2877</v>
          </cell>
        </row>
        <row r="401">
          <cell r="A401" t="str">
            <v>NZ38267</v>
          </cell>
          <cell r="B401">
            <v>130741238</v>
          </cell>
          <cell r="C401" t="str">
            <v>Edo-HR001</v>
          </cell>
          <cell r="D401">
            <v>44705</v>
          </cell>
          <cell r="E401" t="str">
            <v>Joint</v>
          </cell>
          <cell r="F401" t="str">
            <v>Victor Martinez</v>
          </cell>
          <cell r="G401" t="str">
            <v>287119,3488</v>
          </cell>
        </row>
        <row r="402">
          <cell r="A402" t="str">
            <v>NZ61086</v>
          </cell>
          <cell r="B402">
            <v>131050069</v>
          </cell>
          <cell r="C402" t="str">
            <v>Osu-HR001</v>
          </cell>
          <cell r="D402">
            <v>30827</v>
          </cell>
          <cell r="E402" t="str">
            <v>Domiciliary</v>
          </cell>
          <cell r="F402" t="str">
            <v>Jason Duncan</v>
          </cell>
          <cell r="G402" t="str">
            <v>268515,982</v>
          </cell>
        </row>
        <row r="403">
          <cell r="A403" t="str">
            <v>NZ33202</v>
          </cell>
          <cell r="B403">
            <v>131217921</v>
          </cell>
          <cell r="C403" t="str">
            <v>Lag-HR001</v>
          </cell>
          <cell r="D403">
            <v>21329</v>
          </cell>
          <cell r="E403" t="str">
            <v>Savings</v>
          </cell>
          <cell r="F403" t="str">
            <v>Carl Nguyen</v>
          </cell>
          <cell r="G403" t="str">
            <v>58989,6957</v>
          </cell>
        </row>
        <row r="404">
          <cell r="A404" t="str">
            <v>NZ51161</v>
          </cell>
          <cell r="B404">
            <v>131306401</v>
          </cell>
          <cell r="C404" t="str">
            <v>Kad-HR001</v>
          </cell>
          <cell r="D404">
            <v>28999</v>
          </cell>
          <cell r="E404" t="str">
            <v>Domiciliary</v>
          </cell>
          <cell r="F404" t="str">
            <v>Jeremy Vasquez</v>
          </cell>
          <cell r="G404" t="str">
            <v>371154,5847</v>
          </cell>
        </row>
        <row r="405">
          <cell r="A405" t="str">
            <v>NZ23783</v>
          </cell>
          <cell r="B405">
            <v>131637976</v>
          </cell>
          <cell r="C405" t="str">
            <v>Imo-HR001</v>
          </cell>
          <cell r="D405">
            <v>20600</v>
          </cell>
          <cell r="E405" t="str">
            <v>Current</v>
          </cell>
          <cell r="F405" t="str">
            <v>Jonathan Hawkins</v>
          </cell>
          <cell r="G405" t="str">
            <v>156857,6073</v>
          </cell>
        </row>
        <row r="406">
          <cell r="A406" t="str">
            <v>NZ31656</v>
          </cell>
          <cell r="B406">
            <v>131682984</v>
          </cell>
          <cell r="C406" t="str">
            <v>Lag-HR001</v>
          </cell>
          <cell r="D406">
            <v>20965</v>
          </cell>
          <cell r="E406" t="str">
            <v>Corporate</v>
          </cell>
          <cell r="F406" t="str">
            <v>Dennis Ruiz</v>
          </cell>
          <cell r="G406" t="str">
            <v>218312,274</v>
          </cell>
        </row>
        <row r="407">
          <cell r="A407" t="str">
            <v>NZ92044</v>
          </cell>
          <cell r="B407">
            <v>132227571</v>
          </cell>
          <cell r="C407" t="str">
            <v>Enu-HR001</v>
          </cell>
          <cell r="D407">
            <v>34478</v>
          </cell>
          <cell r="E407" t="str">
            <v>Corporate</v>
          </cell>
          <cell r="F407" t="str">
            <v>Paul Holmes</v>
          </cell>
          <cell r="G407" t="str">
            <v>291586,7136</v>
          </cell>
        </row>
        <row r="408">
          <cell r="A408" t="str">
            <v>NZ61272</v>
          </cell>
          <cell r="B408">
            <v>132539151</v>
          </cell>
          <cell r="C408" t="str">
            <v>Sok-HR001</v>
          </cell>
          <cell r="D408">
            <v>34114</v>
          </cell>
          <cell r="E408" t="str">
            <v>Domiciliary</v>
          </cell>
          <cell r="F408" t="str">
            <v>Raymond Alexander</v>
          </cell>
          <cell r="G408" t="str">
            <v>137256,0924</v>
          </cell>
        </row>
        <row r="409">
          <cell r="A409" t="str">
            <v>NZ43437</v>
          </cell>
          <cell r="B409">
            <v>132748811</v>
          </cell>
          <cell r="C409" t="str">
            <v>Oyo-HR001</v>
          </cell>
          <cell r="D409">
            <v>28270</v>
          </cell>
          <cell r="E409" t="str">
            <v>Current</v>
          </cell>
          <cell r="F409" t="str">
            <v>Douglas Tucker</v>
          </cell>
          <cell r="G409" t="str">
            <v>253693,568</v>
          </cell>
        </row>
        <row r="410">
          <cell r="A410" t="str">
            <v>NZ56438</v>
          </cell>
          <cell r="B410">
            <v>133422649</v>
          </cell>
          <cell r="C410" t="str">
            <v>Riv-HR001</v>
          </cell>
          <cell r="D410">
            <v>32288</v>
          </cell>
          <cell r="E410" t="str">
            <v>Joint</v>
          </cell>
          <cell r="F410" t="str">
            <v>Keith Griffin</v>
          </cell>
          <cell r="G410" t="str">
            <v>82231,6884</v>
          </cell>
        </row>
        <row r="411">
          <cell r="A411" t="str">
            <v>NZ78049</v>
          </cell>
          <cell r="B411">
            <v>133479094</v>
          </cell>
          <cell r="C411" t="str">
            <v>Imo-HR001</v>
          </cell>
          <cell r="D411">
            <v>38861</v>
          </cell>
          <cell r="E411" t="str">
            <v>Savings</v>
          </cell>
          <cell r="F411" t="str">
            <v>Joshua Bennett</v>
          </cell>
          <cell r="G411" t="str">
            <v>43063,0965</v>
          </cell>
        </row>
        <row r="412">
          <cell r="A412" t="str">
            <v>NZ89715</v>
          </cell>
          <cell r="B412">
            <v>133921993</v>
          </cell>
          <cell r="C412" t="str">
            <v>Abu-HR001</v>
          </cell>
          <cell r="D412">
            <v>38132</v>
          </cell>
          <cell r="E412" t="str">
            <v>Current</v>
          </cell>
          <cell r="F412" t="str">
            <v>Ernest Rivera</v>
          </cell>
          <cell r="G412" t="str">
            <v>159584,9204</v>
          </cell>
        </row>
        <row r="413">
          <cell r="A413" t="str">
            <v>NZ32917</v>
          </cell>
          <cell r="B413">
            <v>133928758</v>
          </cell>
          <cell r="C413" t="str">
            <v>Abu-HR001</v>
          </cell>
          <cell r="D413">
            <v>40687</v>
          </cell>
          <cell r="E413" t="str">
            <v>Current</v>
          </cell>
          <cell r="F413" t="str">
            <v>Anthony Torres</v>
          </cell>
          <cell r="G413" t="str">
            <v>97294,96</v>
          </cell>
        </row>
        <row r="414">
          <cell r="A414" t="str">
            <v>NZ53599</v>
          </cell>
          <cell r="B414">
            <v>134845730</v>
          </cell>
          <cell r="C414" t="str">
            <v>Kad-HR001</v>
          </cell>
          <cell r="D414">
            <v>39958</v>
          </cell>
          <cell r="E414" t="str">
            <v>Joint</v>
          </cell>
          <cell r="F414" t="str">
            <v>Jeremy Vasquez</v>
          </cell>
          <cell r="G414" t="str">
            <v>26707,692</v>
          </cell>
        </row>
        <row r="415">
          <cell r="A415" t="str">
            <v>NZ78997</v>
          </cell>
          <cell r="B415">
            <v>135044117</v>
          </cell>
          <cell r="C415" t="str">
            <v>Enu-HR001</v>
          </cell>
          <cell r="D415">
            <v>27905</v>
          </cell>
          <cell r="E415" t="str">
            <v>Savings</v>
          </cell>
          <cell r="F415" t="str">
            <v>Paul Larson</v>
          </cell>
          <cell r="G415" t="str">
            <v>271368,1152</v>
          </cell>
        </row>
        <row r="416">
          <cell r="A416" t="str">
            <v>NZ90735</v>
          </cell>
          <cell r="B416">
            <v>135088606</v>
          </cell>
          <cell r="C416" t="str">
            <v>Pla-HR001</v>
          </cell>
          <cell r="D416">
            <v>22061</v>
          </cell>
          <cell r="E416" t="str">
            <v>Savings</v>
          </cell>
          <cell r="F416" t="str">
            <v>Victor Ramos</v>
          </cell>
          <cell r="G416" t="str">
            <v>109051,9315</v>
          </cell>
        </row>
        <row r="417">
          <cell r="A417" t="str">
            <v>NZ53717</v>
          </cell>
          <cell r="B417">
            <v>135610632</v>
          </cell>
          <cell r="C417" t="str">
            <v>Ogu-HR001</v>
          </cell>
          <cell r="D417">
            <v>33017</v>
          </cell>
          <cell r="E417" t="str">
            <v>Domiciliary</v>
          </cell>
          <cell r="F417" t="str">
            <v>Jesse Evans</v>
          </cell>
          <cell r="G417" t="str">
            <v>100505,7837</v>
          </cell>
        </row>
        <row r="418">
          <cell r="A418" t="str">
            <v>NZ58727</v>
          </cell>
          <cell r="B418">
            <v>135642253</v>
          </cell>
          <cell r="C418" t="str">
            <v>Lag-HR001</v>
          </cell>
          <cell r="D418">
            <v>22790</v>
          </cell>
          <cell r="E418" t="str">
            <v>Domiciliary</v>
          </cell>
          <cell r="F418" t="str">
            <v>Nicholas Simmons</v>
          </cell>
          <cell r="G418" t="str">
            <v>59484,36</v>
          </cell>
        </row>
        <row r="419">
          <cell r="A419" t="str">
            <v>NZ62222</v>
          </cell>
          <cell r="B419">
            <v>136232022</v>
          </cell>
          <cell r="C419" t="str">
            <v>Edo-HR001</v>
          </cell>
          <cell r="D419">
            <v>35210</v>
          </cell>
          <cell r="E419" t="str">
            <v>Corporate</v>
          </cell>
          <cell r="F419" t="str">
            <v>Victor Martinez</v>
          </cell>
          <cell r="G419" t="str">
            <v>109036,9256</v>
          </cell>
        </row>
        <row r="420">
          <cell r="A420" t="str">
            <v>NZ96211</v>
          </cell>
          <cell r="B420">
            <v>136816964</v>
          </cell>
          <cell r="C420" t="str">
            <v>Kan-HR001</v>
          </cell>
          <cell r="D420">
            <v>39958</v>
          </cell>
          <cell r="E420" t="str">
            <v>Domiciliary</v>
          </cell>
          <cell r="F420" t="str">
            <v>Bruce Butler</v>
          </cell>
          <cell r="G420" t="str">
            <v>46550,3896</v>
          </cell>
        </row>
        <row r="421">
          <cell r="A421" t="str">
            <v>NZ70297</v>
          </cell>
          <cell r="B421">
            <v>137444563</v>
          </cell>
          <cell r="C421" t="str">
            <v>Ogu-HR001</v>
          </cell>
          <cell r="D421">
            <v>37400</v>
          </cell>
          <cell r="E421" t="str">
            <v>Current</v>
          </cell>
          <cell r="F421" t="str">
            <v>Joe Hanson</v>
          </cell>
          <cell r="G421" t="str">
            <v>177985,983</v>
          </cell>
        </row>
        <row r="422">
          <cell r="A422" t="str">
            <v>NZ50985</v>
          </cell>
          <cell r="B422">
            <v>137837802</v>
          </cell>
          <cell r="C422" t="str">
            <v>Ogu-HR001</v>
          </cell>
          <cell r="D422">
            <v>34843</v>
          </cell>
          <cell r="E422" t="str">
            <v>Savings</v>
          </cell>
          <cell r="F422" t="str">
            <v>Jesse Evans</v>
          </cell>
          <cell r="G422" t="str">
            <v>187068,3375</v>
          </cell>
        </row>
        <row r="423">
          <cell r="A423" t="str">
            <v>NZ41067</v>
          </cell>
          <cell r="B423">
            <v>138796033</v>
          </cell>
          <cell r="C423" t="str">
            <v>Kog-HR001</v>
          </cell>
          <cell r="D423">
            <v>34843</v>
          </cell>
          <cell r="E423" t="str">
            <v>Domiciliary</v>
          </cell>
          <cell r="F423" t="str">
            <v>Shawn Cook</v>
          </cell>
          <cell r="G423" t="str">
            <v>242843,2508</v>
          </cell>
        </row>
        <row r="424">
          <cell r="A424" t="str">
            <v>NZ97338</v>
          </cell>
          <cell r="B424">
            <v>139492099</v>
          </cell>
          <cell r="C424" t="str">
            <v>Kwa-HR001</v>
          </cell>
          <cell r="D424">
            <v>37765</v>
          </cell>
          <cell r="E424" t="str">
            <v>Savings</v>
          </cell>
          <cell r="F424" t="str">
            <v>Phillip Peters</v>
          </cell>
          <cell r="G424" t="str">
            <v>27107,9424</v>
          </cell>
        </row>
        <row r="425">
          <cell r="A425" t="str">
            <v>NZ93078</v>
          </cell>
          <cell r="B425">
            <v>139612789</v>
          </cell>
          <cell r="C425" t="str">
            <v>Lag-HR001</v>
          </cell>
          <cell r="D425">
            <v>35210</v>
          </cell>
          <cell r="E425" t="str">
            <v>Current</v>
          </cell>
          <cell r="F425" t="str">
            <v>Dennis Morris</v>
          </cell>
          <cell r="G425" t="str">
            <v>111496,5</v>
          </cell>
        </row>
        <row r="426">
          <cell r="A426" t="str">
            <v>NZ66556</v>
          </cell>
          <cell r="B426">
            <v>139849807</v>
          </cell>
          <cell r="C426" t="str">
            <v>Abi-HR001</v>
          </cell>
          <cell r="D426">
            <v>39226</v>
          </cell>
          <cell r="E426" t="str">
            <v>Current</v>
          </cell>
          <cell r="F426" t="str">
            <v>Samuel Fowler</v>
          </cell>
          <cell r="G426" t="str">
            <v>329840,7138</v>
          </cell>
        </row>
        <row r="427">
          <cell r="A427" t="str">
            <v>NZ73212</v>
          </cell>
          <cell r="B427">
            <v>140511338</v>
          </cell>
          <cell r="C427" t="str">
            <v>Imo-HR001</v>
          </cell>
          <cell r="D427">
            <v>31921</v>
          </cell>
          <cell r="E427" t="str">
            <v>Fixed Deposit</v>
          </cell>
          <cell r="F427" t="str">
            <v>Jonathan Hawkins</v>
          </cell>
          <cell r="G427" t="str">
            <v>62973,4275</v>
          </cell>
        </row>
        <row r="428">
          <cell r="A428" t="str">
            <v>NZ47240</v>
          </cell>
          <cell r="B428">
            <v>141025410</v>
          </cell>
          <cell r="C428" t="str">
            <v>Lag-HR001</v>
          </cell>
          <cell r="D428">
            <v>25348</v>
          </cell>
          <cell r="E428" t="str">
            <v>Domiciliary</v>
          </cell>
          <cell r="F428" t="str">
            <v>Chris Armstrong</v>
          </cell>
          <cell r="G428" t="str">
            <v>327029,2179</v>
          </cell>
        </row>
        <row r="429">
          <cell r="A429" t="str">
            <v>NZ56480</v>
          </cell>
          <cell r="B429">
            <v>141573647</v>
          </cell>
          <cell r="C429" t="str">
            <v>Del-HR001</v>
          </cell>
          <cell r="D429">
            <v>30827</v>
          </cell>
          <cell r="E429" t="str">
            <v>Current</v>
          </cell>
          <cell r="F429" t="str">
            <v>Steve Diaz</v>
          </cell>
          <cell r="G429" t="str">
            <v>54647,5776</v>
          </cell>
        </row>
        <row r="430">
          <cell r="A430" t="str">
            <v>NZ69161</v>
          </cell>
          <cell r="B430">
            <v>142378480</v>
          </cell>
          <cell r="C430" t="str">
            <v>Kog-HR001</v>
          </cell>
          <cell r="D430">
            <v>43976</v>
          </cell>
          <cell r="E430" t="str">
            <v>Domiciliary</v>
          </cell>
          <cell r="F430" t="str">
            <v>Shawn Cook</v>
          </cell>
          <cell r="G430" t="str">
            <v>158390,3922</v>
          </cell>
        </row>
        <row r="431">
          <cell r="A431" t="str">
            <v>NZ38895</v>
          </cell>
          <cell r="B431">
            <v>142605776</v>
          </cell>
          <cell r="C431" t="str">
            <v>Lag-HR001</v>
          </cell>
          <cell r="D431">
            <v>20600</v>
          </cell>
          <cell r="E431" t="str">
            <v>Current</v>
          </cell>
          <cell r="F431" t="str">
            <v>Dennis Morris</v>
          </cell>
          <cell r="G431" t="str">
            <v>291925,8496</v>
          </cell>
        </row>
        <row r="432">
          <cell r="A432" t="str">
            <v>NZ47180</v>
          </cell>
          <cell r="B432">
            <v>142941602</v>
          </cell>
          <cell r="C432" t="str">
            <v>Lag-HR001</v>
          </cell>
          <cell r="D432">
            <v>21694</v>
          </cell>
          <cell r="E432" t="str">
            <v>Domiciliary</v>
          </cell>
          <cell r="F432" t="str">
            <v>Dennis Morris</v>
          </cell>
          <cell r="G432" t="str">
            <v>53693,8894</v>
          </cell>
        </row>
        <row r="433">
          <cell r="A433" t="str">
            <v>NZ24725</v>
          </cell>
          <cell r="B433">
            <v>143114804</v>
          </cell>
          <cell r="C433" t="str">
            <v>Ana-HR001</v>
          </cell>
          <cell r="D433">
            <v>42515</v>
          </cell>
          <cell r="E433" t="str">
            <v>Domiciliary</v>
          </cell>
          <cell r="F433" t="str">
            <v>Joshua Little</v>
          </cell>
          <cell r="G433" t="str">
            <v>127936,8948</v>
          </cell>
        </row>
        <row r="434">
          <cell r="A434" t="str">
            <v>NZ92786</v>
          </cell>
          <cell r="B434">
            <v>143602533</v>
          </cell>
          <cell r="C434" t="str">
            <v>Kan-HR001</v>
          </cell>
          <cell r="D434">
            <v>26444</v>
          </cell>
          <cell r="E434" t="str">
            <v>Domiciliary</v>
          </cell>
          <cell r="F434" t="str">
            <v>Joshua Ryan</v>
          </cell>
          <cell r="G434" t="str">
            <v>53434,5525</v>
          </cell>
        </row>
        <row r="435">
          <cell r="A435" t="str">
            <v>NZ88698</v>
          </cell>
          <cell r="B435">
            <v>143713603</v>
          </cell>
          <cell r="C435" t="str">
            <v>Imo-HR001</v>
          </cell>
          <cell r="D435">
            <v>30827</v>
          </cell>
          <cell r="E435" t="str">
            <v>Domiciliary</v>
          </cell>
          <cell r="F435" t="str">
            <v>Jonathan Hawkins</v>
          </cell>
          <cell r="G435" t="str">
            <v>56874,1971</v>
          </cell>
        </row>
        <row r="436">
          <cell r="A436" t="str">
            <v>NZ70508</v>
          </cell>
          <cell r="B436">
            <v>143782117</v>
          </cell>
          <cell r="C436" t="str">
            <v>Lag-HR001</v>
          </cell>
          <cell r="D436">
            <v>21694</v>
          </cell>
          <cell r="E436" t="str">
            <v>Fixed Deposit</v>
          </cell>
          <cell r="F436" t="str">
            <v>Nicholas Cunningham</v>
          </cell>
          <cell r="G436" t="str">
            <v>105509,9904</v>
          </cell>
        </row>
        <row r="437">
          <cell r="A437" t="str">
            <v>NZ33884</v>
          </cell>
          <cell r="B437">
            <v>144336359</v>
          </cell>
          <cell r="C437" t="str">
            <v>Lag-HR001</v>
          </cell>
          <cell r="D437">
            <v>38861</v>
          </cell>
          <cell r="E437" t="str">
            <v>Joint</v>
          </cell>
          <cell r="F437" t="str">
            <v>Carl Nguyen</v>
          </cell>
          <cell r="G437" t="str">
            <v>224640,7533</v>
          </cell>
        </row>
        <row r="438">
          <cell r="A438" t="str">
            <v>NZ95665</v>
          </cell>
          <cell r="B438">
            <v>144352360</v>
          </cell>
          <cell r="C438" t="str">
            <v>Lag-HR001</v>
          </cell>
          <cell r="D438">
            <v>30827</v>
          </cell>
          <cell r="E438" t="str">
            <v>Joint</v>
          </cell>
          <cell r="F438" t="str">
            <v>Chris Armstrong</v>
          </cell>
          <cell r="G438" t="str">
            <v>85181,04</v>
          </cell>
        </row>
        <row r="439">
          <cell r="A439" t="str">
            <v>NZ70721</v>
          </cell>
          <cell r="B439">
            <v>144814850</v>
          </cell>
          <cell r="C439" t="str">
            <v>Bay-HR001</v>
          </cell>
          <cell r="D439">
            <v>38132</v>
          </cell>
          <cell r="E439" t="str">
            <v>Current</v>
          </cell>
          <cell r="F439" t="str">
            <v>Shawn Wallace</v>
          </cell>
          <cell r="G439" t="str">
            <v>65580,3148</v>
          </cell>
        </row>
        <row r="440">
          <cell r="A440" t="str">
            <v>NZ51913</v>
          </cell>
          <cell r="B440">
            <v>146068290</v>
          </cell>
          <cell r="C440" t="str">
            <v>Enu-HR001</v>
          </cell>
          <cell r="D440">
            <v>44705</v>
          </cell>
          <cell r="E440" t="str">
            <v>Current</v>
          </cell>
          <cell r="F440" t="str">
            <v>Paul Larson</v>
          </cell>
          <cell r="G440" t="str">
            <v>377580,7812</v>
          </cell>
        </row>
        <row r="441">
          <cell r="A441" t="str">
            <v>NZ37643</v>
          </cell>
          <cell r="B441">
            <v>146974938</v>
          </cell>
          <cell r="C441" t="str">
            <v>Kad-HR001</v>
          </cell>
          <cell r="D441">
            <v>30827</v>
          </cell>
          <cell r="E441" t="str">
            <v>Corporate</v>
          </cell>
          <cell r="F441" t="str">
            <v>Jeremy Vasquez</v>
          </cell>
          <cell r="G441" t="str">
            <v>70386,822</v>
          </cell>
        </row>
        <row r="442">
          <cell r="A442" t="str">
            <v>NZ52234</v>
          </cell>
          <cell r="B442">
            <v>147266929</v>
          </cell>
          <cell r="C442" t="str">
            <v>Imo-HR001</v>
          </cell>
          <cell r="D442">
            <v>33749</v>
          </cell>
          <cell r="E442" t="str">
            <v>Savings</v>
          </cell>
          <cell r="F442" t="str">
            <v>Joe Price</v>
          </cell>
          <cell r="G442" t="str">
            <v>25752,16</v>
          </cell>
        </row>
        <row r="443">
          <cell r="A443" t="str">
            <v>NZ13792</v>
          </cell>
          <cell r="B443">
            <v>147534688</v>
          </cell>
          <cell r="C443" t="str">
            <v>Lag-HR001</v>
          </cell>
          <cell r="D443">
            <v>30095</v>
          </cell>
          <cell r="E443" t="str">
            <v>Domiciliary</v>
          </cell>
          <cell r="F443" t="str">
            <v>Dennis Ruiz</v>
          </cell>
          <cell r="G443" t="str">
            <v>194156,82</v>
          </cell>
        </row>
        <row r="444">
          <cell r="A444" t="str">
            <v>NZ45882</v>
          </cell>
          <cell r="B444">
            <v>147858758</v>
          </cell>
          <cell r="C444" t="str">
            <v>Imo-HR001</v>
          </cell>
          <cell r="D444">
            <v>37036</v>
          </cell>
          <cell r="E444" t="str">
            <v>Savings</v>
          </cell>
          <cell r="F444" t="str">
            <v>Joe Price</v>
          </cell>
          <cell r="G444" t="str">
            <v>96488,2461</v>
          </cell>
        </row>
        <row r="445">
          <cell r="A445" t="str">
            <v>NZ47852</v>
          </cell>
          <cell r="B445">
            <v>148160170</v>
          </cell>
          <cell r="C445" t="str">
            <v>Lag-HR001</v>
          </cell>
          <cell r="D445">
            <v>20600</v>
          </cell>
          <cell r="E445" t="str">
            <v>Current</v>
          </cell>
          <cell r="F445" t="str">
            <v>Nicholas Cunningham</v>
          </cell>
          <cell r="G445" t="str">
            <v>117097,785</v>
          </cell>
        </row>
        <row r="446">
          <cell r="A446" t="str">
            <v>NZ21608</v>
          </cell>
          <cell r="B446">
            <v>149904219</v>
          </cell>
          <cell r="C446" t="str">
            <v>Abi-HR001</v>
          </cell>
          <cell r="D446">
            <v>39593</v>
          </cell>
          <cell r="E446" t="str">
            <v>Corporate</v>
          </cell>
          <cell r="F446" t="str">
            <v>Samuel Fowler</v>
          </cell>
          <cell r="G446" t="str">
            <v>69789,314</v>
          </cell>
        </row>
        <row r="447">
          <cell r="A447" t="str">
            <v>NZ67868</v>
          </cell>
          <cell r="B447">
            <v>150157757</v>
          </cell>
          <cell r="C447" t="str">
            <v>Kan-HR001</v>
          </cell>
          <cell r="D447">
            <v>25348</v>
          </cell>
          <cell r="E447" t="str">
            <v>Current</v>
          </cell>
          <cell r="F447" t="str">
            <v>Joshua Ryan</v>
          </cell>
          <cell r="G447" t="str">
            <v>142846,08</v>
          </cell>
        </row>
        <row r="448">
          <cell r="A448" t="str">
            <v>NZ28746</v>
          </cell>
          <cell r="B448">
            <v>151284774</v>
          </cell>
          <cell r="C448" t="str">
            <v>Kad-HR001</v>
          </cell>
          <cell r="D448">
            <v>23522</v>
          </cell>
          <cell r="E448" t="str">
            <v>Corporate</v>
          </cell>
          <cell r="F448" t="str">
            <v>Bobby Burton</v>
          </cell>
          <cell r="G448" t="str">
            <v>374809,5456</v>
          </cell>
        </row>
        <row r="449">
          <cell r="A449" t="str">
            <v>NZ15365</v>
          </cell>
          <cell r="B449">
            <v>151570772</v>
          </cell>
          <cell r="C449" t="str">
            <v>Lag-HR001</v>
          </cell>
          <cell r="D449">
            <v>41054</v>
          </cell>
          <cell r="E449" t="str">
            <v>Domiciliary</v>
          </cell>
          <cell r="F449" t="str">
            <v>Patrick Graham</v>
          </cell>
          <cell r="G449" t="str">
            <v>55235,7</v>
          </cell>
        </row>
        <row r="450">
          <cell r="A450" t="str">
            <v>NZ97689</v>
          </cell>
          <cell r="B450">
            <v>151586243</v>
          </cell>
          <cell r="C450" t="str">
            <v>Ben-HR001</v>
          </cell>
          <cell r="D450">
            <v>30460</v>
          </cell>
          <cell r="E450" t="str">
            <v>Corporate</v>
          </cell>
          <cell r="F450" t="str">
            <v>Roger Alexander</v>
          </cell>
          <cell r="G450" t="str">
            <v>107655,5181</v>
          </cell>
        </row>
        <row r="451">
          <cell r="A451" t="str">
            <v>NZ92582</v>
          </cell>
          <cell r="B451">
            <v>151915052</v>
          </cell>
          <cell r="C451" t="str">
            <v>Ana-HR001</v>
          </cell>
          <cell r="D451">
            <v>31921</v>
          </cell>
          <cell r="E451" t="str">
            <v>Current</v>
          </cell>
          <cell r="F451" t="str">
            <v>Anthony Berry</v>
          </cell>
          <cell r="G451" t="str">
            <v>143055,4356</v>
          </cell>
        </row>
        <row r="452">
          <cell r="A452" t="str">
            <v>NZ78545</v>
          </cell>
          <cell r="B452">
            <v>153351376</v>
          </cell>
          <cell r="C452" t="str">
            <v>Lag-HR001</v>
          </cell>
          <cell r="D452">
            <v>24251</v>
          </cell>
          <cell r="E452" t="str">
            <v>Savings</v>
          </cell>
          <cell r="F452" t="str">
            <v>Benjamin Kim</v>
          </cell>
          <cell r="G452" t="str">
            <v>160452,7104</v>
          </cell>
        </row>
        <row r="453">
          <cell r="A453" t="str">
            <v>NZ87876</v>
          </cell>
          <cell r="B453">
            <v>153838873</v>
          </cell>
          <cell r="C453" t="str">
            <v>Imo-HR001</v>
          </cell>
          <cell r="D453">
            <v>25712</v>
          </cell>
          <cell r="E453" t="str">
            <v>Joint</v>
          </cell>
          <cell r="F453" t="str">
            <v>Joshua Bennett</v>
          </cell>
          <cell r="G453" t="str">
            <v>410055,84</v>
          </cell>
        </row>
        <row r="454">
          <cell r="A454" t="str">
            <v>NZ66559</v>
          </cell>
          <cell r="B454">
            <v>154030779</v>
          </cell>
          <cell r="C454" t="str">
            <v>Imo-HR001</v>
          </cell>
          <cell r="D454">
            <v>21694</v>
          </cell>
          <cell r="E454" t="str">
            <v>Joint</v>
          </cell>
          <cell r="F454" t="str">
            <v>Joe Price</v>
          </cell>
          <cell r="G454" t="str">
            <v>394720,7719</v>
          </cell>
        </row>
        <row r="455">
          <cell r="A455" t="str">
            <v>NZ85541</v>
          </cell>
          <cell r="B455">
            <v>155187023</v>
          </cell>
          <cell r="C455" t="str">
            <v>Lag-HR001</v>
          </cell>
          <cell r="D455">
            <v>20233</v>
          </cell>
          <cell r="E455" t="str">
            <v>Domiciliary</v>
          </cell>
          <cell r="F455" t="str">
            <v>Dennis Morris</v>
          </cell>
          <cell r="G455" t="str">
            <v>109218,7008</v>
          </cell>
        </row>
        <row r="456">
          <cell r="A456" t="str">
            <v>NZ94055</v>
          </cell>
          <cell r="B456">
            <v>155463503</v>
          </cell>
          <cell r="C456" t="str">
            <v>Abi-HR001</v>
          </cell>
          <cell r="D456">
            <v>31192</v>
          </cell>
          <cell r="E456" t="str">
            <v>Corporate</v>
          </cell>
          <cell r="F456" t="str">
            <v>Samuel Fowler</v>
          </cell>
          <cell r="G456" t="str">
            <v>162947,68</v>
          </cell>
        </row>
        <row r="457">
          <cell r="A457" t="str">
            <v>NZ65273</v>
          </cell>
          <cell r="B457">
            <v>155982015</v>
          </cell>
          <cell r="C457" t="str">
            <v>Bay-HR001</v>
          </cell>
          <cell r="D457">
            <v>20600</v>
          </cell>
          <cell r="E457" t="str">
            <v>Current</v>
          </cell>
          <cell r="F457" t="str">
            <v>Shawn Wallace</v>
          </cell>
          <cell r="G457" t="str">
            <v>168229,6875</v>
          </cell>
        </row>
        <row r="458">
          <cell r="A458" t="str">
            <v>NZ73272</v>
          </cell>
          <cell r="B458">
            <v>156058632</v>
          </cell>
          <cell r="C458" t="str">
            <v>Sok-HR001</v>
          </cell>
          <cell r="D458">
            <v>24251</v>
          </cell>
          <cell r="E458" t="str">
            <v>Savings</v>
          </cell>
          <cell r="F458" t="str">
            <v>Raymond Alexander</v>
          </cell>
          <cell r="G458" t="str">
            <v>424534,08</v>
          </cell>
        </row>
        <row r="459">
          <cell r="A459" t="str">
            <v>NZ25670</v>
          </cell>
          <cell r="B459">
            <v>156279764</v>
          </cell>
          <cell r="C459" t="str">
            <v>Lag-HR001</v>
          </cell>
          <cell r="D459">
            <v>40687</v>
          </cell>
          <cell r="E459" t="str">
            <v>Joint</v>
          </cell>
          <cell r="F459" t="str">
            <v>Dennis Morris</v>
          </cell>
          <cell r="G459" t="str">
            <v>59708,25</v>
          </cell>
        </row>
        <row r="460">
          <cell r="A460" t="str">
            <v>NZ93701</v>
          </cell>
          <cell r="B460">
            <v>156648886</v>
          </cell>
          <cell r="C460" t="str">
            <v>Imo-HR001</v>
          </cell>
          <cell r="D460">
            <v>38497</v>
          </cell>
          <cell r="E460" t="str">
            <v>Domiciliary</v>
          </cell>
          <cell r="F460" t="str">
            <v>Joe Price</v>
          </cell>
          <cell r="G460" t="str">
            <v>305474,8446</v>
          </cell>
        </row>
        <row r="461">
          <cell r="A461" t="str">
            <v>NZ60299</v>
          </cell>
          <cell r="B461">
            <v>157033921</v>
          </cell>
          <cell r="C461" t="str">
            <v>Lag-HR001</v>
          </cell>
          <cell r="D461">
            <v>36671</v>
          </cell>
          <cell r="E461" t="str">
            <v>Savings</v>
          </cell>
          <cell r="F461" t="str">
            <v>Nicholas Cunningham</v>
          </cell>
          <cell r="G461" t="str">
            <v>49767,51</v>
          </cell>
        </row>
        <row r="462">
          <cell r="A462" t="str">
            <v>NZ65897</v>
          </cell>
          <cell r="B462">
            <v>157175715</v>
          </cell>
          <cell r="C462" t="str">
            <v>Lag-HR001</v>
          </cell>
          <cell r="D462">
            <v>31921</v>
          </cell>
          <cell r="E462" t="str">
            <v>Domiciliary</v>
          </cell>
          <cell r="F462" t="str">
            <v>Carl Nguyen</v>
          </cell>
          <cell r="G462" t="str">
            <v>191335,584</v>
          </cell>
        </row>
        <row r="463">
          <cell r="A463" t="str">
            <v>NZ84095</v>
          </cell>
          <cell r="B463">
            <v>157230926</v>
          </cell>
          <cell r="C463" t="str">
            <v>Kwa-HR001</v>
          </cell>
          <cell r="D463">
            <v>24983</v>
          </cell>
          <cell r="E463" t="str">
            <v>Corporate</v>
          </cell>
          <cell r="F463" t="str">
            <v>Phillip Peters</v>
          </cell>
          <cell r="G463" t="str">
            <v>280918,6575</v>
          </cell>
        </row>
        <row r="464">
          <cell r="A464" t="str">
            <v>NZ31246</v>
          </cell>
          <cell r="B464">
            <v>157315900</v>
          </cell>
          <cell r="C464" t="str">
            <v>Sok-HR001</v>
          </cell>
          <cell r="D464">
            <v>20965</v>
          </cell>
          <cell r="E464" t="str">
            <v>Corporate</v>
          </cell>
          <cell r="F464" t="str">
            <v>Raymond Alexander</v>
          </cell>
          <cell r="G464" t="str">
            <v>110014,9248</v>
          </cell>
        </row>
        <row r="465">
          <cell r="A465" t="str">
            <v>NZ38924</v>
          </cell>
          <cell r="B465">
            <v>157500690</v>
          </cell>
          <cell r="C465" t="str">
            <v>Del-HR001</v>
          </cell>
          <cell r="D465">
            <v>37036</v>
          </cell>
          <cell r="E465" t="str">
            <v>Fixed Deposit</v>
          </cell>
          <cell r="F465" t="str">
            <v>Steve Diaz</v>
          </cell>
          <cell r="G465" t="str">
            <v>197406,0396</v>
          </cell>
        </row>
        <row r="466">
          <cell r="A466" t="str">
            <v>NZ50738</v>
          </cell>
          <cell r="B466">
            <v>157826546</v>
          </cell>
          <cell r="C466" t="str">
            <v>Osu-HR001</v>
          </cell>
          <cell r="D466">
            <v>33017</v>
          </cell>
          <cell r="E466" t="str">
            <v>Corporate</v>
          </cell>
          <cell r="F466" t="str">
            <v>Jason Duncan</v>
          </cell>
          <cell r="G466" t="str">
            <v>225213,912</v>
          </cell>
        </row>
        <row r="467">
          <cell r="A467" t="str">
            <v>NZ75420</v>
          </cell>
          <cell r="B467">
            <v>158052066</v>
          </cell>
          <cell r="C467" t="str">
            <v>Abu-HR001</v>
          </cell>
          <cell r="D467">
            <v>24616</v>
          </cell>
          <cell r="E467" t="str">
            <v>Domiciliary</v>
          </cell>
          <cell r="F467" t="str">
            <v>Anthony Torres</v>
          </cell>
          <cell r="G467" t="str">
            <v>209712,8619</v>
          </cell>
        </row>
        <row r="468">
          <cell r="A468" t="str">
            <v>NZ65600</v>
          </cell>
          <cell r="B468">
            <v>158218396</v>
          </cell>
          <cell r="C468" t="str">
            <v>Lag-HR001</v>
          </cell>
          <cell r="D468">
            <v>33749</v>
          </cell>
          <cell r="E468" t="str">
            <v>Domiciliary</v>
          </cell>
          <cell r="F468" t="str">
            <v>Nicholas Simmons</v>
          </cell>
          <cell r="G468" t="str">
            <v>109996,8213</v>
          </cell>
        </row>
        <row r="469">
          <cell r="A469" t="str">
            <v>NZ53812</v>
          </cell>
          <cell r="B469">
            <v>158304189</v>
          </cell>
          <cell r="C469" t="str">
            <v>Cro-HR001</v>
          </cell>
          <cell r="D469">
            <v>38497</v>
          </cell>
          <cell r="E469" t="str">
            <v>Current</v>
          </cell>
          <cell r="F469" t="str">
            <v>Stephen Payne</v>
          </cell>
          <cell r="G469" t="str">
            <v>401144,8584</v>
          </cell>
        </row>
        <row r="470">
          <cell r="A470" t="str">
            <v>NZ86710</v>
          </cell>
          <cell r="B470">
            <v>158449315</v>
          </cell>
          <cell r="C470" t="str">
            <v>Sok-HR001</v>
          </cell>
          <cell r="D470">
            <v>42515</v>
          </cell>
          <cell r="E470" t="str">
            <v>Domiciliary</v>
          </cell>
          <cell r="F470" t="str">
            <v>Raymond Alexander</v>
          </cell>
          <cell r="G470" t="str">
            <v>126935,4429</v>
          </cell>
        </row>
        <row r="471">
          <cell r="A471" t="str">
            <v>NZ23452</v>
          </cell>
          <cell r="B471">
            <v>158700396</v>
          </cell>
          <cell r="C471" t="str">
            <v>Ana-HR001</v>
          </cell>
          <cell r="D471">
            <v>40322</v>
          </cell>
          <cell r="E471" t="str">
            <v>Corporate</v>
          </cell>
          <cell r="F471" t="str">
            <v>Joshua Little</v>
          </cell>
          <cell r="G471" t="str">
            <v>26691,5625</v>
          </cell>
        </row>
        <row r="472">
          <cell r="A472" t="str">
            <v>NZ32670</v>
          </cell>
          <cell r="B472">
            <v>159650876</v>
          </cell>
          <cell r="C472" t="str">
            <v>Lag-HR001</v>
          </cell>
          <cell r="D472">
            <v>29366</v>
          </cell>
          <cell r="E472" t="str">
            <v>Current</v>
          </cell>
          <cell r="F472" t="str">
            <v>Benjamin Kim</v>
          </cell>
          <cell r="G472" t="str">
            <v>94891,7457</v>
          </cell>
        </row>
        <row r="473">
          <cell r="A473" t="str">
            <v>NZ79704</v>
          </cell>
          <cell r="B473">
            <v>159795410</v>
          </cell>
          <cell r="C473" t="str">
            <v>Kan-HR001</v>
          </cell>
          <cell r="D473">
            <v>34843</v>
          </cell>
          <cell r="E473" t="str">
            <v>Domiciliary</v>
          </cell>
          <cell r="F473" t="str">
            <v>Bruce Butler</v>
          </cell>
          <cell r="G473" t="str">
            <v>183957,4736</v>
          </cell>
        </row>
        <row r="474">
          <cell r="A474" t="str">
            <v>NZ15556</v>
          </cell>
          <cell r="B474">
            <v>160327357</v>
          </cell>
          <cell r="C474" t="str">
            <v>Osu-HR001</v>
          </cell>
          <cell r="D474">
            <v>43244</v>
          </cell>
          <cell r="E474" t="str">
            <v>Joint</v>
          </cell>
          <cell r="F474" t="str">
            <v>Gregory Simmons</v>
          </cell>
          <cell r="G474" t="str">
            <v>252385,9107</v>
          </cell>
        </row>
        <row r="475">
          <cell r="A475" t="str">
            <v>NZ35181</v>
          </cell>
          <cell r="B475">
            <v>161914403</v>
          </cell>
          <cell r="C475" t="str">
            <v>Abu-HR001</v>
          </cell>
          <cell r="D475">
            <v>25348</v>
          </cell>
          <cell r="E475" t="str">
            <v>Joint</v>
          </cell>
          <cell r="F475" t="str">
            <v>George Lewis</v>
          </cell>
          <cell r="G475" t="str">
            <v>251879,4144</v>
          </cell>
        </row>
        <row r="476">
          <cell r="A476" t="str">
            <v>NZ67225</v>
          </cell>
          <cell r="B476">
            <v>163972762</v>
          </cell>
          <cell r="C476" t="str">
            <v>Ada-HR001</v>
          </cell>
          <cell r="D476">
            <v>26444</v>
          </cell>
          <cell r="E476" t="str">
            <v>Current</v>
          </cell>
          <cell r="F476" t="str">
            <v>Shawn Long</v>
          </cell>
          <cell r="G476" t="str">
            <v>231396,2784</v>
          </cell>
        </row>
        <row r="477">
          <cell r="A477" t="str">
            <v>NZ65149</v>
          </cell>
          <cell r="B477">
            <v>163998692</v>
          </cell>
          <cell r="C477" t="str">
            <v>Ogu-HR001</v>
          </cell>
          <cell r="D477">
            <v>28270</v>
          </cell>
          <cell r="E477" t="str">
            <v>Savings</v>
          </cell>
          <cell r="F477" t="str">
            <v>Joe Hanson</v>
          </cell>
          <cell r="G477" t="str">
            <v>96059,6847</v>
          </cell>
        </row>
        <row r="478">
          <cell r="A478" t="str">
            <v>NZ36106</v>
          </cell>
          <cell r="B478">
            <v>164215475</v>
          </cell>
          <cell r="C478" t="str">
            <v>Pla-HR001</v>
          </cell>
          <cell r="D478">
            <v>37765</v>
          </cell>
          <cell r="E478" t="str">
            <v>Domiciliary</v>
          </cell>
          <cell r="F478" t="str">
            <v>Victor Ramos</v>
          </cell>
          <cell r="G478" t="str">
            <v>166689,8688</v>
          </cell>
        </row>
        <row r="479">
          <cell r="A479" t="str">
            <v>NZ74615</v>
          </cell>
          <cell r="B479">
            <v>164264097</v>
          </cell>
          <cell r="C479" t="str">
            <v>Osu-HR001</v>
          </cell>
          <cell r="D479">
            <v>26077</v>
          </cell>
          <cell r="E479" t="str">
            <v>Domiciliary</v>
          </cell>
          <cell r="F479" t="str">
            <v>Gregory Simmons</v>
          </cell>
          <cell r="G479" t="str">
            <v>236387,58</v>
          </cell>
        </row>
        <row r="480">
          <cell r="A480" t="str">
            <v>NZ72603</v>
          </cell>
          <cell r="B480">
            <v>164529450</v>
          </cell>
          <cell r="C480" t="str">
            <v>Lag-HR001</v>
          </cell>
          <cell r="D480">
            <v>34478</v>
          </cell>
          <cell r="E480" t="str">
            <v>Current</v>
          </cell>
          <cell r="F480" t="str">
            <v>Benjamin Kim</v>
          </cell>
          <cell r="G480" t="str">
            <v>22388,5116</v>
          </cell>
        </row>
        <row r="481">
          <cell r="A481" t="str">
            <v>NZ87992</v>
          </cell>
          <cell r="B481">
            <v>164641310</v>
          </cell>
          <cell r="C481" t="str">
            <v>Abu-HR001</v>
          </cell>
          <cell r="D481">
            <v>38132</v>
          </cell>
          <cell r="E481" t="str">
            <v>Domiciliary</v>
          </cell>
          <cell r="F481" t="str">
            <v>Anthony Torres</v>
          </cell>
          <cell r="G481" t="str">
            <v>276516,4437</v>
          </cell>
        </row>
        <row r="482">
          <cell r="A482" t="str">
            <v>NZ22602</v>
          </cell>
          <cell r="B482">
            <v>164760475</v>
          </cell>
          <cell r="C482" t="str">
            <v>Lag-HR001</v>
          </cell>
          <cell r="D482">
            <v>43244</v>
          </cell>
          <cell r="E482" t="str">
            <v>Domiciliary</v>
          </cell>
          <cell r="F482" t="str">
            <v>Benjamin Kim</v>
          </cell>
          <cell r="G482" t="str">
            <v>86940,945</v>
          </cell>
        </row>
        <row r="483">
          <cell r="A483" t="str">
            <v>NZ41456</v>
          </cell>
          <cell r="B483">
            <v>165254222</v>
          </cell>
          <cell r="C483" t="str">
            <v>Ogu-HR001</v>
          </cell>
          <cell r="D483">
            <v>23155</v>
          </cell>
          <cell r="E483" t="str">
            <v>Current</v>
          </cell>
          <cell r="F483" t="str">
            <v>Jesse Evans</v>
          </cell>
          <cell r="G483" t="str">
            <v>152255,7057</v>
          </cell>
        </row>
        <row r="484">
          <cell r="A484" t="str">
            <v>NZ99553</v>
          </cell>
          <cell r="B484">
            <v>165383586</v>
          </cell>
          <cell r="C484" t="str">
            <v>Abu-HR001</v>
          </cell>
          <cell r="D484">
            <v>30827</v>
          </cell>
          <cell r="E484" t="str">
            <v>Current</v>
          </cell>
          <cell r="F484" t="str">
            <v>Frank Brown</v>
          </cell>
          <cell r="G484" t="str">
            <v>209915,0625</v>
          </cell>
        </row>
        <row r="485">
          <cell r="A485" t="str">
            <v>NZ58447</v>
          </cell>
          <cell r="B485">
            <v>165563667</v>
          </cell>
          <cell r="C485" t="str">
            <v>Edo-HR001</v>
          </cell>
          <cell r="D485">
            <v>28270</v>
          </cell>
          <cell r="E485" t="str">
            <v>Domiciliary</v>
          </cell>
          <cell r="F485" t="str">
            <v>Victor Martinez</v>
          </cell>
          <cell r="G485" t="str">
            <v>266276,8401</v>
          </cell>
        </row>
        <row r="486">
          <cell r="A486" t="str">
            <v>NZ76462</v>
          </cell>
          <cell r="B486">
            <v>165962259</v>
          </cell>
          <cell r="C486" t="str">
            <v>Kan-HR001</v>
          </cell>
          <cell r="D486">
            <v>25712</v>
          </cell>
          <cell r="E486" t="str">
            <v>Current</v>
          </cell>
          <cell r="F486" t="str">
            <v>Bruce Butler</v>
          </cell>
          <cell r="G486" t="str">
            <v>154622,1875</v>
          </cell>
        </row>
        <row r="487">
          <cell r="A487" t="str">
            <v>NZ52133</v>
          </cell>
          <cell r="B487">
            <v>166902456</v>
          </cell>
          <cell r="C487" t="str">
            <v>Lag-HR001</v>
          </cell>
          <cell r="D487">
            <v>20600</v>
          </cell>
          <cell r="E487" t="str">
            <v>Domiciliary</v>
          </cell>
          <cell r="F487" t="str">
            <v>Nicholas Simmons</v>
          </cell>
          <cell r="G487" t="str">
            <v>94094,4033</v>
          </cell>
        </row>
        <row r="488">
          <cell r="A488" t="str">
            <v>NZ47843</v>
          </cell>
          <cell r="B488">
            <v>167132802</v>
          </cell>
          <cell r="C488" t="str">
            <v>Lag-HR001</v>
          </cell>
          <cell r="D488">
            <v>37400</v>
          </cell>
          <cell r="E488" t="str">
            <v>Domiciliary</v>
          </cell>
          <cell r="F488" t="str">
            <v>Nicholas Cunningham</v>
          </cell>
          <cell r="G488" t="str">
            <v>73812,596</v>
          </cell>
        </row>
        <row r="489">
          <cell r="A489" t="str">
            <v>NZ42387</v>
          </cell>
          <cell r="B489">
            <v>167654139</v>
          </cell>
          <cell r="C489" t="str">
            <v>Abi-HR001</v>
          </cell>
          <cell r="D489">
            <v>37765</v>
          </cell>
          <cell r="E489" t="str">
            <v>Corporate</v>
          </cell>
          <cell r="F489" t="str">
            <v>Samuel Fowler</v>
          </cell>
          <cell r="G489" t="str">
            <v>245950,08</v>
          </cell>
        </row>
        <row r="490">
          <cell r="A490" t="str">
            <v>NZ43081</v>
          </cell>
          <cell r="B490">
            <v>168980799</v>
          </cell>
          <cell r="C490" t="str">
            <v>Ben-HR001</v>
          </cell>
          <cell r="D490">
            <v>23522</v>
          </cell>
          <cell r="E490" t="str">
            <v>Fixed Deposit</v>
          </cell>
          <cell r="F490" t="str">
            <v>Roger Alexander</v>
          </cell>
          <cell r="G490" t="str">
            <v>118852,3584</v>
          </cell>
        </row>
        <row r="491">
          <cell r="A491" t="str">
            <v>NZ24886</v>
          </cell>
          <cell r="B491">
            <v>169329241</v>
          </cell>
          <cell r="C491" t="str">
            <v>Osu-HR001</v>
          </cell>
          <cell r="D491">
            <v>35939</v>
          </cell>
          <cell r="E491" t="str">
            <v>Current</v>
          </cell>
          <cell r="F491" t="str">
            <v>James Castillo</v>
          </cell>
          <cell r="G491" t="str">
            <v>271122,5601</v>
          </cell>
        </row>
        <row r="492">
          <cell r="A492" t="str">
            <v>NZ50596</v>
          </cell>
          <cell r="B492">
            <v>169459563</v>
          </cell>
          <cell r="C492" t="str">
            <v>Lag-HR001</v>
          </cell>
          <cell r="D492">
            <v>40687</v>
          </cell>
          <cell r="E492" t="str">
            <v>Domiciliary</v>
          </cell>
          <cell r="F492" t="str">
            <v>Dennis Morris</v>
          </cell>
          <cell r="G492" t="str">
            <v>84463,8704</v>
          </cell>
        </row>
        <row r="493">
          <cell r="A493" t="str">
            <v>NZ82261</v>
          </cell>
          <cell r="B493">
            <v>169486428</v>
          </cell>
          <cell r="C493" t="str">
            <v>Lag-HR001</v>
          </cell>
          <cell r="D493">
            <v>28270</v>
          </cell>
          <cell r="E493" t="str">
            <v>Current</v>
          </cell>
          <cell r="F493" t="str">
            <v>Dennis Ruiz</v>
          </cell>
          <cell r="G493" t="str">
            <v>200269,3404</v>
          </cell>
        </row>
        <row r="494">
          <cell r="A494" t="str">
            <v>NZ48525</v>
          </cell>
          <cell r="B494">
            <v>169553214</v>
          </cell>
          <cell r="C494" t="str">
            <v>Abu-HR001</v>
          </cell>
          <cell r="D494">
            <v>26077</v>
          </cell>
          <cell r="E494" t="str">
            <v>Current</v>
          </cell>
          <cell r="F494" t="str">
            <v>George Lewis</v>
          </cell>
          <cell r="G494" t="str">
            <v>150510,5463</v>
          </cell>
        </row>
        <row r="495">
          <cell r="A495" t="str">
            <v>NZ41594</v>
          </cell>
          <cell r="B495">
            <v>169597632</v>
          </cell>
          <cell r="C495" t="str">
            <v>Enu-HR001</v>
          </cell>
          <cell r="D495">
            <v>35210</v>
          </cell>
          <cell r="E495" t="str">
            <v>Domiciliary</v>
          </cell>
          <cell r="F495" t="str">
            <v>Paul Holmes</v>
          </cell>
          <cell r="G495" t="str">
            <v>175867,549</v>
          </cell>
        </row>
        <row r="496">
          <cell r="A496" t="str">
            <v>NZ31435</v>
          </cell>
          <cell r="B496">
            <v>169708434</v>
          </cell>
          <cell r="C496" t="str">
            <v>Oyo-HR001</v>
          </cell>
          <cell r="D496">
            <v>26809</v>
          </cell>
          <cell r="E496" t="str">
            <v>Current</v>
          </cell>
          <cell r="F496" t="str">
            <v>Donald Reynolds</v>
          </cell>
          <cell r="G496" t="str">
            <v>57450,1536</v>
          </cell>
        </row>
        <row r="497">
          <cell r="A497" t="str">
            <v>NZ20560</v>
          </cell>
          <cell r="B497">
            <v>169849703</v>
          </cell>
          <cell r="C497" t="str">
            <v>Cro-HR001</v>
          </cell>
          <cell r="D497">
            <v>22790</v>
          </cell>
          <cell r="E497" t="str">
            <v>Joint</v>
          </cell>
          <cell r="F497" t="str">
            <v>Stephen Payne</v>
          </cell>
          <cell r="G497" t="str">
            <v>139988,2176</v>
          </cell>
        </row>
        <row r="498">
          <cell r="A498" t="str">
            <v>NZ43809</v>
          </cell>
          <cell r="B498">
            <v>169864235</v>
          </cell>
          <cell r="C498" t="str">
            <v>Kad-HR001</v>
          </cell>
          <cell r="D498">
            <v>33017</v>
          </cell>
          <cell r="E498" t="str">
            <v>Domiciliary</v>
          </cell>
          <cell r="F498" t="str">
            <v>Jerry Green</v>
          </cell>
          <cell r="G498" t="str">
            <v>338674,0425</v>
          </cell>
        </row>
        <row r="499">
          <cell r="A499" t="str">
            <v>NZ56356</v>
          </cell>
          <cell r="B499">
            <v>169981179</v>
          </cell>
          <cell r="C499" t="str">
            <v>Ogu-HR001</v>
          </cell>
          <cell r="D499">
            <v>34843</v>
          </cell>
          <cell r="E499" t="str">
            <v>Current</v>
          </cell>
          <cell r="F499" t="str">
            <v>Joe Hanson</v>
          </cell>
          <cell r="G499" t="str">
            <v>392435,568</v>
          </cell>
        </row>
        <row r="500">
          <cell r="A500" t="str">
            <v>NZ56984</v>
          </cell>
          <cell r="B500">
            <v>170123523</v>
          </cell>
          <cell r="C500" t="str">
            <v>Ben-HR001</v>
          </cell>
          <cell r="D500">
            <v>38497</v>
          </cell>
          <cell r="E500" t="str">
            <v>Fixed Deposit</v>
          </cell>
          <cell r="F500" t="str">
            <v>Roger Alexander</v>
          </cell>
          <cell r="G500" t="str">
            <v>48321,546</v>
          </cell>
        </row>
        <row r="501">
          <cell r="A501" t="str">
            <v>NZ60970</v>
          </cell>
          <cell r="B501">
            <v>170783195</v>
          </cell>
          <cell r="C501" t="str">
            <v>Lag-HR001</v>
          </cell>
          <cell r="D501">
            <v>41419</v>
          </cell>
          <cell r="E501" t="str">
            <v>Fixed Deposit</v>
          </cell>
          <cell r="F501" t="str">
            <v>Carl Nguyen</v>
          </cell>
          <cell r="G501" t="str">
            <v>319205,9145</v>
          </cell>
        </row>
        <row r="502">
          <cell r="A502" t="str">
            <v>NZ39682</v>
          </cell>
          <cell r="B502">
            <v>171010784</v>
          </cell>
          <cell r="C502" t="str">
            <v>Sok-HR001</v>
          </cell>
          <cell r="D502">
            <v>42148</v>
          </cell>
          <cell r="E502" t="str">
            <v>Joint</v>
          </cell>
          <cell r="F502" t="str">
            <v>Raymond Alexander</v>
          </cell>
          <cell r="G502" t="str">
            <v>225936,1728</v>
          </cell>
        </row>
        <row r="503">
          <cell r="A503" t="str">
            <v>NZ19673</v>
          </cell>
          <cell r="B503">
            <v>171025223</v>
          </cell>
          <cell r="C503" t="str">
            <v>Lag-HR001</v>
          </cell>
          <cell r="D503">
            <v>23155</v>
          </cell>
          <cell r="E503" t="str">
            <v>Domiciliary</v>
          </cell>
          <cell r="F503" t="str">
            <v>Benjamin Kim</v>
          </cell>
          <cell r="G503" t="str">
            <v>191265,8849</v>
          </cell>
        </row>
        <row r="504">
          <cell r="A504" t="str">
            <v>NZ64096</v>
          </cell>
          <cell r="B504">
            <v>171393825</v>
          </cell>
          <cell r="C504" t="str">
            <v>Edo-HR001</v>
          </cell>
          <cell r="D504">
            <v>37036</v>
          </cell>
          <cell r="E504" t="str">
            <v>Savings</v>
          </cell>
          <cell r="F504" t="str">
            <v>Victor Martinez</v>
          </cell>
          <cell r="G504" t="str">
            <v>431647,32</v>
          </cell>
        </row>
        <row r="505">
          <cell r="A505" t="str">
            <v>NZ97134</v>
          </cell>
          <cell r="B505">
            <v>171703363</v>
          </cell>
          <cell r="C505" t="str">
            <v>Oyo-HR001</v>
          </cell>
          <cell r="D505">
            <v>37036</v>
          </cell>
          <cell r="E505" t="str">
            <v>Domiciliary</v>
          </cell>
          <cell r="F505" t="str">
            <v>Anthony Simpson</v>
          </cell>
          <cell r="G505" t="str">
            <v>99791,0982</v>
          </cell>
        </row>
        <row r="506">
          <cell r="A506" t="str">
            <v>NZ35191</v>
          </cell>
          <cell r="B506">
            <v>171777221</v>
          </cell>
          <cell r="C506" t="str">
            <v>Kad-HR001</v>
          </cell>
          <cell r="D506">
            <v>22426</v>
          </cell>
          <cell r="E506" t="str">
            <v>Savings</v>
          </cell>
          <cell r="F506" t="str">
            <v>Jerry Green</v>
          </cell>
          <cell r="G506" t="str">
            <v>82419,8144</v>
          </cell>
        </row>
        <row r="507">
          <cell r="A507" t="str">
            <v>NZ20282</v>
          </cell>
          <cell r="B507">
            <v>172161705</v>
          </cell>
          <cell r="C507" t="str">
            <v>Ogu-HR001</v>
          </cell>
          <cell r="D507">
            <v>42880</v>
          </cell>
          <cell r="E507" t="str">
            <v>Current</v>
          </cell>
          <cell r="F507" t="str">
            <v>Jesse Evans</v>
          </cell>
          <cell r="G507" t="str">
            <v>86087,8408</v>
          </cell>
        </row>
        <row r="508">
          <cell r="A508" t="str">
            <v>NZ96346</v>
          </cell>
          <cell r="B508">
            <v>172315859</v>
          </cell>
          <cell r="C508" t="str">
            <v>Riv-HR001</v>
          </cell>
          <cell r="D508">
            <v>31192</v>
          </cell>
          <cell r="E508" t="str">
            <v>Domiciliary</v>
          </cell>
          <cell r="F508" t="str">
            <v>Mark Montgomery</v>
          </cell>
          <cell r="G508" t="str">
            <v>93157,4952</v>
          </cell>
        </row>
        <row r="509">
          <cell r="A509" t="str">
            <v>NZ99691</v>
          </cell>
          <cell r="B509">
            <v>172877992</v>
          </cell>
          <cell r="C509" t="str">
            <v>Ogu-HR001</v>
          </cell>
          <cell r="D509">
            <v>27905</v>
          </cell>
          <cell r="E509" t="str">
            <v>Current</v>
          </cell>
          <cell r="F509" t="str">
            <v>Jesse Evans</v>
          </cell>
          <cell r="G509" t="str">
            <v>283076,2809</v>
          </cell>
        </row>
        <row r="510">
          <cell r="A510" t="str">
            <v>NZ88639</v>
          </cell>
          <cell r="B510">
            <v>173356018</v>
          </cell>
          <cell r="C510" t="str">
            <v>Lag-HR001</v>
          </cell>
          <cell r="D510">
            <v>45070</v>
          </cell>
          <cell r="E510" t="str">
            <v>Domiciliary</v>
          </cell>
          <cell r="F510" t="str">
            <v>Adam Hernandez</v>
          </cell>
          <cell r="G510" t="str">
            <v>325636,3341</v>
          </cell>
        </row>
        <row r="511">
          <cell r="A511" t="str">
            <v>NZ27269</v>
          </cell>
          <cell r="B511">
            <v>173399961</v>
          </cell>
          <cell r="C511" t="str">
            <v>Abu-HR001</v>
          </cell>
          <cell r="D511">
            <v>23887</v>
          </cell>
          <cell r="E511" t="str">
            <v>Joint</v>
          </cell>
          <cell r="F511" t="str">
            <v>Frank Brown</v>
          </cell>
          <cell r="G511" t="str">
            <v>137103,4566</v>
          </cell>
        </row>
        <row r="512">
          <cell r="A512" t="str">
            <v>NZ45185</v>
          </cell>
          <cell r="B512">
            <v>173938904</v>
          </cell>
          <cell r="C512" t="str">
            <v>Lag-HR001</v>
          </cell>
          <cell r="D512">
            <v>30095</v>
          </cell>
          <cell r="E512" t="str">
            <v>Domiciliary</v>
          </cell>
          <cell r="F512" t="str">
            <v>Patrick Graham</v>
          </cell>
          <cell r="G512" t="str">
            <v>67931,919</v>
          </cell>
        </row>
        <row r="513">
          <cell r="A513" t="str">
            <v>NZ56505</v>
          </cell>
          <cell r="B513">
            <v>174453542</v>
          </cell>
          <cell r="C513" t="str">
            <v>Lag-HR001</v>
          </cell>
          <cell r="D513">
            <v>41419</v>
          </cell>
          <cell r="E513" t="str">
            <v>Current</v>
          </cell>
          <cell r="F513" t="str">
            <v>Chris Armstrong</v>
          </cell>
          <cell r="G513" t="str">
            <v>34363,719</v>
          </cell>
        </row>
        <row r="514">
          <cell r="A514" t="str">
            <v>NZ59876</v>
          </cell>
          <cell r="B514">
            <v>174625296</v>
          </cell>
          <cell r="C514" t="str">
            <v>Bay-HR001</v>
          </cell>
          <cell r="D514">
            <v>41419</v>
          </cell>
          <cell r="E514" t="str">
            <v>Joint</v>
          </cell>
          <cell r="F514" t="str">
            <v>Shawn Wallace</v>
          </cell>
          <cell r="G514" t="str">
            <v>69438,852</v>
          </cell>
        </row>
        <row r="515">
          <cell r="A515" t="str">
            <v>NZ15396</v>
          </cell>
          <cell r="B515">
            <v>174833834</v>
          </cell>
          <cell r="C515" t="str">
            <v>Abu-HR001</v>
          </cell>
          <cell r="D515">
            <v>40322</v>
          </cell>
          <cell r="E515" t="str">
            <v>Savings</v>
          </cell>
          <cell r="F515" t="str">
            <v>Anthony Torres</v>
          </cell>
          <cell r="G515" t="str">
            <v>95229,75</v>
          </cell>
        </row>
        <row r="516">
          <cell r="A516" t="str">
            <v>NZ93272</v>
          </cell>
          <cell r="B516">
            <v>174963334</v>
          </cell>
          <cell r="C516" t="str">
            <v>Lag-HR001</v>
          </cell>
          <cell r="D516">
            <v>43609</v>
          </cell>
          <cell r="E516" t="str">
            <v>Savings</v>
          </cell>
          <cell r="F516" t="str">
            <v>Nicholas Cunningham</v>
          </cell>
          <cell r="G516" t="str">
            <v>75789,87</v>
          </cell>
        </row>
        <row r="517">
          <cell r="A517" t="str">
            <v>NZ95034</v>
          </cell>
          <cell r="B517">
            <v>175122483</v>
          </cell>
          <cell r="C517" t="str">
            <v>Lag-HR001</v>
          </cell>
          <cell r="D517">
            <v>24251</v>
          </cell>
          <cell r="E517" t="str">
            <v>Current</v>
          </cell>
          <cell r="F517" t="str">
            <v>Nicholas Simmons</v>
          </cell>
          <cell r="G517" t="str">
            <v>80380,188</v>
          </cell>
        </row>
        <row r="518">
          <cell r="A518" t="str">
            <v>NZ46502</v>
          </cell>
          <cell r="B518">
            <v>176222762</v>
          </cell>
          <cell r="C518" t="str">
            <v>Abi-HR001</v>
          </cell>
          <cell r="D518">
            <v>34843</v>
          </cell>
          <cell r="E518" t="str">
            <v>Joint</v>
          </cell>
          <cell r="F518" t="str">
            <v>Samuel Fowler</v>
          </cell>
          <cell r="G518" t="str">
            <v>135507,1446</v>
          </cell>
        </row>
        <row r="519">
          <cell r="A519" t="str">
            <v>NZ63878</v>
          </cell>
          <cell r="B519">
            <v>176770758</v>
          </cell>
          <cell r="C519" t="str">
            <v>Riv-HR001</v>
          </cell>
          <cell r="D519">
            <v>21694</v>
          </cell>
          <cell r="E519" t="str">
            <v>Fixed Deposit</v>
          </cell>
          <cell r="F519" t="str">
            <v>Mark Montgomery</v>
          </cell>
          <cell r="G519" t="str">
            <v>440439,3312</v>
          </cell>
        </row>
        <row r="520">
          <cell r="A520" t="str">
            <v>NZ24265</v>
          </cell>
          <cell r="B520">
            <v>177006734</v>
          </cell>
          <cell r="C520" t="str">
            <v>Imo-HR001</v>
          </cell>
          <cell r="D520">
            <v>38132</v>
          </cell>
          <cell r="E520" t="str">
            <v>Domiciliary</v>
          </cell>
          <cell r="F520" t="str">
            <v>Joshua Bennett</v>
          </cell>
          <cell r="G520" t="str">
            <v>222087,5988</v>
          </cell>
        </row>
        <row r="521">
          <cell r="A521" t="str">
            <v>NZ36643</v>
          </cell>
          <cell r="B521">
            <v>177031782</v>
          </cell>
          <cell r="C521" t="str">
            <v>Del-HR001</v>
          </cell>
          <cell r="D521">
            <v>37765</v>
          </cell>
          <cell r="E521" t="str">
            <v>Corporate</v>
          </cell>
          <cell r="F521" t="str">
            <v>Steve Diaz</v>
          </cell>
          <cell r="G521" t="str">
            <v>90613,74</v>
          </cell>
        </row>
        <row r="522">
          <cell r="A522" t="str">
            <v>NZ96719</v>
          </cell>
          <cell r="B522">
            <v>177114036</v>
          </cell>
          <cell r="C522" t="str">
            <v>Osu-HR001</v>
          </cell>
          <cell r="D522">
            <v>33017</v>
          </cell>
          <cell r="E522" t="str">
            <v>Corporate</v>
          </cell>
          <cell r="F522" t="str">
            <v>Jason Duncan</v>
          </cell>
          <cell r="G522" t="str">
            <v>214432,05</v>
          </cell>
        </row>
        <row r="523">
          <cell r="A523" t="str">
            <v>NZ71789</v>
          </cell>
          <cell r="B523">
            <v>177401884</v>
          </cell>
          <cell r="C523" t="str">
            <v>Kwa-HR001</v>
          </cell>
          <cell r="D523">
            <v>32653</v>
          </cell>
          <cell r="E523" t="str">
            <v>Savings</v>
          </cell>
          <cell r="F523" t="str">
            <v>Phillip Peters</v>
          </cell>
          <cell r="G523" t="str">
            <v>470170,8462</v>
          </cell>
        </row>
        <row r="524">
          <cell r="A524" t="str">
            <v>NZ96321</v>
          </cell>
          <cell r="B524">
            <v>177481325</v>
          </cell>
          <cell r="C524" t="str">
            <v>Sok-HR001</v>
          </cell>
          <cell r="D524">
            <v>43609</v>
          </cell>
          <cell r="E524" t="str">
            <v>Fixed Deposit</v>
          </cell>
          <cell r="F524" t="str">
            <v>Raymond Alexander</v>
          </cell>
          <cell r="G524" t="str">
            <v>69314,128</v>
          </cell>
        </row>
        <row r="525">
          <cell r="A525" t="str">
            <v>NZ34342</v>
          </cell>
          <cell r="B525">
            <v>177736275</v>
          </cell>
          <cell r="C525" t="str">
            <v>Abu-HR001</v>
          </cell>
          <cell r="D525">
            <v>34478</v>
          </cell>
          <cell r="E525" t="str">
            <v>Domiciliary</v>
          </cell>
          <cell r="F525" t="str">
            <v>Anthony Torres</v>
          </cell>
          <cell r="G525" t="str">
            <v>109422,0864</v>
          </cell>
        </row>
        <row r="526">
          <cell r="A526" t="str">
            <v>NZ90203</v>
          </cell>
          <cell r="B526">
            <v>178262536</v>
          </cell>
          <cell r="C526" t="str">
            <v>Kan-HR001</v>
          </cell>
          <cell r="D526">
            <v>41419</v>
          </cell>
          <cell r="E526" t="str">
            <v>Domiciliary</v>
          </cell>
          <cell r="F526" t="str">
            <v>Joshua Ryan</v>
          </cell>
          <cell r="G526" t="str">
            <v>448729,1904</v>
          </cell>
        </row>
        <row r="527">
          <cell r="A527" t="str">
            <v>NZ75884</v>
          </cell>
          <cell r="B527">
            <v>178706576</v>
          </cell>
          <cell r="C527" t="str">
            <v>Lag-HR001</v>
          </cell>
          <cell r="D527">
            <v>29731</v>
          </cell>
          <cell r="E527" t="str">
            <v>Domiciliary</v>
          </cell>
          <cell r="F527" t="str">
            <v>Patrick Graham</v>
          </cell>
          <cell r="G527" t="str">
            <v>229363,2775</v>
          </cell>
        </row>
        <row r="528">
          <cell r="A528" t="str">
            <v>NZ54095</v>
          </cell>
          <cell r="B528">
            <v>179532546</v>
          </cell>
          <cell r="C528" t="str">
            <v>Ben-HR001</v>
          </cell>
          <cell r="D528">
            <v>40687</v>
          </cell>
          <cell r="E528" t="str">
            <v>Domiciliary</v>
          </cell>
          <cell r="F528" t="str">
            <v>Roger Alexander</v>
          </cell>
          <cell r="G528" t="str">
            <v>53747,1396</v>
          </cell>
        </row>
        <row r="529">
          <cell r="A529" t="str">
            <v>NZ76102</v>
          </cell>
          <cell r="B529">
            <v>180113498</v>
          </cell>
          <cell r="C529" t="str">
            <v>Del-HR001</v>
          </cell>
          <cell r="D529">
            <v>41054</v>
          </cell>
          <cell r="E529" t="str">
            <v>Domiciliary</v>
          </cell>
          <cell r="F529" t="str">
            <v>Todd Roberts</v>
          </cell>
          <cell r="G529" t="str">
            <v>139596,5526</v>
          </cell>
        </row>
        <row r="530">
          <cell r="A530" t="str">
            <v>NZ32434</v>
          </cell>
          <cell r="B530">
            <v>180698572</v>
          </cell>
          <cell r="C530" t="str">
            <v>Enu-HR001</v>
          </cell>
          <cell r="D530">
            <v>23887</v>
          </cell>
          <cell r="E530" t="str">
            <v>Savings</v>
          </cell>
          <cell r="F530" t="str">
            <v>Paul Holmes</v>
          </cell>
          <cell r="G530" t="str">
            <v>27539,456</v>
          </cell>
        </row>
        <row r="531">
          <cell r="A531" t="str">
            <v>NZ35866</v>
          </cell>
          <cell r="B531">
            <v>181075374</v>
          </cell>
          <cell r="C531" t="str">
            <v>Kad-HR001</v>
          </cell>
          <cell r="D531">
            <v>32288</v>
          </cell>
          <cell r="E531" t="str">
            <v>Domiciliary</v>
          </cell>
          <cell r="F531" t="str">
            <v>Jeremy Vasquez</v>
          </cell>
          <cell r="G531" t="str">
            <v>140915,205</v>
          </cell>
        </row>
        <row r="532">
          <cell r="A532" t="str">
            <v>NZ94055</v>
          </cell>
          <cell r="B532">
            <v>181194873</v>
          </cell>
          <cell r="C532" t="str">
            <v>Enu-HR001</v>
          </cell>
          <cell r="D532">
            <v>33749</v>
          </cell>
          <cell r="E532" t="str">
            <v>Domiciliary</v>
          </cell>
          <cell r="F532" t="str">
            <v>Paul Holmes</v>
          </cell>
          <cell r="G532" t="str">
            <v>439472,865</v>
          </cell>
        </row>
        <row r="533">
          <cell r="A533" t="str">
            <v>NZ35674</v>
          </cell>
          <cell r="B533">
            <v>181717514</v>
          </cell>
          <cell r="C533" t="str">
            <v>Lag-HR001</v>
          </cell>
          <cell r="D533">
            <v>27173</v>
          </cell>
          <cell r="E533" t="str">
            <v>Domiciliary</v>
          </cell>
          <cell r="F533" t="str">
            <v>Nicholas Simmons</v>
          </cell>
          <cell r="G533" t="str">
            <v>121719,6288</v>
          </cell>
        </row>
        <row r="534">
          <cell r="A534" t="str">
            <v>NZ89144</v>
          </cell>
          <cell r="B534">
            <v>182328587</v>
          </cell>
          <cell r="C534" t="str">
            <v>Lag-HR001</v>
          </cell>
          <cell r="D534">
            <v>20233</v>
          </cell>
          <cell r="E534" t="str">
            <v>Current</v>
          </cell>
          <cell r="F534" t="str">
            <v>Dennis Ruiz</v>
          </cell>
          <cell r="G534" t="str">
            <v>91420,5838</v>
          </cell>
        </row>
        <row r="535">
          <cell r="A535" t="str">
            <v>NZ88284</v>
          </cell>
          <cell r="B535">
            <v>182801487</v>
          </cell>
          <cell r="C535" t="str">
            <v>Kwa-HR001</v>
          </cell>
          <cell r="D535">
            <v>38132</v>
          </cell>
          <cell r="E535" t="str">
            <v>Joint</v>
          </cell>
          <cell r="F535" t="str">
            <v>Phillip Peters</v>
          </cell>
          <cell r="G535" t="str">
            <v>33898,02</v>
          </cell>
        </row>
        <row r="536">
          <cell r="A536" t="str">
            <v>NZ34939</v>
          </cell>
          <cell r="B536">
            <v>183426409</v>
          </cell>
          <cell r="C536" t="str">
            <v>Osu-HR001</v>
          </cell>
          <cell r="D536">
            <v>27905</v>
          </cell>
          <cell r="E536" t="str">
            <v>Domiciliary</v>
          </cell>
          <cell r="F536" t="str">
            <v>James Castillo</v>
          </cell>
          <cell r="G536" t="str">
            <v>131466,9712</v>
          </cell>
        </row>
        <row r="537">
          <cell r="A537" t="str">
            <v>NZ98943</v>
          </cell>
          <cell r="B537">
            <v>183490219</v>
          </cell>
          <cell r="C537" t="str">
            <v>Lag-HR001</v>
          </cell>
          <cell r="D537">
            <v>36304</v>
          </cell>
          <cell r="E537" t="str">
            <v>Domiciliary</v>
          </cell>
          <cell r="F537" t="str">
            <v>Patrick Graham</v>
          </cell>
          <cell r="G537" t="str">
            <v>170208,96</v>
          </cell>
        </row>
        <row r="538">
          <cell r="A538" t="str">
            <v>NZ22846</v>
          </cell>
          <cell r="B538">
            <v>183697653</v>
          </cell>
          <cell r="C538" t="str">
            <v>Abu-HR001</v>
          </cell>
          <cell r="D538">
            <v>21329</v>
          </cell>
          <cell r="E538" t="str">
            <v>Domiciliary</v>
          </cell>
          <cell r="F538" t="str">
            <v>Ernest Rivera</v>
          </cell>
          <cell r="G538" t="str">
            <v>303829,6872</v>
          </cell>
        </row>
        <row r="539">
          <cell r="A539" t="str">
            <v>NZ20812</v>
          </cell>
          <cell r="B539">
            <v>183744351</v>
          </cell>
          <cell r="C539" t="str">
            <v>Ogu-HR001</v>
          </cell>
          <cell r="D539">
            <v>34114</v>
          </cell>
          <cell r="E539" t="str">
            <v>Corporate</v>
          </cell>
          <cell r="F539" t="str">
            <v>Jesse Evans</v>
          </cell>
          <cell r="G539" t="str">
            <v>45492,8874</v>
          </cell>
        </row>
        <row r="540">
          <cell r="A540" t="str">
            <v>NZ62447</v>
          </cell>
          <cell r="B540">
            <v>185045175</v>
          </cell>
          <cell r="C540" t="str">
            <v>Ogu-HR001</v>
          </cell>
          <cell r="D540">
            <v>28270</v>
          </cell>
          <cell r="E540" t="str">
            <v>Corporate</v>
          </cell>
          <cell r="F540" t="str">
            <v>Joe Hanson</v>
          </cell>
          <cell r="G540" t="str">
            <v>88000,0704</v>
          </cell>
        </row>
        <row r="541">
          <cell r="A541" t="str">
            <v>NZ25223</v>
          </cell>
          <cell r="B541">
            <v>186179051</v>
          </cell>
          <cell r="C541" t="str">
            <v>Osu-HR001</v>
          </cell>
          <cell r="D541">
            <v>33382</v>
          </cell>
          <cell r="E541" t="str">
            <v>Domiciliary</v>
          </cell>
          <cell r="F541" t="str">
            <v>Jason Duncan</v>
          </cell>
          <cell r="G541" t="str">
            <v>193487,424</v>
          </cell>
        </row>
        <row r="542">
          <cell r="A542" t="str">
            <v>NZ21031</v>
          </cell>
          <cell r="B542">
            <v>186633227</v>
          </cell>
          <cell r="C542" t="str">
            <v>Lag-HR001</v>
          </cell>
          <cell r="D542">
            <v>37765</v>
          </cell>
          <cell r="E542" t="str">
            <v>Domiciliary</v>
          </cell>
          <cell r="F542" t="str">
            <v>Adam Hernandez</v>
          </cell>
          <cell r="G542" t="str">
            <v>126956,1292</v>
          </cell>
        </row>
        <row r="543">
          <cell r="A543" t="str">
            <v>NZ33553</v>
          </cell>
          <cell r="B543">
            <v>187814829</v>
          </cell>
          <cell r="C543" t="str">
            <v>Oyo-HR001</v>
          </cell>
          <cell r="D543">
            <v>32288</v>
          </cell>
          <cell r="E543" t="str">
            <v>Current</v>
          </cell>
          <cell r="F543" t="str">
            <v>Douglas Tucker</v>
          </cell>
          <cell r="G543" t="str">
            <v>333378,5952</v>
          </cell>
        </row>
        <row r="544">
          <cell r="A544" t="str">
            <v>NZ23817</v>
          </cell>
          <cell r="B544">
            <v>188446916</v>
          </cell>
          <cell r="C544" t="str">
            <v>Ada-HR001</v>
          </cell>
          <cell r="D544">
            <v>37400</v>
          </cell>
          <cell r="E544" t="str">
            <v>Domiciliary</v>
          </cell>
          <cell r="F544" t="str">
            <v>Shawn Long</v>
          </cell>
          <cell r="G544" t="str">
            <v>79643,4153</v>
          </cell>
        </row>
        <row r="545">
          <cell r="A545" t="str">
            <v>NZ18498</v>
          </cell>
          <cell r="B545">
            <v>188701933</v>
          </cell>
          <cell r="C545" t="str">
            <v>Enu-HR001</v>
          </cell>
          <cell r="D545">
            <v>28999</v>
          </cell>
          <cell r="E545" t="str">
            <v>Current</v>
          </cell>
          <cell r="F545" t="str">
            <v>Paul Holmes</v>
          </cell>
          <cell r="G545" t="str">
            <v>446844,745</v>
          </cell>
        </row>
        <row r="546">
          <cell r="A546" t="str">
            <v>NZ79142</v>
          </cell>
          <cell r="B546">
            <v>188754874</v>
          </cell>
          <cell r="C546" t="str">
            <v>Kan-HR001</v>
          </cell>
          <cell r="D546">
            <v>39958</v>
          </cell>
          <cell r="E546" t="str">
            <v>Domiciliary</v>
          </cell>
          <cell r="F546" t="str">
            <v>Joshua Ryan</v>
          </cell>
          <cell r="G546" t="str">
            <v>343318,2304</v>
          </cell>
        </row>
        <row r="547">
          <cell r="A547" t="str">
            <v>NZ33221</v>
          </cell>
          <cell r="B547">
            <v>188972987</v>
          </cell>
          <cell r="C547" t="str">
            <v>Osu-HR001</v>
          </cell>
          <cell r="D547">
            <v>34478</v>
          </cell>
          <cell r="E547" t="str">
            <v>Domiciliary</v>
          </cell>
          <cell r="F547" t="str">
            <v>James Castillo</v>
          </cell>
          <cell r="G547" t="str">
            <v>184005,9104</v>
          </cell>
        </row>
        <row r="548">
          <cell r="A548" t="str">
            <v>NZ38822</v>
          </cell>
          <cell r="B548">
            <v>189081306</v>
          </cell>
          <cell r="C548" t="str">
            <v>Lag-HR001</v>
          </cell>
          <cell r="D548">
            <v>23887</v>
          </cell>
          <cell r="E548" t="str">
            <v>Savings</v>
          </cell>
          <cell r="F548" t="str">
            <v>Patrick Graham</v>
          </cell>
          <cell r="G548" t="str">
            <v>58715,5044</v>
          </cell>
        </row>
        <row r="549">
          <cell r="A549" t="str">
            <v>NZ79483</v>
          </cell>
          <cell r="B549">
            <v>189387888</v>
          </cell>
          <cell r="C549" t="str">
            <v>Lag-HR001</v>
          </cell>
          <cell r="D549">
            <v>42148</v>
          </cell>
          <cell r="E549" t="str">
            <v>Corporate</v>
          </cell>
          <cell r="F549" t="str">
            <v>Nicholas Cunningham</v>
          </cell>
          <cell r="G549" t="str">
            <v>165847,3257</v>
          </cell>
        </row>
        <row r="550">
          <cell r="A550" t="str">
            <v>NZ14292</v>
          </cell>
          <cell r="B550">
            <v>189397842</v>
          </cell>
          <cell r="C550" t="str">
            <v>Ada-HR001</v>
          </cell>
          <cell r="D550">
            <v>32653</v>
          </cell>
          <cell r="E550" t="str">
            <v>Current</v>
          </cell>
          <cell r="F550" t="str">
            <v>Shawn Long</v>
          </cell>
          <cell r="G550" t="str">
            <v>162807,39</v>
          </cell>
        </row>
        <row r="551">
          <cell r="A551" t="str">
            <v>NZ57459</v>
          </cell>
          <cell r="B551">
            <v>189899863</v>
          </cell>
          <cell r="C551" t="str">
            <v>Riv-HR001</v>
          </cell>
          <cell r="D551">
            <v>42148</v>
          </cell>
          <cell r="E551" t="str">
            <v>Domiciliary</v>
          </cell>
          <cell r="F551" t="str">
            <v>Mark Montgomery</v>
          </cell>
          <cell r="G551" t="str">
            <v>342396,72</v>
          </cell>
        </row>
        <row r="552">
          <cell r="A552" t="str">
            <v>NZ67206</v>
          </cell>
          <cell r="B552">
            <v>190152480</v>
          </cell>
          <cell r="C552" t="str">
            <v>Oyo-HR001</v>
          </cell>
          <cell r="D552">
            <v>33382</v>
          </cell>
          <cell r="E552" t="str">
            <v>Domiciliary</v>
          </cell>
          <cell r="F552" t="str">
            <v>Anthony Simpson</v>
          </cell>
          <cell r="G552" t="str">
            <v>193729,9364</v>
          </cell>
        </row>
        <row r="553">
          <cell r="A553" t="str">
            <v>NZ62324</v>
          </cell>
          <cell r="B553">
            <v>190313081</v>
          </cell>
          <cell r="C553" t="str">
            <v>Oyo-HR001</v>
          </cell>
          <cell r="D553">
            <v>41054</v>
          </cell>
          <cell r="E553" t="str">
            <v>Corporate</v>
          </cell>
          <cell r="F553" t="str">
            <v>Anthony Simpson</v>
          </cell>
          <cell r="G553" t="str">
            <v>119770,5984</v>
          </cell>
        </row>
        <row r="554">
          <cell r="A554" t="str">
            <v>NZ92064</v>
          </cell>
          <cell r="B554">
            <v>190990752</v>
          </cell>
          <cell r="C554" t="str">
            <v>Ana-HR001</v>
          </cell>
          <cell r="D554">
            <v>40687</v>
          </cell>
          <cell r="E554" t="str">
            <v>Joint</v>
          </cell>
          <cell r="F554" t="str">
            <v>Anthony Berry</v>
          </cell>
          <cell r="G554" t="str">
            <v>169727,32</v>
          </cell>
        </row>
        <row r="555">
          <cell r="A555" t="str">
            <v>NZ96585</v>
          </cell>
          <cell r="B555">
            <v>191350100</v>
          </cell>
          <cell r="C555" t="str">
            <v>Lag-HR001</v>
          </cell>
          <cell r="D555">
            <v>31921</v>
          </cell>
          <cell r="E555" t="str">
            <v>Current</v>
          </cell>
          <cell r="F555" t="str">
            <v>Adam Hernandez</v>
          </cell>
          <cell r="G555" t="str">
            <v>92423,37</v>
          </cell>
        </row>
        <row r="556">
          <cell r="A556" t="str">
            <v>NZ97656</v>
          </cell>
          <cell r="B556">
            <v>191556823</v>
          </cell>
          <cell r="C556" t="str">
            <v>Lag-HR001</v>
          </cell>
          <cell r="D556">
            <v>38497</v>
          </cell>
          <cell r="E556" t="str">
            <v>Current</v>
          </cell>
          <cell r="F556" t="str">
            <v>Benjamin Kim</v>
          </cell>
          <cell r="G556" t="str">
            <v>78862,1676</v>
          </cell>
        </row>
        <row r="557">
          <cell r="A557" t="str">
            <v>NZ81280</v>
          </cell>
          <cell r="B557">
            <v>192118373</v>
          </cell>
          <cell r="C557" t="str">
            <v>Lag-HR001</v>
          </cell>
          <cell r="D557">
            <v>38861</v>
          </cell>
          <cell r="E557" t="str">
            <v>Joint</v>
          </cell>
          <cell r="F557" t="str">
            <v>Carl Nguyen</v>
          </cell>
          <cell r="G557" t="str">
            <v>303715,37</v>
          </cell>
        </row>
        <row r="558">
          <cell r="A558" t="str">
            <v>NZ40740</v>
          </cell>
          <cell r="B558">
            <v>192166510</v>
          </cell>
          <cell r="C558" t="str">
            <v>Ana-HR001</v>
          </cell>
          <cell r="D558">
            <v>22061</v>
          </cell>
          <cell r="E558" t="str">
            <v>Domiciliary</v>
          </cell>
          <cell r="F558" t="str">
            <v>Anthony Berry</v>
          </cell>
          <cell r="G558" t="str">
            <v>129996,1908</v>
          </cell>
        </row>
        <row r="559">
          <cell r="A559" t="str">
            <v>NZ40105</v>
          </cell>
          <cell r="B559">
            <v>192167762</v>
          </cell>
          <cell r="C559" t="str">
            <v>Lag-HR001</v>
          </cell>
          <cell r="D559">
            <v>30095</v>
          </cell>
          <cell r="E559" t="str">
            <v>Domiciliary</v>
          </cell>
          <cell r="F559" t="str">
            <v>Benjamin Kim</v>
          </cell>
          <cell r="G559" t="str">
            <v>282275,52</v>
          </cell>
        </row>
        <row r="560">
          <cell r="A560" t="str">
            <v>NZ33681</v>
          </cell>
          <cell r="B560">
            <v>192208870</v>
          </cell>
          <cell r="C560" t="str">
            <v>Lag-HR001</v>
          </cell>
          <cell r="D560">
            <v>31921</v>
          </cell>
          <cell r="E560" t="str">
            <v>Savings</v>
          </cell>
          <cell r="F560" t="str">
            <v>Chris Armstrong</v>
          </cell>
          <cell r="G560" t="str">
            <v>329847,84</v>
          </cell>
        </row>
        <row r="561">
          <cell r="A561" t="str">
            <v>NZ47218</v>
          </cell>
          <cell r="B561">
            <v>192418406</v>
          </cell>
          <cell r="C561" t="str">
            <v>Kad-HR001</v>
          </cell>
          <cell r="D561">
            <v>35939</v>
          </cell>
          <cell r="E561" t="str">
            <v>Corporate</v>
          </cell>
          <cell r="F561" t="str">
            <v>Jeremy Vasquez</v>
          </cell>
          <cell r="G561" t="str">
            <v>140159,1136</v>
          </cell>
        </row>
        <row r="562">
          <cell r="A562" t="str">
            <v>NZ35316</v>
          </cell>
          <cell r="B562">
            <v>192582140</v>
          </cell>
          <cell r="C562" t="str">
            <v>Lag-HR001</v>
          </cell>
          <cell r="D562">
            <v>37765</v>
          </cell>
          <cell r="E562" t="str">
            <v>Joint</v>
          </cell>
          <cell r="F562" t="str">
            <v>Dennis Morris</v>
          </cell>
          <cell r="G562" t="str">
            <v>90677,9475</v>
          </cell>
        </row>
        <row r="563">
          <cell r="A563" t="str">
            <v>NZ71917</v>
          </cell>
          <cell r="B563">
            <v>192781810</v>
          </cell>
          <cell r="C563" t="str">
            <v>Lag-HR001</v>
          </cell>
          <cell r="D563">
            <v>41419</v>
          </cell>
          <cell r="E563" t="str">
            <v>Current</v>
          </cell>
          <cell r="F563" t="str">
            <v>Benjamin Kim</v>
          </cell>
          <cell r="G563" t="str">
            <v>210939,8829</v>
          </cell>
        </row>
        <row r="564">
          <cell r="A564" t="str">
            <v>NZ97632</v>
          </cell>
          <cell r="B564">
            <v>192928937</v>
          </cell>
          <cell r="C564" t="str">
            <v>Lag-HR001</v>
          </cell>
          <cell r="D564">
            <v>27538</v>
          </cell>
          <cell r="E564" t="str">
            <v>Domiciliary</v>
          </cell>
          <cell r="F564" t="str">
            <v>Nicholas Cunningham</v>
          </cell>
          <cell r="G564" t="str">
            <v>29928,5532</v>
          </cell>
        </row>
        <row r="565">
          <cell r="A565" t="str">
            <v>NZ53254</v>
          </cell>
          <cell r="B565">
            <v>193328162</v>
          </cell>
          <cell r="C565" t="str">
            <v>Lag-HR001</v>
          </cell>
          <cell r="D565">
            <v>27538</v>
          </cell>
          <cell r="E565" t="str">
            <v>Current</v>
          </cell>
          <cell r="F565" t="str">
            <v>Nicholas Simmons</v>
          </cell>
          <cell r="G565" t="str">
            <v>121504,3776</v>
          </cell>
        </row>
        <row r="566">
          <cell r="A566" t="str">
            <v>NZ62400</v>
          </cell>
          <cell r="B566">
            <v>193355727</v>
          </cell>
          <cell r="C566" t="str">
            <v>Kan-HR001</v>
          </cell>
          <cell r="D566">
            <v>42515</v>
          </cell>
          <cell r="E566" t="str">
            <v>Current</v>
          </cell>
          <cell r="F566" t="str">
            <v>Bruce Butler</v>
          </cell>
          <cell r="G566" t="str">
            <v>96671,0724</v>
          </cell>
        </row>
        <row r="567">
          <cell r="A567" t="str">
            <v>NZ40496</v>
          </cell>
          <cell r="B567">
            <v>193870717</v>
          </cell>
          <cell r="C567" t="str">
            <v>Ana-HR001</v>
          </cell>
          <cell r="D567">
            <v>44705</v>
          </cell>
          <cell r="E567" t="str">
            <v>Current</v>
          </cell>
          <cell r="F567" t="str">
            <v>Anthony Berry</v>
          </cell>
          <cell r="G567" t="str">
            <v>91589,4848</v>
          </cell>
        </row>
        <row r="568">
          <cell r="A568" t="str">
            <v>NZ97246</v>
          </cell>
          <cell r="B568">
            <v>194085026</v>
          </cell>
          <cell r="C568" t="str">
            <v>Enu-HR001</v>
          </cell>
          <cell r="D568">
            <v>42880</v>
          </cell>
          <cell r="E568" t="str">
            <v>Current</v>
          </cell>
          <cell r="F568" t="str">
            <v>Paul Larson</v>
          </cell>
          <cell r="G568" t="str">
            <v>114218,5216</v>
          </cell>
        </row>
        <row r="569">
          <cell r="A569" t="str">
            <v>NZ31444</v>
          </cell>
          <cell r="B569">
            <v>194156147</v>
          </cell>
          <cell r="C569" t="str">
            <v>Edo-HR001</v>
          </cell>
          <cell r="D569">
            <v>31192</v>
          </cell>
          <cell r="E569" t="str">
            <v>Fixed Deposit</v>
          </cell>
          <cell r="F569" t="str">
            <v>Victor Martinez</v>
          </cell>
          <cell r="G569" t="str">
            <v>130572,5124</v>
          </cell>
        </row>
        <row r="570">
          <cell r="A570" t="str">
            <v>NZ52021</v>
          </cell>
          <cell r="B570">
            <v>194508086</v>
          </cell>
          <cell r="C570" t="str">
            <v>Abi-HR001</v>
          </cell>
          <cell r="D570">
            <v>28270</v>
          </cell>
          <cell r="E570" t="str">
            <v>Domiciliary</v>
          </cell>
          <cell r="F570" t="str">
            <v>Roy Rice</v>
          </cell>
          <cell r="G570" t="str">
            <v>115626,2625</v>
          </cell>
        </row>
        <row r="571">
          <cell r="A571" t="str">
            <v>NZ43149</v>
          </cell>
          <cell r="B571">
            <v>194747626</v>
          </cell>
          <cell r="C571" t="str">
            <v>Osu-HR001</v>
          </cell>
          <cell r="D571">
            <v>30827</v>
          </cell>
          <cell r="E571" t="str">
            <v>Current</v>
          </cell>
          <cell r="F571" t="str">
            <v>Gregory Simmons</v>
          </cell>
          <cell r="G571" t="str">
            <v>158271,4716</v>
          </cell>
        </row>
        <row r="572">
          <cell r="A572" t="str">
            <v>NZ85031</v>
          </cell>
          <cell r="B572">
            <v>195572040</v>
          </cell>
          <cell r="C572" t="str">
            <v>Ogu-HR001</v>
          </cell>
          <cell r="D572">
            <v>23155</v>
          </cell>
          <cell r="E572" t="str">
            <v>Domiciliary</v>
          </cell>
          <cell r="F572" t="str">
            <v>Joe Hanson</v>
          </cell>
          <cell r="G572" t="str">
            <v>234556,9407</v>
          </cell>
        </row>
        <row r="573">
          <cell r="A573" t="str">
            <v>NZ50261</v>
          </cell>
          <cell r="B573">
            <v>196549293</v>
          </cell>
          <cell r="C573" t="str">
            <v>Ana-HR001</v>
          </cell>
          <cell r="D573">
            <v>22426</v>
          </cell>
          <cell r="E573" t="str">
            <v>Savings</v>
          </cell>
          <cell r="F573" t="str">
            <v>Joshua Little</v>
          </cell>
          <cell r="G573" t="str">
            <v>196645,5</v>
          </cell>
        </row>
        <row r="574">
          <cell r="A574" t="str">
            <v>NZ46964</v>
          </cell>
          <cell r="B574">
            <v>196785497</v>
          </cell>
          <cell r="C574" t="str">
            <v>Enu-HR001</v>
          </cell>
          <cell r="D574">
            <v>29366</v>
          </cell>
          <cell r="E574" t="str">
            <v>Joint</v>
          </cell>
          <cell r="F574" t="str">
            <v>Paul Holmes</v>
          </cell>
          <cell r="G574" t="str">
            <v>71176,9968</v>
          </cell>
        </row>
        <row r="575">
          <cell r="A575" t="str">
            <v>NZ72496</v>
          </cell>
          <cell r="B575">
            <v>197184515</v>
          </cell>
          <cell r="C575" t="str">
            <v>Enu-HR001</v>
          </cell>
          <cell r="D575">
            <v>39958</v>
          </cell>
          <cell r="E575" t="str">
            <v>Domiciliary</v>
          </cell>
          <cell r="F575" t="str">
            <v>Paul Larson</v>
          </cell>
          <cell r="G575" t="str">
            <v>110263,6272</v>
          </cell>
        </row>
        <row r="576">
          <cell r="A576" t="str">
            <v>NZ36046</v>
          </cell>
          <cell r="B576">
            <v>197570644</v>
          </cell>
          <cell r="C576" t="str">
            <v>Ana-HR001</v>
          </cell>
          <cell r="D576">
            <v>31192</v>
          </cell>
          <cell r="E576" t="str">
            <v>Current</v>
          </cell>
          <cell r="F576" t="str">
            <v>Anthony Berry</v>
          </cell>
          <cell r="G576" t="str">
            <v>72194,1675</v>
          </cell>
        </row>
        <row r="577">
          <cell r="A577" t="str">
            <v>NZ64087</v>
          </cell>
          <cell r="B577">
            <v>198183633</v>
          </cell>
          <cell r="C577" t="str">
            <v>Kog-HR001</v>
          </cell>
          <cell r="D577">
            <v>31192</v>
          </cell>
          <cell r="E577" t="str">
            <v>Domiciliary</v>
          </cell>
          <cell r="F577" t="str">
            <v>Shawn Cook</v>
          </cell>
          <cell r="G577" t="str">
            <v>156243,6</v>
          </cell>
        </row>
        <row r="578">
          <cell r="A578" t="str">
            <v>NZ96246</v>
          </cell>
          <cell r="B578">
            <v>198335679</v>
          </cell>
          <cell r="C578" t="str">
            <v>Riv-HR001</v>
          </cell>
          <cell r="D578">
            <v>27538</v>
          </cell>
          <cell r="E578" t="str">
            <v>Corporate</v>
          </cell>
          <cell r="F578" t="str">
            <v>Mark Montgomery</v>
          </cell>
          <cell r="G578" t="str">
            <v>342068,3712</v>
          </cell>
        </row>
        <row r="579">
          <cell r="A579" t="str">
            <v>NZ96867</v>
          </cell>
          <cell r="B579">
            <v>198363891</v>
          </cell>
          <cell r="C579" t="str">
            <v>Lag-HR001</v>
          </cell>
          <cell r="D579">
            <v>34843</v>
          </cell>
          <cell r="E579" t="str">
            <v>Savings</v>
          </cell>
          <cell r="F579" t="str">
            <v>Dennis Ruiz</v>
          </cell>
          <cell r="G579" t="str">
            <v>149517,2393</v>
          </cell>
        </row>
        <row r="580">
          <cell r="A580" t="str">
            <v>NZ40866</v>
          </cell>
          <cell r="B580">
            <v>198416249</v>
          </cell>
          <cell r="C580" t="str">
            <v>Enu-HR001</v>
          </cell>
          <cell r="D580">
            <v>21694</v>
          </cell>
          <cell r="E580" t="str">
            <v>Current</v>
          </cell>
          <cell r="F580" t="str">
            <v>Paul Holmes</v>
          </cell>
          <cell r="G580" t="str">
            <v>35474,9472</v>
          </cell>
        </row>
        <row r="581">
          <cell r="A581" t="str">
            <v>NZ97391</v>
          </cell>
          <cell r="B581">
            <v>199102976</v>
          </cell>
          <cell r="C581" t="str">
            <v>Abu-HR001</v>
          </cell>
          <cell r="D581">
            <v>32653</v>
          </cell>
          <cell r="E581" t="str">
            <v>Domiciliary</v>
          </cell>
          <cell r="F581" t="str">
            <v>Anthony Torres</v>
          </cell>
          <cell r="G581" t="str">
            <v>196246,4367</v>
          </cell>
        </row>
        <row r="582">
          <cell r="A582" t="str">
            <v>NZ63171</v>
          </cell>
          <cell r="B582">
            <v>199109491</v>
          </cell>
          <cell r="C582" t="str">
            <v>Pla-HR001</v>
          </cell>
          <cell r="D582">
            <v>41419</v>
          </cell>
          <cell r="E582" t="str">
            <v>Domiciliary</v>
          </cell>
          <cell r="F582" t="str">
            <v>Victor Ramos</v>
          </cell>
          <cell r="G582" t="str">
            <v>80037,9216</v>
          </cell>
        </row>
        <row r="583">
          <cell r="A583" t="str">
            <v>NZ79353</v>
          </cell>
          <cell r="B583">
            <v>199698392</v>
          </cell>
          <cell r="C583" t="str">
            <v>Abu-HR001</v>
          </cell>
          <cell r="D583">
            <v>30095</v>
          </cell>
          <cell r="E583" t="str">
            <v>Savings</v>
          </cell>
          <cell r="F583" t="str">
            <v>Ernest Rivera</v>
          </cell>
          <cell r="G583" t="str">
            <v>164815,0889</v>
          </cell>
        </row>
        <row r="584">
          <cell r="A584" t="str">
            <v>NZ76718</v>
          </cell>
          <cell r="B584">
            <v>200169181</v>
          </cell>
          <cell r="C584" t="str">
            <v>Pla-HR001</v>
          </cell>
          <cell r="D584">
            <v>37400</v>
          </cell>
          <cell r="E584" t="str">
            <v>Current</v>
          </cell>
          <cell r="F584" t="str">
            <v>Victor Ramos</v>
          </cell>
          <cell r="G584" t="str">
            <v>119319,2</v>
          </cell>
        </row>
        <row r="585">
          <cell r="A585" t="str">
            <v>NZ56930</v>
          </cell>
          <cell r="B585">
            <v>200536311</v>
          </cell>
          <cell r="C585" t="str">
            <v>Ana-HR001</v>
          </cell>
          <cell r="D585">
            <v>25348</v>
          </cell>
          <cell r="E585" t="str">
            <v>Corporate</v>
          </cell>
          <cell r="F585" t="str">
            <v>Joshua Little</v>
          </cell>
          <cell r="G585" t="str">
            <v>100123,92</v>
          </cell>
        </row>
        <row r="586">
          <cell r="A586" t="str">
            <v>NZ93832</v>
          </cell>
          <cell r="B586">
            <v>200545516</v>
          </cell>
          <cell r="C586" t="str">
            <v>Kog-HR001</v>
          </cell>
          <cell r="D586">
            <v>25712</v>
          </cell>
          <cell r="E586" t="str">
            <v>Current</v>
          </cell>
          <cell r="F586" t="str">
            <v>Shawn Cook</v>
          </cell>
          <cell r="G586" t="str">
            <v>426380,23</v>
          </cell>
        </row>
        <row r="587">
          <cell r="A587" t="str">
            <v>NZ13248</v>
          </cell>
          <cell r="B587">
            <v>200706423</v>
          </cell>
          <cell r="C587" t="str">
            <v>Osu-HR001</v>
          </cell>
          <cell r="D587">
            <v>28270</v>
          </cell>
          <cell r="E587" t="str">
            <v>Current</v>
          </cell>
          <cell r="F587" t="str">
            <v>James Castillo</v>
          </cell>
          <cell r="G587" t="str">
            <v>67646,5625</v>
          </cell>
        </row>
        <row r="588">
          <cell r="A588" t="str">
            <v>NZ66161</v>
          </cell>
          <cell r="B588">
            <v>201107405</v>
          </cell>
          <cell r="C588" t="str">
            <v>Abu-HR001</v>
          </cell>
          <cell r="D588">
            <v>41419</v>
          </cell>
          <cell r="E588" t="str">
            <v>Joint</v>
          </cell>
          <cell r="F588" t="str">
            <v>Anthony Torres</v>
          </cell>
          <cell r="G588" t="str">
            <v>74853,5025</v>
          </cell>
        </row>
        <row r="589">
          <cell r="A589" t="str">
            <v>NZ68221</v>
          </cell>
          <cell r="B589">
            <v>201270896</v>
          </cell>
          <cell r="C589" t="str">
            <v>Pla-HR001</v>
          </cell>
          <cell r="D589">
            <v>28999</v>
          </cell>
          <cell r="E589" t="str">
            <v>Domiciliary</v>
          </cell>
          <cell r="F589" t="str">
            <v>Victor Ramos</v>
          </cell>
          <cell r="G589" t="str">
            <v>384142,6688</v>
          </cell>
        </row>
        <row r="590">
          <cell r="A590" t="str">
            <v>NZ44786</v>
          </cell>
          <cell r="B590">
            <v>201813131</v>
          </cell>
          <cell r="C590" t="str">
            <v>Ogu-HR001</v>
          </cell>
          <cell r="D590">
            <v>36304</v>
          </cell>
          <cell r="E590" t="str">
            <v>Joint</v>
          </cell>
          <cell r="F590" t="str">
            <v>Jesse Evans</v>
          </cell>
          <cell r="G590" t="str">
            <v>46821,12</v>
          </cell>
        </row>
        <row r="591">
          <cell r="A591" t="str">
            <v>NZ89369</v>
          </cell>
          <cell r="B591">
            <v>202122706</v>
          </cell>
          <cell r="C591" t="str">
            <v>Riv-HR001</v>
          </cell>
          <cell r="D591">
            <v>44341</v>
          </cell>
          <cell r="E591" t="str">
            <v>Corporate</v>
          </cell>
          <cell r="F591" t="str">
            <v>Mark Montgomery</v>
          </cell>
          <cell r="G591" t="str">
            <v>229762,9152</v>
          </cell>
        </row>
        <row r="592">
          <cell r="A592" t="str">
            <v>NZ37844</v>
          </cell>
          <cell r="B592">
            <v>202308669</v>
          </cell>
          <cell r="C592" t="str">
            <v>Riv-HR001</v>
          </cell>
          <cell r="D592">
            <v>43244</v>
          </cell>
          <cell r="E592" t="str">
            <v>Savings</v>
          </cell>
          <cell r="F592" t="str">
            <v>Keith Griffin</v>
          </cell>
          <cell r="G592" t="str">
            <v>273718,7128</v>
          </cell>
        </row>
        <row r="593">
          <cell r="A593" t="str">
            <v>NZ29286</v>
          </cell>
          <cell r="B593">
            <v>202455505</v>
          </cell>
          <cell r="C593" t="str">
            <v>Kad-HR001</v>
          </cell>
          <cell r="D593">
            <v>42515</v>
          </cell>
          <cell r="E593" t="str">
            <v>Current</v>
          </cell>
          <cell r="F593" t="str">
            <v>Jeremy Vasquez</v>
          </cell>
          <cell r="G593" t="str">
            <v>15919,4754</v>
          </cell>
        </row>
        <row r="594">
          <cell r="A594" t="str">
            <v>NZ74369</v>
          </cell>
          <cell r="B594">
            <v>202717733</v>
          </cell>
          <cell r="C594" t="str">
            <v>Ada-HR001</v>
          </cell>
          <cell r="D594">
            <v>24616</v>
          </cell>
          <cell r="E594" t="str">
            <v>Current</v>
          </cell>
          <cell r="F594" t="str">
            <v>Shawn Long</v>
          </cell>
          <cell r="G594" t="str">
            <v>69280,848</v>
          </cell>
        </row>
        <row r="595">
          <cell r="A595" t="str">
            <v>NZ67930</v>
          </cell>
          <cell r="B595">
            <v>203688626</v>
          </cell>
          <cell r="C595" t="str">
            <v>Oyo-HR001</v>
          </cell>
          <cell r="D595">
            <v>38497</v>
          </cell>
          <cell r="E595" t="str">
            <v>Domiciliary</v>
          </cell>
          <cell r="F595" t="str">
            <v>Donald Reynolds</v>
          </cell>
          <cell r="G595" t="str">
            <v>36068,2794</v>
          </cell>
        </row>
        <row r="596">
          <cell r="A596" t="str">
            <v>NZ48913</v>
          </cell>
          <cell r="B596">
            <v>203801183</v>
          </cell>
          <cell r="C596" t="str">
            <v>Abu-HR001</v>
          </cell>
          <cell r="D596">
            <v>33382</v>
          </cell>
          <cell r="E596" t="str">
            <v>Current</v>
          </cell>
          <cell r="F596" t="str">
            <v>Frank Brown</v>
          </cell>
          <cell r="G596" t="str">
            <v>246513,1625</v>
          </cell>
        </row>
        <row r="597">
          <cell r="A597" t="str">
            <v>NZ90197</v>
          </cell>
          <cell r="B597">
            <v>204223409</v>
          </cell>
          <cell r="C597" t="str">
            <v>Ana-HR001</v>
          </cell>
          <cell r="D597">
            <v>34843</v>
          </cell>
          <cell r="E597" t="str">
            <v>Current</v>
          </cell>
          <cell r="F597" t="str">
            <v>Joshua Little</v>
          </cell>
          <cell r="G597" t="str">
            <v>31634,7876</v>
          </cell>
        </row>
        <row r="598">
          <cell r="A598" t="str">
            <v>NZ91822</v>
          </cell>
          <cell r="B598">
            <v>204290788</v>
          </cell>
          <cell r="C598" t="str">
            <v>Abu-HR001</v>
          </cell>
          <cell r="D598">
            <v>30095</v>
          </cell>
          <cell r="E598" t="str">
            <v>Joint</v>
          </cell>
          <cell r="F598" t="str">
            <v>Ernest Rivera</v>
          </cell>
          <cell r="G598" t="str">
            <v>184460,64</v>
          </cell>
        </row>
        <row r="599">
          <cell r="A599" t="str">
            <v>NZ57502</v>
          </cell>
          <cell r="B599">
            <v>204385263</v>
          </cell>
          <cell r="C599" t="str">
            <v>Osu-HR001</v>
          </cell>
          <cell r="D599">
            <v>39593</v>
          </cell>
          <cell r="E599" t="str">
            <v>Corporate</v>
          </cell>
          <cell r="F599" t="str">
            <v>James Castillo</v>
          </cell>
          <cell r="G599" t="str">
            <v>321792,6351</v>
          </cell>
        </row>
        <row r="600">
          <cell r="A600" t="str">
            <v>NZ33384</v>
          </cell>
          <cell r="B600">
            <v>204639853</v>
          </cell>
          <cell r="C600" t="str">
            <v>Enu-HR001</v>
          </cell>
          <cell r="D600">
            <v>34114</v>
          </cell>
          <cell r="E600" t="str">
            <v>Savings</v>
          </cell>
          <cell r="F600" t="str">
            <v>Paul Holmes</v>
          </cell>
          <cell r="G600" t="str">
            <v>207638,8125</v>
          </cell>
        </row>
        <row r="601">
          <cell r="A601" t="str">
            <v>NZ71818</v>
          </cell>
          <cell r="B601">
            <v>205617031</v>
          </cell>
          <cell r="C601" t="str">
            <v>Abi-HR001</v>
          </cell>
          <cell r="D601">
            <v>34114</v>
          </cell>
          <cell r="E601" t="str">
            <v>Corporate</v>
          </cell>
          <cell r="F601" t="str">
            <v>Samuel Fowler</v>
          </cell>
          <cell r="G601" t="str">
            <v>90051,8528</v>
          </cell>
        </row>
        <row r="602">
          <cell r="A602" t="str">
            <v>NZ33044</v>
          </cell>
          <cell r="B602">
            <v>206071219</v>
          </cell>
          <cell r="C602" t="str">
            <v>Enu-HR001</v>
          </cell>
          <cell r="D602">
            <v>38132</v>
          </cell>
          <cell r="E602" t="str">
            <v>Savings</v>
          </cell>
          <cell r="F602" t="str">
            <v>Paul Holmes</v>
          </cell>
          <cell r="G602" t="str">
            <v>114076,48</v>
          </cell>
        </row>
        <row r="603">
          <cell r="A603" t="str">
            <v>NZ55034</v>
          </cell>
          <cell r="B603">
            <v>206212463</v>
          </cell>
          <cell r="C603" t="str">
            <v>Enu-HR001</v>
          </cell>
          <cell r="D603">
            <v>45070</v>
          </cell>
          <cell r="E603" t="str">
            <v>Domiciliary</v>
          </cell>
          <cell r="F603" t="str">
            <v>Paul Larson</v>
          </cell>
          <cell r="G603" t="str">
            <v>108125,2224</v>
          </cell>
        </row>
        <row r="604">
          <cell r="A604" t="str">
            <v>NZ54288</v>
          </cell>
          <cell r="B604">
            <v>206373963</v>
          </cell>
          <cell r="C604" t="str">
            <v>Kan-HR001</v>
          </cell>
          <cell r="D604">
            <v>31921</v>
          </cell>
          <cell r="E604" t="str">
            <v>Domiciliary</v>
          </cell>
          <cell r="F604" t="str">
            <v>Bruce Butler</v>
          </cell>
          <cell r="G604" t="str">
            <v>291815,0055</v>
          </cell>
        </row>
        <row r="605">
          <cell r="A605" t="str">
            <v>NZ58524</v>
          </cell>
          <cell r="B605">
            <v>207469289</v>
          </cell>
          <cell r="C605" t="str">
            <v>Kwa-HR001</v>
          </cell>
          <cell r="D605">
            <v>20233</v>
          </cell>
          <cell r="E605" t="str">
            <v>Corporate</v>
          </cell>
          <cell r="F605" t="str">
            <v>Phillip Peters</v>
          </cell>
          <cell r="G605" t="str">
            <v>295561,3617</v>
          </cell>
        </row>
        <row r="606">
          <cell r="A606" t="str">
            <v>NZ18812</v>
          </cell>
          <cell r="B606">
            <v>207787763</v>
          </cell>
          <cell r="C606" t="str">
            <v>Lag-HR001</v>
          </cell>
          <cell r="D606">
            <v>36304</v>
          </cell>
          <cell r="E606" t="str">
            <v>Domiciliary</v>
          </cell>
          <cell r="F606" t="str">
            <v>Nicholas Cunningham</v>
          </cell>
          <cell r="G606" t="str">
            <v>146174,0544</v>
          </cell>
        </row>
        <row r="607">
          <cell r="A607" t="str">
            <v>NZ55262</v>
          </cell>
          <cell r="B607">
            <v>208704204</v>
          </cell>
          <cell r="C607" t="str">
            <v>Lag-HR001</v>
          </cell>
          <cell r="D607">
            <v>24251</v>
          </cell>
          <cell r="E607" t="str">
            <v>Domiciliary</v>
          </cell>
          <cell r="F607" t="str">
            <v>Nicholas Cunningham</v>
          </cell>
          <cell r="G607" t="str">
            <v>349933,4111</v>
          </cell>
        </row>
        <row r="608">
          <cell r="A608" t="str">
            <v>NZ22385</v>
          </cell>
          <cell r="B608">
            <v>208888660</v>
          </cell>
          <cell r="C608" t="str">
            <v>Enu-HR001</v>
          </cell>
          <cell r="D608">
            <v>36304</v>
          </cell>
          <cell r="E608" t="str">
            <v>Joint</v>
          </cell>
          <cell r="F608" t="str">
            <v>Paul Larson</v>
          </cell>
          <cell r="G608" t="str">
            <v>110953,7754</v>
          </cell>
        </row>
        <row r="609">
          <cell r="A609" t="str">
            <v>NZ64751</v>
          </cell>
          <cell r="B609">
            <v>209733115</v>
          </cell>
          <cell r="C609" t="str">
            <v>Kad-HR001</v>
          </cell>
          <cell r="D609">
            <v>26077</v>
          </cell>
          <cell r="E609" t="str">
            <v>Domiciliary</v>
          </cell>
          <cell r="F609" t="str">
            <v>Bobby Burton</v>
          </cell>
          <cell r="G609" t="str">
            <v>274290,8025</v>
          </cell>
        </row>
        <row r="610">
          <cell r="A610" t="str">
            <v>NZ21170</v>
          </cell>
          <cell r="B610">
            <v>209983747</v>
          </cell>
          <cell r="C610" t="str">
            <v>Lag-HR001</v>
          </cell>
          <cell r="D610">
            <v>33017</v>
          </cell>
          <cell r="E610" t="str">
            <v>Savings</v>
          </cell>
          <cell r="F610" t="str">
            <v>Nicholas Cunningham</v>
          </cell>
          <cell r="G610" t="str">
            <v>202295,223</v>
          </cell>
        </row>
        <row r="611">
          <cell r="A611" t="str">
            <v>NZ19666</v>
          </cell>
          <cell r="B611">
            <v>210406263</v>
          </cell>
          <cell r="C611" t="str">
            <v>Lag-HR001</v>
          </cell>
          <cell r="D611">
            <v>33017</v>
          </cell>
          <cell r="E611" t="str">
            <v>Domiciliary</v>
          </cell>
          <cell r="F611" t="str">
            <v>Chris Armstrong</v>
          </cell>
          <cell r="G611" t="str">
            <v>71186,0448</v>
          </cell>
        </row>
        <row r="612">
          <cell r="A612" t="str">
            <v>NZ66490</v>
          </cell>
          <cell r="B612">
            <v>211010103</v>
          </cell>
          <cell r="C612" t="str">
            <v>Kwa-HR001</v>
          </cell>
          <cell r="D612">
            <v>21694</v>
          </cell>
          <cell r="E612" t="str">
            <v>Corporate</v>
          </cell>
          <cell r="F612" t="str">
            <v>Phillip Peters</v>
          </cell>
          <cell r="G612" t="str">
            <v>291163,3692</v>
          </cell>
        </row>
        <row r="613">
          <cell r="A613" t="str">
            <v>NZ48103</v>
          </cell>
          <cell r="B613">
            <v>211513274</v>
          </cell>
          <cell r="C613" t="str">
            <v>Riv-HR001</v>
          </cell>
          <cell r="D613">
            <v>24616</v>
          </cell>
          <cell r="E613" t="str">
            <v>Domiciliary</v>
          </cell>
          <cell r="F613" t="str">
            <v>Mark Montgomery</v>
          </cell>
          <cell r="G613" t="str">
            <v>319195,3812</v>
          </cell>
        </row>
        <row r="614">
          <cell r="A614" t="str">
            <v>NZ88027</v>
          </cell>
          <cell r="B614">
            <v>212106903</v>
          </cell>
          <cell r="C614" t="str">
            <v>Lag-HR001</v>
          </cell>
          <cell r="D614">
            <v>23522</v>
          </cell>
          <cell r="E614" t="str">
            <v>Joint</v>
          </cell>
          <cell r="F614" t="str">
            <v>Nicholas Simmons</v>
          </cell>
          <cell r="G614" t="str">
            <v>143047,68</v>
          </cell>
        </row>
        <row r="615">
          <cell r="A615" t="str">
            <v>NZ46000</v>
          </cell>
          <cell r="B615">
            <v>212184230</v>
          </cell>
          <cell r="C615" t="str">
            <v>Ben-HR001</v>
          </cell>
          <cell r="D615">
            <v>28634</v>
          </cell>
          <cell r="E615" t="str">
            <v>Domiciliary</v>
          </cell>
          <cell r="F615" t="str">
            <v>Roger Alexander</v>
          </cell>
          <cell r="G615" t="str">
            <v>95522,3568</v>
          </cell>
        </row>
        <row r="616">
          <cell r="A616" t="str">
            <v>NZ16961</v>
          </cell>
          <cell r="B616">
            <v>212430363</v>
          </cell>
          <cell r="C616" t="str">
            <v>Ogu-HR001</v>
          </cell>
          <cell r="D616">
            <v>23522</v>
          </cell>
          <cell r="E616" t="str">
            <v>Corporate</v>
          </cell>
          <cell r="F616" t="str">
            <v>Jesse Evans</v>
          </cell>
          <cell r="G616" t="str">
            <v>369740,3708</v>
          </cell>
        </row>
        <row r="617">
          <cell r="A617" t="str">
            <v>NZ62007</v>
          </cell>
          <cell r="B617">
            <v>212431665</v>
          </cell>
          <cell r="C617" t="str">
            <v>Lag-HR001</v>
          </cell>
          <cell r="D617">
            <v>42515</v>
          </cell>
          <cell r="E617" t="str">
            <v>Current</v>
          </cell>
          <cell r="F617" t="str">
            <v>Carl Nguyen</v>
          </cell>
          <cell r="G617" t="str">
            <v>394170,2328</v>
          </cell>
        </row>
        <row r="618">
          <cell r="A618" t="str">
            <v>NZ51790</v>
          </cell>
          <cell r="B618">
            <v>212433491</v>
          </cell>
          <cell r="C618" t="str">
            <v>Lag-HR001</v>
          </cell>
          <cell r="D618">
            <v>35210</v>
          </cell>
          <cell r="E618" t="str">
            <v>Corporate</v>
          </cell>
          <cell r="F618" t="str">
            <v>Dennis Morris</v>
          </cell>
          <cell r="G618" t="str">
            <v>131729,85</v>
          </cell>
        </row>
        <row r="619">
          <cell r="A619" t="str">
            <v>NZ31753</v>
          </cell>
          <cell r="B619">
            <v>212545544</v>
          </cell>
          <cell r="C619" t="str">
            <v>Oyo-HR001</v>
          </cell>
          <cell r="D619">
            <v>22790</v>
          </cell>
          <cell r="E619" t="str">
            <v>Current</v>
          </cell>
          <cell r="F619" t="str">
            <v>Donald Reynolds</v>
          </cell>
          <cell r="G619" t="str">
            <v>110879,8129</v>
          </cell>
        </row>
        <row r="620">
          <cell r="A620" t="str">
            <v>NZ71100</v>
          </cell>
          <cell r="B620">
            <v>212687695</v>
          </cell>
          <cell r="C620" t="str">
            <v>Ana-HR001</v>
          </cell>
          <cell r="D620">
            <v>42515</v>
          </cell>
          <cell r="E620" t="str">
            <v>Domiciliary</v>
          </cell>
          <cell r="F620" t="str">
            <v>Anthony Berry</v>
          </cell>
          <cell r="G620" t="str">
            <v>142413</v>
          </cell>
        </row>
        <row r="621">
          <cell r="A621" t="str">
            <v>NZ93358</v>
          </cell>
          <cell r="B621">
            <v>212690234</v>
          </cell>
          <cell r="C621" t="str">
            <v>Lag-HR001</v>
          </cell>
          <cell r="D621">
            <v>41054</v>
          </cell>
          <cell r="E621" t="str">
            <v>Savings</v>
          </cell>
          <cell r="F621" t="str">
            <v>Chris Armstrong</v>
          </cell>
          <cell r="G621" t="str">
            <v>138288,5504</v>
          </cell>
        </row>
        <row r="622">
          <cell r="A622" t="str">
            <v>NZ95957</v>
          </cell>
          <cell r="B622">
            <v>213205219</v>
          </cell>
          <cell r="C622" t="str">
            <v>Kan-HR001</v>
          </cell>
          <cell r="D622">
            <v>28634</v>
          </cell>
          <cell r="E622" t="str">
            <v>Domiciliary</v>
          </cell>
          <cell r="F622" t="str">
            <v>Bruce Butler</v>
          </cell>
          <cell r="G622" t="str">
            <v>361194,75</v>
          </cell>
        </row>
        <row r="623">
          <cell r="A623" t="str">
            <v>NZ92008</v>
          </cell>
          <cell r="B623">
            <v>213343518</v>
          </cell>
          <cell r="C623" t="str">
            <v>Del-HR001</v>
          </cell>
          <cell r="D623">
            <v>28270</v>
          </cell>
          <cell r="E623" t="str">
            <v>Current</v>
          </cell>
          <cell r="F623" t="str">
            <v>Steve Diaz</v>
          </cell>
          <cell r="G623" t="str">
            <v>439025,4</v>
          </cell>
        </row>
        <row r="624">
          <cell r="A624" t="str">
            <v>NZ29637</v>
          </cell>
          <cell r="B624">
            <v>213378098</v>
          </cell>
          <cell r="C624" t="str">
            <v>Enu-HR001</v>
          </cell>
          <cell r="D624">
            <v>28270</v>
          </cell>
          <cell r="E624" t="str">
            <v>Corporate</v>
          </cell>
          <cell r="F624" t="str">
            <v>Paul Holmes</v>
          </cell>
          <cell r="G624" t="str">
            <v>101574,3744</v>
          </cell>
        </row>
        <row r="625">
          <cell r="A625" t="str">
            <v>NZ86236</v>
          </cell>
          <cell r="B625">
            <v>213753946</v>
          </cell>
          <cell r="C625" t="str">
            <v>Kwa-HR001</v>
          </cell>
          <cell r="D625">
            <v>45070</v>
          </cell>
          <cell r="E625" t="str">
            <v>Current</v>
          </cell>
          <cell r="F625" t="str">
            <v>Phillip Peters</v>
          </cell>
          <cell r="G625" t="str">
            <v>310375,3664</v>
          </cell>
        </row>
        <row r="626">
          <cell r="A626" t="str">
            <v>NZ62022</v>
          </cell>
          <cell r="B626">
            <v>213765198</v>
          </cell>
          <cell r="C626" t="str">
            <v>Oyo-HR001</v>
          </cell>
          <cell r="D626">
            <v>24616</v>
          </cell>
          <cell r="E626" t="str">
            <v>Domiciliary</v>
          </cell>
          <cell r="F626" t="str">
            <v>Douglas Tucker</v>
          </cell>
          <cell r="G626" t="str">
            <v>42998,48</v>
          </cell>
        </row>
        <row r="627">
          <cell r="A627" t="str">
            <v>NZ33086</v>
          </cell>
          <cell r="B627">
            <v>214670045</v>
          </cell>
          <cell r="C627" t="str">
            <v>Lag-HR001</v>
          </cell>
          <cell r="D627">
            <v>42880</v>
          </cell>
          <cell r="E627" t="str">
            <v>Domiciliary</v>
          </cell>
          <cell r="F627" t="str">
            <v>Patrick Graham</v>
          </cell>
          <cell r="G627" t="str">
            <v>308261,5296</v>
          </cell>
        </row>
        <row r="628">
          <cell r="A628" t="str">
            <v>NZ74197</v>
          </cell>
          <cell r="B628">
            <v>214763067</v>
          </cell>
          <cell r="C628" t="str">
            <v>Bay-HR001</v>
          </cell>
          <cell r="D628">
            <v>31192</v>
          </cell>
          <cell r="E628" t="str">
            <v>Joint</v>
          </cell>
          <cell r="F628" t="str">
            <v>Shawn Wallace</v>
          </cell>
          <cell r="G628" t="str">
            <v>78892,5201</v>
          </cell>
        </row>
        <row r="629">
          <cell r="A629" t="str">
            <v>NZ64632</v>
          </cell>
          <cell r="B629">
            <v>215038643</v>
          </cell>
          <cell r="C629" t="str">
            <v>Abi-HR001</v>
          </cell>
          <cell r="D629">
            <v>33749</v>
          </cell>
          <cell r="E629" t="str">
            <v>Domiciliary</v>
          </cell>
          <cell r="F629" t="str">
            <v>Samuel Fowler</v>
          </cell>
          <cell r="G629" t="str">
            <v>337285,1016</v>
          </cell>
        </row>
        <row r="630">
          <cell r="A630" t="str">
            <v>NZ43946</v>
          </cell>
          <cell r="B630">
            <v>215370104</v>
          </cell>
          <cell r="C630" t="str">
            <v>Lag-HR001</v>
          </cell>
          <cell r="D630">
            <v>20965</v>
          </cell>
          <cell r="E630" t="str">
            <v>Domiciliary</v>
          </cell>
          <cell r="F630" t="str">
            <v>Dennis Morris</v>
          </cell>
          <cell r="G630" t="str">
            <v>279296,0976</v>
          </cell>
        </row>
        <row r="631">
          <cell r="A631" t="str">
            <v>NZ42541</v>
          </cell>
          <cell r="B631">
            <v>215919306</v>
          </cell>
          <cell r="C631" t="str">
            <v>Abi-HR001</v>
          </cell>
          <cell r="D631">
            <v>42515</v>
          </cell>
          <cell r="E631" t="str">
            <v>Savings</v>
          </cell>
          <cell r="F631" t="str">
            <v>Samuel Fowler</v>
          </cell>
          <cell r="G631" t="str">
            <v>79608,8832</v>
          </cell>
        </row>
        <row r="632">
          <cell r="A632" t="str">
            <v>NZ92174</v>
          </cell>
          <cell r="B632">
            <v>216066747</v>
          </cell>
          <cell r="C632" t="str">
            <v>Ben-HR001</v>
          </cell>
          <cell r="D632">
            <v>30460</v>
          </cell>
          <cell r="E632" t="str">
            <v>Fixed Deposit</v>
          </cell>
          <cell r="F632" t="str">
            <v>Roger Alexander</v>
          </cell>
          <cell r="G632" t="str">
            <v>354870,2856</v>
          </cell>
        </row>
        <row r="633">
          <cell r="A633" t="str">
            <v>NZ27001</v>
          </cell>
          <cell r="B633">
            <v>216474393</v>
          </cell>
          <cell r="C633" t="str">
            <v>Osu-HR001</v>
          </cell>
          <cell r="D633">
            <v>32288</v>
          </cell>
          <cell r="E633" t="str">
            <v>Savings</v>
          </cell>
          <cell r="F633" t="str">
            <v>Jason Duncan</v>
          </cell>
          <cell r="G633" t="str">
            <v>174156,7751</v>
          </cell>
        </row>
        <row r="634">
          <cell r="A634" t="str">
            <v>NZ24592</v>
          </cell>
          <cell r="B634">
            <v>216744635</v>
          </cell>
          <cell r="C634" t="str">
            <v>Lag-HR001</v>
          </cell>
          <cell r="D634">
            <v>34114</v>
          </cell>
          <cell r="E634" t="str">
            <v>Domiciliary</v>
          </cell>
          <cell r="F634" t="str">
            <v>Carl Nguyen</v>
          </cell>
          <cell r="G634" t="str">
            <v>191715,4008</v>
          </cell>
        </row>
        <row r="635">
          <cell r="A635" t="str">
            <v>NZ52334</v>
          </cell>
          <cell r="B635">
            <v>217297578</v>
          </cell>
          <cell r="C635" t="str">
            <v>Kad-HR001</v>
          </cell>
          <cell r="D635">
            <v>30460</v>
          </cell>
          <cell r="E635" t="str">
            <v>Domiciliary</v>
          </cell>
          <cell r="F635" t="str">
            <v>Jeremy Vasquez</v>
          </cell>
          <cell r="G635" t="str">
            <v>271200,0403</v>
          </cell>
        </row>
        <row r="636">
          <cell r="A636" t="str">
            <v>NZ46865</v>
          </cell>
          <cell r="B636">
            <v>217568986</v>
          </cell>
          <cell r="C636" t="str">
            <v>Lag-HR001</v>
          </cell>
          <cell r="D636">
            <v>25712</v>
          </cell>
          <cell r="E636" t="str">
            <v>Savings</v>
          </cell>
          <cell r="F636" t="str">
            <v>Dennis Morris</v>
          </cell>
          <cell r="G636" t="str">
            <v>142319,8532</v>
          </cell>
        </row>
        <row r="637">
          <cell r="A637" t="str">
            <v>NZ40311</v>
          </cell>
          <cell r="B637">
            <v>217780212</v>
          </cell>
          <cell r="C637" t="str">
            <v>Abu-HR001</v>
          </cell>
          <cell r="D637">
            <v>43244</v>
          </cell>
          <cell r="E637" t="str">
            <v>Savings</v>
          </cell>
          <cell r="F637" t="str">
            <v>George Lewis</v>
          </cell>
          <cell r="G637" t="str">
            <v>155237,1711</v>
          </cell>
        </row>
        <row r="638">
          <cell r="A638" t="str">
            <v>NZ35302</v>
          </cell>
          <cell r="B638">
            <v>217919187</v>
          </cell>
          <cell r="C638" t="str">
            <v>Ogu-HR001</v>
          </cell>
          <cell r="D638">
            <v>22790</v>
          </cell>
          <cell r="E638" t="str">
            <v>Current</v>
          </cell>
          <cell r="F638" t="str">
            <v>Joe Hanson</v>
          </cell>
          <cell r="G638" t="str">
            <v>209541,0048</v>
          </cell>
        </row>
        <row r="639">
          <cell r="A639" t="str">
            <v>NZ15955</v>
          </cell>
          <cell r="B639">
            <v>218163207</v>
          </cell>
          <cell r="C639" t="str">
            <v>Osu-HR001</v>
          </cell>
          <cell r="D639">
            <v>43976</v>
          </cell>
          <cell r="E639" t="str">
            <v>Domiciliary</v>
          </cell>
          <cell r="F639" t="str">
            <v>Jason Duncan</v>
          </cell>
          <cell r="G639" t="str">
            <v>175521,3603</v>
          </cell>
        </row>
        <row r="640">
          <cell r="A640" t="str">
            <v>NZ25027</v>
          </cell>
          <cell r="B640">
            <v>218272075</v>
          </cell>
          <cell r="C640" t="str">
            <v>Kad-HR001</v>
          </cell>
          <cell r="D640">
            <v>39958</v>
          </cell>
          <cell r="E640" t="str">
            <v>Savings</v>
          </cell>
          <cell r="F640" t="str">
            <v>Bobby Burton</v>
          </cell>
          <cell r="G640" t="str">
            <v>144581,5488</v>
          </cell>
        </row>
        <row r="641">
          <cell r="A641" t="str">
            <v>NZ95385</v>
          </cell>
          <cell r="B641">
            <v>219258652</v>
          </cell>
          <cell r="C641" t="str">
            <v>Imo-HR001</v>
          </cell>
          <cell r="D641">
            <v>22426</v>
          </cell>
          <cell r="E641" t="str">
            <v>Corporate</v>
          </cell>
          <cell r="F641" t="str">
            <v>Jonathan Hawkins</v>
          </cell>
          <cell r="G641" t="str">
            <v>408054,7608</v>
          </cell>
        </row>
        <row r="642">
          <cell r="A642" t="str">
            <v>NZ50507</v>
          </cell>
          <cell r="B642">
            <v>219303195</v>
          </cell>
          <cell r="C642" t="str">
            <v>Ada-HR001</v>
          </cell>
          <cell r="D642">
            <v>26077</v>
          </cell>
          <cell r="E642" t="str">
            <v>Corporate</v>
          </cell>
          <cell r="F642" t="str">
            <v>Shawn Long</v>
          </cell>
          <cell r="G642" t="str">
            <v>91339,992</v>
          </cell>
        </row>
        <row r="643">
          <cell r="A643" t="str">
            <v>NZ75882</v>
          </cell>
          <cell r="B643">
            <v>219307348</v>
          </cell>
          <cell r="C643" t="str">
            <v>Lag-HR001</v>
          </cell>
          <cell r="D643">
            <v>40322</v>
          </cell>
          <cell r="E643" t="str">
            <v>Corporate</v>
          </cell>
          <cell r="F643" t="str">
            <v>Dennis Ruiz</v>
          </cell>
          <cell r="G643" t="str">
            <v>282952,6752</v>
          </cell>
        </row>
        <row r="644">
          <cell r="A644" t="str">
            <v>NZ88473</v>
          </cell>
          <cell r="B644">
            <v>219463777</v>
          </cell>
          <cell r="C644" t="str">
            <v>Imo-HR001</v>
          </cell>
          <cell r="D644">
            <v>20600</v>
          </cell>
          <cell r="E644" t="str">
            <v>Current</v>
          </cell>
          <cell r="F644" t="str">
            <v>Jonathan Hawkins</v>
          </cell>
          <cell r="G644" t="str">
            <v>154599,3372</v>
          </cell>
        </row>
        <row r="645">
          <cell r="A645" t="str">
            <v>NZ83150</v>
          </cell>
          <cell r="B645">
            <v>219530629</v>
          </cell>
          <cell r="C645" t="str">
            <v>Osu-HR001</v>
          </cell>
          <cell r="D645">
            <v>41783</v>
          </cell>
          <cell r="E645" t="str">
            <v>Domiciliary</v>
          </cell>
          <cell r="F645" t="str">
            <v>James Castillo</v>
          </cell>
          <cell r="G645" t="str">
            <v>196715,2236</v>
          </cell>
        </row>
        <row r="646">
          <cell r="A646" t="str">
            <v>NZ82903</v>
          </cell>
          <cell r="B646">
            <v>220684499</v>
          </cell>
          <cell r="C646" t="str">
            <v>Abu-HR001</v>
          </cell>
          <cell r="D646">
            <v>37765</v>
          </cell>
          <cell r="E646" t="str">
            <v>Current</v>
          </cell>
          <cell r="F646" t="str">
            <v>Anthony Torres</v>
          </cell>
          <cell r="G646" t="str">
            <v>82385,3025</v>
          </cell>
        </row>
        <row r="647">
          <cell r="A647" t="str">
            <v>NZ47499</v>
          </cell>
          <cell r="B647">
            <v>221141420</v>
          </cell>
          <cell r="C647" t="str">
            <v>Ana-HR001</v>
          </cell>
          <cell r="D647">
            <v>41419</v>
          </cell>
          <cell r="E647" t="str">
            <v>Corporate</v>
          </cell>
          <cell r="F647" t="str">
            <v>Anthony Berry</v>
          </cell>
          <cell r="G647" t="str">
            <v>169935,2252</v>
          </cell>
        </row>
        <row r="648">
          <cell r="A648" t="str">
            <v>NZ86466</v>
          </cell>
          <cell r="B648">
            <v>221419824</v>
          </cell>
          <cell r="C648" t="str">
            <v>Sok-HR001</v>
          </cell>
          <cell r="D648">
            <v>39958</v>
          </cell>
          <cell r="E648" t="str">
            <v>Domiciliary</v>
          </cell>
          <cell r="F648" t="str">
            <v>Raymond Alexander</v>
          </cell>
          <cell r="G648" t="str">
            <v>412837,035</v>
          </cell>
        </row>
        <row r="649">
          <cell r="A649" t="str">
            <v>NZ60265</v>
          </cell>
          <cell r="B649">
            <v>222094673</v>
          </cell>
          <cell r="C649" t="str">
            <v>Imo-HR001</v>
          </cell>
          <cell r="D649">
            <v>26444</v>
          </cell>
          <cell r="E649" t="str">
            <v>Domiciliary</v>
          </cell>
          <cell r="F649" t="str">
            <v>Jonathan Hawkins</v>
          </cell>
          <cell r="G649" t="str">
            <v>80765,88</v>
          </cell>
        </row>
        <row r="650">
          <cell r="A650" t="str">
            <v>NZ69783</v>
          </cell>
          <cell r="B650">
            <v>222579986</v>
          </cell>
          <cell r="C650" t="str">
            <v>Ana-HR001</v>
          </cell>
          <cell r="D650">
            <v>41783</v>
          </cell>
          <cell r="E650" t="str">
            <v>Current</v>
          </cell>
          <cell r="F650" t="str">
            <v>Joshua Little</v>
          </cell>
          <cell r="G650" t="str">
            <v>39080,448</v>
          </cell>
        </row>
        <row r="651">
          <cell r="A651" t="str">
            <v>NZ87002</v>
          </cell>
          <cell r="B651">
            <v>223010951</v>
          </cell>
          <cell r="C651" t="str">
            <v>Oyo-HR001</v>
          </cell>
          <cell r="D651">
            <v>43244</v>
          </cell>
          <cell r="E651" t="str">
            <v>Savings</v>
          </cell>
          <cell r="F651" t="str">
            <v>Donald Reynolds</v>
          </cell>
          <cell r="G651" t="str">
            <v>149332,8636</v>
          </cell>
        </row>
        <row r="652">
          <cell r="A652" t="str">
            <v>NZ91538</v>
          </cell>
          <cell r="B652">
            <v>223164846</v>
          </cell>
          <cell r="C652" t="str">
            <v>Pla-HR001</v>
          </cell>
          <cell r="D652">
            <v>38497</v>
          </cell>
          <cell r="E652" t="str">
            <v>Domiciliary</v>
          </cell>
          <cell r="F652" t="str">
            <v>Victor Ramos</v>
          </cell>
          <cell r="G652" t="str">
            <v>473184,8226</v>
          </cell>
        </row>
        <row r="653">
          <cell r="A653" t="str">
            <v>NZ71913</v>
          </cell>
          <cell r="B653">
            <v>223296755</v>
          </cell>
          <cell r="C653" t="str">
            <v>Abi-HR001</v>
          </cell>
          <cell r="D653">
            <v>27173</v>
          </cell>
          <cell r="E653" t="str">
            <v>Fixed Deposit</v>
          </cell>
          <cell r="F653" t="str">
            <v>Samuel Fowler</v>
          </cell>
          <cell r="G653" t="str">
            <v>374004,8424</v>
          </cell>
        </row>
        <row r="654">
          <cell r="A654" t="str">
            <v>NZ59398</v>
          </cell>
          <cell r="B654">
            <v>223397010</v>
          </cell>
          <cell r="C654" t="str">
            <v>Enu-HR001</v>
          </cell>
          <cell r="D654">
            <v>36304</v>
          </cell>
          <cell r="E654" t="str">
            <v>Domiciliary</v>
          </cell>
          <cell r="F654" t="str">
            <v>Paul Holmes</v>
          </cell>
          <cell r="G654" t="str">
            <v>117804,7218</v>
          </cell>
        </row>
        <row r="655">
          <cell r="A655" t="str">
            <v>NZ71806</v>
          </cell>
          <cell r="B655">
            <v>223898357</v>
          </cell>
          <cell r="C655" t="str">
            <v>Riv-HR001</v>
          </cell>
          <cell r="D655">
            <v>41783</v>
          </cell>
          <cell r="E655" t="str">
            <v>Corporate</v>
          </cell>
          <cell r="F655" t="str">
            <v>Keith Griffin</v>
          </cell>
          <cell r="G655" t="str">
            <v>157903,3902</v>
          </cell>
        </row>
        <row r="656">
          <cell r="A656" t="str">
            <v>NZ48157</v>
          </cell>
          <cell r="B656">
            <v>224073752</v>
          </cell>
          <cell r="C656" t="str">
            <v>Bay-HR001</v>
          </cell>
          <cell r="D656">
            <v>22426</v>
          </cell>
          <cell r="E656" t="str">
            <v>Domiciliary</v>
          </cell>
          <cell r="F656" t="str">
            <v>Shawn Wallace</v>
          </cell>
          <cell r="G656" t="str">
            <v>346125,0147</v>
          </cell>
        </row>
        <row r="657">
          <cell r="A657" t="str">
            <v>NZ53299</v>
          </cell>
          <cell r="B657">
            <v>224684162</v>
          </cell>
          <cell r="C657" t="str">
            <v>Imo-HR001</v>
          </cell>
          <cell r="D657">
            <v>32653</v>
          </cell>
          <cell r="E657" t="str">
            <v>Domiciliary</v>
          </cell>
          <cell r="F657" t="str">
            <v>Joe Price</v>
          </cell>
          <cell r="G657" t="str">
            <v>65369,36</v>
          </cell>
        </row>
        <row r="658">
          <cell r="A658" t="str">
            <v>NZ93556</v>
          </cell>
          <cell r="B658">
            <v>225023213</v>
          </cell>
          <cell r="C658" t="str">
            <v>Osu-HR001</v>
          </cell>
          <cell r="D658">
            <v>25348</v>
          </cell>
          <cell r="E658" t="str">
            <v>Domiciliary</v>
          </cell>
          <cell r="F658" t="str">
            <v>Jason Duncan</v>
          </cell>
          <cell r="G658" t="str">
            <v>35234,55</v>
          </cell>
        </row>
        <row r="659">
          <cell r="A659" t="str">
            <v>NZ67567</v>
          </cell>
          <cell r="B659">
            <v>225303584</v>
          </cell>
          <cell r="C659" t="str">
            <v>Lag-HR001</v>
          </cell>
          <cell r="D659">
            <v>25348</v>
          </cell>
          <cell r="E659" t="str">
            <v>Domiciliary</v>
          </cell>
          <cell r="F659" t="str">
            <v>Adam Hernandez</v>
          </cell>
          <cell r="G659" t="str">
            <v>141296,8543</v>
          </cell>
        </row>
        <row r="660">
          <cell r="A660" t="str">
            <v>NZ96476</v>
          </cell>
          <cell r="B660">
            <v>225676645</v>
          </cell>
          <cell r="C660" t="str">
            <v>Lag-HR001</v>
          </cell>
          <cell r="D660">
            <v>28634</v>
          </cell>
          <cell r="E660" t="str">
            <v>Domiciliary</v>
          </cell>
          <cell r="F660" t="str">
            <v>Dennis Ruiz</v>
          </cell>
          <cell r="G660" t="str">
            <v>136945,3932</v>
          </cell>
        </row>
        <row r="661">
          <cell r="A661" t="str">
            <v>NZ66753</v>
          </cell>
          <cell r="B661">
            <v>225736476</v>
          </cell>
          <cell r="C661" t="str">
            <v>Lag-HR001</v>
          </cell>
          <cell r="D661">
            <v>23887</v>
          </cell>
          <cell r="E661" t="str">
            <v>Savings</v>
          </cell>
          <cell r="F661" t="str">
            <v>Dennis Ruiz</v>
          </cell>
          <cell r="G661" t="str">
            <v>181525,44</v>
          </cell>
        </row>
        <row r="662">
          <cell r="A662" t="str">
            <v>NZ58198</v>
          </cell>
          <cell r="B662">
            <v>225809402</v>
          </cell>
          <cell r="C662" t="str">
            <v>Oyo-HR001</v>
          </cell>
          <cell r="D662">
            <v>26077</v>
          </cell>
          <cell r="E662" t="str">
            <v>Domiciliary</v>
          </cell>
          <cell r="F662" t="str">
            <v>Anthony Simpson</v>
          </cell>
          <cell r="G662" t="str">
            <v>150128,7924</v>
          </cell>
        </row>
        <row r="663">
          <cell r="A663" t="str">
            <v>NZ31346</v>
          </cell>
          <cell r="B663">
            <v>226058119</v>
          </cell>
          <cell r="C663" t="str">
            <v>Abu-HR001</v>
          </cell>
          <cell r="D663">
            <v>37765</v>
          </cell>
          <cell r="E663" t="str">
            <v>Joint</v>
          </cell>
          <cell r="F663" t="str">
            <v>George Lewis</v>
          </cell>
          <cell r="G663" t="str">
            <v>54145,8088</v>
          </cell>
        </row>
        <row r="664">
          <cell r="A664" t="str">
            <v>NZ77134</v>
          </cell>
          <cell r="B664">
            <v>226392113</v>
          </cell>
          <cell r="C664" t="str">
            <v>Abu-HR001</v>
          </cell>
          <cell r="D664">
            <v>28999</v>
          </cell>
          <cell r="E664" t="str">
            <v>Current</v>
          </cell>
          <cell r="F664" t="str">
            <v>George Lewis</v>
          </cell>
          <cell r="G664" t="str">
            <v>325675,3608</v>
          </cell>
        </row>
        <row r="665">
          <cell r="A665" t="str">
            <v>NZ58643</v>
          </cell>
          <cell r="B665">
            <v>226863630</v>
          </cell>
          <cell r="C665" t="str">
            <v>Abu-HR001</v>
          </cell>
          <cell r="D665">
            <v>39226</v>
          </cell>
          <cell r="E665" t="str">
            <v>Fixed Deposit</v>
          </cell>
          <cell r="F665" t="str">
            <v>Frank Brown</v>
          </cell>
          <cell r="G665" t="str">
            <v>341966,2455</v>
          </cell>
        </row>
        <row r="666">
          <cell r="A666" t="str">
            <v>NZ79699</v>
          </cell>
          <cell r="B666">
            <v>227174666</v>
          </cell>
          <cell r="C666" t="str">
            <v>Kwa-HR001</v>
          </cell>
          <cell r="D666">
            <v>35210</v>
          </cell>
          <cell r="E666" t="str">
            <v>Domiciliary</v>
          </cell>
          <cell r="F666" t="str">
            <v>Phillip Peters</v>
          </cell>
          <cell r="G666" t="str">
            <v>59762,8491</v>
          </cell>
        </row>
        <row r="667">
          <cell r="A667" t="str">
            <v>NZ26254</v>
          </cell>
          <cell r="B667">
            <v>227697458</v>
          </cell>
          <cell r="C667" t="str">
            <v>Kad-HR001</v>
          </cell>
          <cell r="D667">
            <v>36304</v>
          </cell>
          <cell r="E667" t="str">
            <v>Current</v>
          </cell>
          <cell r="F667" t="str">
            <v>Jerry Green</v>
          </cell>
          <cell r="G667" t="str">
            <v>105404,4268</v>
          </cell>
        </row>
        <row r="668">
          <cell r="A668" t="str">
            <v>NZ27105</v>
          </cell>
          <cell r="B668">
            <v>227761274</v>
          </cell>
          <cell r="C668" t="str">
            <v>Lag-HR001</v>
          </cell>
          <cell r="D668">
            <v>35575</v>
          </cell>
          <cell r="E668" t="str">
            <v>Domiciliary</v>
          </cell>
          <cell r="F668" t="str">
            <v>Benjamin Kim</v>
          </cell>
          <cell r="G668" t="str">
            <v>37071,936</v>
          </cell>
        </row>
        <row r="669">
          <cell r="A669" t="str">
            <v>NZ40048</v>
          </cell>
          <cell r="B669">
            <v>227862330</v>
          </cell>
          <cell r="C669" t="str">
            <v>Osu-HR001</v>
          </cell>
          <cell r="D669">
            <v>20600</v>
          </cell>
          <cell r="E669" t="str">
            <v>Domiciliary</v>
          </cell>
          <cell r="F669" t="str">
            <v>Gregory Simmons</v>
          </cell>
          <cell r="G669" t="str">
            <v>125120,17</v>
          </cell>
        </row>
        <row r="670">
          <cell r="A670" t="str">
            <v>NZ32319</v>
          </cell>
          <cell r="B670">
            <v>227877284</v>
          </cell>
          <cell r="C670" t="str">
            <v>Imo-HR001</v>
          </cell>
          <cell r="D670">
            <v>36671</v>
          </cell>
          <cell r="E670" t="str">
            <v>Domiciliary</v>
          </cell>
          <cell r="F670" t="str">
            <v>Joe Price</v>
          </cell>
          <cell r="G670" t="str">
            <v>238307,9872</v>
          </cell>
        </row>
        <row r="671">
          <cell r="A671" t="str">
            <v>NZ62770</v>
          </cell>
          <cell r="B671">
            <v>227936833</v>
          </cell>
          <cell r="C671" t="str">
            <v>Oyo-HR001</v>
          </cell>
          <cell r="D671">
            <v>23522</v>
          </cell>
          <cell r="E671" t="str">
            <v>Corporate</v>
          </cell>
          <cell r="F671" t="str">
            <v>Anthony Simpson</v>
          </cell>
          <cell r="G671" t="str">
            <v>271898,88</v>
          </cell>
        </row>
        <row r="672">
          <cell r="A672" t="str">
            <v>NZ29277</v>
          </cell>
          <cell r="B672">
            <v>228197315</v>
          </cell>
          <cell r="C672" t="str">
            <v>Ben-HR001</v>
          </cell>
          <cell r="D672">
            <v>27173</v>
          </cell>
          <cell r="E672" t="str">
            <v>Domiciliary</v>
          </cell>
          <cell r="F672" t="str">
            <v>Roger Alexander</v>
          </cell>
          <cell r="G672" t="str">
            <v>78098,5899</v>
          </cell>
        </row>
        <row r="673">
          <cell r="A673" t="str">
            <v>NZ53925</v>
          </cell>
          <cell r="B673">
            <v>228360525</v>
          </cell>
          <cell r="C673" t="str">
            <v>Lag-HR001</v>
          </cell>
          <cell r="D673">
            <v>33382</v>
          </cell>
          <cell r="E673" t="str">
            <v>Savings</v>
          </cell>
          <cell r="F673" t="str">
            <v>Carl Nguyen</v>
          </cell>
          <cell r="G673" t="str">
            <v>118938,7776</v>
          </cell>
        </row>
        <row r="674">
          <cell r="A674" t="str">
            <v>NZ14471</v>
          </cell>
          <cell r="B674">
            <v>228702655</v>
          </cell>
          <cell r="C674" t="str">
            <v>Imo-HR001</v>
          </cell>
          <cell r="D674">
            <v>43609</v>
          </cell>
          <cell r="E674" t="str">
            <v>Current</v>
          </cell>
          <cell r="F674" t="str">
            <v>Joe Price</v>
          </cell>
          <cell r="G674" t="str">
            <v>181394,4132</v>
          </cell>
        </row>
        <row r="675">
          <cell r="A675" t="str">
            <v>NZ15294</v>
          </cell>
          <cell r="B675">
            <v>228862962</v>
          </cell>
          <cell r="C675" t="str">
            <v>Abu-HR001</v>
          </cell>
          <cell r="D675">
            <v>26809</v>
          </cell>
          <cell r="E675" t="str">
            <v>Joint</v>
          </cell>
          <cell r="F675" t="str">
            <v>Anthony Torres</v>
          </cell>
          <cell r="G675" t="str">
            <v>66477,6801</v>
          </cell>
        </row>
        <row r="676">
          <cell r="A676" t="str">
            <v>NZ42566</v>
          </cell>
          <cell r="B676">
            <v>229181229</v>
          </cell>
          <cell r="C676" t="str">
            <v>Imo-HR001</v>
          </cell>
          <cell r="D676">
            <v>30827</v>
          </cell>
          <cell r="E676" t="str">
            <v>Domiciliary</v>
          </cell>
          <cell r="F676" t="str">
            <v>Joe Price</v>
          </cell>
          <cell r="G676" t="str">
            <v>168569,0409</v>
          </cell>
        </row>
        <row r="677">
          <cell r="A677" t="str">
            <v>NZ66621</v>
          </cell>
          <cell r="B677">
            <v>229770404</v>
          </cell>
          <cell r="C677" t="str">
            <v>Ana-HR001</v>
          </cell>
          <cell r="D677">
            <v>21694</v>
          </cell>
          <cell r="E677" t="str">
            <v>Fixed Deposit</v>
          </cell>
          <cell r="F677" t="str">
            <v>Anthony Berry</v>
          </cell>
          <cell r="G677" t="str">
            <v>130296,2688</v>
          </cell>
        </row>
        <row r="678">
          <cell r="A678" t="str">
            <v>NZ90506</v>
          </cell>
          <cell r="B678">
            <v>229963946</v>
          </cell>
          <cell r="C678" t="str">
            <v>Oyo-HR001</v>
          </cell>
          <cell r="D678">
            <v>24983</v>
          </cell>
          <cell r="E678" t="str">
            <v>Savings</v>
          </cell>
          <cell r="F678" t="str">
            <v>Donald Reynolds</v>
          </cell>
          <cell r="G678" t="str">
            <v>95092,1125</v>
          </cell>
        </row>
        <row r="679">
          <cell r="A679" t="str">
            <v>NZ36692</v>
          </cell>
          <cell r="B679">
            <v>230054148</v>
          </cell>
          <cell r="C679" t="str">
            <v>Lag-HR001</v>
          </cell>
          <cell r="D679">
            <v>34843</v>
          </cell>
          <cell r="E679" t="str">
            <v>Current</v>
          </cell>
          <cell r="F679" t="str">
            <v>Dennis Morris</v>
          </cell>
          <cell r="G679" t="str">
            <v>224615,2608</v>
          </cell>
        </row>
        <row r="680">
          <cell r="A680" t="str">
            <v>NZ89615</v>
          </cell>
          <cell r="B680">
            <v>230466938</v>
          </cell>
          <cell r="C680" t="str">
            <v>Del-HR001</v>
          </cell>
          <cell r="D680">
            <v>37765</v>
          </cell>
          <cell r="E680" t="str">
            <v>Domiciliary</v>
          </cell>
          <cell r="F680" t="str">
            <v>Todd Roberts</v>
          </cell>
          <cell r="G680" t="str">
            <v>292010,268</v>
          </cell>
        </row>
        <row r="681">
          <cell r="A681" t="str">
            <v>NZ14819</v>
          </cell>
          <cell r="B681">
            <v>231227309</v>
          </cell>
          <cell r="C681" t="str">
            <v>Oyo-HR001</v>
          </cell>
          <cell r="D681">
            <v>37400</v>
          </cell>
          <cell r="E681" t="str">
            <v>Current</v>
          </cell>
          <cell r="F681" t="str">
            <v>Donald Reynolds</v>
          </cell>
          <cell r="G681" t="str">
            <v>123570,3744</v>
          </cell>
        </row>
        <row r="682">
          <cell r="A682" t="str">
            <v>NZ47625</v>
          </cell>
          <cell r="B682">
            <v>231279389</v>
          </cell>
          <cell r="C682" t="str">
            <v>Osu-HR001</v>
          </cell>
          <cell r="D682">
            <v>22061</v>
          </cell>
          <cell r="E682" t="str">
            <v>Corporate</v>
          </cell>
          <cell r="F682" t="str">
            <v>Jason Duncan</v>
          </cell>
          <cell r="G682" t="str">
            <v>153074,8128</v>
          </cell>
        </row>
        <row r="683">
          <cell r="A683" t="str">
            <v>NZ84529</v>
          </cell>
          <cell r="B683">
            <v>231990058</v>
          </cell>
          <cell r="C683" t="str">
            <v>Lag-HR001</v>
          </cell>
          <cell r="D683">
            <v>26809</v>
          </cell>
          <cell r="E683" t="str">
            <v>Domiciliary</v>
          </cell>
          <cell r="F683" t="str">
            <v>Nicholas Simmons</v>
          </cell>
          <cell r="G683" t="str">
            <v>46553,2125</v>
          </cell>
        </row>
        <row r="684">
          <cell r="A684" t="str">
            <v>NZ70193</v>
          </cell>
          <cell r="B684">
            <v>232806399</v>
          </cell>
          <cell r="C684" t="str">
            <v>Lag-HR001</v>
          </cell>
          <cell r="D684">
            <v>25712</v>
          </cell>
          <cell r="E684" t="str">
            <v>Savings</v>
          </cell>
          <cell r="F684" t="str">
            <v>Nicholas Cunningham</v>
          </cell>
          <cell r="G684" t="str">
            <v>253515,328</v>
          </cell>
        </row>
        <row r="685">
          <cell r="A685" t="str">
            <v>NZ49261</v>
          </cell>
          <cell r="B685">
            <v>232958073</v>
          </cell>
          <cell r="C685" t="str">
            <v>Imo-HR001</v>
          </cell>
          <cell r="D685">
            <v>23522</v>
          </cell>
          <cell r="E685" t="str">
            <v>Savings</v>
          </cell>
          <cell r="F685" t="str">
            <v>Jonathan Hawkins</v>
          </cell>
          <cell r="G685" t="str">
            <v>447613,8777</v>
          </cell>
        </row>
        <row r="686">
          <cell r="A686" t="str">
            <v>NZ81182</v>
          </cell>
          <cell r="B686">
            <v>233064658</v>
          </cell>
          <cell r="C686" t="str">
            <v>Del-HR001</v>
          </cell>
          <cell r="D686">
            <v>33382</v>
          </cell>
          <cell r="E686" t="str">
            <v>Current</v>
          </cell>
          <cell r="F686" t="str">
            <v>Todd Roberts</v>
          </cell>
          <cell r="G686" t="str">
            <v>80357,94</v>
          </cell>
        </row>
        <row r="687">
          <cell r="A687" t="str">
            <v>NZ86705</v>
          </cell>
          <cell r="B687">
            <v>233272612</v>
          </cell>
          <cell r="C687" t="str">
            <v>Lag-HR001</v>
          </cell>
          <cell r="D687">
            <v>33017</v>
          </cell>
          <cell r="E687" t="str">
            <v>Domiciliary</v>
          </cell>
          <cell r="F687" t="str">
            <v>Chris Armstrong</v>
          </cell>
          <cell r="G687" t="str">
            <v>204369,825</v>
          </cell>
        </row>
        <row r="688">
          <cell r="A688" t="str">
            <v>NZ85067</v>
          </cell>
          <cell r="B688">
            <v>233314261</v>
          </cell>
          <cell r="C688" t="str">
            <v>Ogu-HR001</v>
          </cell>
          <cell r="D688">
            <v>41783</v>
          </cell>
          <cell r="E688" t="str">
            <v>Domiciliary</v>
          </cell>
          <cell r="F688" t="str">
            <v>Joe Hanson</v>
          </cell>
          <cell r="G688" t="str">
            <v>297603,8793</v>
          </cell>
        </row>
        <row r="689">
          <cell r="A689" t="str">
            <v>NZ30260</v>
          </cell>
          <cell r="B689">
            <v>233445574</v>
          </cell>
          <cell r="C689" t="str">
            <v>Oyo-HR001</v>
          </cell>
          <cell r="D689">
            <v>38132</v>
          </cell>
          <cell r="E689" t="str">
            <v>Current</v>
          </cell>
          <cell r="F689" t="str">
            <v>Douglas Tucker</v>
          </cell>
          <cell r="G689" t="str">
            <v>332174,2336</v>
          </cell>
        </row>
        <row r="690">
          <cell r="A690" t="str">
            <v>NZ95215</v>
          </cell>
          <cell r="B690">
            <v>233708883</v>
          </cell>
          <cell r="C690" t="str">
            <v>Kad-HR001</v>
          </cell>
          <cell r="D690">
            <v>28634</v>
          </cell>
          <cell r="E690" t="str">
            <v>Current</v>
          </cell>
          <cell r="F690" t="str">
            <v>Bobby Burton</v>
          </cell>
          <cell r="G690" t="str">
            <v>424394,3301</v>
          </cell>
        </row>
        <row r="691">
          <cell r="A691" t="str">
            <v>NZ12887</v>
          </cell>
          <cell r="B691">
            <v>233834163</v>
          </cell>
          <cell r="C691" t="str">
            <v>Osu-HR001</v>
          </cell>
          <cell r="D691">
            <v>21329</v>
          </cell>
          <cell r="E691" t="str">
            <v>Savings</v>
          </cell>
          <cell r="F691" t="str">
            <v>James Castillo</v>
          </cell>
          <cell r="G691" t="str">
            <v>121607,6928</v>
          </cell>
        </row>
        <row r="692">
          <cell r="A692" t="str">
            <v>NZ94282</v>
          </cell>
          <cell r="B692">
            <v>234182203</v>
          </cell>
          <cell r="C692" t="str">
            <v>Sok-HR001</v>
          </cell>
          <cell r="D692">
            <v>43976</v>
          </cell>
          <cell r="E692" t="str">
            <v>Joint</v>
          </cell>
          <cell r="F692" t="str">
            <v>Raymond Alexander</v>
          </cell>
          <cell r="G692" t="str">
            <v>26064,2532</v>
          </cell>
        </row>
        <row r="693">
          <cell r="A693" t="str">
            <v>NZ67265</v>
          </cell>
          <cell r="B693">
            <v>234392725</v>
          </cell>
          <cell r="C693" t="str">
            <v>Edo-HR001</v>
          </cell>
          <cell r="D693">
            <v>27173</v>
          </cell>
          <cell r="E693" t="str">
            <v>Current</v>
          </cell>
          <cell r="F693" t="str">
            <v>Victor Martinez</v>
          </cell>
          <cell r="G693" t="str">
            <v>71153,1216</v>
          </cell>
        </row>
        <row r="694">
          <cell r="A694" t="str">
            <v>NZ19165</v>
          </cell>
          <cell r="B694">
            <v>234611028</v>
          </cell>
          <cell r="C694" t="str">
            <v>Sok-HR001</v>
          </cell>
          <cell r="D694">
            <v>41419</v>
          </cell>
          <cell r="E694" t="str">
            <v>Joint</v>
          </cell>
          <cell r="F694" t="str">
            <v>Raymond Alexander</v>
          </cell>
          <cell r="G694" t="str">
            <v>91768,176</v>
          </cell>
        </row>
        <row r="695">
          <cell r="A695" t="str">
            <v>NZ28755</v>
          </cell>
          <cell r="B695">
            <v>234938324</v>
          </cell>
          <cell r="C695" t="str">
            <v>Lag-HR001</v>
          </cell>
          <cell r="D695">
            <v>35575</v>
          </cell>
          <cell r="E695" t="str">
            <v>Fixed Deposit</v>
          </cell>
          <cell r="F695" t="str">
            <v>Chris Armstrong</v>
          </cell>
          <cell r="G695" t="str">
            <v>98325,12</v>
          </cell>
        </row>
        <row r="696">
          <cell r="A696" t="str">
            <v>NZ14562</v>
          </cell>
          <cell r="B696">
            <v>235255097</v>
          </cell>
          <cell r="C696" t="str">
            <v>Ben-HR001</v>
          </cell>
          <cell r="D696">
            <v>28270</v>
          </cell>
          <cell r="E696" t="str">
            <v>Savings</v>
          </cell>
          <cell r="F696" t="str">
            <v>Roger Alexander</v>
          </cell>
          <cell r="G696" t="str">
            <v>31668,5824</v>
          </cell>
        </row>
        <row r="697">
          <cell r="A697" t="str">
            <v>NZ50563</v>
          </cell>
          <cell r="B697">
            <v>235521377</v>
          </cell>
          <cell r="C697" t="str">
            <v>Cro-HR001</v>
          </cell>
          <cell r="D697">
            <v>39958</v>
          </cell>
          <cell r="E697" t="str">
            <v>Savings</v>
          </cell>
          <cell r="F697" t="str">
            <v>Stephen Payne</v>
          </cell>
          <cell r="G697" t="str">
            <v>120704,7744</v>
          </cell>
        </row>
        <row r="698">
          <cell r="A698" t="str">
            <v>NZ14959</v>
          </cell>
          <cell r="B698">
            <v>236046688</v>
          </cell>
          <cell r="C698" t="str">
            <v>Abu-HR001</v>
          </cell>
          <cell r="D698">
            <v>28270</v>
          </cell>
          <cell r="E698" t="str">
            <v>Corporate</v>
          </cell>
          <cell r="F698" t="str">
            <v>George Lewis</v>
          </cell>
          <cell r="G698" t="str">
            <v>38204,32</v>
          </cell>
        </row>
        <row r="699">
          <cell r="A699" t="str">
            <v>NZ83525</v>
          </cell>
          <cell r="B699">
            <v>236168567</v>
          </cell>
          <cell r="C699" t="str">
            <v>Enu-HR001</v>
          </cell>
          <cell r="D699">
            <v>20233</v>
          </cell>
          <cell r="E699" t="str">
            <v>Joint</v>
          </cell>
          <cell r="F699" t="str">
            <v>Paul Larson</v>
          </cell>
          <cell r="G699" t="str">
            <v>122723,9013</v>
          </cell>
        </row>
        <row r="700">
          <cell r="A700" t="str">
            <v>NZ62564</v>
          </cell>
          <cell r="B700">
            <v>237380993</v>
          </cell>
          <cell r="C700" t="str">
            <v>Riv-HR001</v>
          </cell>
          <cell r="D700">
            <v>43976</v>
          </cell>
          <cell r="E700" t="str">
            <v>Joint</v>
          </cell>
          <cell r="F700" t="str">
            <v>Keith Griffin</v>
          </cell>
          <cell r="G700" t="str">
            <v>365561,235</v>
          </cell>
        </row>
        <row r="701">
          <cell r="A701" t="str">
            <v>NZ28622</v>
          </cell>
          <cell r="B701">
            <v>237562153</v>
          </cell>
          <cell r="C701" t="str">
            <v>Bay-HR001</v>
          </cell>
          <cell r="D701">
            <v>21694</v>
          </cell>
          <cell r="E701" t="str">
            <v>Fixed Deposit</v>
          </cell>
          <cell r="F701" t="str">
            <v>Shawn Wallace</v>
          </cell>
          <cell r="G701" t="str">
            <v>451132,2</v>
          </cell>
        </row>
        <row r="702">
          <cell r="A702" t="str">
            <v>NZ97501</v>
          </cell>
          <cell r="B702">
            <v>237951204</v>
          </cell>
          <cell r="C702" t="str">
            <v>Abi-HR001</v>
          </cell>
          <cell r="D702">
            <v>42515</v>
          </cell>
          <cell r="E702" t="str">
            <v>Domiciliary</v>
          </cell>
          <cell r="F702" t="str">
            <v>Samuel Fowler</v>
          </cell>
          <cell r="G702" t="str">
            <v>433365,4875</v>
          </cell>
        </row>
        <row r="703">
          <cell r="A703" t="str">
            <v>NZ96496</v>
          </cell>
          <cell r="B703">
            <v>238274446</v>
          </cell>
          <cell r="C703" t="str">
            <v>Abu-HR001</v>
          </cell>
          <cell r="D703">
            <v>28634</v>
          </cell>
          <cell r="E703" t="str">
            <v>Domiciliary</v>
          </cell>
          <cell r="F703" t="str">
            <v>Ernest Rivera</v>
          </cell>
          <cell r="G703" t="str">
            <v>315769,1712</v>
          </cell>
        </row>
        <row r="704">
          <cell r="A704" t="str">
            <v>NZ82819</v>
          </cell>
          <cell r="B704">
            <v>238684493</v>
          </cell>
          <cell r="C704" t="str">
            <v>Abi-HR001</v>
          </cell>
          <cell r="D704">
            <v>26077</v>
          </cell>
          <cell r="E704" t="str">
            <v>Fixed Deposit</v>
          </cell>
          <cell r="F704" t="str">
            <v>Samuel Fowler</v>
          </cell>
          <cell r="G704" t="str">
            <v>26994,24</v>
          </cell>
        </row>
        <row r="705">
          <cell r="A705" t="str">
            <v>NZ84868</v>
          </cell>
          <cell r="B705">
            <v>238742168</v>
          </cell>
          <cell r="C705" t="str">
            <v>Riv-HR001</v>
          </cell>
          <cell r="D705">
            <v>36671</v>
          </cell>
          <cell r="E705" t="str">
            <v>Domiciliary</v>
          </cell>
          <cell r="F705" t="str">
            <v>Keith Griffin</v>
          </cell>
          <cell r="G705" t="str">
            <v>54649,3248</v>
          </cell>
        </row>
        <row r="706">
          <cell r="A706" t="str">
            <v>NZ26205</v>
          </cell>
          <cell r="B706">
            <v>239044363</v>
          </cell>
          <cell r="C706" t="str">
            <v>Lag-HR001</v>
          </cell>
          <cell r="D706">
            <v>27538</v>
          </cell>
          <cell r="E706" t="str">
            <v>Domiciliary</v>
          </cell>
          <cell r="F706" t="str">
            <v>Chris Armstrong</v>
          </cell>
          <cell r="G706" t="str">
            <v>86378,6592</v>
          </cell>
        </row>
        <row r="707">
          <cell r="A707" t="str">
            <v>NZ17087</v>
          </cell>
          <cell r="B707">
            <v>239492799</v>
          </cell>
          <cell r="C707" t="str">
            <v>Enu-HR001</v>
          </cell>
          <cell r="D707">
            <v>26077</v>
          </cell>
          <cell r="E707" t="str">
            <v>Savings</v>
          </cell>
          <cell r="F707" t="str">
            <v>Paul Larson</v>
          </cell>
          <cell r="G707" t="str">
            <v>90748,3668</v>
          </cell>
        </row>
        <row r="708">
          <cell r="A708" t="str">
            <v>NZ76975</v>
          </cell>
          <cell r="B708">
            <v>240225914</v>
          </cell>
          <cell r="C708" t="str">
            <v>Lag-HR001</v>
          </cell>
          <cell r="D708">
            <v>43244</v>
          </cell>
          <cell r="E708" t="str">
            <v>Domiciliary</v>
          </cell>
          <cell r="F708" t="str">
            <v>Dennis Ruiz</v>
          </cell>
          <cell r="G708" t="str">
            <v>129276,6612</v>
          </cell>
        </row>
        <row r="709">
          <cell r="A709" t="str">
            <v>NZ38628</v>
          </cell>
          <cell r="B709">
            <v>240556415</v>
          </cell>
          <cell r="C709" t="str">
            <v>Lag-HR001</v>
          </cell>
          <cell r="D709">
            <v>24983</v>
          </cell>
          <cell r="E709" t="str">
            <v>Joint</v>
          </cell>
          <cell r="F709" t="str">
            <v>Chris Armstrong</v>
          </cell>
          <cell r="G709" t="str">
            <v>110136,6882</v>
          </cell>
        </row>
        <row r="710">
          <cell r="A710" t="str">
            <v>NZ95810</v>
          </cell>
          <cell r="B710">
            <v>241349621</v>
          </cell>
          <cell r="C710" t="str">
            <v>Enu-HR001</v>
          </cell>
          <cell r="D710">
            <v>23887</v>
          </cell>
          <cell r="E710" t="str">
            <v>Domiciliary</v>
          </cell>
          <cell r="F710" t="str">
            <v>Paul Holmes</v>
          </cell>
          <cell r="G710" t="str">
            <v>220526,6274</v>
          </cell>
        </row>
        <row r="711">
          <cell r="A711" t="str">
            <v>NZ87020</v>
          </cell>
          <cell r="B711">
            <v>241445901</v>
          </cell>
          <cell r="C711" t="str">
            <v>Enu-HR001</v>
          </cell>
          <cell r="D711">
            <v>25712</v>
          </cell>
          <cell r="E711" t="str">
            <v>Domiciliary</v>
          </cell>
          <cell r="F711" t="str">
            <v>Paul Larson</v>
          </cell>
          <cell r="G711" t="str">
            <v>466402,0224</v>
          </cell>
        </row>
        <row r="712">
          <cell r="A712" t="str">
            <v>NZ92210</v>
          </cell>
          <cell r="B712">
            <v>242262862</v>
          </cell>
          <cell r="C712" t="str">
            <v>Lag-HR001</v>
          </cell>
          <cell r="D712">
            <v>37400</v>
          </cell>
          <cell r="E712" t="str">
            <v>Domiciliary</v>
          </cell>
          <cell r="F712" t="str">
            <v>Nicholas Simmons</v>
          </cell>
          <cell r="G712" t="str">
            <v>153042,8648</v>
          </cell>
        </row>
        <row r="713">
          <cell r="A713" t="str">
            <v>NZ82740</v>
          </cell>
          <cell r="B713">
            <v>242755293</v>
          </cell>
          <cell r="C713" t="str">
            <v>Bay-HR001</v>
          </cell>
          <cell r="D713">
            <v>45070</v>
          </cell>
          <cell r="E713" t="str">
            <v>Current</v>
          </cell>
          <cell r="F713" t="str">
            <v>Shawn Wallace</v>
          </cell>
          <cell r="G713" t="str">
            <v>101046,9852</v>
          </cell>
        </row>
        <row r="714">
          <cell r="A714" t="str">
            <v>NZ28531</v>
          </cell>
          <cell r="B714">
            <v>242827746</v>
          </cell>
          <cell r="C714" t="str">
            <v>Ana-HR001</v>
          </cell>
          <cell r="D714">
            <v>28999</v>
          </cell>
          <cell r="E714" t="str">
            <v>Joint</v>
          </cell>
          <cell r="F714" t="str">
            <v>Joshua Little</v>
          </cell>
          <cell r="G714" t="str">
            <v>309939,21</v>
          </cell>
        </row>
        <row r="715">
          <cell r="A715" t="str">
            <v>NZ33984</v>
          </cell>
          <cell r="B715">
            <v>242838470</v>
          </cell>
          <cell r="C715" t="str">
            <v>Pla-HR001</v>
          </cell>
          <cell r="D715">
            <v>38497</v>
          </cell>
          <cell r="E715" t="str">
            <v>Savings</v>
          </cell>
          <cell r="F715" t="str">
            <v>Victor Ramos</v>
          </cell>
          <cell r="G715" t="str">
            <v>136861,18</v>
          </cell>
        </row>
        <row r="716">
          <cell r="A716" t="str">
            <v>NZ94420</v>
          </cell>
          <cell r="B716">
            <v>242853921</v>
          </cell>
          <cell r="C716" t="str">
            <v>Imo-HR001</v>
          </cell>
          <cell r="D716">
            <v>22061</v>
          </cell>
          <cell r="E716" t="str">
            <v>Domiciliary</v>
          </cell>
          <cell r="F716" t="str">
            <v>Joe Price</v>
          </cell>
          <cell r="G716" t="str">
            <v>347506,8324</v>
          </cell>
        </row>
        <row r="717">
          <cell r="A717" t="str">
            <v>NZ81613</v>
          </cell>
          <cell r="B717">
            <v>242987893</v>
          </cell>
          <cell r="C717" t="str">
            <v>Lag-HR001</v>
          </cell>
          <cell r="D717">
            <v>40687</v>
          </cell>
          <cell r="E717" t="str">
            <v>Domiciliary</v>
          </cell>
          <cell r="F717" t="str">
            <v>Patrick Graham</v>
          </cell>
          <cell r="G717" t="str">
            <v>204262,8108</v>
          </cell>
        </row>
        <row r="718">
          <cell r="A718" t="str">
            <v>NZ80508</v>
          </cell>
          <cell r="B718">
            <v>243026401</v>
          </cell>
          <cell r="C718" t="str">
            <v>Pla-HR001</v>
          </cell>
          <cell r="D718">
            <v>20600</v>
          </cell>
          <cell r="E718" t="str">
            <v>Current</v>
          </cell>
          <cell r="F718" t="str">
            <v>Victor Ramos</v>
          </cell>
          <cell r="G718" t="str">
            <v>190381,9209</v>
          </cell>
        </row>
        <row r="719">
          <cell r="A719" t="str">
            <v>NZ23132</v>
          </cell>
          <cell r="B719">
            <v>243587919</v>
          </cell>
          <cell r="C719" t="str">
            <v>Ogu-HR001</v>
          </cell>
          <cell r="D719">
            <v>33749</v>
          </cell>
          <cell r="E719" t="str">
            <v>Domiciliary</v>
          </cell>
          <cell r="F719" t="str">
            <v>Jesse Evans</v>
          </cell>
          <cell r="G719" t="str">
            <v>81404,6875</v>
          </cell>
        </row>
        <row r="720">
          <cell r="A720" t="str">
            <v>NZ68515</v>
          </cell>
          <cell r="B720">
            <v>244003102</v>
          </cell>
          <cell r="C720" t="str">
            <v>Abu-HR001</v>
          </cell>
          <cell r="D720">
            <v>38861</v>
          </cell>
          <cell r="E720" t="str">
            <v>Corporate</v>
          </cell>
          <cell r="F720" t="str">
            <v>Frank Brown</v>
          </cell>
          <cell r="G720" t="str">
            <v>446770,8063</v>
          </cell>
        </row>
        <row r="721">
          <cell r="A721" t="str">
            <v>NZ14845</v>
          </cell>
          <cell r="B721">
            <v>244198901</v>
          </cell>
          <cell r="C721" t="str">
            <v>Abu-HR001</v>
          </cell>
          <cell r="D721">
            <v>20600</v>
          </cell>
          <cell r="E721" t="str">
            <v>Domiciliary</v>
          </cell>
          <cell r="F721" t="str">
            <v>George Lewis</v>
          </cell>
          <cell r="G721" t="str">
            <v>88363,5896</v>
          </cell>
        </row>
        <row r="722">
          <cell r="A722" t="str">
            <v>NZ55512</v>
          </cell>
          <cell r="B722">
            <v>244498758</v>
          </cell>
          <cell r="C722" t="str">
            <v>Oyo-HR001</v>
          </cell>
          <cell r="D722">
            <v>45070</v>
          </cell>
          <cell r="E722" t="str">
            <v>Domiciliary</v>
          </cell>
          <cell r="F722" t="str">
            <v>Donald Reynolds</v>
          </cell>
          <cell r="G722" t="str">
            <v>99666,75</v>
          </cell>
        </row>
        <row r="723">
          <cell r="A723" t="str">
            <v>NZ76617</v>
          </cell>
          <cell r="B723">
            <v>244618092</v>
          </cell>
          <cell r="C723" t="str">
            <v>Riv-HR001</v>
          </cell>
          <cell r="D723">
            <v>40687</v>
          </cell>
          <cell r="E723" t="str">
            <v>Corporate</v>
          </cell>
          <cell r="F723" t="str">
            <v>Keith Griffin</v>
          </cell>
          <cell r="G723" t="str">
            <v>266452,2625</v>
          </cell>
        </row>
        <row r="724">
          <cell r="A724" t="str">
            <v>NZ65833</v>
          </cell>
          <cell r="B724">
            <v>244754421</v>
          </cell>
          <cell r="C724" t="str">
            <v>Imo-HR001</v>
          </cell>
          <cell r="D724">
            <v>42880</v>
          </cell>
          <cell r="E724" t="str">
            <v>Fixed Deposit</v>
          </cell>
          <cell r="F724" t="str">
            <v>Jonathan Hawkins</v>
          </cell>
          <cell r="G724" t="str">
            <v>289834,314</v>
          </cell>
        </row>
        <row r="725">
          <cell r="A725" t="str">
            <v>NZ24180</v>
          </cell>
          <cell r="B725">
            <v>244864582</v>
          </cell>
          <cell r="C725" t="str">
            <v>Ana-HR001</v>
          </cell>
          <cell r="D725">
            <v>43609</v>
          </cell>
          <cell r="E725" t="str">
            <v>Joint</v>
          </cell>
          <cell r="F725" t="str">
            <v>Bruce Porter</v>
          </cell>
          <cell r="G725" t="str">
            <v>220337,0813</v>
          </cell>
        </row>
        <row r="726">
          <cell r="A726" t="str">
            <v>NZ62606</v>
          </cell>
          <cell r="B726">
            <v>245262793</v>
          </cell>
          <cell r="C726" t="str">
            <v>Lag-HR001</v>
          </cell>
          <cell r="D726">
            <v>34478</v>
          </cell>
          <cell r="E726" t="str">
            <v>Domiciliary</v>
          </cell>
          <cell r="F726" t="str">
            <v>Dennis Ruiz</v>
          </cell>
          <cell r="G726" t="str">
            <v>70434</v>
          </cell>
        </row>
        <row r="727">
          <cell r="A727" t="str">
            <v>NZ45344</v>
          </cell>
          <cell r="B727">
            <v>245297664</v>
          </cell>
          <cell r="C727" t="str">
            <v>Lag-HR001</v>
          </cell>
          <cell r="D727">
            <v>25348</v>
          </cell>
          <cell r="E727" t="str">
            <v>Domiciliary</v>
          </cell>
          <cell r="F727" t="str">
            <v>Carl Nguyen</v>
          </cell>
          <cell r="G727" t="str">
            <v>37203,7974</v>
          </cell>
        </row>
        <row r="728">
          <cell r="A728" t="str">
            <v>NZ51423</v>
          </cell>
          <cell r="B728">
            <v>245309141</v>
          </cell>
          <cell r="C728" t="str">
            <v>Kad-HR001</v>
          </cell>
          <cell r="D728">
            <v>44705</v>
          </cell>
          <cell r="E728" t="str">
            <v>Domiciliary</v>
          </cell>
          <cell r="F728" t="str">
            <v>Jerry Green</v>
          </cell>
          <cell r="G728" t="str">
            <v>82128,1125</v>
          </cell>
        </row>
        <row r="729">
          <cell r="A729" t="str">
            <v>NZ38321</v>
          </cell>
          <cell r="B729">
            <v>245645227</v>
          </cell>
          <cell r="C729" t="str">
            <v>Cro-HR001</v>
          </cell>
          <cell r="D729">
            <v>35210</v>
          </cell>
          <cell r="E729" t="str">
            <v>Domiciliary</v>
          </cell>
          <cell r="F729" t="str">
            <v>Stephen Payne</v>
          </cell>
          <cell r="G729" t="str">
            <v>167071,7664</v>
          </cell>
        </row>
        <row r="730">
          <cell r="A730" t="str">
            <v>NZ19117</v>
          </cell>
          <cell r="B730">
            <v>247030328</v>
          </cell>
          <cell r="C730" t="str">
            <v>Ana-HR001</v>
          </cell>
          <cell r="D730">
            <v>27173</v>
          </cell>
          <cell r="E730" t="str">
            <v>Domiciliary</v>
          </cell>
          <cell r="F730" t="str">
            <v>Bruce Porter</v>
          </cell>
          <cell r="G730" t="str">
            <v>105666,4155</v>
          </cell>
        </row>
        <row r="731">
          <cell r="A731" t="str">
            <v>NZ84384</v>
          </cell>
          <cell r="B731">
            <v>247215446</v>
          </cell>
          <cell r="C731" t="str">
            <v>Imo-HR001</v>
          </cell>
          <cell r="D731">
            <v>30827</v>
          </cell>
          <cell r="E731" t="str">
            <v>Current</v>
          </cell>
          <cell r="F731" t="str">
            <v>Joe Price</v>
          </cell>
          <cell r="G731" t="str">
            <v>204170,5952</v>
          </cell>
        </row>
        <row r="732">
          <cell r="A732" t="str">
            <v>NZ82642</v>
          </cell>
          <cell r="B732">
            <v>247238450</v>
          </cell>
          <cell r="C732" t="str">
            <v>Lag-HR001</v>
          </cell>
          <cell r="D732">
            <v>20600</v>
          </cell>
          <cell r="E732" t="str">
            <v>Domiciliary</v>
          </cell>
          <cell r="F732" t="str">
            <v>Patrick Graham</v>
          </cell>
          <cell r="G732" t="str">
            <v>131150,237</v>
          </cell>
        </row>
        <row r="733">
          <cell r="A733" t="str">
            <v>NZ33047</v>
          </cell>
          <cell r="B733">
            <v>247505720</v>
          </cell>
          <cell r="C733" t="str">
            <v>Oyo-HR001</v>
          </cell>
          <cell r="D733">
            <v>41054</v>
          </cell>
          <cell r="E733" t="str">
            <v>Domiciliary</v>
          </cell>
          <cell r="F733" t="str">
            <v>Anthony Simpson</v>
          </cell>
          <cell r="G733" t="str">
            <v>337917,67</v>
          </cell>
        </row>
        <row r="734">
          <cell r="A734" t="str">
            <v>NZ30407</v>
          </cell>
          <cell r="B734">
            <v>247728267</v>
          </cell>
          <cell r="C734" t="str">
            <v>Cro-HR001</v>
          </cell>
          <cell r="D734">
            <v>21694</v>
          </cell>
          <cell r="E734" t="str">
            <v>Domiciliary</v>
          </cell>
          <cell r="F734" t="str">
            <v>Stephen Payne</v>
          </cell>
          <cell r="G734" t="str">
            <v>141027,4404</v>
          </cell>
        </row>
        <row r="735">
          <cell r="A735" t="str">
            <v>NZ98413</v>
          </cell>
          <cell r="B735">
            <v>249026203</v>
          </cell>
          <cell r="C735" t="str">
            <v>Lag-HR001</v>
          </cell>
          <cell r="D735">
            <v>36304</v>
          </cell>
          <cell r="E735" t="str">
            <v>Joint</v>
          </cell>
          <cell r="F735" t="str">
            <v>Patrick Graham</v>
          </cell>
          <cell r="G735" t="str">
            <v>83457,08</v>
          </cell>
        </row>
        <row r="736">
          <cell r="A736" t="str">
            <v>NZ83760</v>
          </cell>
          <cell r="B736">
            <v>249336167</v>
          </cell>
          <cell r="C736" t="str">
            <v>Osu-HR001</v>
          </cell>
          <cell r="D736">
            <v>22061</v>
          </cell>
          <cell r="E736" t="str">
            <v>Joint</v>
          </cell>
          <cell r="F736" t="str">
            <v>James Castillo</v>
          </cell>
          <cell r="G736" t="str">
            <v>280497,8325</v>
          </cell>
        </row>
        <row r="737">
          <cell r="A737" t="str">
            <v>NZ47890</v>
          </cell>
          <cell r="B737">
            <v>250515727</v>
          </cell>
          <cell r="C737" t="str">
            <v>Abi-HR001</v>
          </cell>
          <cell r="D737">
            <v>36304</v>
          </cell>
          <cell r="E737" t="str">
            <v>Domiciliary</v>
          </cell>
          <cell r="F737" t="str">
            <v>Roy Rice</v>
          </cell>
          <cell r="G737" t="str">
            <v>261957,6</v>
          </cell>
        </row>
        <row r="738">
          <cell r="A738" t="str">
            <v>NZ52448</v>
          </cell>
          <cell r="B738">
            <v>251901445</v>
          </cell>
          <cell r="C738" t="str">
            <v>Kog-HR001</v>
          </cell>
          <cell r="D738">
            <v>23155</v>
          </cell>
          <cell r="E738" t="str">
            <v>Domiciliary</v>
          </cell>
          <cell r="F738" t="str">
            <v>Shawn Cook</v>
          </cell>
          <cell r="G738" t="str">
            <v>206362,56</v>
          </cell>
        </row>
        <row r="739">
          <cell r="A739" t="str">
            <v>NZ33792</v>
          </cell>
          <cell r="B739">
            <v>252358075</v>
          </cell>
          <cell r="C739" t="str">
            <v>Kan-HR001</v>
          </cell>
          <cell r="D739">
            <v>38132</v>
          </cell>
          <cell r="E739" t="str">
            <v>Savings</v>
          </cell>
          <cell r="F739" t="str">
            <v>Joshua Ryan</v>
          </cell>
          <cell r="G739" t="str">
            <v>169542,75</v>
          </cell>
        </row>
        <row r="740">
          <cell r="A740" t="str">
            <v>NZ61906</v>
          </cell>
          <cell r="B740">
            <v>252465556</v>
          </cell>
          <cell r="C740" t="str">
            <v>Del-HR001</v>
          </cell>
          <cell r="D740">
            <v>35939</v>
          </cell>
          <cell r="E740" t="str">
            <v>Domiciliary</v>
          </cell>
          <cell r="F740" t="str">
            <v>Steve Diaz</v>
          </cell>
          <cell r="G740" t="str">
            <v>180724,3392</v>
          </cell>
        </row>
        <row r="741">
          <cell r="A741" t="str">
            <v>NZ22081</v>
          </cell>
          <cell r="B741">
            <v>253498368</v>
          </cell>
          <cell r="C741" t="str">
            <v>Oyo-HR001</v>
          </cell>
          <cell r="D741">
            <v>41783</v>
          </cell>
          <cell r="E741" t="str">
            <v>Savings</v>
          </cell>
          <cell r="F741" t="str">
            <v>Anthony Simpson</v>
          </cell>
          <cell r="G741" t="str">
            <v>165872,6424</v>
          </cell>
        </row>
        <row r="742">
          <cell r="A742" t="str">
            <v>NZ90385</v>
          </cell>
          <cell r="B742">
            <v>253730021</v>
          </cell>
          <cell r="C742" t="str">
            <v>Kan-HR001</v>
          </cell>
          <cell r="D742">
            <v>20233</v>
          </cell>
          <cell r="E742" t="str">
            <v>Current</v>
          </cell>
          <cell r="F742" t="str">
            <v>Bruce Butler</v>
          </cell>
          <cell r="G742" t="str">
            <v>191665,0176</v>
          </cell>
        </row>
        <row r="743">
          <cell r="A743" t="str">
            <v>NZ57702</v>
          </cell>
          <cell r="B743">
            <v>253960066</v>
          </cell>
          <cell r="C743" t="str">
            <v>Kan-HR001</v>
          </cell>
          <cell r="D743">
            <v>28270</v>
          </cell>
          <cell r="E743" t="str">
            <v>Current</v>
          </cell>
          <cell r="F743" t="str">
            <v>Bruce Butler</v>
          </cell>
          <cell r="G743" t="str">
            <v>149346,654</v>
          </cell>
        </row>
        <row r="744">
          <cell r="A744" t="str">
            <v>NZ52847</v>
          </cell>
          <cell r="B744">
            <v>254151592</v>
          </cell>
          <cell r="C744" t="str">
            <v>Abi-HR001</v>
          </cell>
          <cell r="D744">
            <v>39593</v>
          </cell>
          <cell r="E744" t="str">
            <v>Domiciliary</v>
          </cell>
          <cell r="F744" t="str">
            <v>Samuel Fowler</v>
          </cell>
          <cell r="G744" t="str">
            <v>63765</v>
          </cell>
        </row>
        <row r="745">
          <cell r="A745" t="str">
            <v>NZ25512</v>
          </cell>
          <cell r="B745">
            <v>254207692</v>
          </cell>
          <cell r="C745" t="str">
            <v>Abu-HR001</v>
          </cell>
          <cell r="D745">
            <v>42880</v>
          </cell>
          <cell r="E745" t="str">
            <v>Joint</v>
          </cell>
          <cell r="F745" t="str">
            <v>Frank Brown</v>
          </cell>
          <cell r="G745" t="str">
            <v>170389,4395</v>
          </cell>
        </row>
        <row r="746">
          <cell r="A746" t="str">
            <v>NZ50934</v>
          </cell>
          <cell r="B746">
            <v>254374522</v>
          </cell>
          <cell r="C746" t="str">
            <v>Ogu-HR001</v>
          </cell>
          <cell r="D746">
            <v>24251</v>
          </cell>
          <cell r="E746" t="str">
            <v>Domiciliary</v>
          </cell>
          <cell r="F746" t="str">
            <v>Joe Hanson</v>
          </cell>
          <cell r="G746" t="str">
            <v>105811,2</v>
          </cell>
        </row>
        <row r="747">
          <cell r="A747" t="str">
            <v>NZ27430</v>
          </cell>
          <cell r="B747">
            <v>254387170</v>
          </cell>
          <cell r="C747" t="str">
            <v>Lag-HR001</v>
          </cell>
          <cell r="D747">
            <v>20233</v>
          </cell>
          <cell r="E747" t="str">
            <v>Domiciliary</v>
          </cell>
          <cell r="F747" t="str">
            <v>Chris Armstrong</v>
          </cell>
          <cell r="G747" t="str">
            <v>156565,4796</v>
          </cell>
        </row>
        <row r="748">
          <cell r="A748" t="str">
            <v>NZ76818</v>
          </cell>
          <cell r="B748">
            <v>254483229</v>
          </cell>
          <cell r="C748" t="str">
            <v>Kan-HR001</v>
          </cell>
          <cell r="D748">
            <v>43244</v>
          </cell>
          <cell r="E748" t="str">
            <v>Current</v>
          </cell>
          <cell r="F748" t="str">
            <v>Joshua Ryan</v>
          </cell>
          <cell r="G748" t="str">
            <v>230267,664</v>
          </cell>
        </row>
        <row r="749">
          <cell r="A749" t="str">
            <v>NZ21979</v>
          </cell>
          <cell r="B749">
            <v>254730333</v>
          </cell>
          <cell r="C749" t="str">
            <v>Lag-HR001</v>
          </cell>
          <cell r="D749">
            <v>37036</v>
          </cell>
          <cell r="E749" t="str">
            <v>Savings</v>
          </cell>
          <cell r="F749" t="str">
            <v>Nicholas Simmons</v>
          </cell>
          <cell r="G749" t="str">
            <v>112479,913</v>
          </cell>
        </row>
        <row r="750">
          <cell r="A750" t="str">
            <v>NZ28884</v>
          </cell>
          <cell r="B750">
            <v>254941473</v>
          </cell>
          <cell r="C750" t="str">
            <v>Kan-HR001</v>
          </cell>
          <cell r="D750">
            <v>24251</v>
          </cell>
          <cell r="E750" t="str">
            <v>Corporate</v>
          </cell>
          <cell r="F750" t="str">
            <v>Joshua Ryan</v>
          </cell>
          <cell r="G750" t="str">
            <v>36633,6189</v>
          </cell>
        </row>
        <row r="751">
          <cell r="A751" t="str">
            <v>NZ57563</v>
          </cell>
          <cell r="B751">
            <v>255183298</v>
          </cell>
          <cell r="C751" t="str">
            <v>Abu-HR001</v>
          </cell>
          <cell r="D751">
            <v>37036</v>
          </cell>
          <cell r="E751" t="str">
            <v>Savings</v>
          </cell>
          <cell r="F751" t="str">
            <v>Ernest Rivera</v>
          </cell>
          <cell r="G751" t="str">
            <v>48726,8208</v>
          </cell>
        </row>
        <row r="752">
          <cell r="A752" t="str">
            <v>NZ47099</v>
          </cell>
          <cell r="B752">
            <v>255215146</v>
          </cell>
          <cell r="C752" t="str">
            <v>Kan-HR001</v>
          </cell>
          <cell r="D752">
            <v>42148</v>
          </cell>
          <cell r="E752" t="str">
            <v>Joint</v>
          </cell>
          <cell r="F752" t="str">
            <v>Joshua Ryan</v>
          </cell>
          <cell r="G752" t="str">
            <v>113604,4728</v>
          </cell>
        </row>
        <row r="753">
          <cell r="A753" t="str">
            <v>NZ34612</v>
          </cell>
          <cell r="B753">
            <v>255312649</v>
          </cell>
          <cell r="C753" t="str">
            <v>Imo-HR001</v>
          </cell>
          <cell r="D753">
            <v>32288</v>
          </cell>
          <cell r="E753" t="str">
            <v>Current</v>
          </cell>
          <cell r="F753" t="str">
            <v>Joshua Bennett</v>
          </cell>
          <cell r="G753" t="str">
            <v>122089,6512</v>
          </cell>
        </row>
        <row r="754">
          <cell r="A754" t="str">
            <v>NZ90107</v>
          </cell>
          <cell r="B754">
            <v>255843040</v>
          </cell>
          <cell r="C754" t="str">
            <v>Ana-HR001</v>
          </cell>
          <cell r="D754">
            <v>35939</v>
          </cell>
          <cell r="E754" t="str">
            <v>Savings</v>
          </cell>
          <cell r="F754" t="str">
            <v>Bruce Porter</v>
          </cell>
          <cell r="G754" t="str">
            <v>184517,0514</v>
          </cell>
        </row>
        <row r="755">
          <cell r="A755" t="str">
            <v>NZ30869</v>
          </cell>
          <cell r="B755">
            <v>255844171</v>
          </cell>
          <cell r="C755" t="str">
            <v>Lag-HR001</v>
          </cell>
          <cell r="D755">
            <v>42148</v>
          </cell>
          <cell r="E755" t="str">
            <v>Domiciliary</v>
          </cell>
          <cell r="F755" t="str">
            <v>Chris Armstrong</v>
          </cell>
          <cell r="G755" t="str">
            <v>386179,9146</v>
          </cell>
        </row>
        <row r="756">
          <cell r="A756" t="str">
            <v>NZ57483</v>
          </cell>
          <cell r="B756">
            <v>255923617</v>
          </cell>
          <cell r="C756" t="str">
            <v>Riv-HR001</v>
          </cell>
          <cell r="D756">
            <v>39226</v>
          </cell>
          <cell r="E756" t="str">
            <v>Savings</v>
          </cell>
          <cell r="F756" t="str">
            <v>Mark Montgomery</v>
          </cell>
          <cell r="G756" t="str">
            <v>233362,416</v>
          </cell>
        </row>
        <row r="757">
          <cell r="A757" t="str">
            <v>NZ19399</v>
          </cell>
          <cell r="B757">
            <v>255927900</v>
          </cell>
          <cell r="C757" t="str">
            <v>Abu-HR001</v>
          </cell>
          <cell r="D757">
            <v>40687</v>
          </cell>
          <cell r="E757" t="str">
            <v>Current</v>
          </cell>
          <cell r="F757" t="str">
            <v>Frank Brown</v>
          </cell>
          <cell r="G757" t="str">
            <v>124233,4912</v>
          </cell>
        </row>
        <row r="758">
          <cell r="A758" t="str">
            <v>NZ98223</v>
          </cell>
          <cell r="B758">
            <v>255952093</v>
          </cell>
          <cell r="C758" t="str">
            <v>Lag-HR001</v>
          </cell>
          <cell r="D758">
            <v>45070</v>
          </cell>
          <cell r="E758" t="str">
            <v>Domiciliary</v>
          </cell>
          <cell r="F758" t="str">
            <v>Dennis Ruiz</v>
          </cell>
          <cell r="G758" t="str">
            <v>90964,0875</v>
          </cell>
        </row>
        <row r="759">
          <cell r="A759" t="str">
            <v>NZ76672</v>
          </cell>
          <cell r="B759">
            <v>256372944</v>
          </cell>
          <cell r="C759" t="str">
            <v>Ana-HR001</v>
          </cell>
          <cell r="D759">
            <v>34114</v>
          </cell>
          <cell r="E759" t="str">
            <v>Domiciliary</v>
          </cell>
          <cell r="F759" t="str">
            <v>Bruce Porter</v>
          </cell>
          <cell r="G759" t="str">
            <v>41258,8776</v>
          </cell>
        </row>
        <row r="760">
          <cell r="A760" t="str">
            <v>NZ67115</v>
          </cell>
          <cell r="B760">
            <v>256687818</v>
          </cell>
          <cell r="C760" t="str">
            <v>Pla-HR001</v>
          </cell>
          <cell r="D760">
            <v>32288</v>
          </cell>
          <cell r="E760" t="str">
            <v>Current</v>
          </cell>
          <cell r="F760" t="str">
            <v>Victor Ramos</v>
          </cell>
          <cell r="G760" t="str">
            <v>307310,1696</v>
          </cell>
        </row>
        <row r="761">
          <cell r="A761" t="str">
            <v>NZ17259</v>
          </cell>
          <cell r="B761">
            <v>256904457</v>
          </cell>
          <cell r="C761" t="str">
            <v>Kan-HR001</v>
          </cell>
          <cell r="D761">
            <v>22790</v>
          </cell>
          <cell r="E761" t="str">
            <v>Domiciliary</v>
          </cell>
          <cell r="F761" t="str">
            <v>Joshua Ryan</v>
          </cell>
          <cell r="G761" t="str">
            <v>131489,1843</v>
          </cell>
        </row>
        <row r="762">
          <cell r="A762" t="str">
            <v>NZ54924</v>
          </cell>
          <cell r="B762">
            <v>257404688</v>
          </cell>
          <cell r="C762" t="str">
            <v>Ogu-HR001</v>
          </cell>
          <cell r="D762">
            <v>23887</v>
          </cell>
          <cell r="E762" t="str">
            <v>Joint</v>
          </cell>
          <cell r="F762" t="str">
            <v>Jesse Evans</v>
          </cell>
          <cell r="G762" t="str">
            <v>209992,7595</v>
          </cell>
        </row>
        <row r="763">
          <cell r="A763" t="str">
            <v>NZ29987</v>
          </cell>
          <cell r="B763">
            <v>257586339</v>
          </cell>
          <cell r="C763" t="str">
            <v>Edo-HR001</v>
          </cell>
          <cell r="D763">
            <v>42148</v>
          </cell>
          <cell r="E763" t="str">
            <v>Joint</v>
          </cell>
          <cell r="F763" t="str">
            <v>Victor Martinez</v>
          </cell>
          <cell r="G763" t="str">
            <v>98291,31</v>
          </cell>
        </row>
        <row r="764">
          <cell r="A764" t="str">
            <v>NZ80461</v>
          </cell>
          <cell r="B764">
            <v>258310082</v>
          </cell>
          <cell r="C764" t="str">
            <v>Riv-HR001</v>
          </cell>
          <cell r="D764">
            <v>33749</v>
          </cell>
          <cell r="E764" t="str">
            <v>Domiciliary</v>
          </cell>
          <cell r="F764" t="str">
            <v>Mark Montgomery</v>
          </cell>
          <cell r="G764" t="str">
            <v>58873,6812</v>
          </cell>
        </row>
        <row r="765">
          <cell r="A765" t="str">
            <v>NZ90885</v>
          </cell>
          <cell r="B765">
            <v>258712750</v>
          </cell>
          <cell r="C765" t="str">
            <v>Lag-HR001</v>
          </cell>
          <cell r="D765">
            <v>40322</v>
          </cell>
          <cell r="E765" t="str">
            <v>Domiciliary</v>
          </cell>
          <cell r="F765" t="str">
            <v>Chris Armstrong</v>
          </cell>
          <cell r="G765" t="str">
            <v>78421,68</v>
          </cell>
        </row>
        <row r="766">
          <cell r="A766" t="str">
            <v>NZ64873</v>
          </cell>
          <cell r="B766">
            <v>258758482</v>
          </cell>
          <cell r="C766" t="str">
            <v>Kan-HR001</v>
          </cell>
          <cell r="D766">
            <v>40322</v>
          </cell>
          <cell r="E766" t="str">
            <v>Corporate</v>
          </cell>
          <cell r="F766" t="str">
            <v>Bruce Butler</v>
          </cell>
          <cell r="G766" t="str">
            <v>101348,5935</v>
          </cell>
        </row>
        <row r="767">
          <cell r="A767" t="str">
            <v>NZ81288</v>
          </cell>
          <cell r="B767">
            <v>258765158</v>
          </cell>
          <cell r="C767" t="str">
            <v>Abu-HR001</v>
          </cell>
          <cell r="D767">
            <v>42515</v>
          </cell>
          <cell r="E767" t="str">
            <v>Corporate</v>
          </cell>
          <cell r="F767" t="str">
            <v>Anthony Torres</v>
          </cell>
          <cell r="G767" t="str">
            <v>75384,7686</v>
          </cell>
        </row>
        <row r="768">
          <cell r="A768" t="str">
            <v>NZ69610</v>
          </cell>
          <cell r="B768">
            <v>258831671</v>
          </cell>
          <cell r="C768" t="str">
            <v>Riv-HR001</v>
          </cell>
          <cell r="D768">
            <v>20600</v>
          </cell>
          <cell r="E768" t="str">
            <v>Current</v>
          </cell>
          <cell r="F768" t="str">
            <v>Mark Montgomery</v>
          </cell>
          <cell r="G768" t="str">
            <v>145503,585</v>
          </cell>
        </row>
        <row r="769">
          <cell r="A769" t="str">
            <v>NZ12601</v>
          </cell>
          <cell r="B769">
            <v>259056326</v>
          </cell>
          <cell r="C769" t="str">
            <v>Kan-HR001</v>
          </cell>
          <cell r="D769">
            <v>30095</v>
          </cell>
          <cell r="E769" t="str">
            <v>Current</v>
          </cell>
          <cell r="F769" t="str">
            <v>Bruce Butler</v>
          </cell>
          <cell r="G769" t="str">
            <v>168781,1425</v>
          </cell>
        </row>
        <row r="770">
          <cell r="A770" t="str">
            <v>NZ96714</v>
          </cell>
          <cell r="B770">
            <v>259747071</v>
          </cell>
          <cell r="C770" t="str">
            <v>Oyo-HR001</v>
          </cell>
          <cell r="D770">
            <v>23887</v>
          </cell>
          <cell r="E770" t="str">
            <v>Current</v>
          </cell>
          <cell r="F770" t="str">
            <v>Anthony Simpson</v>
          </cell>
          <cell r="G770" t="str">
            <v>96822,5664</v>
          </cell>
        </row>
        <row r="771">
          <cell r="A771" t="str">
            <v>NZ41934</v>
          </cell>
          <cell r="B771">
            <v>260136851</v>
          </cell>
          <cell r="C771" t="str">
            <v>Oyo-HR001</v>
          </cell>
          <cell r="D771">
            <v>34843</v>
          </cell>
          <cell r="E771" t="str">
            <v>Joint</v>
          </cell>
          <cell r="F771" t="str">
            <v>Donald Reynolds</v>
          </cell>
          <cell r="G771" t="str">
            <v>199546,5303</v>
          </cell>
        </row>
        <row r="772">
          <cell r="A772" t="str">
            <v>NZ93171</v>
          </cell>
          <cell r="B772">
            <v>260853016</v>
          </cell>
          <cell r="C772" t="str">
            <v>Lag-HR001</v>
          </cell>
          <cell r="D772">
            <v>22426</v>
          </cell>
          <cell r="E772" t="str">
            <v>Domiciliary</v>
          </cell>
          <cell r="F772" t="str">
            <v>Dennis Ruiz</v>
          </cell>
          <cell r="G772" t="str">
            <v>127005,21</v>
          </cell>
        </row>
        <row r="773">
          <cell r="A773" t="str">
            <v>NZ95299</v>
          </cell>
          <cell r="B773">
            <v>260904080</v>
          </cell>
          <cell r="C773" t="str">
            <v>Kan-HR001</v>
          </cell>
          <cell r="D773">
            <v>28634</v>
          </cell>
          <cell r="E773" t="str">
            <v>Domiciliary</v>
          </cell>
          <cell r="F773" t="str">
            <v>Joshua Ryan</v>
          </cell>
          <cell r="G773" t="str">
            <v>283690,35</v>
          </cell>
        </row>
        <row r="774">
          <cell r="A774" t="str">
            <v>NZ71679</v>
          </cell>
          <cell r="B774">
            <v>261085420</v>
          </cell>
          <cell r="C774" t="str">
            <v>Abi-HR001</v>
          </cell>
          <cell r="D774">
            <v>41419</v>
          </cell>
          <cell r="E774" t="str">
            <v>Savings</v>
          </cell>
          <cell r="F774" t="str">
            <v>Roy Rice</v>
          </cell>
          <cell r="G774" t="str">
            <v>229404,5325</v>
          </cell>
        </row>
        <row r="775">
          <cell r="A775" t="str">
            <v>NZ66163</v>
          </cell>
          <cell r="B775">
            <v>261147852</v>
          </cell>
          <cell r="C775" t="str">
            <v>Lag-HR001</v>
          </cell>
          <cell r="D775">
            <v>22426</v>
          </cell>
          <cell r="E775" t="str">
            <v>Domiciliary</v>
          </cell>
          <cell r="F775" t="str">
            <v>Dennis Morris</v>
          </cell>
          <cell r="G775" t="str">
            <v>108060,7644</v>
          </cell>
        </row>
        <row r="776">
          <cell r="A776" t="str">
            <v>NZ32973</v>
          </cell>
          <cell r="B776">
            <v>261596912</v>
          </cell>
          <cell r="C776" t="str">
            <v>Del-HR001</v>
          </cell>
          <cell r="D776">
            <v>38861</v>
          </cell>
          <cell r="E776" t="str">
            <v>Current</v>
          </cell>
          <cell r="F776" t="str">
            <v>Steve Diaz</v>
          </cell>
          <cell r="G776" t="str">
            <v>150110,25</v>
          </cell>
        </row>
        <row r="777">
          <cell r="A777" t="str">
            <v>NZ48318</v>
          </cell>
          <cell r="B777">
            <v>261781838</v>
          </cell>
          <cell r="C777" t="str">
            <v>Lag-HR001</v>
          </cell>
          <cell r="D777">
            <v>36671</v>
          </cell>
          <cell r="E777" t="str">
            <v>Savings</v>
          </cell>
          <cell r="F777" t="str">
            <v>Chris Armstrong</v>
          </cell>
          <cell r="G777" t="str">
            <v>311977,5642</v>
          </cell>
        </row>
        <row r="778">
          <cell r="A778" t="str">
            <v>NZ13447</v>
          </cell>
          <cell r="B778">
            <v>261988651</v>
          </cell>
          <cell r="C778" t="str">
            <v>Ana-HR001</v>
          </cell>
          <cell r="D778">
            <v>22790</v>
          </cell>
          <cell r="E778" t="str">
            <v>Domiciliary</v>
          </cell>
          <cell r="F778" t="str">
            <v>Anthony Berry</v>
          </cell>
          <cell r="G778" t="str">
            <v>84509,075</v>
          </cell>
        </row>
        <row r="779">
          <cell r="A779" t="str">
            <v>NZ22756</v>
          </cell>
          <cell r="B779">
            <v>262138687</v>
          </cell>
          <cell r="C779" t="str">
            <v>Lag-HR001</v>
          </cell>
          <cell r="D779">
            <v>29731</v>
          </cell>
          <cell r="E779" t="str">
            <v>Corporate</v>
          </cell>
          <cell r="F779" t="str">
            <v>Carl Nguyen</v>
          </cell>
          <cell r="G779" t="str">
            <v>234132,48</v>
          </cell>
        </row>
        <row r="780">
          <cell r="A780" t="str">
            <v>NZ79442</v>
          </cell>
          <cell r="B780">
            <v>262721547</v>
          </cell>
          <cell r="C780" t="str">
            <v>Del-HR001</v>
          </cell>
          <cell r="D780">
            <v>44341</v>
          </cell>
          <cell r="E780" t="str">
            <v>Domiciliary</v>
          </cell>
          <cell r="F780" t="str">
            <v>Steve Diaz</v>
          </cell>
          <cell r="G780" t="str">
            <v>41898,8259</v>
          </cell>
        </row>
        <row r="781">
          <cell r="A781" t="str">
            <v>NZ59368</v>
          </cell>
          <cell r="B781">
            <v>262785749</v>
          </cell>
          <cell r="C781" t="str">
            <v>Kog-HR001</v>
          </cell>
          <cell r="D781">
            <v>40322</v>
          </cell>
          <cell r="E781" t="str">
            <v>Joint</v>
          </cell>
          <cell r="F781" t="str">
            <v>Shawn Cook</v>
          </cell>
          <cell r="G781" t="str">
            <v>108561,7592</v>
          </cell>
        </row>
        <row r="782">
          <cell r="A782" t="str">
            <v>NZ66104</v>
          </cell>
          <cell r="B782">
            <v>262911549</v>
          </cell>
          <cell r="C782" t="str">
            <v>Lag-HR001</v>
          </cell>
          <cell r="D782">
            <v>20600</v>
          </cell>
          <cell r="E782" t="str">
            <v>Savings</v>
          </cell>
          <cell r="F782" t="str">
            <v>Chris Armstrong</v>
          </cell>
          <cell r="G782" t="str">
            <v>246327,375</v>
          </cell>
        </row>
        <row r="783">
          <cell r="A783" t="str">
            <v>NZ37278</v>
          </cell>
          <cell r="B783">
            <v>263065595</v>
          </cell>
          <cell r="C783" t="str">
            <v>Bay-HR001</v>
          </cell>
          <cell r="D783">
            <v>39593</v>
          </cell>
          <cell r="E783" t="str">
            <v>Joint</v>
          </cell>
          <cell r="F783" t="str">
            <v>Shawn Wallace</v>
          </cell>
          <cell r="G783" t="str">
            <v>231731,3952</v>
          </cell>
        </row>
        <row r="784">
          <cell r="A784" t="str">
            <v>NZ96489</v>
          </cell>
          <cell r="B784">
            <v>263558066</v>
          </cell>
          <cell r="C784" t="str">
            <v>Abi-HR001</v>
          </cell>
          <cell r="D784">
            <v>33749</v>
          </cell>
          <cell r="E784" t="str">
            <v>Savings</v>
          </cell>
          <cell r="F784" t="str">
            <v>Roy Rice</v>
          </cell>
          <cell r="G784" t="str">
            <v>113038,0713</v>
          </cell>
        </row>
        <row r="785">
          <cell r="A785" t="str">
            <v>NZ14072</v>
          </cell>
          <cell r="B785">
            <v>264240684</v>
          </cell>
          <cell r="C785" t="str">
            <v>Osu-HR001</v>
          </cell>
          <cell r="D785">
            <v>41419</v>
          </cell>
          <cell r="E785" t="str">
            <v>Current</v>
          </cell>
          <cell r="F785" t="str">
            <v>James Castillo</v>
          </cell>
          <cell r="G785" t="str">
            <v>33840,7524</v>
          </cell>
        </row>
        <row r="786">
          <cell r="A786" t="str">
            <v>NZ17593</v>
          </cell>
          <cell r="B786">
            <v>264313658</v>
          </cell>
          <cell r="C786" t="str">
            <v>Osu-HR001</v>
          </cell>
          <cell r="D786">
            <v>23522</v>
          </cell>
          <cell r="E786" t="str">
            <v>Corporate</v>
          </cell>
          <cell r="F786" t="str">
            <v>Jason Duncan</v>
          </cell>
          <cell r="G786" t="str">
            <v>89965,1189</v>
          </cell>
        </row>
        <row r="787">
          <cell r="A787" t="str">
            <v>NZ96193</v>
          </cell>
          <cell r="B787">
            <v>265615429</v>
          </cell>
          <cell r="C787" t="str">
            <v>Abi-HR001</v>
          </cell>
          <cell r="D787">
            <v>31556</v>
          </cell>
          <cell r="E787" t="str">
            <v>Domiciliary</v>
          </cell>
          <cell r="F787" t="str">
            <v>Samuel Fowler</v>
          </cell>
          <cell r="G787" t="str">
            <v>59897,6532</v>
          </cell>
        </row>
        <row r="788">
          <cell r="A788" t="str">
            <v>NZ35995</v>
          </cell>
          <cell r="B788">
            <v>265864878</v>
          </cell>
          <cell r="C788" t="str">
            <v>Lag-HR001</v>
          </cell>
          <cell r="D788">
            <v>20600</v>
          </cell>
          <cell r="E788" t="str">
            <v>Domiciliary</v>
          </cell>
          <cell r="F788" t="str">
            <v>Patrick Graham</v>
          </cell>
          <cell r="G788" t="str">
            <v>203494,9322</v>
          </cell>
        </row>
        <row r="789">
          <cell r="A789" t="str">
            <v>NZ61230</v>
          </cell>
          <cell r="B789">
            <v>265889402</v>
          </cell>
          <cell r="C789" t="str">
            <v>Kad-HR001</v>
          </cell>
          <cell r="D789">
            <v>21694</v>
          </cell>
          <cell r="E789" t="str">
            <v>Domiciliary</v>
          </cell>
          <cell r="F789" t="str">
            <v>Jeremy Vasquez</v>
          </cell>
          <cell r="G789" t="str">
            <v>60950,9376</v>
          </cell>
        </row>
        <row r="790">
          <cell r="A790" t="str">
            <v>NZ45470</v>
          </cell>
          <cell r="B790">
            <v>266203436</v>
          </cell>
          <cell r="C790" t="str">
            <v>Ogu-HR001</v>
          </cell>
          <cell r="D790">
            <v>35210</v>
          </cell>
          <cell r="E790" t="str">
            <v>Savings</v>
          </cell>
          <cell r="F790" t="str">
            <v>Jesse Evans</v>
          </cell>
          <cell r="G790" t="str">
            <v>146610,24</v>
          </cell>
        </row>
        <row r="791">
          <cell r="A791" t="str">
            <v>NZ75987</v>
          </cell>
          <cell r="B791">
            <v>266560704</v>
          </cell>
          <cell r="C791" t="str">
            <v>Lag-HR001</v>
          </cell>
          <cell r="D791">
            <v>22426</v>
          </cell>
          <cell r="E791" t="str">
            <v>Savings</v>
          </cell>
          <cell r="F791" t="str">
            <v>Chris Armstrong</v>
          </cell>
          <cell r="G791" t="str">
            <v>32062,5228</v>
          </cell>
        </row>
        <row r="792">
          <cell r="A792" t="str">
            <v>NZ88778</v>
          </cell>
          <cell r="B792">
            <v>266586720</v>
          </cell>
          <cell r="C792" t="str">
            <v>Osu-HR001</v>
          </cell>
          <cell r="D792">
            <v>45070</v>
          </cell>
          <cell r="E792" t="str">
            <v>Current</v>
          </cell>
          <cell r="F792" t="str">
            <v>James Castillo</v>
          </cell>
          <cell r="G792" t="str">
            <v>309468,8025</v>
          </cell>
        </row>
        <row r="793">
          <cell r="A793" t="str">
            <v>NZ58912</v>
          </cell>
          <cell r="B793">
            <v>266596220</v>
          </cell>
          <cell r="C793" t="str">
            <v>Kan-HR001</v>
          </cell>
          <cell r="D793">
            <v>28270</v>
          </cell>
          <cell r="E793" t="str">
            <v>Domiciliary</v>
          </cell>
          <cell r="F793" t="str">
            <v>Joshua Ryan</v>
          </cell>
          <cell r="G793" t="str">
            <v>85064,6811</v>
          </cell>
        </row>
        <row r="794">
          <cell r="A794" t="str">
            <v>NZ86593</v>
          </cell>
          <cell r="B794">
            <v>267056850</v>
          </cell>
          <cell r="C794" t="str">
            <v>Oyo-HR001</v>
          </cell>
          <cell r="D794">
            <v>24616</v>
          </cell>
          <cell r="E794" t="str">
            <v>Corporate</v>
          </cell>
          <cell r="F794" t="str">
            <v>Douglas Tucker</v>
          </cell>
          <cell r="G794" t="str">
            <v>93315,6975</v>
          </cell>
        </row>
        <row r="795">
          <cell r="A795" t="str">
            <v>NZ17019</v>
          </cell>
          <cell r="B795">
            <v>267465259</v>
          </cell>
          <cell r="C795" t="str">
            <v>Lag-HR001</v>
          </cell>
          <cell r="D795">
            <v>41054</v>
          </cell>
          <cell r="E795" t="str">
            <v>Joint</v>
          </cell>
          <cell r="F795" t="str">
            <v>Nicholas Simmons</v>
          </cell>
          <cell r="G795" t="str">
            <v>241251,1164</v>
          </cell>
        </row>
        <row r="796">
          <cell r="A796" t="str">
            <v>NZ66871</v>
          </cell>
          <cell r="B796">
            <v>267895724</v>
          </cell>
          <cell r="C796" t="str">
            <v>Imo-HR001</v>
          </cell>
          <cell r="D796">
            <v>28999</v>
          </cell>
          <cell r="E796" t="str">
            <v>Current</v>
          </cell>
          <cell r="F796" t="str">
            <v>Joe Price</v>
          </cell>
          <cell r="G796" t="str">
            <v>68974,1568</v>
          </cell>
        </row>
        <row r="797">
          <cell r="A797" t="str">
            <v>NZ45633</v>
          </cell>
          <cell r="B797">
            <v>267946420</v>
          </cell>
          <cell r="C797" t="str">
            <v>Lag-HR001</v>
          </cell>
          <cell r="D797">
            <v>28999</v>
          </cell>
          <cell r="E797" t="str">
            <v>Domiciliary</v>
          </cell>
          <cell r="F797" t="str">
            <v>Chris Armstrong</v>
          </cell>
          <cell r="G797" t="str">
            <v>17871,5625</v>
          </cell>
        </row>
        <row r="798">
          <cell r="A798" t="str">
            <v>NZ51261</v>
          </cell>
          <cell r="B798">
            <v>268335121</v>
          </cell>
          <cell r="C798" t="str">
            <v>Lag-HR001</v>
          </cell>
          <cell r="D798">
            <v>39593</v>
          </cell>
          <cell r="E798" t="str">
            <v>Fixed Deposit</v>
          </cell>
          <cell r="F798" t="str">
            <v>Dennis Ruiz</v>
          </cell>
          <cell r="G798" t="str">
            <v>130585,8528</v>
          </cell>
        </row>
        <row r="799">
          <cell r="A799" t="str">
            <v>NZ15764</v>
          </cell>
          <cell r="B799">
            <v>268405505</v>
          </cell>
          <cell r="C799" t="str">
            <v>Imo-HR001</v>
          </cell>
          <cell r="D799">
            <v>25348</v>
          </cell>
          <cell r="E799" t="str">
            <v>Corporate</v>
          </cell>
          <cell r="F799" t="str">
            <v>Joshua Bennett</v>
          </cell>
          <cell r="G799" t="str">
            <v>291240,7188</v>
          </cell>
        </row>
        <row r="800">
          <cell r="A800" t="str">
            <v>NZ15145</v>
          </cell>
          <cell r="B800">
            <v>268424217</v>
          </cell>
          <cell r="C800" t="str">
            <v>Del-HR001</v>
          </cell>
          <cell r="D800">
            <v>38132</v>
          </cell>
          <cell r="E800" t="str">
            <v>Joint</v>
          </cell>
          <cell r="F800" t="str">
            <v>Steve Diaz</v>
          </cell>
          <cell r="G800" t="str">
            <v>446286,7227</v>
          </cell>
        </row>
        <row r="801">
          <cell r="A801" t="str">
            <v>NZ50427</v>
          </cell>
          <cell r="B801">
            <v>268560799</v>
          </cell>
          <cell r="C801" t="str">
            <v>Oyo-HR001</v>
          </cell>
          <cell r="D801">
            <v>23522</v>
          </cell>
          <cell r="E801" t="str">
            <v>Corporate</v>
          </cell>
          <cell r="F801" t="str">
            <v>Donald Reynolds</v>
          </cell>
          <cell r="G801" t="str">
            <v>269208,192</v>
          </cell>
        </row>
        <row r="802">
          <cell r="A802" t="str">
            <v>NZ53486</v>
          </cell>
          <cell r="B802">
            <v>268873052</v>
          </cell>
          <cell r="C802" t="str">
            <v>Kad-HR001</v>
          </cell>
          <cell r="D802">
            <v>22790</v>
          </cell>
          <cell r="E802" t="str">
            <v>Joint</v>
          </cell>
          <cell r="F802" t="str">
            <v>Bobby Burton</v>
          </cell>
          <cell r="G802" t="str">
            <v>130303,7952</v>
          </cell>
        </row>
        <row r="803">
          <cell r="A803" t="str">
            <v>NZ90914</v>
          </cell>
          <cell r="B803">
            <v>269910036</v>
          </cell>
          <cell r="C803" t="str">
            <v>Abu-HR001</v>
          </cell>
          <cell r="D803">
            <v>42515</v>
          </cell>
          <cell r="E803" t="str">
            <v>Domiciliary</v>
          </cell>
          <cell r="F803" t="str">
            <v>Frank Brown</v>
          </cell>
          <cell r="G803" t="str">
            <v>283653,7275</v>
          </cell>
        </row>
        <row r="804">
          <cell r="A804" t="str">
            <v>NZ95525</v>
          </cell>
          <cell r="B804">
            <v>269955394</v>
          </cell>
          <cell r="C804" t="str">
            <v>Oyo-HR001</v>
          </cell>
          <cell r="D804">
            <v>27173</v>
          </cell>
          <cell r="E804" t="str">
            <v>Domiciliary</v>
          </cell>
          <cell r="F804" t="str">
            <v>Donald Reynolds</v>
          </cell>
          <cell r="G804" t="str">
            <v>284185,8918</v>
          </cell>
        </row>
        <row r="805">
          <cell r="A805" t="str">
            <v>NZ32752</v>
          </cell>
          <cell r="B805">
            <v>270028246</v>
          </cell>
          <cell r="C805" t="str">
            <v>Imo-HR001</v>
          </cell>
          <cell r="D805">
            <v>34843</v>
          </cell>
          <cell r="E805" t="str">
            <v>Domiciliary</v>
          </cell>
          <cell r="F805" t="str">
            <v>Joshua Bennett</v>
          </cell>
          <cell r="G805" t="str">
            <v>92351,201</v>
          </cell>
        </row>
        <row r="806">
          <cell r="A806" t="str">
            <v>NZ38702</v>
          </cell>
          <cell r="B806">
            <v>270121096</v>
          </cell>
          <cell r="C806" t="str">
            <v>Imo-HR001</v>
          </cell>
          <cell r="D806">
            <v>22790</v>
          </cell>
          <cell r="E806" t="str">
            <v>Current</v>
          </cell>
          <cell r="F806" t="str">
            <v>Joe Price</v>
          </cell>
          <cell r="G806" t="str">
            <v>263680,7712</v>
          </cell>
        </row>
        <row r="807">
          <cell r="A807" t="str">
            <v>NZ17734</v>
          </cell>
          <cell r="B807">
            <v>271461401</v>
          </cell>
          <cell r="C807" t="str">
            <v>Oyo-HR001</v>
          </cell>
          <cell r="D807">
            <v>39226</v>
          </cell>
          <cell r="E807" t="str">
            <v>Corporate</v>
          </cell>
          <cell r="F807" t="str">
            <v>Anthony Simpson</v>
          </cell>
          <cell r="G807" t="str">
            <v>97226,3454</v>
          </cell>
        </row>
        <row r="808">
          <cell r="A808" t="str">
            <v>NZ26284</v>
          </cell>
          <cell r="B808">
            <v>271603947</v>
          </cell>
          <cell r="C808" t="str">
            <v>Abu-HR001</v>
          </cell>
          <cell r="D808">
            <v>42880</v>
          </cell>
          <cell r="E808" t="str">
            <v>Joint</v>
          </cell>
          <cell r="F808" t="str">
            <v>Ernest Rivera</v>
          </cell>
          <cell r="G808" t="str">
            <v>147339,8622</v>
          </cell>
        </row>
        <row r="809">
          <cell r="A809" t="str">
            <v>NZ87428</v>
          </cell>
          <cell r="B809">
            <v>271740031</v>
          </cell>
          <cell r="C809" t="str">
            <v>Cro-HR001</v>
          </cell>
          <cell r="D809">
            <v>30095</v>
          </cell>
          <cell r="E809" t="str">
            <v>Current</v>
          </cell>
          <cell r="F809" t="str">
            <v>Stephen Payne</v>
          </cell>
          <cell r="G809" t="str">
            <v>441082,4844</v>
          </cell>
        </row>
        <row r="810">
          <cell r="A810" t="str">
            <v>NZ31796</v>
          </cell>
          <cell r="B810">
            <v>272264222</v>
          </cell>
          <cell r="C810" t="str">
            <v>Imo-HR001</v>
          </cell>
          <cell r="D810">
            <v>41783</v>
          </cell>
          <cell r="E810" t="str">
            <v>Savings</v>
          </cell>
          <cell r="F810" t="str">
            <v>Joshua Bennett</v>
          </cell>
          <cell r="G810" t="str">
            <v>67276,7796</v>
          </cell>
        </row>
        <row r="811">
          <cell r="A811" t="str">
            <v>NZ56739</v>
          </cell>
          <cell r="B811">
            <v>273049710</v>
          </cell>
          <cell r="C811" t="str">
            <v>Lag-HR001</v>
          </cell>
          <cell r="D811">
            <v>33382</v>
          </cell>
          <cell r="E811" t="str">
            <v>Domiciliary</v>
          </cell>
          <cell r="F811" t="str">
            <v>Adam Hernandez</v>
          </cell>
          <cell r="G811" t="str">
            <v>180547,2952</v>
          </cell>
        </row>
        <row r="812">
          <cell r="A812" t="str">
            <v>NZ59059</v>
          </cell>
          <cell r="B812">
            <v>273057611</v>
          </cell>
          <cell r="C812" t="str">
            <v>Oyo-HR001</v>
          </cell>
          <cell r="D812">
            <v>45070</v>
          </cell>
          <cell r="E812" t="str">
            <v>Domiciliary</v>
          </cell>
          <cell r="F812" t="str">
            <v>Anthony Simpson</v>
          </cell>
          <cell r="G812" t="str">
            <v>130334,1309</v>
          </cell>
        </row>
        <row r="813">
          <cell r="A813" t="str">
            <v>NZ78611</v>
          </cell>
          <cell r="B813">
            <v>273323924</v>
          </cell>
          <cell r="C813" t="str">
            <v>Ben-HR001</v>
          </cell>
          <cell r="D813">
            <v>36671</v>
          </cell>
          <cell r="E813" t="str">
            <v>Current</v>
          </cell>
          <cell r="F813" t="str">
            <v>Roger Alexander</v>
          </cell>
          <cell r="G813" t="str">
            <v>52433,5248</v>
          </cell>
        </row>
        <row r="814">
          <cell r="A814" t="str">
            <v>NZ79795</v>
          </cell>
          <cell r="B814">
            <v>273442631</v>
          </cell>
          <cell r="C814" t="str">
            <v>Sok-HR001</v>
          </cell>
          <cell r="D814">
            <v>23887</v>
          </cell>
          <cell r="E814" t="str">
            <v>Fixed Deposit</v>
          </cell>
          <cell r="F814" t="str">
            <v>Raymond Alexander</v>
          </cell>
          <cell r="G814" t="str">
            <v>56772,5301</v>
          </cell>
        </row>
        <row r="815">
          <cell r="A815" t="str">
            <v>NZ89924</v>
          </cell>
          <cell r="B815">
            <v>274125874</v>
          </cell>
          <cell r="C815" t="str">
            <v>Ada-HR001</v>
          </cell>
          <cell r="D815">
            <v>41054</v>
          </cell>
          <cell r="E815" t="str">
            <v>Current</v>
          </cell>
          <cell r="F815" t="str">
            <v>Shawn Long</v>
          </cell>
          <cell r="G815" t="str">
            <v>41508,4375</v>
          </cell>
        </row>
        <row r="816">
          <cell r="A816" t="str">
            <v>NZ73374</v>
          </cell>
          <cell r="B816">
            <v>274284636</v>
          </cell>
          <cell r="C816" t="str">
            <v>Bay-HR001</v>
          </cell>
          <cell r="D816">
            <v>21694</v>
          </cell>
          <cell r="E816" t="str">
            <v>Current</v>
          </cell>
          <cell r="F816" t="str">
            <v>Shawn Wallace</v>
          </cell>
          <cell r="G816" t="str">
            <v>316841,8032</v>
          </cell>
        </row>
        <row r="817">
          <cell r="A817" t="str">
            <v>NZ52609</v>
          </cell>
          <cell r="B817">
            <v>274445016</v>
          </cell>
          <cell r="C817" t="str">
            <v>Lag-HR001</v>
          </cell>
          <cell r="D817">
            <v>43244</v>
          </cell>
          <cell r="E817" t="str">
            <v>Corporate</v>
          </cell>
          <cell r="F817" t="str">
            <v>Nicholas Cunningham</v>
          </cell>
          <cell r="G817" t="str">
            <v>84111,5052</v>
          </cell>
        </row>
        <row r="818">
          <cell r="A818" t="str">
            <v>NZ50748</v>
          </cell>
          <cell r="B818">
            <v>274472571</v>
          </cell>
          <cell r="C818" t="str">
            <v>Riv-HR001</v>
          </cell>
          <cell r="D818">
            <v>34843</v>
          </cell>
          <cell r="E818" t="str">
            <v>Current</v>
          </cell>
          <cell r="F818" t="str">
            <v>Mark Montgomery</v>
          </cell>
          <cell r="G818" t="str">
            <v>159565,952</v>
          </cell>
        </row>
        <row r="819">
          <cell r="A819" t="str">
            <v>NZ55044</v>
          </cell>
          <cell r="B819">
            <v>275081482</v>
          </cell>
          <cell r="C819" t="str">
            <v>Oyo-HR001</v>
          </cell>
          <cell r="D819">
            <v>42515</v>
          </cell>
          <cell r="E819" t="str">
            <v>Joint</v>
          </cell>
          <cell r="F819" t="str">
            <v>Anthony Simpson</v>
          </cell>
          <cell r="G819" t="str">
            <v>97850,6763</v>
          </cell>
        </row>
        <row r="820">
          <cell r="A820" t="str">
            <v>NZ39713</v>
          </cell>
          <cell r="B820">
            <v>275493319</v>
          </cell>
          <cell r="C820" t="str">
            <v>Kad-HR001</v>
          </cell>
          <cell r="D820">
            <v>45070</v>
          </cell>
          <cell r="E820" t="str">
            <v>Corporate</v>
          </cell>
          <cell r="F820" t="str">
            <v>Jeremy Vasquez</v>
          </cell>
          <cell r="G820" t="str">
            <v>402930,8258</v>
          </cell>
        </row>
        <row r="821">
          <cell r="A821" t="str">
            <v>NZ91152</v>
          </cell>
          <cell r="B821">
            <v>275932122</v>
          </cell>
          <cell r="C821" t="str">
            <v>Imo-HR001</v>
          </cell>
          <cell r="D821">
            <v>36671</v>
          </cell>
          <cell r="E821" t="str">
            <v>Corporate</v>
          </cell>
          <cell r="F821" t="str">
            <v>Jonathan Hawkins</v>
          </cell>
          <cell r="G821" t="str">
            <v>79374,204</v>
          </cell>
        </row>
        <row r="822">
          <cell r="A822" t="str">
            <v>NZ39837</v>
          </cell>
          <cell r="B822">
            <v>276008559</v>
          </cell>
          <cell r="C822" t="str">
            <v>Kad-HR001</v>
          </cell>
          <cell r="D822">
            <v>22790</v>
          </cell>
          <cell r="E822" t="str">
            <v>Current</v>
          </cell>
          <cell r="F822" t="str">
            <v>Jerry Green</v>
          </cell>
          <cell r="G822" t="str">
            <v>172704,565</v>
          </cell>
        </row>
        <row r="823">
          <cell r="A823" t="str">
            <v>NZ85664</v>
          </cell>
          <cell r="B823">
            <v>276566478</v>
          </cell>
          <cell r="C823" t="str">
            <v>Imo-HR001</v>
          </cell>
          <cell r="D823">
            <v>27538</v>
          </cell>
          <cell r="E823" t="str">
            <v>Domiciliary</v>
          </cell>
          <cell r="F823" t="str">
            <v>Jonathan Hawkins</v>
          </cell>
          <cell r="G823" t="str">
            <v>121368,6144</v>
          </cell>
        </row>
        <row r="824">
          <cell r="A824" t="str">
            <v>NZ76263</v>
          </cell>
          <cell r="B824">
            <v>277038324</v>
          </cell>
          <cell r="C824" t="str">
            <v>Lag-HR001</v>
          </cell>
          <cell r="D824">
            <v>31192</v>
          </cell>
          <cell r="E824" t="str">
            <v>Current</v>
          </cell>
          <cell r="F824" t="str">
            <v>Adam Hernandez</v>
          </cell>
          <cell r="G824" t="str">
            <v>74966,5125</v>
          </cell>
        </row>
        <row r="825">
          <cell r="A825" t="str">
            <v>NZ21371</v>
          </cell>
          <cell r="B825">
            <v>277557948</v>
          </cell>
          <cell r="C825" t="str">
            <v>Ana-HR001</v>
          </cell>
          <cell r="D825">
            <v>20233</v>
          </cell>
          <cell r="E825" t="str">
            <v>Domiciliary</v>
          </cell>
          <cell r="F825" t="str">
            <v>Anthony Berry</v>
          </cell>
          <cell r="G825" t="str">
            <v>41843,49</v>
          </cell>
        </row>
        <row r="826">
          <cell r="A826" t="str">
            <v>NZ29396</v>
          </cell>
          <cell r="B826">
            <v>277879148</v>
          </cell>
          <cell r="C826" t="str">
            <v>Lag-HR001</v>
          </cell>
          <cell r="D826">
            <v>24616</v>
          </cell>
          <cell r="E826" t="str">
            <v>Savings</v>
          </cell>
          <cell r="F826" t="str">
            <v>Benjamin Kim</v>
          </cell>
          <cell r="G826" t="str">
            <v>52928,9475</v>
          </cell>
        </row>
        <row r="827">
          <cell r="A827" t="str">
            <v>NZ55471</v>
          </cell>
          <cell r="B827">
            <v>278376364</v>
          </cell>
          <cell r="C827" t="str">
            <v>Ada-HR001</v>
          </cell>
          <cell r="D827">
            <v>42515</v>
          </cell>
          <cell r="E827" t="str">
            <v>Domiciliary</v>
          </cell>
          <cell r="F827" t="str">
            <v>Shawn Long</v>
          </cell>
          <cell r="G827" t="str">
            <v>270692,565</v>
          </cell>
        </row>
        <row r="828">
          <cell r="A828" t="str">
            <v>NZ48222</v>
          </cell>
          <cell r="B828">
            <v>278484880</v>
          </cell>
          <cell r="C828" t="str">
            <v>Abu-HR001</v>
          </cell>
          <cell r="D828">
            <v>44705</v>
          </cell>
          <cell r="E828" t="str">
            <v>Corporate</v>
          </cell>
          <cell r="F828" t="str">
            <v>Frank Brown</v>
          </cell>
          <cell r="G828" t="str">
            <v>18687,5037</v>
          </cell>
        </row>
        <row r="829">
          <cell r="A829" t="str">
            <v>NZ64051</v>
          </cell>
          <cell r="B829">
            <v>279173198</v>
          </cell>
          <cell r="C829" t="str">
            <v>Abu-HR001</v>
          </cell>
          <cell r="D829">
            <v>21329</v>
          </cell>
          <cell r="E829" t="str">
            <v>Joint</v>
          </cell>
          <cell r="F829" t="str">
            <v>Ernest Rivera</v>
          </cell>
          <cell r="G829" t="str">
            <v>54580,1004</v>
          </cell>
        </row>
        <row r="830">
          <cell r="A830" t="str">
            <v>NZ38441</v>
          </cell>
          <cell r="B830">
            <v>279393774</v>
          </cell>
          <cell r="C830" t="str">
            <v>Ana-HR001</v>
          </cell>
          <cell r="D830">
            <v>24616</v>
          </cell>
          <cell r="E830" t="str">
            <v>Corporate</v>
          </cell>
          <cell r="F830" t="str">
            <v>Anthony Berry</v>
          </cell>
          <cell r="G830" t="str">
            <v>204136,6901</v>
          </cell>
        </row>
        <row r="831">
          <cell r="A831" t="str">
            <v>NZ53894</v>
          </cell>
          <cell r="B831">
            <v>279450697</v>
          </cell>
          <cell r="C831" t="str">
            <v>Sok-HR001</v>
          </cell>
          <cell r="D831">
            <v>23155</v>
          </cell>
          <cell r="E831" t="str">
            <v>Joint</v>
          </cell>
          <cell r="F831" t="str">
            <v>Raymond Alexander</v>
          </cell>
          <cell r="G831" t="str">
            <v>212959,3312</v>
          </cell>
        </row>
        <row r="832">
          <cell r="A832" t="str">
            <v>NZ93355</v>
          </cell>
          <cell r="B832">
            <v>279669956</v>
          </cell>
          <cell r="C832" t="str">
            <v>Imo-HR001</v>
          </cell>
          <cell r="D832">
            <v>28999</v>
          </cell>
          <cell r="E832" t="str">
            <v>Domiciliary</v>
          </cell>
          <cell r="F832" t="str">
            <v>Joshua Bennett</v>
          </cell>
          <cell r="G832" t="str">
            <v>282658,4893</v>
          </cell>
        </row>
        <row r="833">
          <cell r="A833" t="str">
            <v>NZ76782</v>
          </cell>
          <cell r="B833">
            <v>279824385</v>
          </cell>
          <cell r="C833" t="str">
            <v>Abi-HR001</v>
          </cell>
          <cell r="D833">
            <v>26444</v>
          </cell>
          <cell r="E833" t="str">
            <v>Domiciliary</v>
          </cell>
          <cell r="F833" t="str">
            <v>Roy Rice</v>
          </cell>
          <cell r="G833" t="str">
            <v>125061,12</v>
          </cell>
        </row>
        <row r="834">
          <cell r="A834" t="str">
            <v>NZ56605</v>
          </cell>
          <cell r="B834">
            <v>279845393</v>
          </cell>
          <cell r="C834" t="str">
            <v>Imo-HR001</v>
          </cell>
          <cell r="D834">
            <v>30827</v>
          </cell>
          <cell r="E834" t="str">
            <v>Current</v>
          </cell>
          <cell r="F834" t="str">
            <v>Joshua Bennett</v>
          </cell>
          <cell r="G834" t="str">
            <v>114041,1987</v>
          </cell>
        </row>
        <row r="835">
          <cell r="A835" t="str">
            <v>NZ91174</v>
          </cell>
          <cell r="B835">
            <v>280454740</v>
          </cell>
          <cell r="C835" t="str">
            <v>Kwa-HR001</v>
          </cell>
          <cell r="D835">
            <v>29366</v>
          </cell>
          <cell r="E835" t="str">
            <v>Fixed Deposit</v>
          </cell>
          <cell r="F835" t="str">
            <v>Phillip Peters</v>
          </cell>
          <cell r="G835" t="str">
            <v>307944,3147</v>
          </cell>
        </row>
        <row r="836">
          <cell r="A836" t="str">
            <v>NZ92115</v>
          </cell>
          <cell r="B836">
            <v>280609285</v>
          </cell>
          <cell r="C836" t="str">
            <v>Edo-HR001</v>
          </cell>
          <cell r="D836">
            <v>36671</v>
          </cell>
          <cell r="E836" t="str">
            <v>Joint</v>
          </cell>
          <cell r="F836" t="str">
            <v>Victor Martinez</v>
          </cell>
          <cell r="G836" t="str">
            <v>140387,5971</v>
          </cell>
        </row>
        <row r="837">
          <cell r="A837" t="str">
            <v>NZ25035</v>
          </cell>
          <cell r="B837">
            <v>280885455</v>
          </cell>
          <cell r="C837" t="str">
            <v>Pla-HR001</v>
          </cell>
          <cell r="D837">
            <v>27538</v>
          </cell>
          <cell r="E837" t="str">
            <v>Domiciliary</v>
          </cell>
          <cell r="F837" t="str">
            <v>Victor Ramos</v>
          </cell>
          <cell r="G837" t="str">
            <v>268391,397</v>
          </cell>
        </row>
        <row r="838">
          <cell r="A838" t="str">
            <v>NZ41835</v>
          </cell>
          <cell r="B838">
            <v>280950175</v>
          </cell>
          <cell r="C838" t="str">
            <v>Riv-HR001</v>
          </cell>
          <cell r="D838">
            <v>39958</v>
          </cell>
          <cell r="E838" t="str">
            <v>Current</v>
          </cell>
          <cell r="F838" t="str">
            <v>Mark Montgomery</v>
          </cell>
          <cell r="G838" t="str">
            <v>373681,17</v>
          </cell>
        </row>
        <row r="839">
          <cell r="A839" t="str">
            <v>NZ50968</v>
          </cell>
          <cell r="B839">
            <v>281045684</v>
          </cell>
          <cell r="C839" t="str">
            <v>Pla-HR001</v>
          </cell>
          <cell r="D839">
            <v>21329</v>
          </cell>
          <cell r="E839" t="str">
            <v>Domiciliary</v>
          </cell>
          <cell r="F839" t="str">
            <v>Victor Ramos</v>
          </cell>
          <cell r="G839" t="str">
            <v>475533,0342</v>
          </cell>
        </row>
        <row r="840">
          <cell r="A840" t="str">
            <v>NZ50658</v>
          </cell>
          <cell r="B840">
            <v>281208268</v>
          </cell>
          <cell r="C840" t="str">
            <v>Ben-HR001</v>
          </cell>
          <cell r="D840">
            <v>38497</v>
          </cell>
          <cell r="E840" t="str">
            <v>Current</v>
          </cell>
          <cell r="F840" t="str">
            <v>Roger Alexander</v>
          </cell>
          <cell r="G840" t="str">
            <v>348248,5552</v>
          </cell>
        </row>
        <row r="841">
          <cell r="A841" t="str">
            <v>NZ84835</v>
          </cell>
          <cell r="B841">
            <v>281357239</v>
          </cell>
          <cell r="C841" t="str">
            <v>Kwa-HR001</v>
          </cell>
          <cell r="D841">
            <v>35575</v>
          </cell>
          <cell r="E841" t="str">
            <v>Savings</v>
          </cell>
          <cell r="F841" t="str">
            <v>Phillip Peters</v>
          </cell>
          <cell r="G841" t="str">
            <v>233880,8661</v>
          </cell>
        </row>
        <row r="842">
          <cell r="A842" t="str">
            <v>NZ52032</v>
          </cell>
          <cell r="B842">
            <v>281638263</v>
          </cell>
          <cell r="C842" t="str">
            <v>Lag-HR001</v>
          </cell>
          <cell r="D842">
            <v>34478</v>
          </cell>
          <cell r="E842" t="str">
            <v>Fixed Deposit</v>
          </cell>
          <cell r="F842" t="str">
            <v>Chris Armstrong</v>
          </cell>
          <cell r="G842" t="str">
            <v>124291,7676</v>
          </cell>
        </row>
        <row r="843">
          <cell r="A843" t="str">
            <v>NZ62985</v>
          </cell>
          <cell r="B843">
            <v>281654787</v>
          </cell>
          <cell r="C843" t="str">
            <v>Ogu-HR001</v>
          </cell>
          <cell r="D843">
            <v>27173</v>
          </cell>
          <cell r="E843" t="str">
            <v>Savings</v>
          </cell>
          <cell r="F843" t="str">
            <v>Joe Hanson</v>
          </cell>
          <cell r="G843" t="str">
            <v>47010,6304</v>
          </cell>
        </row>
        <row r="844">
          <cell r="A844" t="str">
            <v>NZ40991</v>
          </cell>
          <cell r="B844">
            <v>281718506</v>
          </cell>
          <cell r="C844" t="str">
            <v>Oyo-HR001</v>
          </cell>
          <cell r="D844">
            <v>27538</v>
          </cell>
          <cell r="E844" t="str">
            <v>Corporate</v>
          </cell>
          <cell r="F844" t="str">
            <v>Douglas Tucker</v>
          </cell>
          <cell r="G844" t="str">
            <v>92216,16</v>
          </cell>
        </row>
        <row r="845">
          <cell r="A845" t="str">
            <v>NZ19327</v>
          </cell>
          <cell r="B845">
            <v>281763511</v>
          </cell>
          <cell r="C845" t="str">
            <v>Lag-HR001</v>
          </cell>
          <cell r="D845">
            <v>41419</v>
          </cell>
          <cell r="E845" t="str">
            <v>Domiciliary</v>
          </cell>
          <cell r="F845" t="str">
            <v>Benjamin Kim</v>
          </cell>
          <cell r="G845" t="str">
            <v>42085,3675</v>
          </cell>
        </row>
        <row r="846">
          <cell r="A846" t="str">
            <v>NZ20927</v>
          </cell>
          <cell r="B846">
            <v>282048392</v>
          </cell>
          <cell r="C846" t="str">
            <v>Edo-HR001</v>
          </cell>
          <cell r="D846">
            <v>42880</v>
          </cell>
          <cell r="E846" t="str">
            <v>Corporate</v>
          </cell>
          <cell r="F846" t="str">
            <v>Victor Martinez</v>
          </cell>
          <cell r="G846" t="str">
            <v>234162,0372</v>
          </cell>
        </row>
        <row r="847">
          <cell r="A847" t="str">
            <v>NZ56828</v>
          </cell>
          <cell r="B847">
            <v>282505659</v>
          </cell>
          <cell r="C847" t="str">
            <v>Lag-HR001</v>
          </cell>
          <cell r="D847">
            <v>28999</v>
          </cell>
          <cell r="E847" t="str">
            <v>Domiciliary</v>
          </cell>
          <cell r="F847" t="str">
            <v>Dennis Morris</v>
          </cell>
          <cell r="G847" t="str">
            <v>52253,838</v>
          </cell>
        </row>
        <row r="848">
          <cell r="A848" t="str">
            <v>NZ85219</v>
          </cell>
          <cell r="B848">
            <v>282522462</v>
          </cell>
          <cell r="C848" t="str">
            <v>Imo-HR001</v>
          </cell>
          <cell r="D848">
            <v>24983</v>
          </cell>
          <cell r="E848" t="str">
            <v>Corporate</v>
          </cell>
          <cell r="F848" t="str">
            <v>Joshua Bennett</v>
          </cell>
          <cell r="G848" t="str">
            <v>111558,6483</v>
          </cell>
        </row>
        <row r="849">
          <cell r="A849" t="str">
            <v>NZ16958</v>
          </cell>
          <cell r="B849">
            <v>282574873</v>
          </cell>
          <cell r="C849" t="str">
            <v>Oyo-HR001</v>
          </cell>
          <cell r="D849">
            <v>21694</v>
          </cell>
          <cell r="E849" t="str">
            <v>Fixed Deposit</v>
          </cell>
          <cell r="F849" t="str">
            <v>Donald Reynolds</v>
          </cell>
          <cell r="G849" t="str">
            <v>91667,3625</v>
          </cell>
        </row>
        <row r="850">
          <cell r="A850" t="str">
            <v>NZ86656</v>
          </cell>
          <cell r="B850">
            <v>282834053</v>
          </cell>
          <cell r="C850" t="str">
            <v>Kad-HR001</v>
          </cell>
          <cell r="D850">
            <v>33382</v>
          </cell>
          <cell r="E850" t="str">
            <v>Joint</v>
          </cell>
          <cell r="F850" t="str">
            <v>Jeremy Vasquez</v>
          </cell>
          <cell r="G850" t="str">
            <v>408476,0953</v>
          </cell>
        </row>
        <row r="851">
          <cell r="A851" t="str">
            <v>NZ37241</v>
          </cell>
          <cell r="B851">
            <v>283169927</v>
          </cell>
          <cell r="C851" t="str">
            <v>Abu-HR001</v>
          </cell>
          <cell r="D851">
            <v>27905</v>
          </cell>
          <cell r="E851" t="str">
            <v>Joint</v>
          </cell>
          <cell r="F851" t="str">
            <v>Anthony Torres</v>
          </cell>
          <cell r="G851" t="str">
            <v>91243,0575</v>
          </cell>
        </row>
        <row r="852">
          <cell r="A852" t="str">
            <v>NZ76281</v>
          </cell>
          <cell r="B852">
            <v>283340715</v>
          </cell>
          <cell r="C852" t="str">
            <v>Lag-HR001</v>
          </cell>
          <cell r="D852">
            <v>42515</v>
          </cell>
          <cell r="E852" t="str">
            <v>Domiciliary</v>
          </cell>
          <cell r="F852" t="str">
            <v>Benjamin Kim</v>
          </cell>
          <cell r="G852" t="str">
            <v>72484,3008</v>
          </cell>
        </row>
        <row r="853">
          <cell r="A853" t="str">
            <v>NZ99978</v>
          </cell>
          <cell r="B853">
            <v>284354138</v>
          </cell>
          <cell r="C853" t="str">
            <v>Kad-HR001</v>
          </cell>
          <cell r="D853">
            <v>22426</v>
          </cell>
          <cell r="E853" t="str">
            <v>Domiciliary</v>
          </cell>
          <cell r="F853" t="str">
            <v>Jeremy Vasquez</v>
          </cell>
          <cell r="G853" t="str">
            <v>442113,945</v>
          </cell>
        </row>
        <row r="854">
          <cell r="A854" t="str">
            <v>NZ96568</v>
          </cell>
          <cell r="B854">
            <v>284644944</v>
          </cell>
          <cell r="C854" t="str">
            <v>Del-HR001</v>
          </cell>
          <cell r="D854">
            <v>38132</v>
          </cell>
          <cell r="E854" t="str">
            <v>Savings</v>
          </cell>
          <cell r="F854" t="str">
            <v>Steve Diaz</v>
          </cell>
          <cell r="G854" t="str">
            <v>174889,4784</v>
          </cell>
        </row>
        <row r="855">
          <cell r="A855" t="str">
            <v>NZ38646</v>
          </cell>
          <cell r="B855">
            <v>285245288</v>
          </cell>
          <cell r="C855" t="str">
            <v>Enu-HR001</v>
          </cell>
          <cell r="D855">
            <v>25712</v>
          </cell>
          <cell r="E855" t="str">
            <v>Savings</v>
          </cell>
          <cell r="F855" t="str">
            <v>Paul Holmes</v>
          </cell>
          <cell r="G855" t="str">
            <v>127187,1458</v>
          </cell>
        </row>
        <row r="856">
          <cell r="A856" t="str">
            <v>NZ87901</v>
          </cell>
          <cell r="B856">
            <v>285351921</v>
          </cell>
          <cell r="C856" t="str">
            <v>Kog-HR001</v>
          </cell>
          <cell r="D856">
            <v>42148</v>
          </cell>
          <cell r="E856" t="str">
            <v>Domiciliary</v>
          </cell>
          <cell r="F856" t="str">
            <v>Shawn Cook</v>
          </cell>
          <cell r="G856" t="str">
            <v>28916,562</v>
          </cell>
        </row>
        <row r="857">
          <cell r="A857" t="str">
            <v>NZ84908</v>
          </cell>
          <cell r="B857">
            <v>286598152</v>
          </cell>
          <cell r="C857" t="str">
            <v>Riv-HR001</v>
          </cell>
          <cell r="D857">
            <v>28270</v>
          </cell>
          <cell r="E857" t="str">
            <v>Domiciliary</v>
          </cell>
          <cell r="F857" t="str">
            <v>Keith Griffin</v>
          </cell>
          <cell r="G857" t="str">
            <v>143176,0512</v>
          </cell>
        </row>
        <row r="858">
          <cell r="A858" t="str">
            <v>NZ28392</v>
          </cell>
          <cell r="B858">
            <v>287647957</v>
          </cell>
          <cell r="C858" t="str">
            <v>Kad-HR001</v>
          </cell>
          <cell r="D858">
            <v>29731</v>
          </cell>
          <cell r="E858" t="str">
            <v>Savings</v>
          </cell>
          <cell r="F858" t="str">
            <v>Jerry Green</v>
          </cell>
          <cell r="G858" t="str">
            <v>348927,5904</v>
          </cell>
        </row>
        <row r="859">
          <cell r="A859" t="str">
            <v>NZ99962</v>
          </cell>
          <cell r="B859">
            <v>288127588</v>
          </cell>
          <cell r="C859" t="str">
            <v>Kan-HR001</v>
          </cell>
          <cell r="D859">
            <v>41419</v>
          </cell>
          <cell r="E859" t="str">
            <v>Fixed Deposit</v>
          </cell>
          <cell r="F859" t="str">
            <v>Bruce Butler</v>
          </cell>
          <cell r="G859" t="str">
            <v>140412,8544</v>
          </cell>
        </row>
        <row r="860">
          <cell r="A860" t="str">
            <v>NZ69834</v>
          </cell>
          <cell r="B860">
            <v>288175420</v>
          </cell>
          <cell r="C860" t="str">
            <v>Abu-HR001</v>
          </cell>
          <cell r="D860">
            <v>25712</v>
          </cell>
          <cell r="E860" t="str">
            <v>Savings</v>
          </cell>
          <cell r="F860" t="str">
            <v>Anthony Torres</v>
          </cell>
          <cell r="G860" t="str">
            <v>328810,0608</v>
          </cell>
        </row>
        <row r="861">
          <cell r="A861" t="str">
            <v>NZ89378</v>
          </cell>
          <cell r="B861">
            <v>288258554</v>
          </cell>
          <cell r="C861" t="str">
            <v>Imo-HR001</v>
          </cell>
          <cell r="D861">
            <v>33017</v>
          </cell>
          <cell r="E861" t="str">
            <v>Savings</v>
          </cell>
          <cell r="F861" t="str">
            <v>Joshua Bennett</v>
          </cell>
          <cell r="G861" t="str">
            <v>83735,5008</v>
          </cell>
        </row>
        <row r="862">
          <cell r="A862" t="str">
            <v>NZ96087</v>
          </cell>
          <cell r="B862">
            <v>288641241</v>
          </cell>
          <cell r="C862" t="str">
            <v>Osu-HR001</v>
          </cell>
          <cell r="D862">
            <v>31921</v>
          </cell>
          <cell r="E862" t="str">
            <v>Savings</v>
          </cell>
          <cell r="F862" t="str">
            <v>Gregory Simmons</v>
          </cell>
          <cell r="G862" t="str">
            <v>135796,5</v>
          </cell>
        </row>
        <row r="863">
          <cell r="A863" t="str">
            <v>NZ59612</v>
          </cell>
          <cell r="B863">
            <v>289592807</v>
          </cell>
          <cell r="C863" t="str">
            <v>Abu-HR001</v>
          </cell>
          <cell r="D863">
            <v>33017</v>
          </cell>
          <cell r="E863" t="str">
            <v>Domiciliary</v>
          </cell>
          <cell r="F863" t="str">
            <v>Frank Brown</v>
          </cell>
          <cell r="G863" t="str">
            <v>169087,1749</v>
          </cell>
        </row>
        <row r="864">
          <cell r="A864" t="str">
            <v>NZ93121</v>
          </cell>
          <cell r="B864">
            <v>290011943</v>
          </cell>
          <cell r="C864" t="str">
            <v>Abu-HR001</v>
          </cell>
          <cell r="D864">
            <v>41783</v>
          </cell>
          <cell r="E864" t="str">
            <v>Corporate</v>
          </cell>
          <cell r="F864" t="str">
            <v>Ernest Rivera</v>
          </cell>
          <cell r="G864" t="str">
            <v>308182,9292</v>
          </cell>
        </row>
        <row r="865">
          <cell r="A865" t="str">
            <v>NZ65594</v>
          </cell>
          <cell r="B865">
            <v>290757462</v>
          </cell>
          <cell r="C865" t="str">
            <v>Lag-HR001</v>
          </cell>
          <cell r="D865">
            <v>37036</v>
          </cell>
          <cell r="E865" t="str">
            <v>Current</v>
          </cell>
          <cell r="F865" t="str">
            <v>Dennis Morris</v>
          </cell>
          <cell r="G865" t="str">
            <v>56041,92</v>
          </cell>
        </row>
        <row r="866">
          <cell r="A866" t="str">
            <v>NZ76668</v>
          </cell>
          <cell r="B866">
            <v>290965816</v>
          </cell>
          <cell r="C866" t="str">
            <v>Kwa-HR001</v>
          </cell>
          <cell r="D866">
            <v>39593</v>
          </cell>
          <cell r="E866" t="str">
            <v>Domiciliary</v>
          </cell>
          <cell r="F866" t="str">
            <v>Phillip Peters</v>
          </cell>
          <cell r="G866" t="str">
            <v>147317,8434</v>
          </cell>
        </row>
        <row r="867">
          <cell r="A867" t="str">
            <v>NZ68508</v>
          </cell>
          <cell r="B867">
            <v>290971192</v>
          </cell>
          <cell r="C867" t="str">
            <v>Abu-HR001</v>
          </cell>
          <cell r="D867">
            <v>22790</v>
          </cell>
          <cell r="E867" t="str">
            <v>Current</v>
          </cell>
          <cell r="F867" t="str">
            <v>Anthony Torres</v>
          </cell>
          <cell r="G867" t="str">
            <v>97918,08</v>
          </cell>
        </row>
        <row r="868">
          <cell r="A868" t="str">
            <v>NZ23903</v>
          </cell>
          <cell r="B868">
            <v>291037595</v>
          </cell>
          <cell r="C868" t="str">
            <v>Kog-HR001</v>
          </cell>
          <cell r="D868">
            <v>20965</v>
          </cell>
          <cell r="E868" t="str">
            <v>Domiciliary</v>
          </cell>
          <cell r="F868" t="str">
            <v>Shawn Cook</v>
          </cell>
          <cell r="G868" t="str">
            <v>427085,6535</v>
          </cell>
        </row>
        <row r="869">
          <cell r="A869" t="str">
            <v>NZ62602</v>
          </cell>
          <cell r="B869">
            <v>291140549</v>
          </cell>
          <cell r="C869" t="str">
            <v>Abi-HR001</v>
          </cell>
          <cell r="D869">
            <v>35575</v>
          </cell>
          <cell r="E869" t="str">
            <v>Domiciliary</v>
          </cell>
          <cell r="F869" t="str">
            <v>Roy Rice</v>
          </cell>
          <cell r="G869" t="str">
            <v>125156,6514</v>
          </cell>
        </row>
        <row r="870">
          <cell r="A870" t="str">
            <v>NZ22142</v>
          </cell>
          <cell r="B870">
            <v>291292071</v>
          </cell>
          <cell r="C870" t="str">
            <v>Kad-HR001</v>
          </cell>
          <cell r="D870">
            <v>24251</v>
          </cell>
          <cell r="E870" t="str">
            <v>Fixed Deposit</v>
          </cell>
          <cell r="F870" t="str">
            <v>Jerry Green</v>
          </cell>
          <cell r="G870" t="str">
            <v>296441,0712</v>
          </cell>
        </row>
        <row r="871">
          <cell r="A871" t="str">
            <v>NZ23104</v>
          </cell>
          <cell r="B871">
            <v>291593618</v>
          </cell>
          <cell r="C871" t="str">
            <v>Osu-HR001</v>
          </cell>
          <cell r="D871">
            <v>28999</v>
          </cell>
          <cell r="E871" t="str">
            <v>Domiciliary</v>
          </cell>
          <cell r="F871" t="str">
            <v>Gregory Simmons</v>
          </cell>
          <cell r="G871" t="str">
            <v>238755,4125</v>
          </cell>
        </row>
        <row r="872">
          <cell r="A872" t="str">
            <v>NZ34968</v>
          </cell>
          <cell r="B872">
            <v>292250743</v>
          </cell>
          <cell r="C872" t="str">
            <v>Abu-HR001</v>
          </cell>
          <cell r="D872">
            <v>29731</v>
          </cell>
          <cell r="E872" t="str">
            <v>Domiciliary</v>
          </cell>
          <cell r="F872" t="str">
            <v>Ernest Rivera</v>
          </cell>
          <cell r="G872" t="str">
            <v>138504,1875</v>
          </cell>
        </row>
        <row r="873">
          <cell r="A873" t="str">
            <v>NZ35417</v>
          </cell>
          <cell r="B873">
            <v>292303183</v>
          </cell>
          <cell r="C873" t="str">
            <v>Lag-HR001</v>
          </cell>
          <cell r="D873">
            <v>31921</v>
          </cell>
          <cell r="E873" t="str">
            <v>Fixed Deposit</v>
          </cell>
          <cell r="F873" t="str">
            <v>Nicholas Cunningham</v>
          </cell>
          <cell r="G873" t="str">
            <v>187639,725</v>
          </cell>
        </row>
        <row r="874">
          <cell r="A874" t="str">
            <v>NZ40402</v>
          </cell>
          <cell r="B874">
            <v>292368079</v>
          </cell>
          <cell r="C874" t="str">
            <v>Del-HR001</v>
          </cell>
          <cell r="D874">
            <v>28634</v>
          </cell>
          <cell r="E874" t="str">
            <v>Domiciliary</v>
          </cell>
          <cell r="F874" t="str">
            <v>Steve Diaz</v>
          </cell>
          <cell r="G874" t="str">
            <v>23800,2975</v>
          </cell>
        </row>
        <row r="875">
          <cell r="A875" t="str">
            <v>NZ21028</v>
          </cell>
          <cell r="B875">
            <v>293249931</v>
          </cell>
          <cell r="C875" t="str">
            <v>Enu-HR001</v>
          </cell>
          <cell r="D875">
            <v>22061</v>
          </cell>
          <cell r="E875" t="str">
            <v>Current</v>
          </cell>
          <cell r="F875" t="str">
            <v>Paul Holmes</v>
          </cell>
          <cell r="G875" t="str">
            <v>137250,1908</v>
          </cell>
        </row>
        <row r="876">
          <cell r="A876" t="str">
            <v>NZ98755</v>
          </cell>
          <cell r="B876">
            <v>293263284</v>
          </cell>
          <cell r="C876" t="str">
            <v>Lag-HR001</v>
          </cell>
          <cell r="D876">
            <v>20600</v>
          </cell>
          <cell r="E876" t="str">
            <v>Current</v>
          </cell>
          <cell r="F876" t="str">
            <v>Chris Armstrong</v>
          </cell>
          <cell r="G876" t="str">
            <v>92465,8788</v>
          </cell>
        </row>
        <row r="877">
          <cell r="A877" t="str">
            <v>NZ59922</v>
          </cell>
          <cell r="B877">
            <v>293382229</v>
          </cell>
          <cell r="C877" t="str">
            <v>Lag-HR001</v>
          </cell>
          <cell r="D877">
            <v>30460</v>
          </cell>
          <cell r="E877" t="str">
            <v>Current</v>
          </cell>
          <cell r="F877" t="str">
            <v>Benjamin Kim</v>
          </cell>
          <cell r="G877" t="str">
            <v>181593,3924</v>
          </cell>
        </row>
        <row r="878">
          <cell r="A878" t="str">
            <v>NZ48964</v>
          </cell>
          <cell r="B878">
            <v>293577198</v>
          </cell>
          <cell r="C878" t="str">
            <v>Del-HR001</v>
          </cell>
          <cell r="D878">
            <v>41054</v>
          </cell>
          <cell r="E878" t="str">
            <v>Current</v>
          </cell>
          <cell r="F878" t="str">
            <v>Steve Diaz</v>
          </cell>
          <cell r="G878" t="str">
            <v>67440,7972</v>
          </cell>
        </row>
        <row r="879">
          <cell r="A879" t="str">
            <v>NZ36400</v>
          </cell>
          <cell r="B879">
            <v>293887331</v>
          </cell>
          <cell r="C879" t="str">
            <v>Bay-HR001</v>
          </cell>
          <cell r="D879">
            <v>41419</v>
          </cell>
          <cell r="E879" t="str">
            <v>Current</v>
          </cell>
          <cell r="F879" t="str">
            <v>Shawn Wallace</v>
          </cell>
          <cell r="G879" t="str">
            <v>385996,9783</v>
          </cell>
        </row>
        <row r="880">
          <cell r="A880" t="str">
            <v>NZ73499</v>
          </cell>
          <cell r="B880">
            <v>294503809</v>
          </cell>
          <cell r="C880" t="str">
            <v>Lag-HR001</v>
          </cell>
          <cell r="D880">
            <v>35939</v>
          </cell>
          <cell r="E880" t="str">
            <v>Corporate</v>
          </cell>
          <cell r="F880" t="str">
            <v>Patrick Graham</v>
          </cell>
          <cell r="G880" t="str">
            <v>275122,6374</v>
          </cell>
        </row>
        <row r="881">
          <cell r="A881" t="str">
            <v>NZ51597</v>
          </cell>
          <cell r="B881">
            <v>295040717</v>
          </cell>
          <cell r="C881" t="str">
            <v>Ogu-HR001</v>
          </cell>
          <cell r="D881">
            <v>43976</v>
          </cell>
          <cell r="E881" t="str">
            <v>Current</v>
          </cell>
          <cell r="F881" t="str">
            <v>Jesse Evans</v>
          </cell>
          <cell r="G881" t="str">
            <v>110102,322</v>
          </cell>
        </row>
        <row r="882">
          <cell r="A882" t="str">
            <v>NZ76509</v>
          </cell>
          <cell r="B882">
            <v>295093225</v>
          </cell>
          <cell r="C882" t="str">
            <v>Lag-HR001</v>
          </cell>
          <cell r="D882">
            <v>20233</v>
          </cell>
          <cell r="E882" t="str">
            <v>Savings</v>
          </cell>
          <cell r="F882" t="str">
            <v>Chris Armstrong</v>
          </cell>
          <cell r="G882" t="str">
            <v>418553,28</v>
          </cell>
        </row>
        <row r="883">
          <cell r="A883" t="str">
            <v>NZ43545</v>
          </cell>
          <cell r="B883">
            <v>295447004</v>
          </cell>
          <cell r="C883" t="str">
            <v>Del-HR001</v>
          </cell>
          <cell r="D883">
            <v>34114</v>
          </cell>
          <cell r="E883" t="str">
            <v>Savings</v>
          </cell>
          <cell r="F883" t="str">
            <v>Todd Roberts</v>
          </cell>
          <cell r="G883" t="str">
            <v>61730,3125</v>
          </cell>
        </row>
        <row r="884">
          <cell r="A884" t="str">
            <v>NZ16937</v>
          </cell>
          <cell r="B884">
            <v>295650834</v>
          </cell>
          <cell r="C884" t="str">
            <v>Abi-HR001</v>
          </cell>
          <cell r="D884">
            <v>33749</v>
          </cell>
          <cell r="E884" t="str">
            <v>Domiciliary</v>
          </cell>
          <cell r="F884" t="str">
            <v>Roy Rice</v>
          </cell>
          <cell r="G884" t="str">
            <v>56707,5744</v>
          </cell>
        </row>
        <row r="885">
          <cell r="A885" t="str">
            <v>NZ94927</v>
          </cell>
          <cell r="B885">
            <v>295682322</v>
          </cell>
          <cell r="C885" t="str">
            <v>Cro-HR001</v>
          </cell>
          <cell r="D885">
            <v>41054</v>
          </cell>
          <cell r="E885" t="str">
            <v>Current</v>
          </cell>
          <cell r="F885" t="str">
            <v>Stephen Payne</v>
          </cell>
          <cell r="G885" t="str">
            <v>26171,5038</v>
          </cell>
        </row>
        <row r="886">
          <cell r="A886" t="str">
            <v>NZ89040</v>
          </cell>
          <cell r="B886">
            <v>296279071</v>
          </cell>
          <cell r="C886" t="str">
            <v>Abu-HR001</v>
          </cell>
          <cell r="D886">
            <v>35575</v>
          </cell>
          <cell r="E886" t="str">
            <v>Domiciliary</v>
          </cell>
          <cell r="F886" t="str">
            <v>George Lewis</v>
          </cell>
          <cell r="G886" t="str">
            <v>133962,1752</v>
          </cell>
        </row>
        <row r="887">
          <cell r="A887" t="str">
            <v>NZ52909</v>
          </cell>
          <cell r="B887">
            <v>296436568</v>
          </cell>
          <cell r="C887" t="str">
            <v>Abu-HR001</v>
          </cell>
          <cell r="D887">
            <v>41783</v>
          </cell>
          <cell r="E887" t="str">
            <v>Joint</v>
          </cell>
          <cell r="F887" t="str">
            <v>George Lewis</v>
          </cell>
          <cell r="G887" t="str">
            <v>235589,5311</v>
          </cell>
        </row>
        <row r="888">
          <cell r="A888" t="str">
            <v>NZ32922</v>
          </cell>
          <cell r="B888">
            <v>296439878</v>
          </cell>
          <cell r="C888" t="str">
            <v>Abi-HR001</v>
          </cell>
          <cell r="D888">
            <v>39226</v>
          </cell>
          <cell r="E888" t="str">
            <v>Domiciliary</v>
          </cell>
          <cell r="F888" t="str">
            <v>Samuel Fowler</v>
          </cell>
          <cell r="G888" t="str">
            <v>31019,0769</v>
          </cell>
        </row>
        <row r="889">
          <cell r="A889" t="str">
            <v>NZ65968</v>
          </cell>
          <cell r="B889">
            <v>296660773</v>
          </cell>
          <cell r="C889" t="str">
            <v>Kad-HR001</v>
          </cell>
          <cell r="D889">
            <v>23155</v>
          </cell>
          <cell r="E889" t="str">
            <v>Savings</v>
          </cell>
          <cell r="F889" t="str">
            <v>Bobby Burton</v>
          </cell>
          <cell r="G889" t="str">
            <v>185599,4511</v>
          </cell>
        </row>
        <row r="890">
          <cell r="A890" t="str">
            <v>NZ38378</v>
          </cell>
          <cell r="B890">
            <v>296925350</v>
          </cell>
          <cell r="C890" t="str">
            <v>Abu-HR001</v>
          </cell>
          <cell r="D890">
            <v>32288</v>
          </cell>
          <cell r="E890" t="str">
            <v>Current</v>
          </cell>
          <cell r="F890" t="str">
            <v>George Lewis</v>
          </cell>
          <cell r="G890" t="str">
            <v>146449,5984</v>
          </cell>
        </row>
        <row r="891">
          <cell r="A891" t="str">
            <v>NZ27490</v>
          </cell>
          <cell r="B891">
            <v>296971198</v>
          </cell>
          <cell r="C891" t="str">
            <v>Enu-HR001</v>
          </cell>
          <cell r="D891">
            <v>25348</v>
          </cell>
          <cell r="E891" t="str">
            <v>Joint</v>
          </cell>
          <cell r="F891" t="str">
            <v>Paul Holmes</v>
          </cell>
          <cell r="G891" t="str">
            <v>65256,6856</v>
          </cell>
        </row>
        <row r="892">
          <cell r="A892" t="str">
            <v>NZ71119</v>
          </cell>
          <cell r="B892">
            <v>298078818</v>
          </cell>
          <cell r="C892" t="str">
            <v>Lag-HR001</v>
          </cell>
          <cell r="D892">
            <v>25348</v>
          </cell>
          <cell r="E892" t="str">
            <v>Domiciliary</v>
          </cell>
          <cell r="F892" t="str">
            <v>Nicholas Simmons</v>
          </cell>
          <cell r="G892" t="str">
            <v>116733,045</v>
          </cell>
        </row>
        <row r="893">
          <cell r="A893" t="str">
            <v>NZ48333</v>
          </cell>
          <cell r="B893">
            <v>298136303</v>
          </cell>
          <cell r="C893" t="str">
            <v>Oyo-HR001</v>
          </cell>
          <cell r="D893">
            <v>36304</v>
          </cell>
          <cell r="E893" t="str">
            <v>Savings</v>
          </cell>
          <cell r="F893" t="str">
            <v>Douglas Tucker</v>
          </cell>
          <cell r="G893" t="str">
            <v>121744,14</v>
          </cell>
        </row>
        <row r="894">
          <cell r="A894" t="str">
            <v>NZ24422</v>
          </cell>
          <cell r="B894">
            <v>298165137</v>
          </cell>
          <cell r="C894" t="str">
            <v>Riv-HR001</v>
          </cell>
          <cell r="D894">
            <v>22426</v>
          </cell>
          <cell r="E894" t="str">
            <v>Savings</v>
          </cell>
          <cell r="F894" t="str">
            <v>Keith Griffin</v>
          </cell>
          <cell r="G894" t="str">
            <v>190359,1872</v>
          </cell>
        </row>
        <row r="895">
          <cell r="A895" t="str">
            <v>NZ44084</v>
          </cell>
          <cell r="B895">
            <v>298165965</v>
          </cell>
          <cell r="C895" t="str">
            <v>Abu-HR001</v>
          </cell>
          <cell r="D895">
            <v>27538</v>
          </cell>
          <cell r="E895" t="str">
            <v>Domiciliary</v>
          </cell>
          <cell r="F895" t="str">
            <v>George Lewis</v>
          </cell>
          <cell r="G895" t="str">
            <v>84194,5104</v>
          </cell>
        </row>
        <row r="896">
          <cell r="A896" t="str">
            <v>NZ16521</v>
          </cell>
          <cell r="B896">
            <v>298370602</v>
          </cell>
          <cell r="C896" t="str">
            <v>Kad-HR001</v>
          </cell>
          <cell r="D896">
            <v>30095</v>
          </cell>
          <cell r="E896" t="str">
            <v>Savings</v>
          </cell>
          <cell r="F896" t="str">
            <v>Jeremy Vasquez</v>
          </cell>
          <cell r="G896" t="str">
            <v>143641,4592</v>
          </cell>
        </row>
        <row r="897">
          <cell r="A897" t="str">
            <v>NZ21489</v>
          </cell>
          <cell r="B897">
            <v>298970874</v>
          </cell>
          <cell r="C897" t="str">
            <v>Lag-HR001</v>
          </cell>
          <cell r="D897">
            <v>33749</v>
          </cell>
          <cell r="E897" t="str">
            <v>Joint</v>
          </cell>
          <cell r="F897" t="str">
            <v>Chris Armstrong</v>
          </cell>
          <cell r="G897" t="str">
            <v>237510,45</v>
          </cell>
        </row>
        <row r="898">
          <cell r="A898" t="str">
            <v>NZ89837</v>
          </cell>
          <cell r="B898">
            <v>299454838</v>
          </cell>
          <cell r="C898" t="str">
            <v>Oyo-HR001</v>
          </cell>
          <cell r="D898">
            <v>43976</v>
          </cell>
          <cell r="E898" t="str">
            <v>Corporate</v>
          </cell>
          <cell r="F898" t="str">
            <v>Douglas Tucker</v>
          </cell>
          <cell r="G898" t="str">
            <v>20835,6327</v>
          </cell>
        </row>
        <row r="899">
          <cell r="A899" t="str">
            <v>NZ53125</v>
          </cell>
          <cell r="B899">
            <v>299463142</v>
          </cell>
          <cell r="C899" t="str">
            <v>Del-HR001</v>
          </cell>
          <cell r="D899">
            <v>33749</v>
          </cell>
          <cell r="E899" t="str">
            <v>Domiciliary</v>
          </cell>
          <cell r="F899" t="str">
            <v>Todd Roberts</v>
          </cell>
          <cell r="G899" t="str">
            <v>88541,193</v>
          </cell>
        </row>
        <row r="900">
          <cell r="A900" t="str">
            <v>NZ83479</v>
          </cell>
          <cell r="B900">
            <v>299668063</v>
          </cell>
          <cell r="C900" t="str">
            <v>Imo-HR001</v>
          </cell>
          <cell r="D900">
            <v>41783</v>
          </cell>
          <cell r="E900" t="str">
            <v>Domiciliary</v>
          </cell>
          <cell r="F900" t="str">
            <v>Joe Price</v>
          </cell>
          <cell r="G900" t="str">
            <v>56797,44</v>
          </cell>
        </row>
        <row r="901">
          <cell r="A901" t="str">
            <v>NZ24309</v>
          </cell>
          <cell r="B901">
            <v>300286413</v>
          </cell>
          <cell r="C901" t="str">
            <v>Enu-HR001</v>
          </cell>
          <cell r="D901">
            <v>32288</v>
          </cell>
          <cell r="E901" t="str">
            <v>Domiciliary</v>
          </cell>
          <cell r="F901" t="str">
            <v>Paul Holmes</v>
          </cell>
          <cell r="G901" t="str">
            <v>297850,4116</v>
          </cell>
        </row>
        <row r="902">
          <cell r="A902" t="str">
            <v>NZ28537</v>
          </cell>
          <cell r="B902">
            <v>300474366</v>
          </cell>
          <cell r="C902" t="str">
            <v>Pla-HR001</v>
          </cell>
          <cell r="D902">
            <v>28270</v>
          </cell>
          <cell r="E902" t="str">
            <v>Savings</v>
          </cell>
          <cell r="F902" t="str">
            <v>Victor Ramos</v>
          </cell>
          <cell r="G902" t="str">
            <v>62182,9923</v>
          </cell>
        </row>
        <row r="903">
          <cell r="A903" t="str">
            <v>NZ36189</v>
          </cell>
          <cell r="B903">
            <v>300585242</v>
          </cell>
          <cell r="C903" t="str">
            <v>Kad-HR001</v>
          </cell>
          <cell r="D903">
            <v>26077</v>
          </cell>
          <cell r="E903" t="str">
            <v>Current</v>
          </cell>
          <cell r="F903" t="str">
            <v>Bobby Burton</v>
          </cell>
          <cell r="G903" t="str">
            <v>71898,2433</v>
          </cell>
        </row>
        <row r="904">
          <cell r="A904" t="str">
            <v>NZ54739</v>
          </cell>
          <cell r="B904">
            <v>300722977</v>
          </cell>
          <cell r="C904" t="str">
            <v>Ana-HR001</v>
          </cell>
          <cell r="D904">
            <v>42515</v>
          </cell>
          <cell r="E904" t="str">
            <v>Fixed Deposit</v>
          </cell>
          <cell r="F904" t="str">
            <v>Bruce Porter</v>
          </cell>
          <cell r="G904" t="str">
            <v>136517,3264</v>
          </cell>
        </row>
        <row r="905">
          <cell r="A905" t="str">
            <v>NZ85295</v>
          </cell>
          <cell r="B905">
            <v>300991991</v>
          </cell>
          <cell r="C905" t="str">
            <v>Bay-HR001</v>
          </cell>
          <cell r="D905">
            <v>35210</v>
          </cell>
          <cell r="E905" t="str">
            <v>Domiciliary</v>
          </cell>
          <cell r="F905" t="str">
            <v>Shawn Wallace</v>
          </cell>
          <cell r="G905" t="str">
            <v>74607,5112</v>
          </cell>
        </row>
        <row r="906">
          <cell r="A906" t="str">
            <v>NZ84401</v>
          </cell>
          <cell r="B906">
            <v>301382196</v>
          </cell>
          <cell r="C906" t="str">
            <v>Imo-HR001</v>
          </cell>
          <cell r="D906">
            <v>34843</v>
          </cell>
          <cell r="E906" t="str">
            <v>Corporate</v>
          </cell>
          <cell r="F906" t="str">
            <v>Jonathan Hawkins</v>
          </cell>
          <cell r="G906" t="str">
            <v>82847,0272</v>
          </cell>
        </row>
        <row r="907">
          <cell r="A907" t="str">
            <v>NZ44846</v>
          </cell>
          <cell r="B907">
            <v>301533948</v>
          </cell>
          <cell r="C907" t="str">
            <v>Enu-HR001</v>
          </cell>
          <cell r="D907">
            <v>34114</v>
          </cell>
          <cell r="E907" t="str">
            <v>Domiciliary</v>
          </cell>
          <cell r="F907" t="str">
            <v>Paul Holmes</v>
          </cell>
          <cell r="G907" t="str">
            <v>317895,3364</v>
          </cell>
        </row>
        <row r="908">
          <cell r="A908" t="str">
            <v>NZ74437</v>
          </cell>
          <cell r="B908">
            <v>301691876</v>
          </cell>
          <cell r="C908" t="str">
            <v>Kad-HR001</v>
          </cell>
          <cell r="D908">
            <v>41054</v>
          </cell>
          <cell r="E908" t="str">
            <v>Domiciliary</v>
          </cell>
          <cell r="F908" t="str">
            <v>Jeremy Vasquez</v>
          </cell>
          <cell r="G908" t="str">
            <v>89835,3405</v>
          </cell>
        </row>
        <row r="909">
          <cell r="A909" t="str">
            <v>NZ29470</v>
          </cell>
          <cell r="B909">
            <v>301759028</v>
          </cell>
          <cell r="C909" t="str">
            <v>Abi-HR001</v>
          </cell>
          <cell r="D909">
            <v>35210</v>
          </cell>
          <cell r="E909" t="str">
            <v>Corporate</v>
          </cell>
          <cell r="F909" t="str">
            <v>Roy Rice</v>
          </cell>
          <cell r="G909" t="str">
            <v>112495,635</v>
          </cell>
        </row>
        <row r="910">
          <cell r="A910" t="str">
            <v>NZ19265</v>
          </cell>
          <cell r="B910">
            <v>301903886</v>
          </cell>
          <cell r="C910" t="str">
            <v>Sok-HR001</v>
          </cell>
          <cell r="D910">
            <v>20233</v>
          </cell>
          <cell r="E910" t="str">
            <v>Fixed Deposit</v>
          </cell>
          <cell r="F910" t="str">
            <v>Raymond Alexander</v>
          </cell>
          <cell r="G910" t="str">
            <v>163975,0827</v>
          </cell>
        </row>
        <row r="911">
          <cell r="A911" t="str">
            <v>NZ57417</v>
          </cell>
          <cell r="B911">
            <v>302136341</v>
          </cell>
          <cell r="C911" t="str">
            <v>Ben-HR001</v>
          </cell>
          <cell r="D911">
            <v>32653</v>
          </cell>
          <cell r="E911" t="str">
            <v>Joint</v>
          </cell>
          <cell r="F911" t="str">
            <v>Roger Alexander</v>
          </cell>
          <cell r="G911" t="str">
            <v>93928,0951</v>
          </cell>
        </row>
        <row r="912">
          <cell r="A912" t="str">
            <v>NZ78351</v>
          </cell>
          <cell r="B912">
            <v>302636014</v>
          </cell>
          <cell r="C912" t="str">
            <v>Enu-HR001</v>
          </cell>
          <cell r="D912">
            <v>32653</v>
          </cell>
          <cell r="E912" t="str">
            <v>Savings</v>
          </cell>
          <cell r="F912" t="str">
            <v>Paul Larson</v>
          </cell>
          <cell r="G912" t="str">
            <v>254049,9255</v>
          </cell>
        </row>
        <row r="913">
          <cell r="A913" t="str">
            <v>NZ93026</v>
          </cell>
          <cell r="B913">
            <v>302762352</v>
          </cell>
          <cell r="C913" t="str">
            <v>Oyo-HR001</v>
          </cell>
          <cell r="D913">
            <v>28999</v>
          </cell>
          <cell r="E913" t="str">
            <v>Domiciliary</v>
          </cell>
          <cell r="F913" t="str">
            <v>Donald Reynolds</v>
          </cell>
          <cell r="G913" t="str">
            <v>211664,1072</v>
          </cell>
        </row>
        <row r="914">
          <cell r="A914" t="str">
            <v>NZ15192</v>
          </cell>
          <cell r="B914">
            <v>302995517</v>
          </cell>
          <cell r="C914" t="str">
            <v>Kad-HR001</v>
          </cell>
          <cell r="D914">
            <v>31192</v>
          </cell>
          <cell r="E914" t="str">
            <v>Savings</v>
          </cell>
          <cell r="F914" t="str">
            <v>Jerry Green</v>
          </cell>
          <cell r="G914" t="str">
            <v>242808,6928</v>
          </cell>
        </row>
        <row r="915">
          <cell r="A915" t="str">
            <v>NZ27143</v>
          </cell>
          <cell r="B915">
            <v>303021938</v>
          </cell>
          <cell r="C915" t="str">
            <v>Del-HR001</v>
          </cell>
          <cell r="D915">
            <v>42515</v>
          </cell>
          <cell r="E915" t="str">
            <v>Domiciliary</v>
          </cell>
          <cell r="F915" t="str">
            <v>Todd Roberts</v>
          </cell>
          <cell r="G915" t="str">
            <v>53882,64</v>
          </cell>
        </row>
        <row r="916">
          <cell r="A916" t="str">
            <v>NZ33223</v>
          </cell>
          <cell r="B916">
            <v>303261455</v>
          </cell>
          <cell r="C916" t="str">
            <v>Ogu-HR001</v>
          </cell>
          <cell r="D916">
            <v>28634</v>
          </cell>
          <cell r="E916" t="str">
            <v>Current</v>
          </cell>
          <cell r="F916" t="str">
            <v>Jesse Evans</v>
          </cell>
          <cell r="G916" t="str">
            <v>59748,6105</v>
          </cell>
        </row>
        <row r="917">
          <cell r="A917" t="str">
            <v>NZ18810</v>
          </cell>
          <cell r="B917">
            <v>303452116</v>
          </cell>
          <cell r="C917" t="str">
            <v>Bay-HR001</v>
          </cell>
          <cell r="D917">
            <v>31921</v>
          </cell>
          <cell r="E917" t="str">
            <v>Current</v>
          </cell>
          <cell r="F917" t="str">
            <v>Shawn Wallace</v>
          </cell>
          <cell r="G917" t="str">
            <v>33731,4816</v>
          </cell>
        </row>
        <row r="918">
          <cell r="A918" t="str">
            <v>NZ58212</v>
          </cell>
          <cell r="B918">
            <v>304071750</v>
          </cell>
          <cell r="C918" t="str">
            <v>Imo-HR001</v>
          </cell>
          <cell r="D918">
            <v>29731</v>
          </cell>
          <cell r="E918" t="str">
            <v>Domiciliary</v>
          </cell>
          <cell r="F918" t="str">
            <v>Joshua Bennett</v>
          </cell>
          <cell r="G918" t="str">
            <v>162559,04</v>
          </cell>
        </row>
        <row r="919">
          <cell r="A919" t="str">
            <v>NZ90097</v>
          </cell>
          <cell r="B919">
            <v>304491419</v>
          </cell>
          <cell r="C919" t="str">
            <v>Ogu-HR001</v>
          </cell>
          <cell r="D919">
            <v>30460</v>
          </cell>
          <cell r="E919" t="str">
            <v>Joint</v>
          </cell>
          <cell r="F919" t="str">
            <v>Joe Hanson</v>
          </cell>
          <cell r="G919" t="str">
            <v>107085,6</v>
          </cell>
        </row>
        <row r="920">
          <cell r="A920" t="str">
            <v>NZ72265</v>
          </cell>
          <cell r="B920">
            <v>304859900</v>
          </cell>
          <cell r="C920" t="str">
            <v>Kwa-HR001</v>
          </cell>
          <cell r="D920">
            <v>37765</v>
          </cell>
          <cell r="E920" t="str">
            <v>Current</v>
          </cell>
          <cell r="F920" t="str">
            <v>Phillip Peters</v>
          </cell>
          <cell r="G920" t="str">
            <v>260992,4044</v>
          </cell>
        </row>
        <row r="921">
          <cell r="A921" t="str">
            <v>NZ24755</v>
          </cell>
          <cell r="B921">
            <v>305148262</v>
          </cell>
          <cell r="C921" t="str">
            <v>Imo-HR001</v>
          </cell>
          <cell r="D921">
            <v>41054</v>
          </cell>
          <cell r="E921" t="str">
            <v>Domiciliary</v>
          </cell>
          <cell r="F921" t="str">
            <v>Joshua Bennett</v>
          </cell>
          <cell r="G921" t="str">
            <v>147794,79</v>
          </cell>
        </row>
        <row r="922">
          <cell r="A922" t="str">
            <v>NZ62679</v>
          </cell>
          <cell r="B922">
            <v>305303485</v>
          </cell>
          <cell r="C922" t="str">
            <v>Oyo-HR001</v>
          </cell>
          <cell r="D922">
            <v>28270</v>
          </cell>
          <cell r="E922" t="str">
            <v>Joint</v>
          </cell>
          <cell r="F922" t="str">
            <v>Anthony Simpson</v>
          </cell>
          <cell r="G922" t="str">
            <v>351000,8128</v>
          </cell>
        </row>
        <row r="923">
          <cell r="A923" t="str">
            <v>NZ78657</v>
          </cell>
          <cell r="B923">
            <v>305329337</v>
          </cell>
          <cell r="C923" t="str">
            <v>Bay-HR001</v>
          </cell>
          <cell r="D923">
            <v>40322</v>
          </cell>
          <cell r="E923" t="str">
            <v>Current</v>
          </cell>
          <cell r="F923" t="str">
            <v>Shawn Wallace</v>
          </cell>
          <cell r="G923" t="str">
            <v>114430,6944</v>
          </cell>
        </row>
        <row r="924">
          <cell r="A924" t="str">
            <v>NZ56044</v>
          </cell>
          <cell r="B924">
            <v>305594163</v>
          </cell>
          <cell r="C924" t="str">
            <v>Abu-HR001</v>
          </cell>
          <cell r="D924">
            <v>33382</v>
          </cell>
          <cell r="E924" t="str">
            <v>Domiciliary</v>
          </cell>
          <cell r="F924" t="str">
            <v>Anthony Torres</v>
          </cell>
          <cell r="G924" t="str">
            <v>432010,2798</v>
          </cell>
        </row>
        <row r="925">
          <cell r="A925" t="str">
            <v>NZ18657</v>
          </cell>
          <cell r="B925">
            <v>305720354</v>
          </cell>
          <cell r="C925" t="str">
            <v>Edo-HR001</v>
          </cell>
          <cell r="D925">
            <v>43976</v>
          </cell>
          <cell r="E925" t="str">
            <v>Joint</v>
          </cell>
          <cell r="F925" t="str">
            <v>Victor Martinez</v>
          </cell>
          <cell r="G925" t="str">
            <v>139358,0304</v>
          </cell>
        </row>
        <row r="926">
          <cell r="A926" t="str">
            <v>NZ72949</v>
          </cell>
          <cell r="B926">
            <v>306241973</v>
          </cell>
          <cell r="C926" t="str">
            <v>Lag-HR001</v>
          </cell>
          <cell r="D926">
            <v>43976</v>
          </cell>
          <cell r="E926" t="str">
            <v>Savings</v>
          </cell>
          <cell r="F926" t="str">
            <v>Benjamin Kim</v>
          </cell>
          <cell r="G926" t="str">
            <v>491294,8222</v>
          </cell>
        </row>
        <row r="927">
          <cell r="A927" t="str">
            <v>NZ37253</v>
          </cell>
          <cell r="B927">
            <v>306579731</v>
          </cell>
          <cell r="C927" t="str">
            <v>Kad-HR001</v>
          </cell>
          <cell r="D927">
            <v>37400</v>
          </cell>
          <cell r="E927" t="str">
            <v>Domiciliary</v>
          </cell>
          <cell r="F927" t="str">
            <v>Jerry Green</v>
          </cell>
          <cell r="G927" t="str">
            <v>221535,36</v>
          </cell>
        </row>
        <row r="928">
          <cell r="A928" t="str">
            <v>NZ47299</v>
          </cell>
          <cell r="B928">
            <v>306590052</v>
          </cell>
          <cell r="C928" t="str">
            <v>Osu-HR001</v>
          </cell>
          <cell r="D928">
            <v>30095</v>
          </cell>
          <cell r="E928" t="str">
            <v>Current</v>
          </cell>
          <cell r="F928" t="str">
            <v>Jason Duncan</v>
          </cell>
          <cell r="G928" t="str">
            <v>30131,1498</v>
          </cell>
        </row>
        <row r="929">
          <cell r="A929" t="str">
            <v>NZ24125</v>
          </cell>
          <cell r="B929">
            <v>306676532</v>
          </cell>
          <cell r="C929" t="str">
            <v>Abu-HR001</v>
          </cell>
          <cell r="D929">
            <v>28999</v>
          </cell>
          <cell r="E929" t="str">
            <v>Corporate</v>
          </cell>
          <cell r="F929" t="str">
            <v>Anthony Torres</v>
          </cell>
          <cell r="G929" t="str">
            <v>231731,0775</v>
          </cell>
        </row>
        <row r="930">
          <cell r="A930" t="str">
            <v>NZ88371</v>
          </cell>
          <cell r="B930">
            <v>307023024</v>
          </cell>
          <cell r="C930" t="str">
            <v>Riv-HR001</v>
          </cell>
          <cell r="D930">
            <v>24616</v>
          </cell>
          <cell r="E930" t="str">
            <v>Savings</v>
          </cell>
          <cell r="F930" t="str">
            <v>Mark Montgomery</v>
          </cell>
          <cell r="G930" t="str">
            <v>75068,868</v>
          </cell>
        </row>
        <row r="931">
          <cell r="A931" t="str">
            <v>NZ30559</v>
          </cell>
          <cell r="B931">
            <v>307147780</v>
          </cell>
          <cell r="C931" t="str">
            <v>Kwa-HR001</v>
          </cell>
          <cell r="D931">
            <v>37765</v>
          </cell>
          <cell r="E931" t="str">
            <v>Joint</v>
          </cell>
          <cell r="F931" t="str">
            <v>Phillip Peters</v>
          </cell>
          <cell r="G931" t="str">
            <v>144204,9714</v>
          </cell>
        </row>
        <row r="932">
          <cell r="A932" t="str">
            <v>NZ76764</v>
          </cell>
          <cell r="B932">
            <v>307328973</v>
          </cell>
          <cell r="C932" t="str">
            <v>Abu-HR001</v>
          </cell>
          <cell r="D932">
            <v>28270</v>
          </cell>
          <cell r="E932" t="str">
            <v>Domiciliary</v>
          </cell>
          <cell r="F932" t="str">
            <v>George Lewis</v>
          </cell>
          <cell r="G932" t="str">
            <v>298532,438</v>
          </cell>
        </row>
        <row r="933">
          <cell r="A933" t="str">
            <v>NZ78182</v>
          </cell>
          <cell r="B933">
            <v>307334489</v>
          </cell>
          <cell r="C933" t="str">
            <v>Abu-HR001</v>
          </cell>
          <cell r="D933">
            <v>22426</v>
          </cell>
          <cell r="E933" t="str">
            <v>Corporate</v>
          </cell>
          <cell r="F933" t="str">
            <v>Ernest Rivera</v>
          </cell>
          <cell r="G933" t="str">
            <v>83994,6624</v>
          </cell>
        </row>
        <row r="934">
          <cell r="A934" t="str">
            <v>NZ81866</v>
          </cell>
          <cell r="B934">
            <v>307335836</v>
          </cell>
          <cell r="C934" t="str">
            <v>Kad-HR001</v>
          </cell>
          <cell r="D934">
            <v>34114</v>
          </cell>
          <cell r="E934" t="str">
            <v>Joint</v>
          </cell>
          <cell r="F934" t="str">
            <v>Jeremy Vasquez</v>
          </cell>
          <cell r="G934" t="str">
            <v>281200,9122</v>
          </cell>
        </row>
        <row r="935">
          <cell r="A935" t="str">
            <v>NZ34576</v>
          </cell>
          <cell r="B935">
            <v>307405988</v>
          </cell>
          <cell r="C935" t="str">
            <v>Del-HR001</v>
          </cell>
          <cell r="D935">
            <v>33749</v>
          </cell>
          <cell r="E935" t="str">
            <v>Domiciliary</v>
          </cell>
          <cell r="F935" t="str">
            <v>Steve Diaz</v>
          </cell>
          <cell r="G935" t="str">
            <v>133624,8402</v>
          </cell>
        </row>
        <row r="936">
          <cell r="A936" t="str">
            <v>NZ78244</v>
          </cell>
          <cell r="B936">
            <v>308158521</v>
          </cell>
          <cell r="C936" t="str">
            <v>Oyo-HR001</v>
          </cell>
          <cell r="D936">
            <v>31192</v>
          </cell>
          <cell r="E936" t="str">
            <v>Domiciliary</v>
          </cell>
          <cell r="F936" t="str">
            <v>Donald Reynolds</v>
          </cell>
          <cell r="G936" t="str">
            <v>273277,6011</v>
          </cell>
        </row>
        <row r="937">
          <cell r="A937" t="str">
            <v>NZ25359</v>
          </cell>
          <cell r="B937">
            <v>309017867</v>
          </cell>
          <cell r="C937" t="str">
            <v>Lag-HR001</v>
          </cell>
          <cell r="D937">
            <v>28270</v>
          </cell>
          <cell r="E937" t="str">
            <v>Current</v>
          </cell>
          <cell r="F937" t="str">
            <v>Nicholas Simmons</v>
          </cell>
          <cell r="G937" t="str">
            <v>312138,72</v>
          </cell>
        </row>
        <row r="938">
          <cell r="A938" t="str">
            <v>NZ93571</v>
          </cell>
          <cell r="B938">
            <v>309305273</v>
          </cell>
          <cell r="C938" t="str">
            <v>Oyo-HR001</v>
          </cell>
          <cell r="D938">
            <v>40687</v>
          </cell>
          <cell r="E938" t="str">
            <v>Savings</v>
          </cell>
          <cell r="F938" t="str">
            <v>Douglas Tucker</v>
          </cell>
          <cell r="G938" t="str">
            <v>132736,5</v>
          </cell>
        </row>
        <row r="939">
          <cell r="A939" t="str">
            <v>NZ95672</v>
          </cell>
          <cell r="B939">
            <v>309373814</v>
          </cell>
          <cell r="C939" t="str">
            <v>Pla-HR001</v>
          </cell>
          <cell r="D939">
            <v>31192</v>
          </cell>
          <cell r="E939" t="str">
            <v>Joint</v>
          </cell>
          <cell r="F939" t="str">
            <v>Victor Ramos</v>
          </cell>
          <cell r="G939" t="str">
            <v>62219,7912</v>
          </cell>
        </row>
        <row r="940">
          <cell r="A940" t="str">
            <v>NZ41735</v>
          </cell>
          <cell r="B940">
            <v>309409121</v>
          </cell>
          <cell r="C940" t="str">
            <v>Ogu-HR001</v>
          </cell>
          <cell r="D940">
            <v>31556</v>
          </cell>
          <cell r="E940" t="str">
            <v>Joint</v>
          </cell>
          <cell r="F940" t="str">
            <v>Jesse Evans</v>
          </cell>
          <cell r="G940" t="str">
            <v>324937,6074</v>
          </cell>
        </row>
        <row r="941">
          <cell r="A941" t="str">
            <v>NZ41076</v>
          </cell>
          <cell r="B941">
            <v>309507070</v>
          </cell>
          <cell r="C941" t="str">
            <v>Kan-HR001</v>
          </cell>
          <cell r="D941">
            <v>26077</v>
          </cell>
          <cell r="E941" t="str">
            <v>Corporate</v>
          </cell>
          <cell r="F941" t="str">
            <v>Joshua Ryan</v>
          </cell>
          <cell r="G941" t="str">
            <v>113169,4802</v>
          </cell>
        </row>
        <row r="942">
          <cell r="A942" t="str">
            <v>NZ70083</v>
          </cell>
          <cell r="B942">
            <v>309510957</v>
          </cell>
          <cell r="C942" t="str">
            <v>Lag-HR001</v>
          </cell>
          <cell r="D942">
            <v>30827</v>
          </cell>
          <cell r="E942" t="str">
            <v>Corporate</v>
          </cell>
          <cell r="F942" t="str">
            <v>Benjamin Kim</v>
          </cell>
          <cell r="G942" t="str">
            <v>92487,6506</v>
          </cell>
        </row>
        <row r="943">
          <cell r="A943" t="str">
            <v>NZ43511</v>
          </cell>
          <cell r="B943">
            <v>309528570</v>
          </cell>
          <cell r="C943" t="str">
            <v>Kad-HR001</v>
          </cell>
          <cell r="D943">
            <v>29731</v>
          </cell>
          <cell r="E943" t="str">
            <v>Current</v>
          </cell>
          <cell r="F943" t="str">
            <v>Jeremy Vasquez</v>
          </cell>
          <cell r="G943" t="str">
            <v>325553,4204</v>
          </cell>
        </row>
        <row r="944">
          <cell r="A944" t="str">
            <v>NZ96193</v>
          </cell>
          <cell r="B944">
            <v>309942505</v>
          </cell>
          <cell r="C944" t="str">
            <v>Ana-HR001</v>
          </cell>
          <cell r="D944">
            <v>35210</v>
          </cell>
          <cell r="E944" t="str">
            <v>Domiciliary</v>
          </cell>
          <cell r="F944" t="str">
            <v>Joshua Little</v>
          </cell>
          <cell r="G944" t="str">
            <v>37275,3381</v>
          </cell>
        </row>
        <row r="945">
          <cell r="A945" t="str">
            <v>NZ18560</v>
          </cell>
          <cell r="B945">
            <v>310347368</v>
          </cell>
          <cell r="C945" t="str">
            <v>Kan-HR001</v>
          </cell>
          <cell r="D945">
            <v>22790</v>
          </cell>
          <cell r="E945" t="str">
            <v>Corporate</v>
          </cell>
          <cell r="F945" t="str">
            <v>Joshua Ryan</v>
          </cell>
          <cell r="G945" t="str">
            <v>93560,1975</v>
          </cell>
        </row>
        <row r="946">
          <cell r="A946" t="str">
            <v>NZ30423</v>
          </cell>
          <cell r="B946">
            <v>311412009</v>
          </cell>
          <cell r="C946" t="str">
            <v>Ogu-HR001</v>
          </cell>
          <cell r="D946">
            <v>41419</v>
          </cell>
          <cell r="E946" t="str">
            <v>Joint</v>
          </cell>
          <cell r="F946" t="str">
            <v>Joe Hanson</v>
          </cell>
          <cell r="G946" t="str">
            <v>44111,9119</v>
          </cell>
        </row>
        <row r="947">
          <cell r="A947" t="str">
            <v>NZ26976</v>
          </cell>
          <cell r="B947">
            <v>311674771</v>
          </cell>
          <cell r="C947" t="str">
            <v>Pla-HR001</v>
          </cell>
          <cell r="D947">
            <v>34114</v>
          </cell>
          <cell r="E947" t="str">
            <v>Savings</v>
          </cell>
          <cell r="F947" t="str">
            <v>Victor Ramos</v>
          </cell>
          <cell r="G947" t="str">
            <v>124127,1045</v>
          </cell>
        </row>
        <row r="948">
          <cell r="A948" t="str">
            <v>NZ50683</v>
          </cell>
          <cell r="B948">
            <v>311714534</v>
          </cell>
          <cell r="C948" t="str">
            <v>Kad-HR001</v>
          </cell>
          <cell r="D948">
            <v>38861</v>
          </cell>
          <cell r="E948" t="str">
            <v>Joint</v>
          </cell>
          <cell r="F948" t="str">
            <v>Jeremy Vasquez</v>
          </cell>
          <cell r="G948" t="str">
            <v>171731,7316</v>
          </cell>
        </row>
        <row r="949">
          <cell r="A949" t="str">
            <v>NZ49888</v>
          </cell>
          <cell r="B949">
            <v>311948849</v>
          </cell>
          <cell r="C949" t="str">
            <v>Enu-HR001</v>
          </cell>
          <cell r="D949">
            <v>26444</v>
          </cell>
          <cell r="E949" t="str">
            <v>Savings</v>
          </cell>
          <cell r="F949" t="str">
            <v>Paul Larson</v>
          </cell>
          <cell r="G949" t="str">
            <v>147956,7936</v>
          </cell>
        </row>
        <row r="950">
          <cell r="A950" t="str">
            <v>NZ35620</v>
          </cell>
          <cell r="B950">
            <v>312719421</v>
          </cell>
          <cell r="C950" t="str">
            <v>Abu-HR001</v>
          </cell>
          <cell r="D950">
            <v>30095</v>
          </cell>
          <cell r="E950" t="str">
            <v>Current</v>
          </cell>
          <cell r="F950" t="str">
            <v>Ernest Rivera</v>
          </cell>
          <cell r="G950" t="str">
            <v>21090,7648</v>
          </cell>
        </row>
        <row r="951">
          <cell r="A951" t="str">
            <v>NZ37935</v>
          </cell>
          <cell r="B951">
            <v>312759977</v>
          </cell>
          <cell r="C951" t="str">
            <v>Imo-HR001</v>
          </cell>
          <cell r="D951">
            <v>23522</v>
          </cell>
          <cell r="E951" t="str">
            <v>Joint</v>
          </cell>
          <cell r="F951" t="str">
            <v>Jonathan Hawkins</v>
          </cell>
          <cell r="G951" t="str">
            <v>184463,565</v>
          </cell>
        </row>
        <row r="952">
          <cell r="A952" t="str">
            <v>NZ19235</v>
          </cell>
          <cell r="B952">
            <v>313918958</v>
          </cell>
          <cell r="C952" t="str">
            <v>Oyo-HR001</v>
          </cell>
          <cell r="D952">
            <v>27538</v>
          </cell>
          <cell r="E952" t="str">
            <v>Domiciliary</v>
          </cell>
          <cell r="F952" t="str">
            <v>Douglas Tucker</v>
          </cell>
          <cell r="G952" t="str">
            <v>83769,3396</v>
          </cell>
        </row>
        <row r="953">
          <cell r="A953" t="str">
            <v>NZ94008</v>
          </cell>
          <cell r="B953">
            <v>313931055</v>
          </cell>
          <cell r="C953" t="str">
            <v>Ben-HR001</v>
          </cell>
          <cell r="D953">
            <v>43976</v>
          </cell>
          <cell r="E953" t="str">
            <v>Domiciliary</v>
          </cell>
          <cell r="F953" t="str">
            <v>Roger Alexander</v>
          </cell>
          <cell r="G953" t="str">
            <v>127182,6864</v>
          </cell>
        </row>
        <row r="954">
          <cell r="A954" t="str">
            <v>NZ48902</v>
          </cell>
          <cell r="B954">
            <v>313947617</v>
          </cell>
          <cell r="C954" t="str">
            <v>Del-HR001</v>
          </cell>
          <cell r="D954">
            <v>24983</v>
          </cell>
          <cell r="E954" t="str">
            <v>Joint</v>
          </cell>
          <cell r="F954" t="str">
            <v>Todd Roberts</v>
          </cell>
          <cell r="G954" t="str">
            <v>71802,8125</v>
          </cell>
        </row>
        <row r="955">
          <cell r="A955" t="str">
            <v>NZ23675</v>
          </cell>
          <cell r="B955">
            <v>313980008</v>
          </cell>
          <cell r="C955" t="str">
            <v>Imo-HR001</v>
          </cell>
          <cell r="D955">
            <v>34843</v>
          </cell>
          <cell r="E955" t="str">
            <v>Domiciliary</v>
          </cell>
          <cell r="F955" t="str">
            <v>Joshua Bennett</v>
          </cell>
          <cell r="G955" t="str">
            <v>99307,7928</v>
          </cell>
        </row>
        <row r="956">
          <cell r="A956" t="str">
            <v>NZ29817</v>
          </cell>
          <cell r="B956">
            <v>314606855</v>
          </cell>
          <cell r="C956" t="str">
            <v>Ana-HR001</v>
          </cell>
          <cell r="D956">
            <v>24983</v>
          </cell>
          <cell r="E956" t="str">
            <v>Domiciliary</v>
          </cell>
          <cell r="F956" t="str">
            <v>Anthony Berry</v>
          </cell>
          <cell r="G956" t="str">
            <v>129558,0608</v>
          </cell>
        </row>
        <row r="957">
          <cell r="A957" t="str">
            <v>NZ20946</v>
          </cell>
          <cell r="B957">
            <v>314669857</v>
          </cell>
          <cell r="C957" t="str">
            <v>Kog-HR001</v>
          </cell>
          <cell r="D957">
            <v>34843</v>
          </cell>
          <cell r="E957" t="str">
            <v>Joint</v>
          </cell>
          <cell r="F957" t="str">
            <v>Shawn Cook</v>
          </cell>
          <cell r="G957" t="str">
            <v>378281,4288</v>
          </cell>
        </row>
        <row r="958">
          <cell r="A958" t="str">
            <v>NZ32603</v>
          </cell>
          <cell r="B958">
            <v>315015315</v>
          </cell>
          <cell r="C958" t="str">
            <v>Abu-HR001</v>
          </cell>
          <cell r="D958">
            <v>44705</v>
          </cell>
          <cell r="E958" t="str">
            <v>Domiciliary</v>
          </cell>
          <cell r="F958" t="str">
            <v>George Lewis</v>
          </cell>
          <cell r="G958" t="str">
            <v>284451,4374</v>
          </cell>
        </row>
        <row r="959">
          <cell r="A959" t="str">
            <v>NZ23455</v>
          </cell>
          <cell r="B959">
            <v>315387508</v>
          </cell>
          <cell r="C959" t="str">
            <v>Abu-HR001</v>
          </cell>
          <cell r="D959">
            <v>33749</v>
          </cell>
          <cell r="E959" t="str">
            <v>Domiciliary</v>
          </cell>
          <cell r="F959" t="str">
            <v>Anthony Torres</v>
          </cell>
          <cell r="G959" t="str">
            <v>231926,0559</v>
          </cell>
        </row>
        <row r="960">
          <cell r="A960" t="str">
            <v>NZ92033</v>
          </cell>
          <cell r="B960">
            <v>316041087</v>
          </cell>
          <cell r="C960" t="str">
            <v>Pla-HR001</v>
          </cell>
          <cell r="D960">
            <v>30095</v>
          </cell>
          <cell r="E960" t="str">
            <v>Domiciliary</v>
          </cell>
          <cell r="F960" t="str">
            <v>Victor Ramos</v>
          </cell>
          <cell r="G960" t="str">
            <v>141166,4112</v>
          </cell>
        </row>
        <row r="961">
          <cell r="A961" t="str">
            <v>NZ85414</v>
          </cell>
          <cell r="B961">
            <v>316447593</v>
          </cell>
          <cell r="C961" t="str">
            <v>Kan-HR001</v>
          </cell>
          <cell r="D961">
            <v>24983</v>
          </cell>
          <cell r="E961" t="str">
            <v>Current</v>
          </cell>
          <cell r="F961" t="str">
            <v>Bruce Butler</v>
          </cell>
          <cell r="G961" t="str">
            <v>132512,24</v>
          </cell>
        </row>
        <row r="962">
          <cell r="A962" t="str">
            <v>NZ81583</v>
          </cell>
          <cell r="B962">
            <v>316648932</v>
          </cell>
          <cell r="C962" t="str">
            <v>Lag-HR001</v>
          </cell>
          <cell r="D962">
            <v>27905</v>
          </cell>
          <cell r="E962" t="str">
            <v>Current</v>
          </cell>
          <cell r="F962" t="str">
            <v>Nicholas Simmons</v>
          </cell>
          <cell r="G962" t="str">
            <v>258577,758</v>
          </cell>
        </row>
        <row r="963">
          <cell r="A963" t="str">
            <v>NZ89708</v>
          </cell>
          <cell r="B963">
            <v>316783181</v>
          </cell>
          <cell r="C963" t="str">
            <v>Lag-HR001</v>
          </cell>
          <cell r="D963">
            <v>28999</v>
          </cell>
          <cell r="E963" t="str">
            <v>Domiciliary</v>
          </cell>
          <cell r="F963" t="str">
            <v>Dennis Ruiz</v>
          </cell>
          <cell r="G963" t="str">
            <v>93484,8</v>
          </cell>
        </row>
        <row r="964">
          <cell r="A964" t="str">
            <v>NZ62889</v>
          </cell>
          <cell r="B964">
            <v>318114026</v>
          </cell>
          <cell r="C964" t="str">
            <v>Lag-HR001</v>
          </cell>
          <cell r="D964">
            <v>28999</v>
          </cell>
          <cell r="E964" t="str">
            <v>Joint</v>
          </cell>
          <cell r="F964" t="str">
            <v>Benjamin Kim</v>
          </cell>
          <cell r="G964" t="str">
            <v>203626,1577</v>
          </cell>
        </row>
        <row r="965">
          <cell r="A965" t="str">
            <v>NZ76682</v>
          </cell>
          <cell r="B965">
            <v>318126840</v>
          </cell>
          <cell r="C965" t="str">
            <v>Del-HR001</v>
          </cell>
          <cell r="D965">
            <v>44705</v>
          </cell>
          <cell r="E965" t="str">
            <v>Corporate</v>
          </cell>
          <cell r="F965" t="str">
            <v>Todd Roberts</v>
          </cell>
          <cell r="G965" t="str">
            <v>357820,7643</v>
          </cell>
        </row>
        <row r="966">
          <cell r="A966" t="str">
            <v>NZ45638</v>
          </cell>
          <cell r="B966">
            <v>318255015</v>
          </cell>
          <cell r="C966" t="str">
            <v>Del-HR001</v>
          </cell>
          <cell r="D966">
            <v>41783</v>
          </cell>
          <cell r="E966" t="str">
            <v>Corporate</v>
          </cell>
          <cell r="F966" t="str">
            <v>Todd Roberts</v>
          </cell>
          <cell r="G966" t="str">
            <v>131425,9089</v>
          </cell>
        </row>
        <row r="967">
          <cell r="A967" t="str">
            <v>NZ24103</v>
          </cell>
          <cell r="B967">
            <v>318683016</v>
          </cell>
          <cell r="C967" t="str">
            <v>Lag-HR001</v>
          </cell>
          <cell r="D967">
            <v>25348</v>
          </cell>
          <cell r="E967" t="str">
            <v>Current</v>
          </cell>
          <cell r="F967" t="str">
            <v>Adam Hernandez</v>
          </cell>
          <cell r="G967" t="str">
            <v>238171,3632</v>
          </cell>
        </row>
        <row r="968">
          <cell r="A968" t="str">
            <v>NZ57999</v>
          </cell>
          <cell r="B968">
            <v>318998783</v>
          </cell>
          <cell r="C968" t="str">
            <v>Oyo-HR001</v>
          </cell>
          <cell r="D968">
            <v>27538</v>
          </cell>
          <cell r="E968" t="str">
            <v>Domiciliary</v>
          </cell>
          <cell r="F968" t="str">
            <v>Donald Reynolds</v>
          </cell>
          <cell r="G968" t="str">
            <v>380018,3499</v>
          </cell>
        </row>
        <row r="969">
          <cell r="A969" t="str">
            <v>NZ79950</v>
          </cell>
          <cell r="B969">
            <v>319128070</v>
          </cell>
          <cell r="C969" t="str">
            <v>Imo-HR001</v>
          </cell>
          <cell r="D969">
            <v>40687</v>
          </cell>
          <cell r="E969" t="str">
            <v>Savings</v>
          </cell>
          <cell r="F969" t="str">
            <v>Joshua Bennett</v>
          </cell>
          <cell r="G969" t="str">
            <v>140614,4817</v>
          </cell>
        </row>
        <row r="970">
          <cell r="A970" t="str">
            <v>NZ28766</v>
          </cell>
          <cell r="B970">
            <v>319451547</v>
          </cell>
          <cell r="C970" t="str">
            <v>Kan-HR001</v>
          </cell>
          <cell r="D970">
            <v>34843</v>
          </cell>
          <cell r="E970" t="str">
            <v>Current</v>
          </cell>
          <cell r="F970" t="str">
            <v>Joshua Ryan</v>
          </cell>
          <cell r="G970" t="str">
            <v>115637,1888</v>
          </cell>
        </row>
        <row r="971">
          <cell r="A971" t="str">
            <v>NZ56267</v>
          </cell>
          <cell r="B971">
            <v>319678340</v>
          </cell>
          <cell r="C971" t="str">
            <v>Imo-HR001</v>
          </cell>
          <cell r="D971">
            <v>31921</v>
          </cell>
          <cell r="E971" t="str">
            <v>Current</v>
          </cell>
          <cell r="F971" t="str">
            <v>Joe Price</v>
          </cell>
          <cell r="G971" t="str">
            <v>85194,7008</v>
          </cell>
        </row>
        <row r="972">
          <cell r="A972" t="str">
            <v>NZ71795</v>
          </cell>
          <cell r="B972">
            <v>320612377</v>
          </cell>
          <cell r="C972" t="str">
            <v>Riv-HR001</v>
          </cell>
          <cell r="D972">
            <v>26444</v>
          </cell>
          <cell r="E972" t="str">
            <v>Fixed Deposit</v>
          </cell>
          <cell r="F972" t="str">
            <v>Keith Griffin</v>
          </cell>
          <cell r="G972" t="str">
            <v>156091,7501</v>
          </cell>
        </row>
        <row r="973">
          <cell r="A973" t="str">
            <v>NZ65162</v>
          </cell>
          <cell r="B973">
            <v>321041248</v>
          </cell>
          <cell r="C973" t="str">
            <v>Imo-HR001</v>
          </cell>
          <cell r="D973">
            <v>44705</v>
          </cell>
          <cell r="E973" t="str">
            <v>Domiciliary</v>
          </cell>
          <cell r="F973" t="str">
            <v>Joe Price</v>
          </cell>
          <cell r="G973" t="str">
            <v>225201,8348</v>
          </cell>
        </row>
        <row r="974">
          <cell r="A974" t="str">
            <v>NZ56317</v>
          </cell>
          <cell r="B974">
            <v>321167975</v>
          </cell>
          <cell r="C974" t="str">
            <v>Abu-HR001</v>
          </cell>
          <cell r="D974">
            <v>24616</v>
          </cell>
          <cell r="E974" t="str">
            <v>Domiciliary</v>
          </cell>
          <cell r="F974" t="str">
            <v>Anthony Torres</v>
          </cell>
          <cell r="G974" t="str">
            <v>311756,8896</v>
          </cell>
        </row>
        <row r="975">
          <cell r="A975" t="str">
            <v>NZ24232</v>
          </cell>
          <cell r="B975">
            <v>321721952</v>
          </cell>
          <cell r="C975" t="str">
            <v>Osu-HR001</v>
          </cell>
          <cell r="D975">
            <v>27905</v>
          </cell>
          <cell r="E975" t="str">
            <v>Domiciliary</v>
          </cell>
          <cell r="F975" t="str">
            <v>Jason Duncan</v>
          </cell>
          <cell r="G975" t="str">
            <v>162100,5529</v>
          </cell>
        </row>
        <row r="976">
          <cell r="A976" t="str">
            <v>NZ58681</v>
          </cell>
          <cell r="B976">
            <v>321800259</v>
          </cell>
          <cell r="C976" t="str">
            <v>Kog-HR001</v>
          </cell>
          <cell r="D976">
            <v>24616</v>
          </cell>
          <cell r="E976" t="str">
            <v>Joint</v>
          </cell>
          <cell r="F976" t="str">
            <v>Shawn Cook</v>
          </cell>
          <cell r="G976" t="str">
            <v>107365,6155</v>
          </cell>
        </row>
        <row r="977">
          <cell r="A977" t="str">
            <v>NZ68811</v>
          </cell>
          <cell r="B977">
            <v>322098693</v>
          </cell>
          <cell r="C977" t="str">
            <v>Oyo-HR001</v>
          </cell>
          <cell r="D977">
            <v>41783</v>
          </cell>
          <cell r="E977" t="str">
            <v>Joint</v>
          </cell>
          <cell r="F977" t="str">
            <v>Anthony Simpson</v>
          </cell>
          <cell r="G977" t="str">
            <v>264913,6875</v>
          </cell>
        </row>
        <row r="978">
          <cell r="A978" t="str">
            <v>NZ50054</v>
          </cell>
          <cell r="B978">
            <v>322285626</v>
          </cell>
          <cell r="C978" t="str">
            <v>Ogu-HR001</v>
          </cell>
          <cell r="D978">
            <v>41054</v>
          </cell>
          <cell r="E978" t="str">
            <v>Domiciliary</v>
          </cell>
          <cell r="F978" t="str">
            <v>Joe Hanson</v>
          </cell>
          <cell r="G978" t="str">
            <v>44716,1124</v>
          </cell>
        </row>
        <row r="979">
          <cell r="A979" t="str">
            <v>NZ40475</v>
          </cell>
          <cell r="B979">
            <v>324385875</v>
          </cell>
          <cell r="C979" t="str">
            <v>Kan-HR001</v>
          </cell>
          <cell r="D979">
            <v>25712</v>
          </cell>
          <cell r="E979" t="str">
            <v>Current</v>
          </cell>
          <cell r="F979" t="str">
            <v>Joshua Ryan</v>
          </cell>
          <cell r="G979" t="str">
            <v>53260,9728</v>
          </cell>
        </row>
        <row r="980">
          <cell r="A980" t="str">
            <v>NZ80050</v>
          </cell>
          <cell r="B980">
            <v>325234622</v>
          </cell>
          <cell r="C980" t="str">
            <v>Lag-HR001</v>
          </cell>
          <cell r="D980">
            <v>43976</v>
          </cell>
          <cell r="E980" t="str">
            <v>Joint</v>
          </cell>
          <cell r="F980" t="str">
            <v>Dennis Ruiz</v>
          </cell>
          <cell r="G980" t="str">
            <v>65249,0328</v>
          </cell>
        </row>
        <row r="981">
          <cell r="A981" t="str">
            <v>NZ49190</v>
          </cell>
          <cell r="B981">
            <v>325236685</v>
          </cell>
          <cell r="C981" t="str">
            <v>Imo-HR001</v>
          </cell>
          <cell r="D981">
            <v>40322</v>
          </cell>
          <cell r="E981" t="str">
            <v>Corporate</v>
          </cell>
          <cell r="F981" t="str">
            <v>Jonathan Hawkins</v>
          </cell>
          <cell r="G981" t="str">
            <v>97392,0024</v>
          </cell>
        </row>
        <row r="982">
          <cell r="A982" t="str">
            <v>NZ71190</v>
          </cell>
          <cell r="B982">
            <v>325519065</v>
          </cell>
          <cell r="C982" t="str">
            <v>Abu-HR001</v>
          </cell>
          <cell r="D982">
            <v>26077</v>
          </cell>
          <cell r="E982" t="str">
            <v>Joint</v>
          </cell>
          <cell r="F982" t="str">
            <v>George Lewis</v>
          </cell>
          <cell r="G982" t="str">
            <v>281097,7338</v>
          </cell>
        </row>
        <row r="983">
          <cell r="A983" t="str">
            <v>NZ43367</v>
          </cell>
          <cell r="B983">
            <v>325802789</v>
          </cell>
          <cell r="C983" t="str">
            <v>Osu-HR001</v>
          </cell>
          <cell r="D983">
            <v>30095</v>
          </cell>
          <cell r="E983" t="str">
            <v>Corporate</v>
          </cell>
          <cell r="F983" t="str">
            <v>Jason Duncan</v>
          </cell>
          <cell r="G983" t="str">
            <v>76167,5</v>
          </cell>
        </row>
        <row r="984">
          <cell r="A984" t="str">
            <v>NZ25908</v>
          </cell>
          <cell r="B984">
            <v>325892800</v>
          </cell>
          <cell r="C984" t="str">
            <v>Abu-HR001</v>
          </cell>
          <cell r="D984">
            <v>35210</v>
          </cell>
          <cell r="E984" t="str">
            <v>Savings</v>
          </cell>
          <cell r="F984" t="str">
            <v>George Lewis</v>
          </cell>
          <cell r="G984" t="str">
            <v>156938,2912</v>
          </cell>
        </row>
        <row r="985">
          <cell r="A985" t="str">
            <v>NZ97660</v>
          </cell>
          <cell r="B985">
            <v>326185806</v>
          </cell>
          <cell r="C985" t="str">
            <v>Kan-HR001</v>
          </cell>
          <cell r="D985">
            <v>27538</v>
          </cell>
          <cell r="E985" t="str">
            <v>Savings</v>
          </cell>
          <cell r="F985" t="str">
            <v>Bruce Butler</v>
          </cell>
          <cell r="G985" t="str">
            <v>83318,5278</v>
          </cell>
        </row>
        <row r="986">
          <cell r="A986" t="str">
            <v>NZ33629</v>
          </cell>
          <cell r="B986">
            <v>326543835</v>
          </cell>
          <cell r="C986" t="str">
            <v>Oyo-HR001</v>
          </cell>
          <cell r="D986">
            <v>33017</v>
          </cell>
          <cell r="E986" t="str">
            <v>Current</v>
          </cell>
          <cell r="F986" t="str">
            <v>Douglas Tucker</v>
          </cell>
          <cell r="G986" t="str">
            <v>433256,5518</v>
          </cell>
        </row>
        <row r="987">
          <cell r="A987" t="str">
            <v>NZ59827</v>
          </cell>
          <cell r="B987">
            <v>327013364</v>
          </cell>
          <cell r="C987" t="str">
            <v>Imo-HR001</v>
          </cell>
          <cell r="D987">
            <v>24983</v>
          </cell>
          <cell r="E987" t="str">
            <v>Joint</v>
          </cell>
          <cell r="F987" t="str">
            <v>Joshua Bennett</v>
          </cell>
          <cell r="G987" t="str">
            <v>166815,5391</v>
          </cell>
        </row>
        <row r="988">
          <cell r="A988" t="str">
            <v>NZ84388</v>
          </cell>
          <cell r="B988">
            <v>327147302</v>
          </cell>
          <cell r="C988" t="str">
            <v>Kan-HR001</v>
          </cell>
          <cell r="D988">
            <v>34114</v>
          </cell>
          <cell r="E988" t="str">
            <v>Savings</v>
          </cell>
          <cell r="F988" t="str">
            <v>Joshua Ryan</v>
          </cell>
          <cell r="G988" t="str">
            <v>279987,3657</v>
          </cell>
        </row>
        <row r="989">
          <cell r="A989" t="str">
            <v>NZ40646</v>
          </cell>
          <cell r="B989">
            <v>327328790</v>
          </cell>
          <cell r="C989" t="str">
            <v>Lag-HR001</v>
          </cell>
          <cell r="D989">
            <v>22426</v>
          </cell>
          <cell r="E989" t="str">
            <v>Current</v>
          </cell>
          <cell r="F989" t="str">
            <v>Patrick Graham</v>
          </cell>
          <cell r="G989" t="str">
            <v>165248,5824</v>
          </cell>
        </row>
        <row r="990">
          <cell r="A990" t="str">
            <v>NZ66784</v>
          </cell>
          <cell r="B990">
            <v>327612112</v>
          </cell>
          <cell r="C990" t="str">
            <v>Ada-HR001</v>
          </cell>
          <cell r="D990">
            <v>39226</v>
          </cell>
          <cell r="E990" t="str">
            <v>Corporate</v>
          </cell>
          <cell r="F990" t="str">
            <v>Shawn Long</v>
          </cell>
          <cell r="G990" t="str">
            <v>90635,4834</v>
          </cell>
        </row>
        <row r="991">
          <cell r="A991" t="str">
            <v>NZ76695</v>
          </cell>
          <cell r="B991">
            <v>328206610</v>
          </cell>
          <cell r="C991" t="str">
            <v>Imo-HR001</v>
          </cell>
          <cell r="D991">
            <v>44341</v>
          </cell>
          <cell r="E991" t="str">
            <v>Domiciliary</v>
          </cell>
          <cell r="F991" t="str">
            <v>Joe Price</v>
          </cell>
          <cell r="G991" t="str">
            <v>201218,5728</v>
          </cell>
        </row>
        <row r="992">
          <cell r="A992" t="str">
            <v>NZ43584</v>
          </cell>
          <cell r="B992">
            <v>328266044</v>
          </cell>
          <cell r="C992" t="str">
            <v>Kwa-HR001</v>
          </cell>
          <cell r="D992">
            <v>35939</v>
          </cell>
          <cell r="E992" t="str">
            <v>Corporate</v>
          </cell>
          <cell r="F992" t="str">
            <v>Phillip Peters</v>
          </cell>
          <cell r="G992" t="str">
            <v>323196,7002</v>
          </cell>
        </row>
        <row r="993">
          <cell r="A993" t="str">
            <v>NZ82305</v>
          </cell>
          <cell r="B993">
            <v>328792999</v>
          </cell>
          <cell r="C993" t="str">
            <v>Lag-HR001</v>
          </cell>
          <cell r="D993">
            <v>44341</v>
          </cell>
          <cell r="E993" t="str">
            <v>Joint</v>
          </cell>
          <cell r="F993" t="str">
            <v>Nicholas Cunningham</v>
          </cell>
          <cell r="G993" t="str">
            <v>133697,25</v>
          </cell>
        </row>
        <row r="994">
          <cell r="A994" t="str">
            <v>NZ51619</v>
          </cell>
          <cell r="B994">
            <v>328827622</v>
          </cell>
          <cell r="C994" t="str">
            <v>Oyo-HR001</v>
          </cell>
          <cell r="D994">
            <v>27538</v>
          </cell>
          <cell r="E994" t="str">
            <v>Joint</v>
          </cell>
          <cell r="F994" t="str">
            <v>Anthony Simpson</v>
          </cell>
          <cell r="G994" t="str">
            <v>426222,384</v>
          </cell>
        </row>
        <row r="995">
          <cell r="A995" t="str">
            <v>NZ52252</v>
          </cell>
          <cell r="B995">
            <v>329567273</v>
          </cell>
          <cell r="C995" t="str">
            <v>Osu-HR001</v>
          </cell>
          <cell r="D995">
            <v>22061</v>
          </cell>
          <cell r="E995" t="str">
            <v>Domiciliary</v>
          </cell>
          <cell r="F995" t="str">
            <v>James Castillo</v>
          </cell>
          <cell r="G995" t="str">
            <v>253050,0777</v>
          </cell>
        </row>
        <row r="996">
          <cell r="A996" t="str">
            <v>NZ33515</v>
          </cell>
          <cell r="B996">
            <v>329702636</v>
          </cell>
          <cell r="C996" t="str">
            <v>Ana-HR001</v>
          </cell>
          <cell r="D996">
            <v>36671</v>
          </cell>
          <cell r="E996" t="str">
            <v>Fixed Deposit</v>
          </cell>
          <cell r="F996" t="str">
            <v>Bruce Porter</v>
          </cell>
          <cell r="G996" t="str">
            <v>64687,8976</v>
          </cell>
        </row>
        <row r="997">
          <cell r="A997" t="str">
            <v>NZ71573</v>
          </cell>
          <cell r="B997">
            <v>329720299</v>
          </cell>
          <cell r="C997" t="str">
            <v>Oyo-HR001</v>
          </cell>
          <cell r="D997">
            <v>34843</v>
          </cell>
          <cell r="E997" t="str">
            <v>Domiciliary</v>
          </cell>
          <cell r="F997" t="str">
            <v>Anthony Simpson</v>
          </cell>
          <cell r="G997" t="str">
            <v>399976,5504</v>
          </cell>
        </row>
        <row r="998">
          <cell r="A998" t="str">
            <v>NZ80012</v>
          </cell>
          <cell r="B998">
            <v>329863838</v>
          </cell>
          <cell r="C998" t="str">
            <v>Lag-HR001</v>
          </cell>
          <cell r="D998">
            <v>42515</v>
          </cell>
          <cell r="E998" t="str">
            <v>Corporate</v>
          </cell>
          <cell r="F998" t="str">
            <v>Dennis Morris</v>
          </cell>
          <cell r="G998" t="str">
            <v>255812,7936</v>
          </cell>
        </row>
        <row r="999">
          <cell r="A999" t="str">
            <v>NZ82408</v>
          </cell>
          <cell r="B999">
            <v>330193537</v>
          </cell>
          <cell r="C999" t="str">
            <v>Sok-HR001</v>
          </cell>
          <cell r="D999">
            <v>38497</v>
          </cell>
          <cell r="E999" t="str">
            <v>Corporate</v>
          </cell>
          <cell r="F999" t="str">
            <v>Raymond Alexander</v>
          </cell>
          <cell r="G999" t="str">
            <v>148323,7184</v>
          </cell>
        </row>
        <row r="1000">
          <cell r="A1000" t="str">
            <v>NZ77629</v>
          </cell>
          <cell r="B1000">
            <v>330644989</v>
          </cell>
          <cell r="C1000" t="str">
            <v>Lag-HR001</v>
          </cell>
          <cell r="D1000">
            <v>26809</v>
          </cell>
          <cell r="E1000" t="str">
            <v>Domiciliary</v>
          </cell>
          <cell r="F1000" t="str">
            <v>Patrick Graham</v>
          </cell>
          <cell r="G1000" t="str">
            <v>348170,4564</v>
          </cell>
        </row>
        <row r="1001">
          <cell r="A1001" t="str">
            <v>NZ15739</v>
          </cell>
          <cell r="B1001">
            <v>330775749</v>
          </cell>
          <cell r="C1001" t="str">
            <v>Kad-HR001</v>
          </cell>
          <cell r="D1001">
            <v>33017</v>
          </cell>
          <cell r="E1001" t="str">
            <v>Corporate</v>
          </cell>
          <cell r="F1001" t="str">
            <v>Jerry Green</v>
          </cell>
          <cell r="G1001" t="str">
            <v>205568,3328</v>
          </cell>
        </row>
        <row r="1002">
          <cell r="A1002" t="str">
            <v>NZ93494</v>
          </cell>
          <cell r="B1002">
            <v>330818890</v>
          </cell>
          <cell r="C1002" t="str">
            <v>Oyo-HR001</v>
          </cell>
          <cell r="D1002">
            <v>33382</v>
          </cell>
          <cell r="E1002" t="str">
            <v>Domiciliary</v>
          </cell>
          <cell r="F1002" t="str">
            <v>Douglas Tucker</v>
          </cell>
          <cell r="G1002" t="str">
            <v>189556,5516</v>
          </cell>
        </row>
        <row r="1003">
          <cell r="A1003" t="str">
            <v>NZ15919</v>
          </cell>
          <cell r="B1003">
            <v>330939456</v>
          </cell>
          <cell r="C1003" t="str">
            <v>Abi-HR001</v>
          </cell>
          <cell r="D1003">
            <v>41054</v>
          </cell>
          <cell r="E1003" t="str">
            <v>Joint</v>
          </cell>
          <cell r="F1003" t="str">
            <v>Roy Rice</v>
          </cell>
          <cell r="G1003" t="str">
            <v>327053,3511</v>
          </cell>
        </row>
        <row r="1004">
          <cell r="A1004" t="str">
            <v>NZ71163</v>
          </cell>
          <cell r="B1004">
            <v>331061325</v>
          </cell>
          <cell r="C1004" t="str">
            <v>Lag-HR001</v>
          </cell>
          <cell r="D1004">
            <v>40322</v>
          </cell>
          <cell r="E1004" t="str">
            <v>Current</v>
          </cell>
          <cell r="F1004" t="str">
            <v>Adam Hernandez</v>
          </cell>
          <cell r="G1004" t="str">
            <v>87475,5</v>
          </cell>
        </row>
        <row r="1005">
          <cell r="A1005" t="str">
            <v>NZ78256</v>
          </cell>
          <cell r="B1005">
            <v>331172887</v>
          </cell>
          <cell r="C1005" t="str">
            <v>Lag-HR001</v>
          </cell>
          <cell r="D1005">
            <v>33382</v>
          </cell>
          <cell r="E1005" t="str">
            <v>Domiciliary</v>
          </cell>
          <cell r="F1005" t="str">
            <v>Nicholas Cunningham</v>
          </cell>
          <cell r="G1005" t="str">
            <v>354554,2935</v>
          </cell>
        </row>
        <row r="1006">
          <cell r="A1006" t="str">
            <v>NZ33616</v>
          </cell>
          <cell r="B1006">
            <v>331722238</v>
          </cell>
          <cell r="C1006" t="str">
            <v>Abi-HR001</v>
          </cell>
          <cell r="D1006">
            <v>28270</v>
          </cell>
          <cell r="E1006" t="str">
            <v>Savings</v>
          </cell>
          <cell r="F1006" t="str">
            <v>Samuel Fowler</v>
          </cell>
          <cell r="G1006" t="str">
            <v>70008,4476</v>
          </cell>
        </row>
        <row r="1007">
          <cell r="A1007" t="str">
            <v>NZ23002</v>
          </cell>
          <cell r="B1007">
            <v>331807383</v>
          </cell>
          <cell r="C1007" t="str">
            <v>Imo-HR001</v>
          </cell>
          <cell r="D1007">
            <v>35210</v>
          </cell>
          <cell r="E1007" t="str">
            <v>Domiciliary</v>
          </cell>
          <cell r="F1007" t="str">
            <v>Joe Price</v>
          </cell>
          <cell r="G1007" t="str">
            <v>67064,2875</v>
          </cell>
        </row>
        <row r="1008">
          <cell r="A1008" t="str">
            <v>NZ57365</v>
          </cell>
          <cell r="B1008">
            <v>332008952</v>
          </cell>
          <cell r="C1008" t="str">
            <v>Abi-HR001</v>
          </cell>
          <cell r="D1008">
            <v>42148</v>
          </cell>
          <cell r="E1008" t="str">
            <v>Current</v>
          </cell>
          <cell r="F1008" t="str">
            <v>Samuel Fowler</v>
          </cell>
          <cell r="G1008" t="str">
            <v>202228,5603</v>
          </cell>
        </row>
        <row r="1009">
          <cell r="A1009" t="str">
            <v>NZ50848</v>
          </cell>
          <cell r="B1009">
            <v>332064480</v>
          </cell>
          <cell r="C1009" t="str">
            <v>Lag-HR001</v>
          </cell>
          <cell r="D1009">
            <v>22061</v>
          </cell>
          <cell r="E1009" t="str">
            <v>Domiciliary</v>
          </cell>
          <cell r="F1009" t="str">
            <v>Dennis Ruiz</v>
          </cell>
          <cell r="G1009" t="str">
            <v>229460,7903</v>
          </cell>
        </row>
        <row r="1010">
          <cell r="A1010" t="str">
            <v>NZ49418</v>
          </cell>
          <cell r="B1010">
            <v>332182225</v>
          </cell>
          <cell r="C1010" t="str">
            <v>Abu-HR001</v>
          </cell>
          <cell r="D1010">
            <v>37400</v>
          </cell>
          <cell r="E1010" t="str">
            <v>Savings</v>
          </cell>
          <cell r="F1010" t="str">
            <v>George Lewis</v>
          </cell>
          <cell r="G1010" t="str">
            <v>84498,1235</v>
          </cell>
        </row>
        <row r="1011">
          <cell r="A1011" t="str">
            <v>NZ75623</v>
          </cell>
          <cell r="B1011">
            <v>332550519</v>
          </cell>
          <cell r="C1011" t="str">
            <v>Ogu-HR001</v>
          </cell>
          <cell r="D1011">
            <v>39958</v>
          </cell>
          <cell r="E1011" t="str">
            <v>Corporate</v>
          </cell>
          <cell r="F1011" t="str">
            <v>Jesse Evans</v>
          </cell>
          <cell r="G1011" t="str">
            <v>248190,9045</v>
          </cell>
        </row>
        <row r="1012">
          <cell r="A1012" t="str">
            <v>NZ44199</v>
          </cell>
          <cell r="B1012">
            <v>333127572</v>
          </cell>
          <cell r="C1012" t="str">
            <v>Edo-HR001</v>
          </cell>
          <cell r="D1012">
            <v>31556</v>
          </cell>
          <cell r="E1012" t="str">
            <v>Corporate</v>
          </cell>
          <cell r="F1012" t="str">
            <v>Victor Martinez</v>
          </cell>
          <cell r="G1012" t="str">
            <v>217487,04</v>
          </cell>
        </row>
        <row r="1013">
          <cell r="A1013" t="str">
            <v>NZ56740</v>
          </cell>
          <cell r="B1013">
            <v>333129687</v>
          </cell>
          <cell r="C1013" t="str">
            <v>Kwa-HR001</v>
          </cell>
          <cell r="D1013">
            <v>28634</v>
          </cell>
          <cell r="E1013" t="str">
            <v>Domiciliary</v>
          </cell>
          <cell r="F1013" t="str">
            <v>Phillip Peters</v>
          </cell>
          <cell r="G1013" t="str">
            <v>326097,432</v>
          </cell>
        </row>
        <row r="1014">
          <cell r="A1014" t="str">
            <v>NZ70950</v>
          </cell>
          <cell r="B1014">
            <v>333256287</v>
          </cell>
          <cell r="C1014" t="str">
            <v>Sok-HR001</v>
          </cell>
          <cell r="D1014">
            <v>39958</v>
          </cell>
          <cell r="E1014" t="str">
            <v>Domiciliary</v>
          </cell>
          <cell r="F1014" t="str">
            <v>Raymond Alexander</v>
          </cell>
          <cell r="G1014" t="str">
            <v>255576,672</v>
          </cell>
        </row>
        <row r="1015">
          <cell r="A1015" t="str">
            <v>NZ87362</v>
          </cell>
          <cell r="B1015">
            <v>334024694</v>
          </cell>
          <cell r="C1015" t="str">
            <v>Ana-HR001</v>
          </cell>
          <cell r="D1015">
            <v>22426</v>
          </cell>
          <cell r="E1015" t="str">
            <v>Domiciliary</v>
          </cell>
          <cell r="F1015" t="str">
            <v>Bruce Porter</v>
          </cell>
          <cell r="G1015" t="str">
            <v>63514,2848</v>
          </cell>
        </row>
        <row r="1016">
          <cell r="A1016" t="str">
            <v>NZ65604</v>
          </cell>
          <cell r="B1016">
            <v>334098514</v>
          </cell>
          <cell r="C1016" t="str">
            <v>Osu-HR001</v>
          </cell>
          <cell r="D1016">
            <v>37400</v>
          </cell>
          <cell r="E1016" t="str">
            <v>Domiciliary</v>
          </cell>
          <cell r="F1016" t="str">
            <v>Gregory Simmons</v>
          </cell>
          <cell r="G1016" t="str">
            <v>439038,72</v>
          </cell>
        </row>
        <row r="1017">
          <cell r="A1017" t="str">
            <v>NZ17926</v>
          </cell>
          <cell r="B1017">
            <v>334726039</v>
          </cell>
          <cell r="C1017" t="str">
            <v>Abi-HR001</v>
          </cell>
          <cell r="D1017">
            <v>43609</v>
          </cell>
          <cell r="E1017" t="str">
            <v>Savings</v>
          </cell>
          <cell r="F1017" t="str">
            <v>Samuel Fowler</v>
          </cell>
          <cell r="G1017" t="str">
            <v>178028,6688</v>
          </cell>
        </row>
        <row r="1018">
          <cell r="A1018" t="str">
            <v>NZ76909</v>
          </cell>
          <cell r="B1018">
            <v>335464094</v>
          </cell>
          <cell r="C1018" t="str">
            <v>Lag-HR001</v>
          </cell>
          <cell r="D1018">
            <v>26444</v>
          </cell>
          <cell r="E1018" t="str">
            <v>Joint</v>
          </cell>
          <cell r="F1018" t="str">
            <v>Nicholas Simmons</v>
          </cell>
          <cell r="G1018" t="str">
            <v>402994,1279</v>
          </cell>
        </row>
        <row r="1019">
          <cell r="A1019" t="str">
            <v>NZ96933</v>
          </cell>
          <cell r="B1019">
            <v>335718706</v>
          </cell>
          <cell r="C1019" t="str">
            <v>Lag-HR001</v>
          </cell>
          <cell r="D1019">
            <v>42515</v>
          </cell>
          <cell r="E1019" t="str">
            <v>Joint</v>
          </cell>
          <cell r="F1019" t="str">
            <v>Carl Nguyen</v>
          </cell>
          <cell r="G1019" t="str">
            <v>455859,8875</v>
          </cell>
        </row>
        <row r="1020">
          <cell r="A1020" t="str">
            <v>NZ17854</v>
          </cell>
          <cell r="B1020">
            <v>335764779</v>
          </cell>
          <cell r="C1020" t="str">
            <v>Kad-HR001</v>
          </cell>
          <cell r="D1020">
            <v>36671</v>
          </cell>
          <cell r="E1020" t="str">
            <v>Corporate</v>
          </cell>
          <cell r="F1020" t="str">
            <v>Jerry Green</v>
          </cell>
          <cell r="G1020" t="str">
            <v>172210,3069</v>
          </cell>
        </row>
        <row r="1021">
          <cell r="A1021" t="str">
            <v>NZ64863</v>
          </cell>
          <cell r="B1021">
            <v>335782045</v>
          </cell>
          <cell r="C1021" t="str">
            <v>Oyo-HR001</v>
          </cell>
          <cell r="D1021">
            <v>27905</v>
          </cell>
          <cell r="E1021" t="str">
            <v>Joint</v>
          </cell>
          <cell r="F1021" t="str">
            <v>Anthony Simpson</v>
          </cell>
          <cell r="G1021" t="str">
            <v>282986,8638</v>
          </cell>
        </row>
        <row r="1022">
          <cell r="A1022" t="str">
            <v>NZ65802</v>
          </cell>
          <cell r="B1022">
            <v>336103947</v>
          </cell>
          <cell r="C1022" t="str">
            <v>Lag-HR001</v>
          </cell>
          <cell r="D1022">
            <v>34478</v>
          </cell>
          <cell r="E1022" t="str">
            <v>Corporate</v>
          </cell>
          <cell r="F1022" t="str">
            <v>Chris Armstrong</v>
          </cell>
          <cell r="G1022" t="str">
            <v>54579,525</v>
          </cell>
        </row>
        <row r="1023">
          <cell r="A1023" t="str">
            <v>NZ18823</v>
          </cell>
          <cell r="B1023">
            <v>336150608</v>
          </cell>
          <cell r="C1023" t="str">
            <v>Oyo-HR001</v>
          </cell>
          <cell r="D1023">
            <v>43976</v>
          </cell>
          <cell r="E1023" t="str">
            <v>Domiciliary</v>
          </cell>
          <cell r="F1023" t="str">
            <v>Anthony Simpson</v>
          </cell>
          <cell r="G1023" t="str">
            <v>31270,4964</v>
          </cell>
        </row>
        <row r="1024">
          <cell r="A1024" t="str">
            <v>NZ76903</v>
          </cell>
          <cell r="B1024">
            <v>336282253</v>
          </cell>
          <cell r="C1024" t="str">
            <v>Cro-HR001</v>
          </cell>
          <cell r="D1024">
            <v>37400</v>
          </cell>
          <cell r="E1024" t="str">
            <v>Domiciliary</v>
          </cell>
          <cell r="F1024" t="str">
            <v>Stephen Payne</v>
          </cell>
          <cell r="G1024" t="str">
            <v>42052,7646</v>
          </cell>
        </row>
        <row r="1025">
          <cell r="A1025" t="str">
            <v>NZ70877</v>
          </cell>
          <cell r="B1025">
            <v>336343604</v>
          </cell>
          <cell r="C1025" t="str">
            <v>Ada-HR001</v>
          </cell>
          <cell r="D1025">
            <v>33382</v>
          </cell>
          <cell r="E1025" t="str">
            <v>Domiciliary</v>
          </cell>
          <cell r="F1025" t="str">
            <v>Shawn Long</v>
          </cell>
          <cell r="G1025" t="str">
            <v>52463,04</v>
          </cell>
        </row>
        <row r="1026">
          <cell r="A1026" t="str">
            <v>NZ55634</v>
          </cell>
          <cell r="B1026">
            <v>336449990</v>
          </cell>
          <cell r="C1026" t="str">
            <v>Sok-HR001</v>
          </cell>
          <cell r="D1026">
            <v>24616</v>
          </cell>
          <cell r="E1026" t="str">
            <v>Domiciliary</v>
          </cell>
          <cell r="F1026" t="str">
            <v>Raymond Alexander</v>
          </cell>
          <cell r="G1026" t="str">
            <v>213562,5536</v>
          </cell>
        </row>
        <row r="1027">
          <cell r="A1027" t="str">
            <v>NZ29786</v>
          </cell>
          <cell r="B1027">
            <v>336758713</v>
          </cell>
          <cell r="C1027" t="str">
            <v>Abu-HR001</v>
          </cell>
          <cell r="D1027">
            <v>39593</v>
          </cell>
          <cell r="E1027" t="str">
            <v>Domiciliary</v>
          </cell>
          <cell r="F1027" t="str">
            <v>Ernest Rivera</v>
          </cell>
          <cell r="G1027" t="str">
            <v>62206,7128</v>
          </cell>
        </row>
        <row r="1028">
          <cell r="A1028" t="str">
            <v>NZ52278</v>
          </cell>
          <cell r="B1028">
            <v>336984371</v>
          </cell>
          <cell r="C1028" t="str">
            <v>Imo-HR001</v>
          </cell>
          <cell r="D1028">
            <v>41419</v>
          </cell>
          <cell r="E1028" t="str">
            <v>Domiciliary</v>
          </cell>
          <cell r="F1028" t="str">
            <v>Jonathan Hawkins</v>
          </cell>
          <cell r="G1028" t="str">
            <v>33978,42</v>
          </cell>
        </row>
        <row r="1029">
          <cell r="A1029" t="str">
            <v>NZ91994</v>
          </cell>
          <cell r="B1029">
            <v>337589890</v>
          </cell>
          <cell r="C1029" t="str">
            <v>Kad-HR001</v>
          </cell>
          <cell r="D1029">
            <v>22061</v>
          </cell>
          <cell r="E1029" t="str">
            <v>Current</v>
          </cell>
          <cell r="F1029" t="str">
            <v>Bobby Burton</v>
          </cell>
          <cell r="G1029" t="str">
            <v>52296,2607</v>
          </cell>
        </row>
        <row r="1030">
          <cell r="A1030" t="str">
            <v>NZ86832</v>
          </cell>
          <cell r="B1030">
            <v>337682362</v>
          </cell>
          <cell r="C1030" t="str">
            <v>Lag-HR001</v>
          </cell>
          <cell r="D1030">
            <v>26444</v>
          </cell>
          <cell r="E1030" t="str">
            <v>Savings</v>
          </cell>
          <cell r="F1030" t="str">
            <v>Carl Nguyen</v>
          </cell>
          <cell r="G1030" t="str">
            <v>131962,7958</v>
          </cell>
        </row>
        <row r="1031">
          <cell r="A1031" t="str">
            <v>NZ67594</v>
          </cell>
          <cell r="B1031">
            <v>338457375</v>
          </cell>
          <cell r="C1031" t="str">
            <v>Del-HR001</v>
          </cell>
          <cell r="D1031">
            <v>20233</v>
          </cell>
          <cell r="E1031" t="str">
            <v>Joint</v>
          </cell>
          <cell r="F1031" t="str">
            <v>Todd Roberts</v>
          </cell>
          <cell r="G1031" t="str">
            <v>130272,5226</v>
          </cell>
        </row>
        <row r="1032">
          <cell r="A1032" t="str">
            <v>NZ45825</v>
          </cell>
          <cell r="B1032">
            <v>339310494</v>
          </cell>
          <cell r="C1032" t="str">
            <v>Lag-HR001</v>
          </cell>
          <cell r="D1032">
            <v>37765</v>
          </cell>
          <cell r="E1032" t="str">
            <v>Domiciliary</v>
          </cell>
          <cell r="F1032" t="str">
            <v>Nicholas Simmons</v>
          </cell>
          <cell r="G1032" t="str">
            <v>410110,8704</v>
          </cell>
        </row>
        <row r="1033">
          <cell r="A1033" t="str">
            <v>NZ77331</v>
          </cell>
          <cell r="B1033">
            <v>340309780</v>
          </cell>
          <cell r="C1033" t="str">
            <v>Pla-HR001</v>
          </cell>
          <cell r="D1033">
            <v>27905</v>
          </cell>
          <cell r="E1033" t="str">
            <v>Joint</v>
          </cell>
          <cell r="F1033" t="str">
            <v>Victor Ramos</v>
          </cell>
          <cell r="G1033" t="str">
            <v>224839,0718</v>
          </cell>
        </row>
        <row r="1034">
          <cell r="A1034" t="str">
            <v>NZ75584</v>
          </cell>
          <cell r="B1034">
            <v>340449270</v>
          </cell>
          <cell r="C1034" t="str">
            <v>Lag-HR001</v>
          </cell>
          <cell r="D1034">
            <v>41419</v>
          </cell>
          <cell r="E1034" t="str">
            <v>Current</v>
          </cell>
          <cell r="F1034" t="str">
            <v>Chris Armstrong</v>
          </cell>
          <cell r="G1034" t="str">
            <v>167973,75</v>
          </cell>
        </row>
        <row r="1035">
          <cell r="A1035" t="str">
            <v>NZ23033</v>
          </cell>
          <cell r="B1035">
            <v>341161434</v>
          </cell>
          <cell r="C1035" t="str">
            <v>Kad-HR001</v>
          </cell>
          <cell r="D1035">
            <v>23887</v>
          </cell>
          <cell r="E1035" t="str">
            <v>Corporate</v>
          </cell>
          <cell r="F1035" t="str">
            <v>Jeremy Vasquez</v>
          </cell>
          <cell r="G1035" t="str">
            <v>75632,9184</v>
          </cell>
        </row>
        <row r="1036">
          <cell r="A1036" t="str">
            <v>NZ70825</v>
          </cell>
          <cell r="B1036">
            <v>341172486</v>
          </cell>
          <cell r="C1036" t="str">
            <v>Oyo-HR001</v>
          </cell>
          <cell r="D1036">
            <v>25712</v>
          </cell>
          <cell r="E1036" t="str">
            <v>Joint</v>
          </cell>
          <cell r="F1036" t="str">
            <v>Anthony Simpson</v>
          </cell>
          <cell r="G1036" t="str">
            <v>280881,18</v>
          </cell>
        </row>
        <row r="1037">
          <cell r="A1037" t="str">
            <v>NZ83480</v>
          </cell>
          <cell r="B1037">
            <v>341472312</v>
          </cell>
          <cell r="C1037" t="str">
            <v>Pla-HR001</v>
          </cell>
          <cell r="D1037">
            <v>26444</v>
          </cell>
          <cell r="E1037" t="str">
            <v>Domiciliary</v>
          </cell>
          <cell r="F1037" t="str">
            <v>Victor Ramos</v>
          </cell>
          <cell r="G1037" t="str">
            <v>89107,5654</v>
          </cell>
        </row>
        <row r="1038">
          <cell r="A1038" t="str">
            <v>NZ16655</v>
          </cell>
          <cell r="B1038">
            <v>342657219</v>
          </cell>
          <cell r="C1038" t="str">
            <v>Ben-HR001</v>
          </cell>
          <cell r="D1038">
            <v>32653</v>
          </cell>
          <cell r="E1038" t="str">
            <v>Savings</v>
          </cell>
          <cell r="F1038" t="str">
            <v>Roger Alexander</v>
          </cell>
          <cell r="G1038" t="str">
            <v>176353,6068</v>
          </cell>
        </row>
        <row r="1039">
          <cell r="A1039" t="str">
            <v>NZ79201</v>
          </cell>
          <cell r="B1039">
            <v>342831656</v>
          </cell>
          <cell r="C1039" t="str">
            <v>Lag-HR001</v>
          </cell>
          <cell r="D1039">
            <v>32288</v>
          </cell>
          <cell r="E1039" t="str">
            <v>Savings</v>
          </cell>
          <cell r="F1039" t="str">
            <v>Adam Hernandez</v>
          </cell>
          <cell r="G1039" t="str">
            <v>81564,5376</v>
          </cell>
        </row>
        <row r="1040">
          <cell r="A1040" t="str">
            <v>NZ94962</v>
          </cell>
          <cell r="B1040">
            <v>343054136</v>
          </cell>
          <cell r="C1040" t="str">
            <v>Kan-HR001</v>
          </cell>
          <cell r="D1040">
            <v>31556</v>
          </cell>
          <cell r="E1040" t="str">
            <v>Domiciliary</v>
          </cell>
          <cell r="F1040" t="str">
            <v>Bruce Butler</v>
          </cell>
          <cell r="G1040" t="str">
            <v>137176,7709</v>
          </cell>
        </row>
        <row r="1041">
          <cell r="A1041" t="str">
            <v>NZ71720</v>
          </cell>
          <cell r="B1041">
            <v>343407440</v>
          </cell>
          <cell r="C1041" t="str">
            <v>Ana-HR001</v>
          </cell>
          <cell r="D1041">
            <v>22061</v>
          </cell>
          <cell r="E1041" t="str">
            <v>Domiciliary</v>
          </cell>
          <cell r="F1041" t="str">
            <v>Joshua Little</v>
          </cell>
          <cell r="G1041" t="str">
            <v>286163,28</v>
          </cell>
        </row>
        <row r="1042">
          <cell r="A1042" t="str">
            <v>NZ98830</v>
          </cell>
          <cell r="B1042">
            <v>343908925</v>
          </cell>
          <cell r="C1042" t="str">
            <v>Imo-HR001</v>
          </cell>
          <cell r="D1042">
            <v>20965</v>
          </cell>
          <cell r="E1042" t="str">
            <v>Savings</v>
          </cell>
          <cell r="F1042" t="str">
            <v>Jonathan Hawkins</v>
          </cell>
          <cell r="G1042" t="str">
            <v>152311,98</v>
          </cell>
        </row>
        <row r="1043">
          <cell r="A1043" t="str">
            <v>NZ51999</v>
          </cell>
          <cell r="B1043">
            <v>345084481</v>
          </cell>
          <cell r="C1043" t="str">
            <v>Imo-HR001</v>
          </cell>
          <cell r="D1043">
            <v>43244</v>
          </cell>
          <cell r="E1043" t="str">
            <v>Joint</v>
          </cell>
          <cell r="F1043" t="str">
            <v>Joshua Bennett</v>
          </cell>
          <cell r="G1043" t="str">
            <v>53692,155</v>
          </cell>
        </row>
        <row r="1044">
          <cell r="A1044" t="str">
            <v>NZ86966</v>
          </cell>
          <cell r="B1044">
            <v>345576680</v>
          </cell>
          <cell r="C1044" t="str">
            <v>Lag-HR001</v>
          </cell>
          <cell r="D1044">
            <v>28634</v>
          </cell>
          <cell r="E1044" t="str">
            <v>Current</v>
          </cell>
          <cell r="F1044" t="str">
            <v>Benjamin Kim</v>
          </cell>
          <cell r="G1044" t="str">
            <v>471052,3488</v>
          </cell>
        </row>
        <row r="1045">
          <cell r="A1045" t="str">
            <v>NZ45732</v>
          </cell>
          <cell r="B1045">
            <v>345662756</v>
          </cell>
          <cell r="C1045" t="str">
            <v>Kan-HR001</v>
          </cell>
          <cell r="D1045">
            <v>43244</v>
          </cell>
          <cell r="E1045" t="str">
            <v>Savings</v>
          </cell>
          <cell r="F1045" t="str">
            <v>Bruce Butler</v>
          </cell>
          <cell r="G1045" t="str">
            <v>36185,3125</v>
          </cell>
        </row>
        <row r="1046">
          <cell r="A1046" t="str">
            <v>NZ54504</v>
          </cell>
          <cell r="B1046">
            <v>345882308</v>
          </cell>
          <cell r="C1046" t="str">
            <v>Kad-HR001</v>
          </cell>
          <cell r="D1046">
            <v>39226</v>
          </cell>
          <cell r="E1046" t="str">
            <v>Domiciliary</v>
          </cell>
          <cell r="F1046" t="str">
            <v>Jeremy Vasquez</v>
          </cell>
          <cell r="G1046" t="str">
            <v>162215,6533</v>
          </cell>
        </row>
        <row r="1047">
          <cell r="A1047" t="str">
            <v>NZ95651</v>
          </cell>
          <cell r="B1047">
            <v>346081022</v>
          </cell>
          <cell r="C1047" t="str">
            <v>Edo-HR001</v>
          </cell>
          <cell r="D1047">
            <v>39226</v>
          </cell>
          <cell r="E1047" t="str">
            <v>Joint</v>
          </cell>
          <cell r="F1047" t="str">
            <v>Victor Martinez</v>
          </cell>
          <cell r="G1047" t="str">
            <v>373528,3188</v>
          </cell>
        </row>
        <row r="1048">
          <cell r="A1048" t="str">
            <v>NZ18126</v>
          </cell>
          <cell r="B1048">
            <v>346107344</v>
          </cell>
          <cell r="C1048" t="str">
            <v>Ben-HR001</v>
          </cell>
          <cell r="D1048">
            <v>28270</v>
          </cell>
          <cell r="E1048" t="str">
            <v>Corporate</v>
          </cell>
          <cell r="F1048" t="str">
            <v>Roger Alexander</v>
          </cell>
          <cell r="G1048" t="str">
            <v>76166,2542</v>
          </cell>
        </row>
        <row r="1049">
          <cell r="A1049" t="str">
            <v>NZ79190</v>
          </cell>
          <cell r="B1049">
            <v>346282943</v>
          </cell>
          <cell r="C1049" t="str">
            <v>Osu-HR001</v>
          </cell>
          <cell r="D1049">
            <v>28270</v>
          </cell>
          <cell r="E1049" t="str">
            <v>Joint</v>
          </cell>
          <cell r="F1049" t="str">
            <v>James Castillo</v>
          </cell>
          <cell r="G1049" t="str">
            <v>60986,6528</v>
          </cell>
        </row>
        <row r="1050">
          <cell r="A1050" t="str">
            <v>NZ49489</v>
          </cell>
          <cell r="B1050">
            <v>346926199</v>
          </cell>
          <cell r="C1050" t="str">
            <v>Oyo-HR001</v>
          </cell>
          <cell r="D1050">
            <v>32653</v>
          </cell>
          <cell r="E1050" t="str">
            <v>Corporate</v>
          </cell>
          <cell r="F1050" t="str">
            <v>Anthony Simpson</v>
          </cell>
          <cell r="G1050" t="str">
            <v>57164,1732</v>
          </cell>
        </row>
        <row r="1051">
          <cell r="A1051" t="str">
            <v>NZ50993</v>
          </cell>
          <cell r="B1051">
            <v>347096251</v>
          </cell>
          <cell r="C1051" t="str">
            <v>Lag-HR001</v>
          </cell>
          <cell r="D1051">
            <v>29366</v>
          </cell>
          <cell r="E1051" t="str">
            <v>Joint</v>
          </cell>
          <cell r="F1051" t="str">
            <v>Dennis Morris</v>
          </cell>
          <cell r="G1051" t="str">
            <v>239229,984</v>
          </cell>
        </row>
        <row r="1052">
          <cell r="A1052" t="str">
            <v>NZ57450</v>
          </cell>
          <cell r="B1052">
            <v>348038718</v>
          </cell>
          <cell r="C1052" t="str">
            <v>Abu-HR001</v>
          </cell>
          <cell r="D1052">
            <v>40687</v>
          </cell>
          <cell r="E1052" t="str">
            <v>Domiciliary</v>
          </cell>
          <cell r="F1052" t="str">
            <v>Anthony Torres</v>
          </cell>
          <cell r="G1052" t="str">
            <v>168308,6121</v>
          </cell>
        </row>
        <row r="1053">
          <cell r="A1053" t="str">
            <v>NZ74286</v>
          </cell>
          <cell r="B1053">
            <v>348264976</v>
          </cell>
          <cell r="C1053" t="str">
            <v>Kan-HR001</v>
          </cell>
          <cell r="D1053">
            <v>22061</v>
          </cell>
          <cell r="E1053" t="str">
            <v>Domiciliary</v>
          </cell>
          <cell r="F1053" t="str">
            <v>Bruce Butler</v>
          </cell>
          <cell r="G1053" t="str">
            <v>315625,9011</v>
          </cell>
        </row>
        <row r="1054">
          <cell r="A1054" t="str">
            <v>NZ45092</v>
          </cell>
          <cell r="B1054">
            <v>348318011</v>
          </cell>
          <cell r="C1054" t="str">
            <v>Kad-HR001</v>
          </cell>
          <cell r="D1054">
            <v>38861</v>
          </cell>
          <cell r="E1054" t="str">
            <v>Savings</v>
          </cell>
          <cell r="F1054" t="str">
            <v>Jeremy Vasquez</v>
          </cell>
          <cell r="G1054" t="str">
            <v>181392,6504</v>
          </cell>
        </row>
        <row r="1055">
          <cell r="A1055" t="str">
            <v>NZ45617</v>
          </cell>
          <cell r="B1055">
            <v>348362013</v>
          </cell>
          <cell r="C1055" t="str">
            <v>Ana-HR001</v>
          </cell>
          <cell r="D1055">
            <v>25712</v>
          </cell>
          <cell r="E1055" t="str">
            <v>Current</v>
          </cell>
          <cell r="F1055" t="str">
            <v>Joshua Little</v>
          </cell>
          <cell r="G1055" t="str">
            <v>311415,86</v>
          </cell>
        </row>
        <row r="1056">
          <cell r="A1056" t="str">
            <v>NZ68353</v>
          </cell>
          <cell r="B1056">
            <v>348591655</v>
          </cell>
          <cell r="C1056" t="str">
            <v>Pla-HR001</v>
          </cell>
          <cell r="D1056">
            <v>25348</v>
          </cell>
          <cell r="E1056" t="str">
            <v>Joint</v>
          </cell>
          <cell r="F1056" t="str">
            <v>Victor Ramos</v>
          </cell>
          <cell r="G1056" t="str">
            <v>106992,5625</v>
          </cell>
        </row>
        <row r="1057">
          <cell r="A1057" t="str">
            <v>NZ36600</v>
          </cell>
          <cell r="B1057">
            <v>348946567</v>
          </cell>
          <cell r="C1057" t="str">
            <v>Ana-HR001</v>
          </cell>
          <cell r="D1057">
            <v>27905</v>
          </cell>
          <cell r="E1057" t="str">
            <v>Domiciliary</v>
          </cell>
          <cell r="F1057" t="str">
            <v>Bruce Porter</v>
          </cell>
          <cell r="G1057" t="str">
            <v>221981,8125</v>
          </cell>
        </row>
        <row r="1058">
          <cell r="A1058" t="str">
            <v>NZ24185</v>
          </cell>
          <cell r="B1058">
            <v>349872023</v>
          </cell>
          <cell r="C1058" t="str">
            <v>Ana-HR001</v>
          </cell>
          <cell r="D1058">
            <v>20233</v>
          </cell>
          <cell r="E1058" t="str">
            <v>Savings</v>
          </cell>
          <cell r="F1058" t="str">
            <v>Anthony Berry</v>
          </cell>
          <cell r="G1058" t="str">
            <v>191841</v>
          </cell>
        </row>
        <row r="1059">
          <cell r="A1059" t="str">
            <v>NZ97608</v>
          </cell>
          <cell r="B1059">
            <v>350042276</v>
          </cell>
          <cell r="C1059" t="str">
            <v>Osu-HR001</v>
          </cell>
          <cell r="D1059">
            <v>24616</v>
          </cell>
          <cell r="E1059" t="str">
            <v>Domiciliary</v>
          </cell>
          <cell r="F1059" t="str">
            <v>Jason Duncan</v>
          </cell>
          <cell r="G1059" t="str">
            <v>133713,4344</v>
          </cell>
        </row>
        <row r="1060">
          <cell r="A1060" t="str">
            <v>NZ27181</v>
          </cell>
          <cell r="B1060">
            <v>351782665</v>
          </cell>
          <cell r="C1060" t="str">
            <v>Cro-HR001</v>
          </cell>
          <cell r="D1060">
            <v>35575</v>
          </cell>
          <cell r="E1060" t="str">
            <v>Corporate</v>
          </cell>
          <cell r="F1060" t="str">
            <v>Stephen Payne</v>
          </cell>
          <cell r="G1060" t="str">
            <v>106736,3874</v>
          </cell>
        </row>
        <row r="1061">
          <cell r="A1061" t="str">
            <v>NZ42857</v>
          </cell>
          <cell r="B1061">
            <v>352133027</v>
          </cell>
          <cell r="C1061" t="str">
            <v>Osu-HR001</v>
          </cell>
          <cell r="D1061">
            <v>41419</v>
          </cell>
          <cell r="E1061" t="str">
            <v>Savings</v>
          </cell>
          <cell r="F1061" t="str">
            <v>Gregory Simmons</v>
          </cell>
          <cell r="G1061" t="str">
            <v>176579,0247</v>
          </cell>
        </row>
        <row r="1062">
          <cell r="A1062" t="str">
            <v>NZ93882</v>
          </cell>
          <cell r="B1062">
            <v>352435955</v>
          </cell>
          <cell r="C1062" t="str">
            <v>Del-HR001</v>
          </cell>
          <cell r="D1062">
            <v>32653</v>
          </cell>
          <cell r="E1062" t="str">
            <v>Savings</v>
          </cell>
          <cell r="F1062" t="str">
            <v>Steve Diaz</v>
          </cell>
          <cell r="G1062" t="str">
            <v>57417,2421</v>
          </cell>
        </row>
        <row r="1063">
          <cell r="A1063" t="str">
            <v>NZ31252</v>
          </cell>
          <cell r="B1063">
            <v>352606622</v>
          </cell>
          <cell r="C1063" t="str">
            <v>Kwa-HR001</v>
          </cell>
          <cell r="D1063">
            <v>42148</v>
          </cell>
          <cell r="E1063" t="str">
            <v>Savings</v>
          </cell>
          <cell r="F1063" t="str">
            <v>Phillip Peters</v>
          </cell>
          <cell r="G1063" t="str">
            <v>304544,0937</v>
          </cell>
        </row>
        <row r="1064">
          <cell r="A1064" t="str">
            <v>NZ60309</v>
          </cell>
          <cell r="B1064">
            <v>354088152</v>
          </cell>
          <cell r="C1064" t="str">
            <v>Lag-HR001</v>
          </cell>
          <cell r="D1064">
            <v>42880</v>
          </cell>
          <cell r="E1064" t="str">
            <v>Domiciliary</v>
          </cell>
          <cell r="F1064" t="str">
            <v>Nicholas Cunningham</v>
          </cell>
          <cell r="G1064" t="str">
            <v>141462,6304</v>
          </cell>
        </row>
        <row r="1065">
          <cell r="A1065" t="str">
            <v>NZ20615</v>
          </cell>
          <cell r="B1065">
            <v>354450304</v>
          </cell>
          <cell r="C1065" t="str">
            <v>Abu-HR001</v>
          </cell>
          <cell r="D1065">
            <v>27905</v>
          </cell>
          <cell r="E1065" t="str">
            <v>Current</v>
          </cell>
          <cell r="F1065" t="str">
            <v>Frank Brown</v>
          </cell>
          <cell r="G1065" t="str">
            <v>85048,4583</v>
          </cell>
        </row>
        <row r="1066">
          <cell r="A1066" t="str">
            <v>NZ27469</v>
          </cell>
          <cell r="B1066">
            <v>354583177</v>
          </cell>
          <cell r="C1066" t="str">
            <v>Enu-HR001</v>
          </cell>
          <cell r="D1066">
            <v>20233</v>
          </cell>
          <cell r="E1066" t="str">
            <v>Corporate</v>
          </cell>
          <cell r="F1066" t="str">
            <v>Paul Holmes</v>
          </cell>
          <cell r="G1066" t="str">
            <v>370515,1632</v>
          </cell>
        </row>
        <row r="1067">
          <cell r="A1067" t="str">
            <v>NZ90516</v>
          </cell>
          <cell r="B1067">
            <v>354728422</v>
          </cell>
          <cell r="C1067" t="str">
            <v>Lag-HR001</v>
          </cell>
          <cell r="D1067">
            <v>25348</v>
          </cell>
          <cell r="E1067" t="str">
            <v>Domiciliary</v>
          </cell>
          <cell r="F1067" t="str">
            <v>Dennis Ruiz</v>
          </cell>
          <cell r="G1067" t="str">
            <v>374660,4436</v>
          </cell>
        </row>
        <row r="1068">
          <cell r="A1068" t="str">
            <v>NZ96115</v>
          </cell>
          <cell r="B1068">
            <v>355200717</v>
          </cell>
          <cell r="C1068" t="str">
            <v>Kwa-HR001</v>
          </cell>
          <cell r="D1068">
            <v>35939</v>
          </cell>
          <cell r="E1068" t="str">
            <v>Corporate</v>
          </cell>
          <cell r="F1068" t="str">
            <v>Phillip Peters</v>
          </cell>
          <cell r="G1068" t="str">
            <v>37278,93</v>
          </cell>
        </row>
        <row r="1069">
          <cell r="A1069" t="str">
            <v>NZ96454</v>
          </cell>
          <cell r="B1069">
            <v>355247230</v>
          </cell>
          <cell r="C1069" t="str">
            <v>Lag-HR001</v>
          </cell>
          <cell r="D1069">
            <v>24616</v>
          </cell>
          <cell r="E1069" t="str">
            <v>Domiciliary</v>
          </cell>
          <cell r="F1069" t="str">
            <v>Nicholas Cunningham</v>
          </cell>
          <cell r="G1069" t="str">
            <v>91243,0464</v>
          </cell>
        </row>
        <row r="1070">
          <cell r="A1070" t="str">
            <v>NZ17042</v>
          </cell>
          <cell r="B1070">
            <v>355478532</v>
          </cell>
          <cell r="C1070" t="str">
            <v>Lag-HR001</v>
          </cell>
          <cell r="D1070">
            <v>31556</v>
          </cell>
          <cell r="E1070" t="str">
            <v>Domiciliary</v>
          </cell>
          <cell r="F1070" t="str">
            <v>Benjamin Kim</v>
          </cell>
          <cell r="G1070" t="str">
            <v>133671,384</v>
          </cell>
        </row>
        <row r="1071">
          <cell r="A1071" t="str">
            <v>NZ33193</v>
          </cell>
          <cell r="B1071">
            <v>355683346</v>
          </cell>
          <cell r="C1071" t="str">
            <v>Del-HR001</v>
          </cell>
          <cell r="D1071">
            <v>41419</v>
          </cell>
          <cell r="E1071" t="str">
            <v>Domiciliary</v>
          </cell>
          <cell r="F1071" t="str">
            <v>Todd Roberts</v>
          </cell>
          <cell r="G1071" t="str">
            <v>80157,3696</v>
          </cell>
        </row>
        <row r="1072">
          <cell r="A1072" t="str">
            <v>NZ47756</v>
          </cell>
          <cell r="B1072">
            <v>355795565</v>
          </cell>
          <cell r="C1072" t="str">
            <v>Del-HR001</v>
          </cell>
          <cell r="D1072">
            <v>20965</v>
          </cell>
          <cell r="E1072" t="str">
            <v>Joint</v>
          </cell>
          <cell r="F1072" t="str">
            <v>Steve Diaz</v>
          </cell>
          <cell r="G1072" t="str">
            <v>330149,927</v>
          </cell>
        </row>
        <row r="1073">
          <cell r="A1073" t="str">
            <v>NZ72103</v>
          </cell>
          <cell r="B1073">
            <v>355991638</v>
          </cell>
          <cell r="C1073" t="str">
            <v>Ana-HR001</v>
          </cell>
          <cell r="D1073">
            <v>35210</v>
          </cell>
          <cell r="E1073" t="str">
            <v>Joint</v>
          </cell>
          <cell r="F1073" t="str">
            <v>Joshua Little</v>
          </cell>
          <cell r="G1073" t="str">
            <v>251512,7356</v>
          </cell>
        </row>
        <row r="1074">
          <cell r="A1074" t="str">
            <v>NZ88769</v>
          </cell>
          <cell r="B1074">
            <v>356089885</v>
          </cell>
          <cell r="C1074" t="str">
            <v>Abu-HR001</v>
          </cell>
          <cell r="D1074">
            <v>41054</v>
          </cell>
          <cell r="E1074" t="str">
            <v>Savings</v>
          </cell>
          <cell r="F1074" t="str">
            <v>Ernest Rivera</v>
          </cell>
          <cell r="G1074" t="str">
            <v>135470,9475</v>
          </cell>
        </row>
        <row r="1075">
          <cell r="A1075" t="str">
            <v>NZ47439</v>
          </cell>
          <cell r="B1075">
            <v>357002076</v>
          </cell>
          <cell r="C1075" t="str">
            <v>Osu-HR001</v>
          </cell>
          <cell r="D1075">
            <v>32653</v>
          </cell>
          <cell r="E1075" t="str">
            <v>Domiciliary</v>
          </cell>
          <cell r="F1075" t="str">
            <v>James Castillo</v>
          </cell>
          <cell r="G1075" t="str">
            <v>127957,2321</v>
          </cell>
        </row>
        <row r="1076">
          <cell r="A1076" t="str">
            <v>NZ47886</v>
          </cell>
          <cell r="B1076">
            <v>358218500</v>
          </cell>
          <cell r="C1076" t="str">
            <v>Ana-HR001</v>
          </cell>
          <cell r="D1076">
            <v>21329</v>
          </cell>
          <cell r="E1076" t="str">
            <v>Current</v>
          </cell>
          <cell r="F1076" t="str">
            <v>Anthony Berry</v>
          </cell>
          <cell r="G1076" t="str">
            <v>126564,2091</v>
          </cell>
        </row>
        <row r="1077">
          <cell r="A1077" t="str">
            <v>NZ74978</v>
          </cell>
          <cell r="B1077">
            <v>358235140</v>
          </cell>
          <cell r="C1077" t="str">
            <v>Osu-HR001</v>
          </cell>
          <cell r="D1077">
            <v>33382</v>
          </cell>
          <cell r="E1077" t="str">
            <v>Savings</v>
          </cell>
          <cell r="F1077" t="str">
            <v>Jason Duncan</v>
          </cell>
          <cell r="G1077" t="str">
            <v>77904,1065</v>
          </cell>
        </row>
        <row r="1078">
          <cell r="A1078" t="str">
            <v>NZ49907</v>
          </cell>
          <cell r="B1078">
            <v>358256120</v>
          </cell>
          <cell r="C1078" t="str">
            <v>Kan-HR001</v>
          </cell>
          <cell r="D1078">
            <v>24983</v>
          </cell>
          <cell r="E1078" t="str">
            <v>Joint</v>
          </cell>
          <cell r="F1078" t="str">
            <v>Joshua Ryan</v>
          </cell>
          <cell r="G1078" t="str">
            <v>215582,0544</v>
          </cell>
        </row>
        <row r="1079">
          <cell r="A1079" t="str">
            <v>NZ73710</v>
          </cell>
          <cell r="B1079">
            <v>358586957</v>
          </cell>
          <cell r="C1079" t="str">
            <v>Imo-HR001</v>
          </cell>
          <cell r="D1079">
            <v>34114</v>
          </cell>
          <cell r="E1079" t="str">
            <v>Current</v>
          </cell>
          <cell r="F1079" t="str">
            <v>Jonathan Hawkins</v>
          </cell>
          <cell r="G1079" t="str">
            <v>428779,4688</v>
          </cell>
        </row>
        <row r="1080">
          <cell r="A1080" t="str">
            <v>NZ43915</v>
          </cell>
          <cell r="B1080">
            <v>359280637</v>
          </cell>
          <cell r="C1080" t="str">
            <v>Pla-HR001</v>
          </cell>
          <cell r="D1080">
            <v>27173</v>
          </cell>
          <cell r="E1080" t="str">
            <v>Corporate</v>
          </cell>
          <cell r="F1080" t="str">
            <v>Victor Ramos</v>
          </cell>
          <cell r="G1080" t="str">
            <v>72740,5728</v>
          </cell>
        </row>
        <row r="1081">
          <cell r="A1081" t="str">
            <v>NZ47522</v>
          </cell>
          <cell r="B1081">
            <v>359412416</v>
          </cell>
          <cell r="C1081" t="str">
            <v>Osu-HR001</v>
          </cell>
          <cell r="D1081">
            <v>24251</v>
          </cell>
          <cell r="E1081" t="str">
            <v>Corporate</v>
          </cell>
          <cell r="F1081" t="str">
            <v>Jason Duncan</v>
          </cell>
          <cell r="G1081" t="str">
            <v>156545,5125</v>
          </cell>
        </row>
        <row r="1082">
          <cell r="A1082" t="str">
            <v>NZ45023</v>
          </cell>
          <cell r="B1082">
            <v>359480447</v>
          </cell>
          <cell r="C1082" t="str">
            <v>Ana-HR001</v>
          </cell>
          <cell r="D1082">
            <v>39226</v>
          </cell>
          <cell r="E1082" t="str">
            <v>Domiciliary</v>
          </cell>
          <cell r="F1082" t="str">
            <v>Bruce Porter</v>
          </cell>
          <cell r="G1082" t="str">
            <v>112870,08</v>
          </cell>
        </row>
        <row r="1083">
          <cell r="A1083" t="str">
            <v>NZ85958</v>
          </cell>
          <cell r="B1083">
            <v>360093656</v>
          </cell>
          <cell r="C1083" t="str">
            <v>Ada-HR001</v>
          </cell>
          <cell r="D1083">
            <v>32288</v>
          </cell>
          <cell r="E1083" t="str">
            <v>Savings</v>
          </cell>
          <cell r="F1083" t="str">
            <v>Shawn Long</v>
          </cell>
          <cell r="G1083" t="str">
            <v>77420,0477</v>
          </cell>
        </row>
        <row r="1084">
          <cell r="A1084" t="str">
            <v>NZ15083</v>
          </cell>
          <cell r="B1084">
            <v>360188989</v>
          </cell>
          <cell r="C1084" t="str">
            <v>Imo-HR001</v>
          </cell>
          <cell r="D1084">
            <v>21329</v>
          </cell>
          <cell r="E1084" t="str">
            <v>Corporate</v>
          </cell>
          <cell r="F1084" t="str">
            <v>Joshua Bennett</v>
          </cell>
          <cell r="G1084" t="str">
            <v>140152,038</v>
          </cell>
        </row>
        <row r="1085">
          <cell r="A1085" t="str">
            <v>NZ53034</v>
          </cell>
          <cell r="B1085">
            <v>360971387</v>
          </cell>
          <cell r="C1085" t="str">
            <v>Ana-HR001</v>
          </cell>
          <cell r="D1085">
            <v>33382</v>
          </cell>
          <cell r="E1085" t="str">
            <v>Current</v>
          </cell>
          <cell r="F1085" t="str">
            <v>Bruce Porter</v>
          </cell>
          <cell r="G1085" t="str">
            <v>86309,1684</v>
          </cell>
        </row>
        <row r="1086">
          <cell r="A1086" t="str">
            <v>NZ88367</v>
          </cell>
          <cell r="B1086">
            <v>361894531</v>
          </cell>
          <cell r="C1086" t="str">
            <v>Ana-HR001</v>
          </cell>
          <cell r="D1086">
            <v>34478</v>
          </cell>
          <cell r="E1086" t="str">
            <v>Domiciliary</v>
          </cell>
          <cell r="F1086" t="str">
            <v>Anthony Berry</v>
          </cell>
          <cell r="G1086" t="str">
            <v>226151,901</v>
          </cell>
        </row>
        <row r="1087">
          <cell r="A1087" t="str">
            <v>NZ82540</v>
          </cell>
          <cell r="B1087">
            <v>362436590</v>
          </cell>
          <cell r="C1087" t="str">
            <v>Ana-HR001</v>
          </cell>
          <cell r="D1087">
            <v>33382</v>
          </cell>
          <cell r="E1087" t="str">
            <v>Joint</v>
          </cell>
          <cell r="F1087" t="str">
            <v>Anthony Berry</v>
          </cell>
          <cell r="G1087" t="str">
            <v>373315,242</v>
          </cell>
        </row>
        <row r="1088">
          <cell r="A1088" t="str">
            <v>NZ87824</v>
          </cell>
          <cell r="B1088">
            <v>362534601</v>
          </cell>
          <cell r="C1088" t="str">
            <v>Cro-HR001</v>
          </cell>
          <cell r="D1088">
            <v>21329</v>
          </cell>
          <cell r="E1088" t="str">
            <v>Corporate</v>
          </cell>
          <cell r="F1088" t="str">
            <v>Stephen Payne</v>
          </cell>
          <cell r="G1088" t="str">
            <v>159264,1248</v>
          </cell>
        </row>
        <row r="1089">
          <cell r="A1089" t="str">
            <v>NZ23172</v>
          </cell>
          <cell r="B1089">
            <v>363199695</v>
          </cell>
          <cell r="C1089" t="str">
            <v>Osu-HR001</v>
          </cell>
          <cell r="D1089">
            <v>39593</v>
          </cell>
          <cell r="E1089" t="str">
            <v>Fixed Deposit</v>
          </cell>
          <cell r="F1089" t="str">
            <v>Gregory Simmons</v>
          </cell>
          <cell r="G1089" t="str">
            <v>279238,44</v>
          </cell>
        </row>
        <row r="1090">
          <cell r="A1090" t="str">
            <v>NZ86325</v>
          </cell>
          <cell r="B1090">
            <v>363285002</v>
          </cell>
          <cell r="C1090" t="str">
            <v>Riv-HR001</v>
          </cell>
          <cell r="D1090">
            <v>38132</v>
          </cell>
          <cell r="E1090" t="str">
            <v>Savings</v>
          </cell>
          <cell r="F1090" t="str">
            <v>Mark Montgomery</v>
          </cell>
          <cell r="G1090" t="str">
            <v>260795,3376</v>
          </cell>
        </row>
        <row r="1091">
          <cell r="A1091" t="str">
            <v>NZ94518</v>
          </cell>
          <cell r="B1091">
            <v>363597849</v>
          </cell>
          <cell r="C1091" t="str">
            <v>Enu-HR001</v>
          </cell>
          <cell r="D1091">
            <v>33017</v>
          </cell>
          <cell r="E1091" t="str">
            <v>Savings</v>
          </cell>
          <cell r="F1091" t="str">
            <v>Paul Larson</v>
          </cell>
          <cell r="G1091" t="str">
            <v>61674,7968</v>
          </cell>
        </row>
        <row r="1092">
          <cell r="A1092" t="str">
            <v>NZ57646</v>
          </cell>
          <cell r="B1092">
            <v>363651535</v>
          </cell>
          <cell r="C1092" t="str">
            <v>Kan-HR001</v>
          </cell>
          <cell r="D1092">
            <v>20233</v>
          </cell>
          <cell r="E1092" t="str">
            <v>Savings</v>
          </cell>
          <cell r="F1092" t="str">
            <v>Bruce Butler</v>
          </cell>
          <cell r="G1092" t="str">
            <v>114508,9575</v>
          </cell>
        </row>
        <row r="1093">
          <cell r="A1093" t="str">
            <v>NZ30713</v>
          </cell>
          <cell r="B1093">
            <v>363716149</v>
          </cell>
          <cell r="C1093" t="str">
            <v>Abi-HR001</v>
          </cell>
          <cell r="D1093">
            <v>38861</v>
          </cell>
          <cell r="E1093" t="str">
            <v>Corporate</v>
          </cell>
          <cell r="F1093" t="str">
            <v>Roy Rice</v>
          </cell>
          <cell r="G1093" t="str">
            <v>242622,3525</v>
          </cell>
        </row>
        <row r="1094">
          <cell r="A1094" t="str">
            <v>NZ35560</v>
          </cell>
          <cell r="B1094">
            <v>363781303</v>
          </cell>
          <cell r="C1094" t="str">
            <v>Ogu-HR001</v>
          </cell>
          <cell r="D1094">
            <v>29366</v>
          </cell>
          <cell r="E1094" t="str">
            <v>Corporate</v>
          </cell>
          <cell r="F1094" t="str">
            <v>Joe Hanson</v>
          </cell>
          <cell r="G1094" t="str">
            <v>103961,088</v>
          </cell>
        </row>
        <row r="1095">
          <cell r="A1095" t="str">
            <v>NZ56629</v>
          </cell>
          <cell r="B1095">
            <v>364056266</v>
          </cell>
          <cell r="C1095" t="str">
            <v>Ada-HR001</v>
          </cell>
          <cell r="D1095">
            <v>27905</v>
          </cell>
          <cell r="E1095" t="str">
            <v>Current</v>
          </cell>
          <cell r="F1095" t="str">
            <v>Shawn Long</v>
          </cell>
          <cell r="G1095" t="str">
            <v>102321,9657</v>
          </cell>
        </row>
        <row r="1096">
          <cell r="A1096" t="str">
            <v>NZ31161</v>
          </cell>
          <cell r="B1096">
            <v>365348550</v>
          </cell>
          <cell r="C1096" t="str">
            <v>Ana-HR001</v>
          </cell>
          <cell r="D1096">
            <v>29366</v>
          </cell>
          <cell r="E1096" t="str">
            <v>Fixed Deposit</v>
          </cell>
          <cell r="F1096" t="str">
            <v>Anthony Berry</v>
          </cell>
          <cell r="G1096" t="str">
            <v>61488,504</v>
          </cell>
        </row>
        <row r="1097">
          <cell r="A1097" t="str">
            <v>NZ84870</v>
          </cell>
          <cell r="B1097">
            <v>365392432</v>
          </cell>
          <cell r="C1097" t="str">
            <v>Ogu-HR001</v>
          </cell>
          <cell r="D1097">
            <v>20233</v>
          </cell>
          <cell r="E1097" t="str">
            <v>Savings</v>
          </cell>
          <cell r="F1097" t="str">
            <v>Jesse Evans</v>
          </cell>
          <cell r="G1097" t="str">
            <v>130641,0676</v>
          </cell>
        </row>
        <row r="1098">
          <cell r="A1098" t="str">
            <v>NZ78532</v>
          </cell>
          <cell r="B1098">
            <v>366358420</v>
          </cell>
          <cell r="C1098" t="str">
            <v>Oyo-HR001</v>
          </cell>
          <cell r="D1098">
            <v>42880</v>
          </cell>
          <cell r="E1098" t="str">
            <v>Joint</v>
          </cell>
          <cell r="F1098" t="str">
            <v>Douglas Tucker</v>
          </cell>
          <cell r="G1098" t="str">
            <v>118326,96</v>
          </cell>
        </row>
        <row r="1099">
          <cell r="A1099" t="str">
            <v>NZ35529</v>
          </cell>
          <cell r="B1099">
            <v>366489606</v>
          </cell>
          <cell r="C1099" t="str">
            <v>Sok-HR001</v>
          </cell>
          <cell r="D1099">
            <v>32653</v>
          </cell>
          <cell r="E1099" t="str">
            <v>Current</v>
          </cell>
          <cell r="F1099" t="str">
            <v>Raymond Alexander</v>
          </cell>
          <cell r="G1099" t="str">
            <v>119733,2928</v>
          </cell>
        </row>
        <row r="1100">
          <cell r="A1100" t="str">
            <v>NZ65923</v>
          </cell>
          <cell r="B1100">
            <v>367548863</v>
          </cell>
          <cell r="C1100" t="str">
            <v>Abu-HR001</v>
          </cell>
          <cell r="D1100">
            <v>28634</v>
          </cell>
          <cell r="E1100" t="str">
            <v>Current</v>
          </cell>
          <cell r="F1100" t="str">
            <v>Frank Brown</v>
          </cell>
          <cell r="G1100" t="str">
            <v>168187,2962</v>
          </cell>
        </row>
        <row r="1101">
          <cell r="A1101" t="str">
            <v>NZ17740</v>
          </cell>
          <cell r="B1101">
            <v>367977355</v>
          </cell>
          <cell r="C1101" t="str">
            <v>Abu-HR001</v>
          </cell>
          <cell r="D1101">
            <v>37400</v>
          </cell>
          <cell r="E1101" t="str">
            <v>Domiciliary</v>
          </cell>
          <cell r="F1101" t="str">
            <v>Frank Brown</v>
          </cell>
          <cell r="G1101" t="str">
            <v>116926,9416</v>
          </cell>
        </row>
        <row r="1102">
          <cell r="A1102" t="str">
            <v>NZ73140</v>
          </cell>
          <cell r="B1102">
            <v>368129271</v>
          </cell>
          <cell r="C1102" t="str">
            <v>Osu-HR001</v>
          </cell>
          <cell r="D1102">
            <v>28999</v>
          </cell>
          <cell r="E1102" t="str">
            <v>Domiciliary</v>
          </cell>
          <cell r="F1102" t="str">
            <v>Gregory Simmons</v>
          </cell>
          <cell r="G1102" t="str">
            <v>31880,3125</v>
          </cell>
        </row>
        <row r="1103">
          <cell r="A1103" t="str">
            <v>NZ26575</v>
          </cell>
          <cell r="B1103">
            <v>368729411</v>
          </cell>
          <cell r="C1103" t="str">
            <v>Imo-HR001</v>
          </cell>
          <cell r="D1103">
            <v>25348</v>
          </cell>
          <cell r="E1103" t="str">
            <v>Current</v>
          </cell>
          <cell r="F1103" t="str">
            <v>Joshua Bennett</v>
          </cell>
          <cell r="G1103" t="str">
            <v>91094,4</v>
          </cell>
        </row>
        <row r="1104">
          <cell r="A1104" t="str">
            <v>NZ96715</v>
          </cell>
          <cell r="B1104">
            <v>369259451</v>
          </cell>
          <cell r="C1104" t="str">
            <v>Bay-HR001</v>
          </cell>
          <cell r="D1104">
            <v>22061</v>
          </cell>
          <cell r="E1104" t="str">
            <v>Savings</v>
          </cell>
          <cell r="F1104" t="str">
            <v>Shawn Wallace</v>
          </cell>
          <cell r="G1104" t="str">
            <v>512987,8047</v>
          </cell>
        </row>
        <row r="1105">
          <cell r="A1105" t="str">
            <v>NZ20725</v>
          </cell>
          <cell r="B1105">
            <v>369381575</v>
          </cell>
          <cell r="C1105" t="str">
            <v>Ogu-HR001</v>
          </cell>
          <cell r="D1105">
            <v>42880</v>
          </cell>
          <cell r="E1105" t="str">
            <v>Savings</v>
          </cell>
          <cell r="F1105" t="str">
            <v>Joe Hanson</v>
          </cell>
          <cell r="G1105" t="str">
            <v>94763,8536</v>
          </cell>
        </row>
        <row r="1106">
          <cell r="A1106" t="str">
            <v>NZ37853</v>
          </cell>
          <cell r="B1106">
            <v>369513925</v>
          </cell>
          <cell r="C1106" t="str">
            <v>Osu-HR001</v>
          </cell>
          <cell r="D1106">
            <v>30827</v>
          </cell>
          <cell r="E1106" t="str">
            <v>Savings</v>
          </cell>
          <cell r="F1106" t="str">
            <v>Gregory Simmons</v>
          </cell>
          <cell r="G1106" t="str">
            <v>140967,36</v>
          </cell>
        </row>
        <row r="1107">
          <cell r="A1107" t="str">
            <v>NZ50658</v>
          </cell>
          <cell r="B1107">
            <v>370051676</v>
          </cell>
          <cell r="C1107" t="str">
            <v>Ana-HR001</v>
          </cell>
          <cell r="D1107">
            <v>26077</v>
          </cell>
          <cell r="E1107" t="str">
            <v>Domiciliary</v>
          </cell>
          <cell r="F1107" t="str">
            <v>Bruce Porter</v>
          </cell>
          <cell r="G1107" t="str">
            <v>66144,8634</v>
          </cell>
        </row>
        <row r="1108">
          <cell r="A1108" t="str">
            <v>NZ15955</v>
          </cell>
          <cell r="B1108">
            <v>370740071</v>
          </cell>
          <cell r="C1108" t="str">
            <v>Riv-HR001</v>
          </cell>
          <cell r="D1108">
            <v>43609</v>
          </cell>
          <cell r="E1108" t="str">
            <v>Fixed Deposit</v>
          </cell>
          <cell r="F1108" t="str">
            <v>Mark Montgomery</v>
          </cell>
          <cell r="G1108" t="str">
            <v>113678,37</v>
          </cell>
        </row>
        <row r="1109">
          <cell r="A1109" t="str">
            <v>NZ99025</v>
          </cell>
          <cell r="B1109">
            <v>371142420</v>
          </cell>
          <cell r="C1109" t="str">
            <v>Enu-HR001</v>
          </cell>
          <cell r="D1109">
            <v>26077</v>
          </cell>
          <cell r="E1109" t="str">
            <v>Domiciliary</v>
          </cell>
          <cell r="F1109" t="str">
            <v>Paul Larson</v>
          </cell>
          <cell r="G1109" t="str">
            <v>47528,208</v>
          </cell>
        </row>
        <row r="1110">
          <cell r="A1110" t="str">
            <v>NZ60540</v>
          </cell>
          <cell r="B1110">
            <v>371228698</v>
          </cell>
          <cell r="C1110" t="str">
            <v>Ogu-HR001</v>
          </cell>
          <cell r="D1110">
            <v>43976</v>
          </cell>
          <cell r="E1110" t="str">
            <v>Domiciliary</v>
          </cell>
          <cell r="F1110" t="str">
            <v>Jesse Evans</v>
          </cell>
          <cell r="G1110" t="str">
            <v>183239,5635</v>
          </cell>
        </row>
        <row r="1111">
          <cell r="A1111" t="str">
            <v>NZ51390</v>
          </cell>
          <cell r="B1111">
            <v>371460998</v>
          </cell>
          <cell r="C1111" t="str">
            <v>Kad-HR001</v>
          </cell>
          <cell r="D1111">
            <v>20965</v>
          </cell>
          <cell r="E1111" t="str">
            <v>Savings</v>
          </cell>
          <cell r="F1111" t="str">
            <v>Jerry Green</v>
          </cell>
          <cell r="G1111" t="str">
            <v>287767,5</v>
          </cell>
        </row>
        <row r="1112">
          <cell r="A1112" t="str">
            <v>NZ31525</v>
          </cell>
          <cell r="B1112">
            <v>371508664</v>
          </cell>
          <cell r="C1112" t="str">
            <v>Riv-HR001</v>
          </cell>
          <cell r="D1112">
            <v>45070</v>
          </cell>
          <cell r="E1112" t="str">
            <v>Current</v>
          </cell>
          <cell r="F1112" t="str">
            <v>Keith Griffin</v>
          </cell>
          <cell r="G1112" t="str">
            <v>252152,64</v>
          </cell>
        </row>
        <row r="1113">
          <cell r="A1113" t="str">
            <v>NZ15735</v>
          </cell>
          <cell r="B1113">
            <v>372447587</v>
          </cell>
          <cell r="C1113" t="str">
            <v>Osu-HR001</v>
          </cell>
          <cell r="D1113">
            <v>23155</v>
          </cell>
          <cell r="E1113" t="str">
            <v>Corporate</v>
          </cell>
          <cell r="F1113" t="str">
            <v>Gregory Simmons</v>
          </cell>
          <cell r="G1113" t="str">
            <v>92225,5796</v>
          </cell>
        </row>
        <row r="1114">
          <cell r="A1114" t="str">
            <v>NZ40932</v>
          </cell>
          <cell r="B1114">
            <v>372978269</v>
          </cell>
          <cell r="C1114" t="str">
            <v>Lag-HR001</v>
          </cell>
          <cell r="D1114">
            <v>24616</v>
          </cell>
          <cell r="E1114" t="str">
            <v>Corporate</v>
          </cell>
          <cell r="F1114" t="str">
            <v>Adam Hernandez</v>
          </cell>
          <cell r="G1114" t="str">
            <v>152280,516</v>
          </cell>
        </row>
        <row r="1115">
          <cell r="A1115" t="str">
            <v>NZ64966</v>
          </cell>
          <cell r="B1115">
            <v>373125639</v>
          </cell>
          <cell r="C1115" t="str">
            <v>Lag-HR001</v>
          </cell>
          <cell r="D1115">
            <v>29366</v>
          </cell>
          <cell r="E1115" t="str">
            <v>Domiciliary</v>
          </cell>
          <cell r="F1115" t="str">
            <v>Benjamin Kim</v>
          </cell>
          <cell r="G1115" t="str">
            <v>335306,3</v>
          </cell>
        </row>
        <row r="1116">
          <cell r="A1116" t="str">
            <v>NZ49839</v>
          </cell>
          <cell r="B1116">
            <v>373419298</v>
          </cell>
          <cell r="C1116" t="str">
            <v>Kad-HR001</v>
          </cell>
          <cell r="D1116">
            <v>41783</v>
          </cell>
          <cell r="E1116" t="str">
            <v>Fixed Deposit</v>
          </cell>
          <cell r="F1116" t="str">
            <v>Jerry Green</v>
          </cell>
          <cell r="G1116" t="str">
            <v>52673,1264</v>
          </cell>
        </row>
        <row r="1117">
          <cell r="A1117" t="str">
            <v>NZ12704</v>
          </cell>
          <cell r="B1117">
            <v>373928798</v>
          </cell>
          <cell r="C1117" t="str">
            <v>Ada-HR001</v>
          </cell>
          <cell r="D1117">
            <v>22790</v>
          </cell>
          <cell r="E1117" t="str">
            <v>Domiciliary</v>
          </cell>
          <cell r="F1117" t="str">
            <v>Shawn Long</v>
          </cell>
          <cell r="G1117" t="str">
            <v>45810,9846</v>
          </cell>
        </row>
        <row r="1118">
          <cell r="A1118" t="str">
            <v>NZ99653</v>
          </cell>
          <cell r="B1118">
            <v>374895648</v>
          </cell>
          <cell r="C1118" t="str">
            <v>Kwa-HR001</v>
          </cell>
          <cell r="D1118">
            <v>32653</v>
          </cell>
          <cell r="E1118" t="str">
            <v>Domiciliary</v>
          </cell>
          <cell r="F1118" t="str">
            <v>Phillip Peters</v>
          </cell>
          <cell r="G1118" t="str">
            <v>408724,6436</v>
          </cell>
        </row>
        <row r="1119">
          <cell r="A1119" t="str">
            <v>NZ15970</v>
          </cell>
          <cell r="B1119">
            <v>375118877</v>
          </cell>
          <cell r="C1119" t="str">
            <v>Del-HR001</v>
          </cell>
          <cell r="D1119">
            <v>38497</v>
          </cell>
          <cell r="E1119" t="str">
            <v>Savings</v>
          </cell>
          <cell r="F1119" t="str">
            <v>Todd Roberts</v>
          </cell>
          <cell r="G1119" t="str">
            <v>331797,03</v>
          </cell>
        </row>
        <row r="1120">
          <cell r="A1120" t="str">
            <v>NZ52986</v>
          </cell>
          <cell r="B1120">
            <v>375431415</v>
          </cell>
          <cell r="C1120" t="str">
            <v>Kog-HR001</v>
          </cell>
          <cell r="D1120">
            <v>41419</v>
          </cell>
          <cell r="E1120" t="str">
            <v>Domiciliary</v>
          </cell>
          <cell r="F1120" t="str">
            <v>Shawn Cook</v>
          </cell>
          <cell r="G1120" t="str">
            <v>403281,5072</v>
          </cell>
        </row>
        <row r="1121">
          <cell r="A1121" t="str">
            <v>NZ98856</v>
          </cell>
          <cell r="B1121">
            <v>375593872</v>
          </cell>
          <cell r="C1121" t="str">
            <v>Ben-HR001</v>
          </cell>
          <cell r="D1121">
            <v>39593</v>
          </cell>
          <cell r="E1121" t="str">
            <v>Domiciliary</v>
          </cell>
          <cell r="F1121" t="str">
            <v>Roger Alexander</v>
          </cell>
          <cell r="G1121" t="str">
            <v>88492,4508</v>
          </cell>
        </row>
        <row r="1122">
          <cell r="A1122" t="str">
            <v>NZ19422</v>
          </cell>
          <cell r="B1122">
            <v>375689300</v>
          </cell>
          <cell r="C1122" t="str">
            <v>Del-HR001</v>
          </cell>
          <cell r="D1122">
            <v>38497</v>
          </cell>
          <cell r="E1122" t="str">
            <v>Domiciliary</v>
          </cell>
          <cell r="F1122" t="str">
            <v>Todd Roberts</v>
          </cell>
          <cell r="G1122" t="str">
            <v>334843,2269</v>
          </cell>
        </row>
        <row r="1123">
          <cell r="A1123" t="str">
            <v>NZ65738</v>
          </cell>
          <cell r="B1123">
            <v>376006012</v>
          </cell>
          <cell r="C1123" t="str">
            <v>Abu-HR001</v>
          </cell>
          <cell r="D1123">
            <v>36304</v>
          </cell>
          <cell r="E1123" t="str">
            <v>Corporate</v>
          </cell>
          <cell r="F1123" t="str">
            <v>George Lewis</v>
          </cell>
          <cell r="G1123" t="str">
            <v>110274,5664</v>
          </cell>
        </row>
        <row r="1124">
          <cell r="A1124" t="str">
            <v>NZ49516</v>
          </cell>
          <cell r="B1124">
            <v>376092417</v>
          </cell>
          <cell r="C1124" t="str">
            <v>Imo-HR001</v>
          </cell>
          <cell r="D1124">
            <v>33017</v>
          </cell>
          <cell r="E1124" t="str">
            <v>Current</v>
          </cell>
          <cell r="F1124" t="str">
            <v>Joe Price</v>
          </cell>
          <cell r="G1124" t="str">
            <v>100945,4781</v>
          </cell>
        </row>
        <row r="1125">
          <cell r="A1125" t="str">
            <v>NZ66341</v>
          </cell>
          <cell r="B1125">
            <v>376180406</v>
          </cell>
          <cell r="C1125" t="str">
            <v>Enu-HR001</v>
          </cell>
          <cell r="D1125">
            <v>23887</v>
          </cell>
          <cell r="E1125" t="str">
            <v>Domiciliary</v>
          </cell>
          <cell r="F1125" t="str">
            <v>Paul Holmes</v>
          </cell>
          <cell r="G1125" t="str">
            <v>336627,375</v>
          </cell>
        </row>
        <row r="1126">
          <cell r="A1126" t="str">
            <v>NZ21947</v>
          </cell>
          <cell r="B1126">
            <v>376945350</v>
          </cell>
          <cell r="C1126" t="str">
            <v>Enu-HR001</v>
          </cell>
          <cell r="D1126">
            <v>21694</v>
          </cell>
          <cell r="E1126" t="str">
            <v>Joint</v>
          </cell>
          <cell r="F1126" t="str">
            <v>Paul Larson</v>
          </cell>
          <cell r="G1126" t="str">
            <v>274655,1296</v>
          </cell>
        </row>
        <row r="1127">
          <cell r="A1127" t="str">
            <v>NZ80616</v>
          </cell>
          <cell r="B1127">
            <v>377745821</v>
          </cell>
          <cell r="C1127" t="str">
            <v>Enu-HR001</v>
          </cell>
          <cell r="D1127">
            <v>43244</v>
          </cell>
          <cell r="E1127" t="str">
            <v>Domiciliary</v>
          </cell>
          <cell r="F1127" t="str">
            <v>Paul Larson</v>
          </cell>
          <cell r="G1127" t="str">
            <v>223595,5104</v>
          </cell>
        </row>
        <row r="1128">
          <cell r="A1128" t="str">
            <v>NZ78342</v>
          </cell>
          <cell r="B1128">
            <v>377778135</v>
          </cell>
          <cell r="C1128" t="str">
            <v>Kad-HR001</v>
          </cell>
          <cell r="D1128">
            <v>24616</v>
          </cell>
          <cell r="E1128" t="str">
            <v>Joint</v>
          </cell>
          <cell r="F1128" t="str">
            <v>Jeremy Vasquez</v>
          </cell>
          <cell r="G1128" t="str">
            <v>123522,6986</v>
          </cell>
        </row>
        <row r="1129">
          <cell r="A1129" t="str">
            <v>NZ30151</v>
          </cell>
          <cell r="B1129">
            <v>377814136</v>
          </cell>
          <cell r="C1129" t="str">
            <v>Abu-HR001</v>
          </cell>
          <cell r="D1129">
            <v>27538</v>
          </cell>
          <cell r="E1129" t="str">
            <v>Domiciliary</v>
          </cell>
          <cell r="F1129" t="str">
            <v>George Lewis</v>
          </cell>
          <cell r="G1129" t="str">
            <v>280477,3125</v>
          </cell>
        </row>
        <row r="1130">
          <cell r="A1130" t="str">
            <v>NZ38662</v>
          </cell>
          <cell r="B1130">
            <v>378208954</v>
          </cell>
          <cell r="C1130" t="str">
            <v>Lag-HR001</v>
          </cell>
          <cell r="D1130">
            <v>31556</v>
          </cell>
          <cell r="E1130" t="str">
            <v>Savings</v>
          </cell>
          <cell r="F1130" t="str">
            <v>Benjamin Kim</v>
          </cell>
          <cell r="G1130" t="str">
            <v>85339,6219</v>
          </cell>
        </row>
        <row r="1131">
          <cell r="A1131" t="str">
            <v>NZ95041</v>
          </cell>
          <cell r="B1131">
            <v>379935005</v>
          </cell>
          <cell r="C1131" t="str">
            <v>Bay-HR001</v>
          </cell>
          <cell r="D1131">
            <v>24251</v>
          </cell>
          <cell r="E1131" t="str">
            <v>Joint</v>
          </cell>
          <cell r="F1131" t="str">
            <v>Shawn Wallace</v>
          </cell>
          <cell r="G1131" t="str">
            <v>190245,7675</v>
          </cell>
        </row>
        <row r="1132">
          <cell r="A1132" t="str">
            <v>NZ16052</v>
          </cell>
          <cell r="B1132">
            <v>379943259</v>
          </cell>
          <cell r="C1132" t="str">
            <v>Oyo-HR001</v>
          </cell>
          <cell r="D1132">
            <v>20965</v>
          </cell>
          <cell r="E1132" t="str">
            <v>Current</v>
          </cell>
          <cell r="F1132" t="str">
            <v>Douglas Tucker</v>
          </cell>
          <cell r="G1132" t="str">
            <v>32073,3528</v>
          </cell>
        </row>
        <row r="1133">
          <cell r="A1133" t="str">
            <v>NZ23121</v>
          </cell>
          <cell r="B1133">
            <v>380223109</v>
          </cell>
          <cell r="C1133" t="str">
            <v>Osu-HR001</v>
          </cell>
          <cell r="D1133">
            <v>33382</v>
          </cell>
          <cell r="E1133" t="str">
            <v>Current</v>
          </cell>
          <cell r="F1133" t="str">
            <v>Gregory Simmons</v>
          </cell>
          <cell r="G1133" t="str">
            <v>162388,3275</v>
          </cell>
        </row>
        <row r="1134">
          <cell r="A1134" t="str">
            <v>NZ23354</v>
          </cell>
          <cell r="B1134">
            <v>380361195</v>
          </cell>
          <cell r="C1134" t="str">
            <v>Lag-HR001</v>
          </cell>
          <cell r="D1134">
            <v>22790</v>
          </cell>
          <cell r="E1134" t="str">
            <v>Joint</v>
          </cell>
          <cell r="F1134" t="str">
            <v>Dennis Morris</v>
          </cell>
          <cell r="G1134" t="str">
            <v>117375,8952</v>
          </cell>
        </row>
        <row r="1135">
          <cell r="A1135" t="str">
            <v>NZ60956</v>
          </cell>
          <cell r="B1135">
            <v>380427813</v>
          </cell>
          <cell r="C1135" t="str">
            <v>Oyo-HR001</v>
          </cell>
          <cell r="D1135">
            <v>37036</v>
          </cell>
          <cell r="E1135" t="str">
            <v>Savings</v>
          </cell>
          <cell r="F1135" t="str">
            <v>Anthony Simpson</v>
          </cell>
          <cell r="G1135" t="str">
            <v>67597,3792</v>
          </cell>
        </row>
        <row r="1136">
          <cell r="A1136" t="str">
            <v>NZ29216</v>
          </cell>
          <cell r="B1136">
            <v>380741591</v>
          </cell>
          <cell r="C1136" t="str">
            <v>Oyo-HR001</v>
          </cell>
          <cell r="D1136">
            <v>31921</v>
          </cell>
          <cell r="E1136" t="str">
            <v>Corporate</v>
          </cell>
          <cell r="F1136" t="str">
            <v>Anthony Simpson</v>
          </cell>
          <cell r="G1136" t="str">
            <v>243019,9824</v>
          </cell>
        </row>
        <row r="1137">
          <cell r="A1137" t="str">
            <v>NZ29999</v>
          </cell>
          <cell r="B1137">
            <v>380865340</v>
          </cell>
          <cell r="C1137" t="str">
            <v>Del-HR001</v>
          </cell>
          <cell r="D1137">
            <v>44341</v>
          </cell>
          <cell r="E1137" t="str">
            <v>Corporate</v>
          </cell>
          <cell r="F1137" t="str">
            <v>Todd Roberts</v>
          </cell>
          <cell r="G1137" t="str">
            <v>141689,8098</v>
          </cell>
        </row>
        <row r="1138">
          <cell r="A1138" t="str">
            <v>NZ44607</v>
          </cell>
          <cell r="B1138">
            <v>381009187</v>
          </cell>
          <cell r="C1138" t="str">
            <v>Lag-HR001</v>
          </cell>
          <cell r="D1138">
            <v>43976</v>
          </cell>
          <cell r="E1138" t="str">
            <v>Fixed Deposit</v>
          </cell>
          <cell r="F1138" t="str">
            <v>Benjamin Kim</v>
          </cell>
          <cell r="G1138" t="str">
            <v>352563,2325</v>
          </cell>
        </row>
        <row r="1139">
          <cell r="A1139" t="str">
            <v>NZ73492</v>
          </cell>
          <cell r="B1139">
            <v>381042871</v>
          </cell>
          <cell r="C1139" t="str">
            <v>Lag-HR001</v>
          </cell>
          <cell r="D1139">
            <v>21694</v>
          </cell>
          <cell r="E1139" t="str">
            <v>Savings</v>
          </cell>
          <cell r="F1139" t="str">
            <v>Patrick Graham</v>
          </cell>
          <cell r="G1139" t="str">
            <v>397666,9164</v>
          </cell>
        </row>
        <row r="1140">
          <cell r="A1140" t="str">
            <v>NZ20755</v>
          </cell>
          <cell r="B1140">
            <v>381094998</v>
          </cell>
          <cell r="C1140" t="str">
            <v>Lag-HR001</v>
          </cell>
          <cell r="D1140">
            <v>40322</v>
          </cell>
          <cell r="E1140" t="str">
            <v>Fixed Deposit</v>
          </cell>
          <cell r="F1140" t="str">
            <v>Dennis Morris</v>
          </cell>
          <cell r="G1140" t="str">
            <v>241146,7968</v>
          </cell>
        </row>
        <row r="1141">
          <cell r="A1141" t="str">
            <v>NZ86574</v>
          </cell>
          <cell r="B1141">
            <v>381449213</v>
          </cell>
          <cell r="C1141" t="str">
            <v>Cro-HR001</v>
          </cell>
          <cell r="D1141">
            <v>31556</v>
          </cell>
          <cell r="E1141" t="str">
            <v>Current</v>
          </cell>
          <cell r="F1141" t="str">
            <v>Stephen Payne</v>
          </cell>
          <cell r="G1141" t="str">
            <v>181040,1666</v>
          </cell>
        </row>
        <row r="1142">
          <cell r="A1142" t="str">
            <v>NZ50159</v>
          </cell>
          <cell r="B1142">
            <v>381842320</v>
          </cell>
          <cell r="C1142" t="str">
            <v>Lag-HR001</v>
          </cell>
          <cell r="D1142">
            <v>32653</v>
          </cell>
          <cell r="E1142" t="str">
            <v>Savings</v>
          </cell>
          <cell r="F1142" t="str">
            <v>Nicholas Cunningham</v>
          </cell>
          <cell r="G1142" t="str">
            <v>250467,7728</v>
          </cell>
        </row>
        <row r="1143">
          <cell r="A1143" t="str">
            <v>NZ23130</v>
          </cell>
          <cell r="B1143">
            <v>382079662</v>
          </cell>
          <cell r="C1143" t="str">
            <v>Abu-HR001</v>
          </cell>
          <cell r="D1143">
            <v>27173</v>
          </cell>
          <cell r="E1143" t="str">
            <v>Domiciliary</v>
          </cell>
          <cell r="F1143" t="str">
            <v>Frank Brown</v>
          </cell>
          <cell r="G1143" t="str">
            <v>292770,144</v>
          </cell>
        </row>
        <row r="1144">
          <cell r="A1144" t="str">
            <v>NZ28199</v>
          </cell>
          <cell r="B1144">
            <v>382278715</v>
          </cell>
          <cell r="C1144" t="str">
            <v>Abu-HR001</v>
          </cell>
          <cell r="D1144">
            <v>30827</v>
          </cell>
          <cell r="E1144" t="str">
            <v>Joint</v>
          </cell>
          <cell r="F1144" t="str">
            <v>Anthony Torres</v>
          </cell>
          <cell r="G1144" t="str">
            <v>150041,2556</v>
          </cell>
        </row>
        <row r="1145">
          <cell r="A1145" t="str">
            <v>NZ69076</v>
          </cell>
          <cell r="B1145">
            <v>383229683</v>
          </cell>
          <cell r="C1145" t="str">
            <v>Abu-HR001</v>
          </cell>
          <cell r="D1145">
            <v>26809</v>
          </cell>
          <cell r="E1145" t="str">
            <v>Savings</v>
          </cell>
          <cell r="F1145" t="str">
            <v>Anthony Torres</v>
          </cell>
          <cell r="G1145" t="str">
            <v>52826,778</v>
          </cell>
        </row>
        <row r="1146">
          <cell r="A1146" t="str">
            <v>NZ78861</v>
          </cell>
          <cell r="B1146">
            <v>383800744</v>
          </cell>
          <cell r="C1146" t="str">
            <v>Ana-HR001</v>
          </cell>
          <cell r="D1146">
            <v>28999</v>
          </cell>
          <cell r="E1146" t="str">
            <v>Corporate</v>
          </cell>
          <cell r="F1146" t="str">
            <v>Anthony Berry</v>
          </cell>
          <cell r="G1146" t="str">
            <v>96837,0048</v>
          </cell>
        </row>
        <row r="1147">
          <cell r="A1147" t="str">
            <v>NZ98838</v>
          </cell>
          <cell r="B1147">
            <v>384256484</v>
          </cell>
          <cell r="C1147" t="str">
            <v>Lag-HR001</v>
          </cell>
          <cell r="D1147">
            <v>24983</v>
          </cell>
          <cell r="E1147" t="str">
            <v>Domiciliary</v>
          </cell>
          <cell r="F1147" t="str">
            <v>Patrick Graham</v>
          </cell>
          <cell r="G1147" t="str">
            <v>131060,16</v>
          </cell>
        </row>
        <row r="1148">
          <cell r="A1148" t="str">
            <v>NZ35485</v>
          </cell>
          <cell r="B1148">
            <v>384914144</v>
          </cell>
          <cell r="C1148" t="str">
            <v>Imo-HR001</v>
          </cell>
          <cell r="D1148">
            <v>45070</v>
          </cell>
          <cell r="E1148" t="str">
            <v>Savings</v>
          </cell>
          <cell r="F1148" t="str">
            <v>Joe Price</v>
          </cell>
          <cell r="G1148" t="str">
            <v>284819,616</v>
          </cell>
        </row>
        <row r="1149">
          <cell r="A1149" t="str">
            <v>NZ82060</v>
          </cell>
          <cell r="B1149">
            <v>385409761</v>
          </cell>
          <cell r="C1149" t="str">
            <v>Abu-HR001</v>
          </cell>
          <cell r="D1149">
            <v>26077</v>
          </cell>
          <cell r="E1149" t="str">
            <v>Corporate</v>
          </cell>
          <cell r="F1149" t="str">
            <v>Anthony Torres</v>
          </cell>
          <cell r="G1149" t="str">
            <v>355416,3712</v>
          </cell>
        </row>
        <row r="1150">
          <cell r="A1150" t="str">
            <v>NZ18751</v>
          </cell>
          <cell r="B1150">
            <v>385558417</v>
          </cell>
          <cell r="C1150" t="str">
            <v>Kad-HR001</v>
          </cell>
          <cell r="D1150">
            <v>24251</v>
          </cell>
          <cell r="E1150" t="str">
            <v>Domiciliary</v>
          </cell>
          <cell r="F1150" t="str">
            <v>Jerry Green</v>
          </cell>
          <cell r="G1150" t="str">
            <v>190329,696</v>
          </cell>
        </row>
        <row r="1151">
          <cell r="A1151" t="str">
            <v>NZ85074</v>
          </cell>
          <cell r="B1151">
            <v>385818767</v>
          </cell>
          <cell r="C1151" t="str">
            <v>Kan-HR001</v>
          </cell>
          <cell r="D1151">
            <v>31921</v>
          </cell>
          <cell r="E1151" t="str">
            <v>Current</v>
          </cell>
          <cell r="F1151" t="str">
            <v>Bruce Butler</v>
          </cell>
          <cell r="G1151" t="str">
            <v>114440,9484</v>
          </cell>
        </row>
        <row r="1152">
          <cell r="A1152" t="str">
            <v>NZ12649</v>
          </cell>
          <cell r="B1152">
            <v>386289914</v>
          </cell>
          <cell r="C1152" t="str">
            <v>Cro-HR001</v>
          </cell>
          <cell r="D1152">
            <v>23155</v>
          </cell>
          <cell r="E1152" t="str">
            <v>Corporate</v>
          </cell>
          <cell r="F1152" t="str">
            <v>Stephen Payne</v>
          </cell>
          <cell r="G1152" t="str">
            <v>298198,7904</v>
          </cell>
        </row>
        <row r="1153">
          <cell r="A1153" t="str">
            <v>NZ21000</v>
          </cell>
          <cell r="B1153">
            <v>386315612</v>
          </cell>
          <cell r="C1153" t="str">
            <v>Enu-HR001</v>
          </cell>
          <cell r="D1153">
            <v>30827</v>
          </cell>
          <cell r="E1153" t="str">
            <v>Joint</v>
          </cell>
          <cell r="F1153" t="str">
            <v>Paul Larson</v>
          </cell>
          <cell r="G1153" t="str">
            <v>211605,6096</v>
          </cell>
        </row>
        <row r="1154">
          <cell r="A1154" t="str">
            <v>NZ76462</v>
          </cell>
          <cell r="B1154">
            <v>386649200</v>
          </cell>
          <cell r="C1154" t="str">
            <v>Bay-HR001</v>
          </cell>
          <cell r="D1154">
            <v>22790</v>
          </cell>
          <cell r="E1154" t="str">
            <v>Joint</v>
          </cell>
          <cell r="F1154" t="str">
            <v>Shawn Wallace</v>
          </cell>
          <cell r="G1154" t="str">
            <v>171662,004</v>
          </cell>
        </row>
        <row r="1155">
          <cell r="A1155" t="str">
            <v>NZ99374</v>
          </cell>
          <cell r="B1155">
            <v>386721027</v>
          </cell>
          <cell r="C1155" t="str">
            <v>Ben-HR001</v>
          </cell>
          <cell r="D1155">
            <v>43609</v>
          </cell>
          <cell r="E1155" t="str">
            <v>Current</v>
          </cell>
          <cell r="F1155" t="str">
            <v>Roger Alexander</v>
          </cell>
          <cell r="G1155" t="str">
            <v>362819,625</v>
          </cell>
        </row>
        <row r="1156">
          <cell r="A1156" t="str">
            <v>NZ21058</v>
          </cell>
          <cell r="B1156">
            <v>386788742</v>
          </cell>
          <cell r="C1156" t="str">
            <v>Lag-HR001</v>
          </cell>
          <cell r="D1156">
            <v>23522</v>
          </cell>
          <cell r="E1156" t="str">
            <v>Corporate</v>
          </cell>
          <cell r="F1156" t="str">
            <v>Dennis Morris</v>
          </cell>
          <cell r="G1156" t="str">
            <v>75930,855</v>
          </cell>
        </row>
        <row r="1157">
          <cell r="A1157" t="str">
            <v>NZ14715</v>
          </cell>
          <cell r="B1157">
            <v>387078888</v>
          </cell>
          <cell r="C1157" t="str">
            <v>Kad-HR001</v>
          </cell>
          <cell r="D1157">
            <v>31921</v>
          </cell>
          <cell r="E1157" t="str">
            <v>Domiciliary</v>
          </cell>
          <cell r="F1157" t="str">
            <v>Bobby Burton</v>
          </cell>
          <cell r="G1157" t="str">
            <v>109316,4396</v>
          </cell>
        </row>
        <row r="1158">
          <cell r="A1158" t="str">
            <v>NZ45303</v>
          </cell>
          <cell r="B1158">
            <v>387193721</v>
          </cell>
          <cell r="C1158" t="str">
            <v>Lag-HR001</v>
          </cell>
          <cell r="D1158">
            <v>39226</v>
          </cell>
          <cell r="E1158" t="str">
            <v>Fixed Deposit</v>
          </cell>
          <cell r="F1158" t="str">
            <v>Nicholas Simmons</v>
          </cell>
          <cell r="G1158" t="str">
            <v>128108,9754</v>
          </cell>
        </row>
        <row r="1159">
          <cell r="A1159" t="str">
            <v>NZ91194</v>
          </cell>
          <cell r="B1159">
            <v>387908126</v>
          </cell>
          <cell r="C1159" t="str">
            <v>Kog-HR001</v>
          </cell>
          <cell r="D1159">
            <v>35939</v>
          </cell>
          <cell r="E1159" t="str">
            <v>Current</v>
          </cell>
          <cell r="F1159" t="str">
            <v>Shawn Cook</v>
          </cell>
          <cell r="G1159" t="str">
            <v>190491,9264</v>
          </cell>
        </row>
        <row r="1160">
          <cell r="A1160" t="str">
            <v>NZ94102</v>
          </cell>
          <cell r="B1160">
            <v>388129904</v>
          </cell>
          <cell r="C1160" t="str">
            <v>Lag-HR001</v>
          </cell>
          <cell r="D1160">
            <v>38132</v>
          </cell>
          <cell r="E1160" t="str">
            <v>Current</v>
          </cell>
          <cell r="F1160" t="str">
            <v>Carl Nguyen</v>
          </cell>
          <cell r="G1160" t="str">
            <v>226527</v>
          </cell>
        </row>
        <row r="1161">
          <cell r="A1161" t="str">
            <v>NZ61268</v>
          </cell>
          <cell r="B1161">
            <v>388561379</v>
          </cell>
          <cell r="C1161" t="str">
            <v>Osu-HR001</v>
          </cell>
          <cell r="D1161">
            <v>30095</v>
          </cell>
          <cell r="E1161" t="str">
            <v>Corporate</v>
          </cell>
          <cell r="F1161" t="str">
            <v>Jason Duncan</v>
          </cell>
          <cell r="G1161" t="str">
            <v>56227,8024</v>
          </cell>
        </row>
        <row r="1162">
          <cell r="A1162" t="str">
            <v>NZ94062</v>
          </cell>
          <cell r="B1162">
            <v>388752627</v>
          </cell>
          <cell r="C1162" t="str">
            <v>Abu-HR001</v>
          </cell>
          <cell r="D1162">
            <v>40687</v>
          </cell>
          <cell r="E1162" t="str">
            <v>Joint</v>
          </cell>
          <cell r="F1162" t="str">
            <v>Ernest Rivera</v>
          </cell>
          <cell r="G1162" t="str">
            <v>202033,8811</v>
          </cell>
        </row>
        <row r="1163">
          <cell r="A1163" t="str">
            <v>NZ47091</v>
          </cell>
          <cell r="B1163">
            <v>388867167</v>
          </cell>
          <cell r="C1163" t="str">
            <v>Kan-HR001</v>
          </cell>
          <cell r="D1163">
            <v>39958</v>
          </cell>
          <cell r="E1163" t="str">
            <v>Joint</v>
          </cell>
          <cell r="F1163" t="str">
            <v>Joshua Ryan</v>
          </cell>
          <cell r="G1163" t="str">
            <v>213129,5712</v>
          </cell>
        </row>
        <row r="1164">
          <cell r="A1164" t="str">
            <v>NZ45563</v>
          </cell>
          <cell r="B1164">
            <v>388888615</v>
          </cell>
          <cell r="C1164" t="str">
            <v>Oyo-HR001</v>
          </cell>
          <cell r="D1164">
            <v>27173</v>
          </cell>
          <cell r="E1164" t="str">
            <v>Current</v>
          </cell>
          <cell r="F1164" t="str">
            <v>Anthony Simpson</v>
          </cell>
          <cell r="G1164" t="str">
            <v>132163,92</v>
          </cell>
        </row>
        <row r="1165">
          <cell r="A1165" t="str">
            <v>NZ30520</v>
          </cell>
          <cell r="B1165">
            <v>389143681</v>
          </cell>
          <cell r="C1165" t="str">
            <v>Imo-HR001</v>
          </cell>
          <cell r="D1165">
            <v>44705</v>
          </cell>
          <cell r="E1165" t="str">
            <v>Domiciliary</v>
          </cell>
          <cell r="F1165" t="str">
            <v>Joshua Bennett</v>
          </cell>
          <cell r="G1165" t="str">
            <v>126351,8976</v>
          </cell>
        </row>
        <row r="1166">
          <cell r="A1166" t="str">
            <v>NZ93663</v>
          </cell>
          <cell r="B1166">
            <v>389283436</v>
          </cell>
          <cell r="C1166" t="str">
            <v>Ana-HR001</v>
          </cell>
          <cell r="D1166">
            <v>31921</v>
          </cell>
          <cell r="E1166" t="str">
            <v>Domiciliary</v>
          </cell>
          <cell r="F1166" t="str">
            <v>Anthony Berry</v>
          </cell>
          <cell r="G1166" t="str">
            <v>299641,4876</v>
          </cell>
        </row>
        <row r="1167">
          <cell r="A1167" t="str">
            <v>NZ62031</v>
          </cell>
          <cell r="B1167">
            <v>389587350</v>
          </cell>
          <cell r="C1167" t="str">
            <v>Lag-HR001</v>
          </cell>
          <cell r="D1167">
            <v>26809</v>
          </cell>
          <cell r="E1167" t="str">
            <v>Domiciliary</v>
          </cell>
          <cell r="F1167" t="str">
            <v>Adam Hernandez</v>
          </cell>
          <cell r="G1167" t="str">
            <v>306850,5312</v>
          </cell>
        </row>
        <row r="1168">
          <cell r="A1168" t="str">
            <v>NZ29049</v>
          </cell>
          <cell r="B1168">
            <v>390143585</v>
          </cell>
          <cell r="C1168" t="str">
            <v>Lag-HR001</v>
          </cell>
          <cell r="D1168">
            <v>38132</v>
          </cell>
          <cell r="E1168" t="str">
            <v>Current</v>
          </cell>
          <cell r="F1168" t="str">
            <v>Chris Armstrong</v>
          </cell>
          <cell r="G1168" t="str">
            <v>411125,76</v>
          </cell>
        </row>
        <row r="1169">
          <cell r="A1169" t="str">
            <v>NZ54772</v>
          </cell>
          <cell r="B1169">
            <v>390723336</v>
          </cell>
          <cell r="C1169" t="str">
            <v>Kog-HR001</v>
          </cell>
          <cell r="D1169">
            <v>42880</v>
          </cell>
          <cell r="E1169" t="str">
            <v>Domiciliary</v>
          </cell>
          <cell r="F1169" t="str">
            <v>Shawn Cook</v>
          </cell>
          <cell r="G1169" t="str">
            <v>74534,168</v>
          </cell>
        </row>
        <row r="1170">
          <cell r="A1170" t="str">
            <v>NZ44023</v>
          </cell>
          <cell r="B1170">
            <v>390749506</v>
          </cell>
          <cell r="C1170" t="str">
            <v>Imo-HR001</v>
          </cell>
          <cell r="D1170">
            <v>26809</v>
          </cell>
          <cell r="E1170" t="str">
            <v>Savings</v>
          </cell>
          <cell r="F1170" t="str">
            <v>Joshua Bennett</v>
          </cell>
          <cell r="G1170" t="str">
            <v>77095,2652</v>
          </cell>
        </row>
        <row r="1171">
          <cell r="A1171" t="str">
            <v>NZ17499</v>
          </cell>
          <cell r="B1171">
            <v>391021354</v>
          </cell>
          <cell r="C1171" t="str">
            <v>Kan-HR001</v>
          </cell>
          <cell r="D1171">
            <v>26444</v>
          </cell>
          <cell r="E1171" t="str">
            <v>Domiciliary</v>
          </cell>
          <cell r="F1171" t="str">
            <v>Bruce Butler</v>
          </cell>
          <cell r="G1171" t="str">
            <v>130640,7168</v>
          </cell>
        </row>
        <row r="1172">
          <cell r="A1172" t="str">
            <v>NZ30719</v>
          </cell>
          <cell r="B1172">
            <v>391831896</v>
          </cell>
          <cell r="C1172" t="str">
            <v>Abu-HR001</v>
          </cell>
          <cell r="D1172">
            <v>32653</v>
          </cell>
          <cell r="E1172" t="str">
            <v>Current</v>
          </cell>
          <cell r="F1172" t="str">
            <v>Frank Brown</v>
          </cell>
          <cell r="G1172" t="str">
            <v>253476,2307</v>
          </cell>
        </row>
        <row r="1173">
          <cell r="A1173" t="str">
            <v>NZ68021</v>
          </cell>
          <cell r="B1173">
            <v>392190501</v>
          </cell>
          <cell r="C1173" t="str">
            <v>Kwa-HR001</v>
          </cell>
          <cell r="D1173">
            <v>33017</v>
          </cell>
          <cell r="E1173" t="str">
            <v>Current</v>
          </cell>
          <cell r="F1173" t="str">
            <v>Phillip Peters</v>
          </cell>
          <cell r="G1173" t="str">
            <v>161778,2706</v>
          </cell>
        </row>
        <row r="1174">
          <cell r="A1174" t="str">
            <v>NZ43909</v>
          </cell>
          <cell r="B1174">
            <v>392257730</v>
          </cell>
          <cell r="C1174" t="str">
            <v>Lag-HR001</v>
          </cell>
          <cell r="D1174">
            <v>39593</v>
          </cell>
          <cell r="E1174" t="str">
            <v>Domiciliary</v>
          </cell>
          <cell r="F1174" t="str">
            <v>Patrick Graham</v>
          </cell>
          <cell r="G1174" t="str">
            <v>59176,32</v>
          </cell>
        </row>
        <row r="1175">
          <cell r="A1175" t="str">
            <v>NZ80015</v>
          </cell>
          <cell r="B1175">
            <v>392368542</v>
          </cell>
          <cell r="C1175" t="str">
            <v>Oyo-HR001</v>
          </cell>
          <cell r="D1175">
            <v>35939</v>
          </cell>
          <cell r="E1175" t="str">
            <v>Domiciliary</v>
          </cell>
          <cell r="F1175" t="str">
            <v>Douglas Tucker</v>
          </cell>
          <cell r="G1175" t="str">
            <v>272202,645</v>
          </cell>
        </row>
        <row r="1176">
          <cell r="A1176" t="str">
            <v>NZ22626</v>
          </cell>
          <cell r="B1176">
            <v>392445704</v>
          </cell>
          <cell r="C1176" t="str">
            <v>Enu-HR001</v>
          </cell>
          <cell r="D1176">
            <v>34843</v>
          </cell>
          <cell r="E1176" t="str">
            <v>Domiciliary</v>
          </cell>
          <cell r="F1176" t="str">
            <v>Paul Holmes</v>
          </cell>
          <cell r="G1176" t="str">
            <v>455401,3191</v>
          </cell>
        </row>
        <row r="1177">
          <cell r="A1177" t="str">
            <v>NZ28276</v>
          </cell>
          <cell r="B1177">
            <v>392790035</v>
          </cell>
          <cell r="C1177" t="str">
            <v>Lag-HR001</v>
          </cell>
          <cell r="D1177">
            <v>31556</v>
          </cell>
          <cell r="E1177" t="str">
            <v>Savings</v>
          </cell>
          <cell r="F1177" t="str">
            <v>Nicholas Cunningham</v>
          </cell>
          <cell r="G1177" t="str">
            <v>117073,7883</v>
          </cell>
        </row>
        <row r="1178">
          <cell r="A1178" t="str">
            <v>NZ46155</v>
          </cell>
          <cell r="B1178">
            <v>393858976</v>
          </cell>
          <cell r="C1178" t="str">
            <v>Abi-HR001</v>
          </cell>
          <cell r="D1178">
            <v>43244</v>
          </cell>
          <cell r="E1178" t="str">
            <v>Joint</v>
          </cell>
          <cell r="F1178" t="str">
            <v>Samuel Fowler</v>
          </cell>
          <cell r="G1178" t="str">
            <v>45019,5681</v>
          </cell>
        </row>
        <row r="1179">
          <cell r="A1179" t="str">
            <v>NZ74203</v>
          </cell>
          <cell r="B1179">
            <v>394162382</v>
          </cell>
          <cell r="C1179" t="str">
            <v>Lag-HR001</v>
          </cell>
          <cell r="D1179">
            <v>39593</v>
          </cell>
          <cell r="E1179" t="str">
            <v>Domiciliary</v>
          </cell>
          <cell r="F1179" t="str">
            <v>Patrick Graham</v>
          </cell>
          <cell r="G1179" t="str">
            <v>308476,7712</v>
          </cell>
        </row>
        <row r="1180">
          <cell r="A1180" t="str">
            <v>NZ69809</v>
          </cell>
          <cell r="B1180">
            <v>394316664</v>
          </cell>
          <cell r="C1180" t="str">
            <v>Ogu-HR001</v>
          </cell>
          <cell r="D1180">
            <v>42148</v>
          </cell>
          <cell r="E1180" t="str">
            <v>Joint</v>
          </cell>
          <cell r="F1180" t="str">
            <v>Jesse Evans</v>
          </cell>
          <cell r="G1180" t="str">
            <v>96948,9915</v>
          </cell>
        </row>
        <row r="1181">
          <cell r="A1181" t="str">
            <v>NZ55096</v>
          </cell>
          <cell r="B1181">
            <v>394386302</v>
          </cell>
          <cell r="C1181" t="str">
            <v>Lag-HR001</v>
          </cell>
          <cell r="D1181">
            <v>28270</v>
          </cell>
          <cell r="E1181" t="str">
            <v>Fixed Deposit</v>
          </cell>
          <cell r="F1181" t="str">
            <v>Carl Nguyen</v>
          </cell>
          <cell r="G1181" t="str">
            <v>178742,3104</v>
          </cell>
        </row>
        <row r="1182">
          <cell r="A1182" t="str">
            <v>NZ76383</v>
          </cell>
          <cell r="B1182">
            <v>394447146</v>
          </cell>
          <cell r="C1182" t="str">
            <v>Del-HR001</v>
          </cell>
          <cell r="D1182">
            <v>40687</v>
          </cell>
          <cell r="E1182" t="str">
            <v>Corporate</v>
          </cell>
          <cell r="F1182" t="str">
            <v>Todd Roberts</v>
          </cell>
          <cell r="G1182" t="str">
            <v>90996,096</v>
          </cell>
        </row>
        <row r="1183">
          <cell r="A1183" t="str">
            <v>NZ25041</v>
          </cell>
          <cell r="B1183">
            <v>394538360</v>
          </cell>
          <cell r="C1183" t="str">
            <v>Riv-HR001</v>
          </cell>
          <cell r="D1183">
            <v>29731</v>
          </cell>
          <cell r="E1183" t="str">
            <v>Savings</v>
          </cell>
          <cell r="F1183" t="str">
            <v>Mark Montgomery</v>
          </cell>
          <cell r="G1183" t="str">
            <v>245836,2775</v>
          </cell>
        </row>
        <row r="1184">
          <cell r="A1184" t="str">
            <v>NZ45334</v>
          </cell>
          <cell r="B1184">
            <v>394817617</v>
          </cell>
          <cell r="C1184" t="str">
            <v>Edo-HR001</v>
          </cell>
          <cell r="D1184">
            <v>29731</v>
          </cell>
          <cell r="E1184" t="str">
            <v>Current</v>
          </cell>
          <cell r="F1184" t="str">
            <v>Victor Martinez</v>
          </cell>
          <cell r="G1184" t="str">
            <v>73722,0288</v>
          </cell>
        </row>
        <row r="1185">
          <cell r="A1185" t="str">
            <v>NZ85827</v>
          </cell>
          <cell r="B1185">
            <v>394919381</v>
          </cell>
          <cell r="C1185" t="str">
            <v>Abi-HR001</v>
          </cell>
          <cell r="D1185">
            <v>43609</v>
          </cell>
          <cell r="E1185" t="str">
            <v>Domiciliary</v>
          </cell>
          <cell r="F1185" t="str">
            <v>Roy Rice</v>
          </cell>
          <cell r="G1185" t="str">
            <v>439928,1796</v>
          </cell>
        </row>
        <row r="1186">
          <cell r="A1186" t="str">
            <v>NZ72898</v>
          </cell>
          <cell r="B1186">
            <v>395085982</v>
          </cell>
          <cell r="C1186" t="str">
            <v>Del-HR001</v>
          </cell>
          <cell r="D1186">
            <v>32653</v>
          </cell>
          <cell r="E1186" t="str">
            <v>Current</v>
          </cell>
          <cell r="F1186" t="str">
            <v>Todd Roberts</v>
          </cell>
          <cell r="G1186" t="str">
            <v>104795,3233</v>
          </cell>
        </row>
        <row r="1187">
          <cell r="A1187" t="str">
            <v>NZ93185</v>
          </cell>
          <cell r="B1187">
            <v>395255433</v>
          </cell>
          <cell r="C1187" t="str">
            <v>Abu-HR001</v>
          </cell>
          <cell r="D1187">
            <v>37400</v>
          </cell>
          <cell r="E1187" t="str">
            <v>Domiciliary</v>
          </cell>
          <cell r="F1187" t="str">
            <v>Anthony Torres</v>
          </cell>
          <cell r="G1187" t="str">
            <v>62546,715</v>
          </cell>
        </row>
        <row r="1188">
          <cell r="A1188" t="str">
            <v>NZ26448</v>
          </cell>
          <cell r="B1188">
            <v>395405823</v>
          </cell>
          <cell r="C1188" t="str">
            <v>Ana-HR001</v>
          </cell>
          <cell r="D1188">
            <v>29731</v>
          </cell>
          <cell r="E1188" t="str">
            <v>Savings</v>
          </cell>
          <cell r="F1188" t="str">
            <v>Bruce Porter</v>
          </cell>
          <cell r="G1188" t="str">
            <v>307710,0096</v>
          </cell>
        </row>
        <row r="1189">
          <cell r="A1189" t="str">
            <v>NZ27629</v>
          </cell>
          <cell r="B1189">
            <v>395746493</v>
          </cell>
          <cell r="C1189" t="str">
            <v>Lag-HR001</v>
          </cell>
          <cell r="D1189">
            <v>43609</v>
          </cell>
          <cell r="E1189" t="str">
            <v>Corporate</v>
          </cell>
          <cell r="F1189" t="str">
            <v>Benjamin Kim</v>
          </cell>
          <cell r="G1189" t="str">
            <v>123963,048</v>
          </cell>
        </row>
        <row r="1190">
          <cell r="A1190" t="str">
            <v>NZ88518</v>
          </cell>
          <cell r="B1190">
            <v>395904523</v>
          </cell>
          <cell r="C1190" t="str">
            <v>Abi-HR001</v>
          </cell>
          <cell r="D1190">
            <v>24616</v>
          </cell>
          <cell r="E1190" t="str">
            <v>Domiciliary</v>
          </cell>
          <cell r="F1190" t="str">
            <v>Roy Rice</v>
          </cell>
          <cell r="G1190" t="str">
            <v>102181,3056</v>
          </cell>
        </row>
        <row r="1191">
          <cell r="A1191" t="str">
            <v>NZ78041</v>
          </cell>
          <cell r="B1191">
            <v>396197673</v>
          </cell>
          <cell r="C1191" t="str">
            <v>Cro-HR001</v>
          </cell>
          <cell r="D1191">
            <v>23522</v>
          </cell>
          <cell r="E1191" t="str">
            <v>Domiciliary</v>
          </cell>
          <cell r="F1191" t="str">
            <v>Stephen Payne</v>
          </cell>
          <cell r="G1191" t="str">
            <v>26996,1138</v>
          </cell>
        </row>
        <row r="1192">
          <cell r="A1192" t="str">
            <v>NZ63000</v>
          </cell>
          <cell r="B1192">
            <v>396282935</v>
          </cell>
          <cell r="C1192" t="str">
            <v>Abu-HR001</v>
          </cell>
          <cell r="D1192">
            <v>32288</v>
          </cell>
          <cell r="E1192" t="str">
            <v>Joint</v>
          </cell>
          <cell r="F1192" t="str">
            <v>Ernest Rivera</v>
          </cell>
          <cell r="G1192" t="str">
            <v>244571,616</v>
          </cell>
        </row>
        <row r="1193">
          <cell r="A1193" t="str">
            <v>NZ46745</v>
          </cell>
          <cell r="B1193">
            <v>396766385</v>
          </cell>
          <cell r="C1193" t="str">
            <v>Abu-HR001</v>
          </cell>
          <cell r="D1193">
            <v>31556</v>
          </cell>
          <cell r="E1193" t="str">
            <v>Savings</v>
          </cell>
          <cell r="F1193" t="str">
            <v>Frank Brown</v>
          </cell>
          <cell r="G1193" t="str">
            <v>67206,4848</v>
          </cell>
        </row>
        <row r="1194">
          <cell r="A1194" t="str">
            <v>NZ19308</v>
          </cell>
          <cell r="B1194">
            <v>396810464</v>
          </cell>
          <cell r="C1194" t="str">
            <v>Ana-HR001</v>
          </cell>
          <cell r="D1194">
            <v>31921</v>
          </cell>
          <cell r="E1194" t="str">
            <v>Domiciliary</v>
          </cell>
          <cell r="F1194" t="str">
            <v>Bruce Porter</v>
          </cell>
          <cell r="G1194" t="str">
            <v>206497,2448</v>
          </cell>
        </row>
        <row r="1195">
          <cell r="A1195" t="str">
            <v>NZ42604</v>
          </cell>
          <cell r="B1195">
            <v>397374898</v>
          </cell>
          <cell r="C1195" t="str">
            <v>Ogu-HR001</v>
          </cell>
          <cell r="D1195">
            <v>24616</v>
          </cell>
          <cell r="E1195" t="str">
            <v>Savings</v>
          </cell>
          <cell r="F1195" t="str">
            <v>Joe Hanson</v>
          </cell>
          <cell r="G1195" t="str">
            <v>73990,2009</v>
          </cell>
        </row>
        <row r="1196">
          <cell r="A1196" t="str">
            <v>NZ31177</v>
          </cell>
          <cell r="B1196">
            <v>397908305</v>
          </cell>
          <cell r="C1196" t="str">
            <v>Lag-HR001</v>
          </cell>
          <cell r="D1196">
            <v>26077</v>
          </cell>
          <cell r="E1196" t="str">
            <v>Joint</v>
          </cell>
          <cell r="F1196" t="str">
            <v>Nicholas Cunningham</v>
          </cell>
          <cell r="G1196" t="str">
            <v>298316,1636</v>
          </cell>
        </row>
        <row r="1197">
          <cell r="A1197" t="str">
            <v>NZ88814</v>
          </cell>
          <cell r="B1197">
            <v>398267060</v>
          </cell>
          <cell r="C1197" t="str">
            <v>Abu-HR001</v>
          </cell>
          <cell r="D1197">
            <v>33749</v>
          </cell>
          <cell r="E1197" t="str">
            <v>Savings</v>
          </cell>
          <cell r="F1197" t="str">
            <v>Ernest Rivera</v>
          </cell>
          <cell r="G1197" t="str">
            <v>195942,1728</v>
          </cell>
        </row>
        <row r="1198">
          <cell r="A1198" t="str">
            <v>NZ19580</v>
          </cell>
          <cell r="B1198">
            <v>398388608</v>
          </cell>
          <cell r="C1198" t="str">
            <v>Lag-HR001</v>
          </cell>
          <cell r="D1198">
            <v>31921</v>
          </cell>
          <cell r="E1198" t="str">
            <v>Corporate</v>
          </cell>
          <cell r="F1198" t="str">
            <v>Dennis Morris</v>
          </cell>
          <cell r="G1198" t="str">
            <v>405403,08</v>
          </cell>
        </row>
        <row r="1199">
          <cell r="A1199" t="str">
            <v>NZ21667</v>
          </cell>
          <cell r="B1199">
            <v>398490470</v>
          </cell>
          <cell r="C1199" t="str">
            <v>Osu-HR001</v>
          </cell>
          <cell r="D1199">
            <v>28634</v>
          </cell>
          <cell r="E1199" t="str">
            <v>Corporate</v>
          </cell>
          <cell r="F1199" t="str">
            <v>Jason Duncan</v>
          </cell>
          <cell r="G1199" t="str">
            <v>384161,9712</v>
          </cell>
        </row>
        <row r="1200">
          <cell r="A1200" t="str">
            <v>NZ99278</v>
          </cell>
          <cell r="B1200">
            <v>398534543</v>
          </cell>
          <cell r="C1200" t="str">
            <v>Lag-HR001</v>
          </cell>
          <cell r="D1200">
            <v>35939</v>
          </cell>
          <cell r="E1200" t="str">
            <v>Joint</v>
          </cell>
          <cell r="F1200" t="str">
            <v>Carl Nguyen</v>
          </cell>
          <cell r="G1200" t="str">
            <v>89395,04</v>
          </cell>
        </row>
        <row r="1201">
          <cell r="A1201" t="str">
            <v>NZ68422</v>
          </cell>
          <cell r="B1201">
            <v>399333778</v>
          </cell>
          <cell r="C1201" t="str">
            <v>Oyo-HR001</v>
          </cell>
          <cell r="D1201">
            <v>26809</v>
          </cell>
          <cell r="E1201" t="str">
            <v>Domiciliary</v>
          </cell>
          <cell r="F1201" t="str">
            <v>Anthony Simpson</v>
          </cell>
          <cell r="G1201" t="str">
            <v>75751,936</v>
          </cell>
        </row>
        <row r="1202">
          <cell r="A1202" t="str">
            <v>NZ46880</v>
          </cell>
          <cell r="B1202">
            <v>399350201</v>
          </cell>
          <cell r="C1202" t="str">
            <v>Oyo-HR001</v>
          </cell>
          <cell r="D1202">
            <v>25348</v>
          </cell>
          <cell r="E1202" t="str">
            <v>Domiciliary</v>
          </cell>
          <cell r="F1202" t="str">
            <v>Douglas Tucker</v>
          </cell>
          <cell r="G1202" t="str">
            <v>204271,8895</v>
          </cell>
        </row>
        <row r="1203">
          <cell r="A1203" t="str">
            <v>NZ95893</v>
          </cell>
          <cell r="B1203">
            <v>399531461</v>
          </cell>
          <cell r="C1203" t="str">
            <v>Del-HR001</v>
          </cell>
          <cell r="D1203">
            <v>38132</v>
          </cell>
          <cell r="E1203" t="str">
            <v>Domiciliary</v>
          </cell>
          <cell r="F1203" t="str">
            <v>Steve Diaz</v>
          </cell>
          <cell r="G1203" t="str">
            <v>236680,1184</v>
          </cell>
        </row>
        <row r="1204">
          <cell r="A1204" t="str">
            <v>NZ94339</v>
          </cell>
          <cell r="B1204">
            <v>399577975</v>
          </cell>
          <cell r="C1204" t="str">
            <v>Osu-HR001</v>
          </cell>
          <cell r="D1204">
            <v>34843</v>
          </cell>
          <cell r="E1204" t="str">
            <v>Domiciliary</v>
          </cell>
          <cell r="F1204" t="str">
            <v>Gregory Simmons</v>
          </cell>
          <cell r="G1204" t="str">
            <v>86007,3984</v>
          </cell>
        </row>
        <row r="1205">
          <cell r="A1205" t="str">
            <v>NZ82575</v>
          </cell>
          <cell r="B1205">
            <v>399588315</v>
          </cell>
          <cell r="C1205" t="str">
            <v>Kad-HR001</v>
          </cell>
          <cell r="D1205">
            <v>44705</v>
          </cell>
          <cell r="E1205" t="str">
            <v>Current</v>
          </cell>
          <cell r="F1205" t="str">
            <v>Jerry Green</v>
          </cell>
          <cell r="G1205" t="str">
            <v>137228,52</v>
          </cell>
        </row>
        <row r="1206">
          <cell r="A1206" t="str">
            <v>NZ65466</v>
          </cell>
          <cell r="B1206">
            <v>399705834</v>
          </cell>
          <cell r="C1206" t="str">
            <v>Enu-HR001</v>
          </cell>
          <cell r="D1206">
            <v>23522</v>
          </cell>
          <cell r="E1206" t="str">
            <v>Current</v>
          </cell>
          <cell r="F1206" t="str">
            <v>Paul Larson</v>
          </cell>
          <cell r="G1206" t="str">
            <v>87229,375</v>
          </cell>
        </row>
        <row r="1207">
          <cell r="A1207" t="str">
            <v>NZ76683</v>
          </cell>
          <cell r="B1207">
            <v>399764116</v>
          </cell>
          <cell r="C1207" t="str">
            <v>Lag-HR001</v>
          </cell>
          <cell r="D1207">
            <v>22061</v>
          </cell>
          <cell r="E1207" t="str">
            <v>Corporate</v>
          </cell>
          <cell r="F1207" t="str">
            <v>Dennis Ruiz</v>
          </cell>
          <cell r="G1207" t="str">
            <v>86172,3244</v>
          </cell>
        </row>
        <row r="1208">
          <cell r="A1208" t="str">
            <v>NZ88782</v>
          </cell>
          <cell r="B1208">
            <v>400089203</v>
          </cell>
          <cell r="C1208" t="str">
            <v>Oyo-HR001</v>
          </cell>
          <cell r="D1208">
            <v>31556</v>
          </cell>
          <cell r="E1208" t="str">
            <v>Savings</v>
          </cell>
          <cell r="F1208" t="str">
            <v>Douglas Tucker</v>
          </cell>
          <cell r="G1208" t="str">
            <v>338592,7272</v>
          </cell>
        </row>
        <row r="1209">
          <cell r="A1209" t="str">
            <v>NZ35276</v>
          </cell>
          <cell r="B1209">
            <v>400445051</v>
          </cell>
          <cell r="C1209" t="str">
            <v>Ana-HR001</v>
          </cell>
          <cell r="D1209">
            <v>23155</v>
          </cell>
          <cell r="E1209" t="str">
            <v>Current</v>
          </cell>
          <cell r="F1209" t="str">
            <v>Joshua Little</v>
          </cell>
          <cell r="G1209" t="str">
            <v>347361,1328</v>
          </cell>
        </row>
        <row r="1210">
          <cell r="A1210" t="str">
            <v>NZ89653</v>
          </cell>
          <cell r="B1210">
            <v>400502948</v>
          </cell>
          <cell r="C1210" t="str">
            <v>Lag-HR001</v>
          </cell>
          <cell r="D1210">
            <v>42148</v>
          </cell>
          <cell r="E1210" t="str">
            <v>Fixed Deposit</v>
          </cell>
          <cell r="F1210" t="str">
            <v>Patrick Graham</v>
          </cell>
          <cell r="G1210" t="str">
            <v>21380,3968</v>
          </cell>
        </row>
        <row r="1211">
          <cell r="A1211" t="str">
            <v>NZ81099</v>
          </cell>
          <cell r="B1211">
            <v>400775260</v>
          </cell>
          <cell r="C1211" t="str">
            <v>Riv-HR001</v>
          </cell>
          <cell r="D1211">
            <v>33749</v>
          </cell>
          <cell r="E1211" t="str">
            <v>Savings</v>
          </cell>
          <cell r="F1211" t="str">
            <v>Mark Montgomery</v>
          </cell>
          <cell r="G1211" t="str">
            <v>312028,5969</v>
          </cell>
        </row>
        <row r="1212">
          <cell r="A1212" t="str">
            <v>NZ49097</v>
          </cell>
          <cell r="B1212">
            <v>400996340</v>
          </cell>
          <cell r="C1212" t="str">
            <v>Imo-HR001</v>
          </cell>
          <cell r="D1212">
            <v>36304</v>
          </cell>
          <cell r="E1212" t="str">
            <v>Domiciliary</v>
          </cell>
          <cell r="F1212" t="str">
            <v>Joshua Bennett</v>
          </cell>
          <cell r="G1212" t="str">
            <v>149870,898</v>
          </cell>
        </row>
        <row r="1213">
          <cell r="A1213" t="str">
            <v>NZ46035</v>
          </cell>
          <cell r="B1213">
            <v>401166509</v>
          </cell>
          <cell r="C1213" t="str">
            <v>Abu-HR001</v>
          </cell>
          <cell r="D1213">
            <v>32653</v>
          </cell>
          <cell r="E1213" t="str">
            <v>Current</v>
          </cell>
          <cell r="F1213" t="str">
            <v>Ernest Rivera</v>
          </cell>
          <cell r="G1213" t="str">
            <v>104500,2465</v>
          </cell>
        </row>
        <row r="1214">
          <cell r="A1214" t="str">
            <v>NZ44868</v>
          </cell>
          <cell r="B1214">
            <v>401834483</v>
          </cell>
          <cell r="C1214" t="str">
            <v>Del-HR001</v>
          </cell>
          <cell r="D1214">
            <v>23522</v>
          </cell>
          <cell r="E1214" t="str">
            <v>Corporate</v>
          </cell>
          <cell r="F1214" t="str">
            <v>Todd Roberts</v>
          </cell>
          <cell r="G1214" t="str">
            <v>182832,9568</v>
          </cell>
        </row>
        <row r="1215">
          <cell r="A1215" t="str">
            <v>NZ31565</v>
          </cell>
          <cell r="B1215">
            <v>401915086</v>
          </cell>
          <cell r="C1215" t="str">
            <v>Lag-HR001</v>
          </cell>
          <cell r="D1215">
            <v>22790</v>
          </cell>
          <cell r="E1215" t="str">
            <v>Fixed Deposit</v>
          </cell>
          <cell r="F1215" t="str">
            <v>Dennis Ruiz</v>
          </cell>
          <cell r="G1215" t="str">
            <v>240104,6544</v>
          </cell>
        </row>
        <row r="1216">
          <cell r="A1216" t="str">
            <v>NZ63102</v>
          </cell>
          <cell r="B1216">
            <v>402093191</v>
          </cell>
          <cell r="C1216" t="str">
            <v>Lag-HR001</v>
          </cell>
          <cell r="D1216">
            <v>42148</v>
          </cell>
          <cell r="E1216" t="str">
            <v>Joint</v>
          </cell>
          <cell r="F1216" t="str">
            <v>Nicholas Simmons</v>
          </cell>
          <cell r="G1216" t="str">
            <v>133539,2567</v>
          </cell>
        </row>
        <row r="1217">
          <cell r="A1217" t="str">
            <v>NZ71401</v>
          </cell>
          <cell r="B1217">
            <v>402211440</v>
          </cell>
          <cell r="C1217" t="str">
            <v>Kwa-HR001</v>
          </cell>
          <cell r="D1217">
            <v>21329</v>
          </cell>
          <cell r="E1217" t="str">
            <v>Joint</v>
          </cell>
          <cell r="F1217" t="str">
            <v>Phillip Peters</v>
          </cell>
          <cell r="G1217" t="str">
            <v>84089,4678</v>
          </cell>
        </row>
        <row r="1218">
          <cell r="A1218" t="str">
            <v>NZ20167</v>
          </cell>
          <cell r="B1218">
            <v>402738667</v>
          </cell>
          <cell r="C1218" t="str">
            <v>Ogu-HR001</v>
          </cell>
          <cell r="D1218">
            <v>20233</v>
          </cell>
          <cell r="E1218" t="str">
            <v>Corporate</v>
          </cell>
          <cell r="F1218" t="str">
            <v>Jesse Evans</v>
          </cell>
          <cell r="G1218" t="str">
            <v>177489,7488</v>
          </cell>
        </row>
        <row r="1219">
          <cell r="A1219" t="str">
            <v>NZ35875</v>
          </cell>
          <cell r="B1219">
            <v>402846524</v>
          </cell>
          <cell r="C1219" t="str">
            <v>Abi-HR001</v>
          </cell>
          <cell r="D1219">
            <v>24983</v>
          </cell>
          <cell r="E1219" t="str">
            <v>Current</v>
          </cell>
          <cell r="F1219" t="str">
            <v>Samuel Fowler</v>
          </cell>
          <cell r="G1219" t="str">
            <v>196216,482</v>
          </cell>
        </row>
        <row r="1220">
          <cell r="A1220" t="str">
            <v>NZ57973</v>
          </cell>
          <cell r="B1220">
            <v>403033646</v>
          </cell>
          <cell r="C1220" t="str">
            <v>Ana-HR001</v>
          </cell>
          <cell r="D1220">
            <v>43976</v>
          </cell>
          <cell r="E1220" t="str">
            <v>Domiciliary</v>
          </cell>
          <cell r="F1220" t="str">
            <v>Joshua Little</v>
          </cell>
          <cell r="G1220" t="str">
            <v>165420,5796</v>
          </cell>
        </row>
        <row r="1221">
          <cell r="A1221" t="str">
            <v>NZ41707</v>
          </cell>
          <cell r="B1221">
            <v>403244085</v>
          </cell>
          <cell r="C1221" t="str">
            <v>Lag-HR001</v>
          </cell>
          <cell r="D1221">
            <v>23155</v>
          </cell>
          <cell r="E1221" t="str">
            <v>Fixed Deposit</v>
          </cell>
          <cell r="F1221" t="str">
            <v>Nicholas Cunningham</v>
          </cell>
          <cell r="G1221" t="str">
            <v>366922,3131</v>
          </cell>
        </row>
        <row r="1222">
          <cell r="A1222" t="str">
            <v>NZ65854</v>
          </cell>
          <cell r="B1222">
            <v>403325723</v>
          </cell>
          <cell r="C1222" t="str">
            <v>Lag-HR001</v>
          </cell>
          <cell r="D1222">
            <v>34478</v>
          </cell>
          <cell r="E1222" t="str">
            <v>Savings</v>
          </cell>
          <cell r="F1222" t="str">
            <v>Dennis Morris</v>
          </cell>
          <cell r="G1222" t="str">
            <v>73202,0163</v>
          </cell>
        </row>
        <row r="1223">
          <cell r="A1223" t="str">
            <v>NZ42846</v>
          </cell>
          <cell r="B1223">
            <v>404150613</v>
          </cell>
          <cell r="C1223" t="str">
            <v>Kad-HR001</v>
          </cell>
          <cell r="D1223">
            <v>34843</v>
          </cell>
          <cell r="E1223" t="str">
            <v>Current</v>
          </cell>
          <cell r="F1223" t="str">
            <v>Jerry Green</v>
          </cell>
          <cell r="G1223" t="str">
            <v>26777,4039</v>
          </cell>
        </row>
        <row r="1224">
          <cell r="A1224" t="str">
            <v>NZ60533</v>
          </cell>
          <cell r="B1224">
            <v>404379161</v>
          </cell>
          <cell r="C1224" t="str">
            <v>Abu-HR001</v>
          </cell>
          <cell r="D1224">
            <v>35939</v>
          </cell>
          <cell r="E1224" t="str">
            <v>Domiciliary</v>
          </cell>
          <cell r="F1224" t="str">
            <v>Frank Brown</v>
          </cell>
          <cell r="G1224" t="str">
            <v>24695,4708</v>
          </cell>
        </row>
        <row r="1225">
          <cell r="A1225" t="str">
            <v>NZ13753</v>
          </cell>
          <cell r="B1225">
            <v>404799265</v>
          </cell>
          <cell r="C1225" t="str">
            <v>Ana-HR001</v>
          </cell>
          <cell r="D1225">
            <v>41783</v>
          </cell>
          <cell r="E1225" t="str">
            <v>Savings</v>
          </cell>
          <cell r="F1225" t="str">
            <v>Anthony Berry</v>
          </cell>
          <cell r="G1225" t="str">
            <v>198366,9912</v>
          </cell>
        </row>
        <row r="1226">
          <cell r="A1226" t="str">
            <v>NZ87812</v>
          </cell>
          <cell r="B1226">
            <v>405009779</v>
          </cell>
          <cell r="C1226" t="str">
            <v>Oyo-HR001</v>
          </cell>
          <cell r="D1226">
            <v>28270</v>
          </cell>
          <cell r="E1226" t="str">
            <v>Corporate</v>
          </cell>
          <cell r="F1226" t="str">
            <v>Douglas Tucker</v>
          </cell>
          <cell r="G1226" t="str">
            <v>40137,5631</v>
          </cell>
        </row>
        <row r="1227">
          <cell r="A1227" t="str">
            <v>NZ45962</v>
          </cell>
          <cell r="B1227">
            <v>405162073</v>
          </cell>
          <cell r="C1227" t="str">
            <v>Abu-HR001</v>
          </cell>
          <cell r="D1227">
            <v>42515</v>
          </cell>
          <cell r="E1227" t="str">
            <v>Domiciliary</v>
          </cell>
          <cell r="F1227" t="str">
            <v>Ernest Rivera</v>
          </cell>
          <cell r="G1227" t="str">
            <v>466146,2533</v>
          </cell>
        </row>
        <row r="1228">
          <cell r="A1228" t="str">
            <v>NZ51488</v>
          </cell>
          <cell r="B1228">
            <v>405553613</v>
          </cell>
          <cell r="C1228" t="str">
            <v>Abi-HR001</v>
          </cell>
          <cell r="D1228">
            <v>38861</v>
          </cell>
          <cell r="E1228" t="str">
            <v>Domiciliary</v>
          </cell>
          <cell r="F1228" t="str">
            <v>Roy Rice</v>
          </cell>
          <cell r="G1228" t="str">
            <v>129036,1501</v>
          </cell>
        </row>
        <row r="1229">
          <cell r="A1229" t="str">
            <v>NZ98869</v>
          </cell>
          <cell r="B1229">
            <v>406401047</v>
          </cell>
          <cell r="C1229" t="str">
            <v>Lag-HR001</v>
          </cell>
          <cell r="D1229">
            <v>31556</v>
          </cell>
          <cell r="E1229" t="str">
            <v>Corporate</v>
          </cell>
          <cell r="F1229" t="str">
            <v>Nicholas Simmons</v>
          </cell>
          <cell r="G1229" t="str">
            <v>44231,616</v>
          </cell>
        </row>
        <row r="1230">
          <cell r="A1230" t="str">
            <v>NZ44913</v>
          </cell>
          <cell r="B1230">
            <v>406538868</v>
          </cell>
          <cell r="C1230" t="str">
            <v>Abu-HR001</v>
          </cell>
          <cell r="D1230">
            <v>44341</v>
          </cell>
          <cell r="E1230" t="str">
            <v>Savings</v>
          </cell>
          <cell r="F1230" t="str">
            <v>Ernest Rivera</v>
          </cell>
          <cell r="G1230" t="str">
            <v>146613,192</v>
          </cell>
        </row>
        <row r="1231">
          <cell r="A1231" t="str">
            <v>NZ42885</v>
          </cell>
          <cell r="B1231">
            <v>406611418</v>
          </cell>
          <cell r="C1231" t="str">
            <v>Abu-HR001</v>
          </cell>
          <cell r="D1231">
            <v>34478</v>
          </cell>
          <cell r="E1231" t="str">
            <v>Current</v>
          </cell>
          <cell r="F1231" t="str">
            <v>Ernest Rivera</v>
          </cell>
          <cell r="G1231" t="str">
            <v>295097,5314</v>
          </cell>
        </row>
        <row r="1232">
          <cell r="A1232" t="str">
            <v>NZ38016</v>
          </cell>
          <cell r="B1232">
            <v>406836587</v>
          </cell>
          <cell r="C1232" t="str">
            <v>Abu-HR001</v>
          </cell>
          <cell r="D1232">
            <v>33749</v>
          </cell>
          <cell r="E1232" t="str">
            <v>Corporate</v>
          </cell>
          <cell r="F1232" t="str">
            <v>Ernest Rivera</v>
          </cell>
          <cell r="G1232" t="str">
            <v>75703,68</v>
          </cell>
        </row>
        <row r="1233">
          <cell r="A1233" t="str">
            <v>NZ52274</v>
          </cell>
          <cell r="B1233">
            <v>407267787</v>
          </cell>
          <cell r="C1233" t="str">
            <v>Imo-HR001</v>
          </cell>
          <cell r="D1233">
            <v>24983</v>
          </cell>
          <cell r="E1233" t="str">
            <v>Current</v>
          </cell>
          <cell r="F1233" t="str">
            <v>Joe Price</v>
          </cell>
          <cell r="G1233" t="str">
            <v>95884,8705</v>
          </cell>
        </row>
        <row r="1234">
          <cell r="A1234" t="str">
            <v>NZ39612</v>
          </cell>
          <cell r="B1234">
            <v>407721104</v>
          </cell>
          <cell r="C1234" t="str">
            <v>Del-HR001</v>
          </cell>
          <cell r="D1234">
            <v>37036</v>
          </cell>
          <cell r="E1234" t="str">
            <v>Domiciliary</v>
          </cell>
          <cell r="F1234" t="str">
            <v>Todd Roberts</v>
          </cell>
          <cell r="G1234" t="str">
            <v>246045,4656</v>
          </cell>
        </row>
        <row r="1235">
          <cell r="A1235" t="str">
            <v>NZ39698</v>
          </cell>
          <cell r="B1235">
            <v>408750461</v>
          </cell>
          <cell r="C1235" t="str">
            <v>Kog-HR001</v>
          </cell>
          <cell r="D1235">
            <v>26809</v>
          </cell>
          <cell r="E1235" t="str">
            <v>Joint</v>
          </cell>
          <cell r="F1235" t="str">
            <v>Shawn Cook</v>
          </cell>
          <cell r="G1235" t="str">
            <v>341330,1276</v>
          </cell>
        </row>
        <row r="1236">
          <cell r="A1236" t="str">
            <v>NZ26273</v>
          </cell>
          <cell r="B1236">
            <v>408791530</v>
          </cell>
          <cell r="C1236" t="str">
            <v>Abu-HR001</v>
          </cell>
          <cell r="D1236">
            <v>31192</v>
          </cell>
          <cell r="E1236" t="str">
            <v>Joint</v>
          </cell>
          <cell r="F1236" t="str">
            <v>George Lewis</v>
          </cell>
          <cell r="G1236" t="str">
            <v>42693,6096</v>
          </cell>
        </row>
        <row r="1237">
          <cell r="A1237" t="str">
            <v>NZ30232</v>
          </cell>
          <cell r="B1237">
            <v>409183764</v>
          </cell>
          <cell r="C1237" t="str">
            <v>Lag-HR001</v>
          </cell>
          <cell r="D1237">
            <v>41419</v>
          </cell>
          <cell r="E1237" t="str">
            <v>Domiciliary</v>
          </cell>
          <cell r="F1237" t="str">
            <v>Dennis Morris</v>
          </cell>
          <cell r="G1237" t="str">
            <v>282804,7552</v>
          </cell>
        </row>
        <row r="1238">
          <cell r="A1238" t="str">
            <v>NZ54495</v>
          </cell>
          <cell r="B1238">
            <v>409206828</v>
          </cell>
          <cell r="C1238" t="str">
            <v>Oyo-HR001</v>
          </cell>
          <cell r="D1238">
            <v>41054</v>
          </cell>
          <cell r="E1238" t="str">
            <v>Joint</v>
          </cell>
          <cell r="F1238" t="str">
            <v>Douglas Tucker</v>
          </cell>
          <cell r="G1238" t="str">
            <v>155330,8875</v>
          </cell>
        </row>
        <row r="1239">
          <cell r="A1239" t="str">
            <v>NZ26303</v>
          </cell>
          <cell r="B1239">
            <v>409570074</v>
          </cell>
          <cell r="C1239" t="str">
            <v>Edo-HR001</v>
          </cell>
          <cell r="D1239">
            <v>20233</v>
          </cell>
          <cell r="E1239" t="str">
            <v>Corporate</v>
          </cell>
          <cell r="F1239" t="str">
            <v>Victor Martinez</v>
          </cell>
          <cell r="G1239" t="str">
            <v>159587,3216</v>
          </cell>
        </row>
        <row r="1240">
          <cell r="A1240" t="str">
            <v>NZ60293</v>
          </cell>
          <cell r="B1240">
            <v>409899373</v>
          </cell>
          <cell r="C1240" t="str">
            <v>Ana-HR001</v>
          </cell>
          <cell r="D1240">
            <v>27173</v>
          </cell>
          <cell r="E1240" t="str">
            <v>Savings</v>
          </cell>
          <cell r="F1240" t="str">
            <v>Bruce Porter</v>
          </cell>
          <cell r="G1240" t="str">
            <v>185334,7932</v>
          </cell>
        </row>
        <row r="1241">
          <cell r="A1241" t="str">
            <v>NZ69386</v>
          </cell>
          <cell r="B1241">
            <v>409970645</v>
          </cell>
          <cell r="C1241" t="str">
            <v>Del-HR001</v>
          </cell>
          <cell r="D1241">
            <v>29366</v>
          </cell>
          <cell r="E1241" t="str">
            <v>Domiciliary</v>
          </cell>
          <cell r="F1241" t="str">
            <v>Todd Roberts</v>
          </cell>
          <cell r="G1241" t="str">
            <v>103516,876</v>
          </cell>
        </row>
        <row r="1242">
          <cell r="A1242" t="str">
            <v>NZ43700</v>
          </cell>
          <cell r="B1242">
            <v>409989446</v>
          </cell>
          <cell r="C1242" t="str">
            <v>Lag-HR001</v>
          </cell>
          <cell r="D1242">
            <v>22426</v>
          </cell>
          <cell r="E1242" t="str">
            <v>Corporate</v>
          </cell>
          <cell r="F1242" t="str">
            <v>Nicholas Simmons</v>
          </cell>
          <cell r="G1242" t="str">
            <v>279342,4704</v>
          </cell>
        </row>
        <row r="1243">
          <cell r="A1243" t="str">
            <v>NZ23534</v>
          </cell>
          <cell r="B1243">
            <v>410094830</v>
          </cell>
          <cell r="C1243" t="str">
            <v>Cro-HR001</v>
          </cell>
          <cell r="D1243">
            <v>29731</v>
          </cell>
          <cell r="E1243" t="str">
            <v>Joint</v>
          </cell>
          <cell r="F1243" t="str">
            <v>Stephen Payne</v>
          </cell>
          <cell r="G1243" t="str">
            <v>231344,3268</v>
          </cell>
        </row>
        <row r="1244">
          <cell r="A1244" t="str">
            <v>NZ44531</v>
          </cell>
          <cell r="B1244">
            <v>410565587</v>
          </cell>
          <cell r="C1244" t="str">
            <v>Abu-HR001</v>
          </cell>
          <cell r="D1244">
            <v>29731</v>
          </cell>
          <cell r="E1244" t="str">
            <v>Current</v>
          </cell>
          <cell r="F1244" t="str">
            <v>Anthony Torres</v>
          </cell>
          <cell r="G1244" t="str">
            <v>219866,95</v>
          </cell>
        </row>
        <row r="1245">
          <cell r="A1245" t="str">
            <v>NZ69736</v>
          </cell>
          <cell r="B1245">
            <v>410815863</v>
          </cell>
          <cell r="C1245" t="str">
            <v>Ogu-HR001</v>
          </cell>
          <cell r="D1245">
            <v>23522</v>
          </cell>
          <cell r="E1245" t="str">
            <v>Corporate</v>
          </cell>
          <cell r="F1245" t="str">
            <v>Jesse Evans</v>
          </cell>
          <cell r="G1245" t="str">
            <v>83536,4853</v>
          </cell>
        </row>
        <row r="1246">
          <cell r="A1246" t="str">
            <v>NZ73388</v>
          </cell>
          <cell r="B1246">
            <v>411380326</v>
          </cell>
          <cell r="C1246" t="str">
            <v>Kad-HR001</v>
          </cell>
          <cell r="D1246">
            <v>39958</v>
          </cell>
          <cell r="E1246" t="str">
            <v>Domiciliary</v>
          </cell>
          <cell r="F1246" t="str">
            <v>Jeremy Vasquez</v>
          </cell>
          <cell r="G1246" t="str">
            <v>111793,2354</v>
          </cell>
        </row>
        <row r="1247">
          <cell r="A1247" t="str">
            <v>NZ76758</v>
          </cell>
          <cell r="B1247">
            <v>411531900</v>
          </cell>
          <cell r="C1247" t="str">
            <v>Ana-HR001</v>
          </cell>
          <cell r="D1247">
            <v>28270</v>
          </cell>
          <cell r="E1247" t="str">
            <v>Joint</v>
          </cell>
          <cell r="F1247" t="str">
            <v>Anthony Berry</v>
          </cell>
          <cell r="G1247" t="str">
            <v>183442,4768</v>
          </cell>
        </row>
        <row r="1248">
          <cell r="A1248" t="str">
            <v>NZ67593</v>
          </cell>
          <cell r="B1248">
            <v>412403373</v>
          </cell>
          <cell r="C1248" t="str">
            <v>Abi-HR001</v>
          </cell>
          <cell r="D1248">
            <v>43976</v>
          </cell>
          <cell r="E1248" t="str">
            <v>Current</v>
          </cell>
          <cell r="F1248" t="str">
            <v>Samuel Fowler</v>
          </cell>
          <cell r="G1248" t="str">
            <v>172376,6772</v>
          </cell>
        </row>
        <row r="1249">
          <cell r="A1249" t="str">
            <v>NZ93386</v>
          </cell>
          <cell r="B1249">
            <v>412896275</v>
          </cell>
          <cell r="C1249" t="str">
            <v>Lag-HR001</v>
          </cell>
          <cell r="D1249">
            <v>27538</v>
          </cell>
          <cell r="E1249" t="str">
            <v>Corporate</v>
          </cell>
          <cell r="F1249" t="str">
            <v>Benjamin Kim</v>
          </cell>
          <cell r="G1249" t="str">
            <v>133980,1416</v>
          </cell>
        </row>
        <row r="1250">
          <cell r="A1250" t="str">
            <v>NZ26793</v>
          </cell>
          <cell r="B1250">
            <v>413036041</v>
          </cell>
          <cell r="C1250" t="str">
            <v>Imo-HR001</v>
          </cell>
          <cell r="D1250">
            <v>33749</v>
          </cell>
          <cell r="E1250" t="str">
            <v>Joint</v>
          </cell>
          <cell r="F1250" t="str">
            <v>Joe Price</v>
          </cell>
          <cell r="G1250" t="str">
            <v>428020,8032</v>
          </cell>
        </row>
        <row r="1251">
          <cell r="A1251" t="str">
            <v>NZ76341</v>
          </cell>
          <cell r="B1251">
            <v>413318974</v>
          </cell>
          <cell r="C1251" t="str">
            <v>Kad-HR001</v>
          </cell>
          <cell r="D1251">
            <v>28270</v>
          </cell>
          <cell r="E1251" t="str">
            <v>Current</v>
          </cell>
          <cell r="F1251" t="str">
            <v>Jeremy Vasquez</v>
          </cell>
          <cell r="G1251" t="str">
            <v>79064,7</v>
          </cell>
        </row>
        <row r="1252">
          <cell r="A1252" t="str">
            <v>NZ49463</v>
          </cell>
          <cell r="B1252">
            <v>413570128</v>
          </cell>
          <cell r="C1252" t="str">
            <v>Edo-HR001</v>
          </cell>
          <cell r="D1252">
            <v>33382</v>
          </cell>
          <cell r="E1252" t="str">
            <v>Current</v>
          </cell>
          <cell r="F1252" t="str">
            <v>Victor Martinez</v>
          </cell>
          <cell r="G1252" t="str">
            <v>26263,1424</v>
          </cell>
        </row>
        <row r="1253">
          <cell r="A1253" t="str">
            <v>NZ88751</v>
          </cell>
          <cell r="B1253">
            <v>413993051</v>
          </cell>
          <cell r="C1253" t="str">
            <v>Kan-HR001</v>
          </cell>
          <cell r="D1253">
            <v>31556</v>
          </cell>
          <cell r="E1253" t="str">
            <v>Domiciliary</v>
          </cell>
          <cell r="F1253" t="str">
            <v>Joshua Ryan</v>
          </cell>
          <cell r="G1253" t="str">
            <v>325866,6642</v>
          </cell>
        </row>
        <row r="1254">
          <cell r="A1254" t="str">
            <v>NZ37582</v>
          </cell>
          <cell r="B1254">
            <v>414415630</v>
          </cell>
          <cell r="C1254" t="str">
            <v>Osu-HR001</v>
          </cell>
          <cell r="D1254">
            <v>33382</v>
          </cell>
          <cell r="E1254" t="str">
            <v>Domiciliary</v>
          </cell>
          <cell r="F1254" t="str">
            <v>Jason Duncan</v>
          </cell>
          <cell r="G1254" t="str">
            <v>387478,1092</v>
          </cell>
        </row>
        <row r="1255">
          <cell r="A1255" t="str">
            <v>NZ97714</v>
          </cell>
          <cell r="B1255">
            <v>414440288</v>
          </cell>
          <cell r="C1255" t="str">
            <v>Enu-HR001</v>
          </cell>
          <cell r="D1255">
            <v>30095</v>
          </cell>
          <cell r="E1255" t="str">
            <v>Domiciliary</v>
          </cell>
          <cell r="F1255" t="str">
            <v>Paul Holmes</v>
          </cell>
          <cell r="G1255" t="str">
            <v>86055,552</v>
          </cell>
        </row>
        <row r="1256">
          <cell r="A1256" t="str">
            <v>NZ22908</v>
          </cell>
          <cell r="B1256">
            <v>415090871</v>
          </cell>
          <cell r="C1256" t="str">
            <v>Osu-HR001</v>
          </cell>
          <cell r="D1256">
            <v>43976</v>
          </cell>
          <cell r="E1256" t="str">
            <v>Savings</v>
          </cell>
          <cell r="F1256" t="str">
            <v>Jason Duncan</v>
          </cell>
          <cell r="G1256" t="str">
            <v>120709,6233</v>
          </cell>
        </row>
        <row r="1257">
          <cell r="A1257" t="str">
            <v>NZ90377</v>
          </cell>
          <cell r="B1257">
            <v>415890182</v>
          </cell>
          <cell r="C1257" t="str">
            <v>Ana-HR001</v>
          </cell>
          <cell r="D1257">
            <v>39226</v>
          </cell>
          <cell r="E1257" t="str">
            <v>Current</v>
          </cell>
          <cell r="F1257" t="str">
            <v>Bruce Porter</v>
          </cell>
          <cell r="G1257" t="str">
            <v>53296,2753</v>
          </cell>
        </row>
        <row r="1258">
          <cell r="A1258" t="str">
            <v>NZ93338</v>
          </cell>
          <cell r="B1258">
            <v>416014246</v>
          </cell>
          <cell r="C1258" t="str">
            <v>Lag-HR001</v>
          </cell>
          <cell r="D1258">
            <v>28270</v>
          </cell>
          <cell r="E1258" t="str">
            <v>Domiciliary</v>
          </cell>
          <cell r="F1258" t="str">
            <v>Carl Nguyen</v>
          </cell>
          <cell r="G1258" t="str">
            <v>91056,082</v>
          </cell>
        </row>
        <row r="1259">
          <cell r="A1259" t="str">
            <v>NZ56074</v>
          </cell>
          <cell r="B1259">
            <v>417089165</v>
          </cell>
          <cell r="C1259" t="str">
            <v>Kan-HR001</v>
          </cell>
          <cell r="D1259">
            <v>28634</v>
          </cell>
          <cell r="E1259" t="str">
            <v>Savings</v>
          </cell>
          <cell r="F1259" t="str">
            <v>Joshua Ryan</v>
          </cell>
          <cell r="G1259" t="str">
            <v>141515,0244</v>
          </cell>
        </row>
        <row r="1260">
          <cell r="A1260" t="str">
            <v>NZ73281</v>
          </cell>
          <cell r="B1260">
            <v>417687954</v>
          </cell>
          <cell r="C1260" t="str">
            <v>Oyo-HR001</v>
          </cell>
          <cell r="D1260">
            <v>40687</v>
          </cell>
          <cell r="E1260" t="str">
            <v>Domiciliary</v>
          </cell>
          <cell r="F1260" t="str">
            <v>Donald Reynolds</v>
          </cell>
          <cell r="G1260" t="str">
            <v>148785,0312</v>
          </cell>
        </row>
        <row r="1261">
          <cell r="A1261" t="str">
            <v>NZ92034</v>
          </cell>
          <cell r="B1261">
            <v>417849788</v>
          </cell>
          <cell r="C1261" t="str">
            <v>Lag-HR001</v>
          </cell>
          <cell r="D1261">
            <v>28999</v>
          </cell>
          <cell r="E1261" t="str">
            <v>Current</v>
          </cell>
          <cell r="F1261" t="str">
            <v>Patrick Graham</v>
          </cell>
          <cell r="G1261" t="str">
            <v>186049,4976</v>
          </cell>
        </row>
        <row r="1262">
          <cell r="A1262" t="str">
            <v>NZ76632</v>
          </cell>
          <cell r="B1262">
            <v>417867882</v>
          </cell>
          <cell r="C1262" t="str">
            <v>Lag-HR001</v>
          </cell>
          <cell r="D1262">
            <v>41054</v>
          </cell>
          <cell r="E1262" t="str">
            <v>Corporate</v>
          </cell>
          <cell r="F1262" t="str">
            <v>Adam Hernandez</v>
          </cell>
          <cell r="G1262" t="str">
            <v>253368,1916</v>
          </cell>
        </row>
        <row r="1263">
          <cell r="A1263" t="str">
            <v>NZ44689</v>
          </cell>
          <cell r="B1263">
            <v>418163749</v>
          </cell>
          <cell r="C1263" t="str">
            <v>Edo-HR001</v>
          </cell>
          <cell r="D1263">
            <v>34478</v>
          </cell>
          <cell r="E1263" t="str">
            <v>Savings</v>
          </cell>
          <cell r="F1263" t="str">
            <v>Victor Martinez</v>
          </cell>
          <cell r="G1263" t="str">
            <v>99704,0625</v>
          </cell>
        </row>
        <row r="1264">
          <cell r="A1264" t="str">
            <v>NZ24069</v>
          </cell>
          <cell r="B1264">
            <v>418330740</v>
          </cell>
          <cell r="C1264" t="str">
            <v>Kog-HR001</v>
          </cell>
          <cell r="D1264">
            <v>45070</v>
          </cell>
          <cell r="E1264" t="str">
            <v>Current</v>
          </cell>
          <cell r="F1264" t="str">
            <v>Shawn Cook</v>
          </cell>
          <cell r="G1264" t="str">
            <v>84832,2644</v>
          </cell>
        </row>
        <row r="1265">
          <cell r="A1265" t="str">
            <v>NZ53757</v>
          </cell>
          <cell r="B1265">
            <v>418929121</v>
          </cell>
          <cell r="C1265" t="str">
            <v>Abu-HR001</v>
          </cell>
          <cell r="D1265">
            <v>33017</v>
          </cell>
          <cell r="E1265" t="str">
            <v>Savings</v>
          </cell>
          <cell r="F1265" t="str">
            <v>Anthony Torres</v>
          </cell>
          <cell r="G1265" t="str">
            <v>142960,3869</v>
          </cell>
        </row>
        <row r="1266">
          <cell r="A1266" t="str">
            <v>NZ28503</v>
          </cell>
          <cell r="B1266">
            <v>419235443</v>
          </cell>
          <cell r="C1266" t="str">
            <v>Abu-HR001</v>
          </cell>
          <cell r="D1266">
            <v>28999</v>
          </cell>
          <cell r="E1266" t="str">
            <v>Domiciliary</v>
          </cell>
          <cell r="F1266" t="str">
            <v>Ernest Rivera</v>
          </cell>
          <cell r="G1266" t="str">
            <v>257120,2197</v>
          </cell>
        </row>
        <row r="1267">
          <cell r="A1267" t="str">
            <v>NZ72498</v>
          </cell>
          <cell r="B1267">
            <v>419760890</v>
          </cell>
          <cell r="C1267" t="str">
            <v>Del-HR001</v>
          </cell>
          <cell r="D1267">
            <v>36671</v>
          </cell>
          <cell r="E1267" t="str">
            <v>Current</v>
          </cell>
          <cell r="F1267" t="str">
            <v>Steve Diaz</v>
          </cell>
          <cell r="G1267" t="str">
            <v>356808,1125</v>
          </cell>
        </row>
        <row r="1268">
          <cell r="A1268" t="str">
            <v>NZ77195</v>
          </cell>
          <cell r="B1268">
            <v>420374851</v>
          </cell>
          <cell r="C1268" t="str">
            <v>Imo-HR001</v>
          </cell>
          <cell r="D1268">
            <v>20965</v>
          </cell>
          <cell r="E1268" t="str">
            <v>Domiciliary</v>
          </cell>
          <cell r="F1268" t="str">
            <v>Joshua Bennett</v>
          </cell>
          <cell r="G1268" t="str">
            <v>175192,752</v>
          </cell>
        </row>
        <row r="1269">
          <cell r="A1269" t="str">
            <v>NZ76099</v>
          </cell>
          <cell r="B1269">
            <v>420739976</v>
          </cell>
          <cell r="C1269" t="str">
            <v>Lag-HR001</v>
          </cell>
          <cell r="D1269">
            <v>31556</v>
          </cell>
          <cell r="E1269" t="str">
            <v>Domiciliary</v>
          </cell>
          <cell r="F1269" t="str">
            <v>Dennis Morris</v>
          </cell>
          <cell r="G1269" t="str">
            <v>384857,8125</v>
          </cell>
        </row>
        <row r="1270">
          <cell r="A1270" t="str">
            <v>NZ15640</v>
          </cell>
          <cell r="B1270">
            <v>420775631</v>
          </cell>
          <cell r="C1270" t="str">
            <v>Lag-HR001</v>
          </cell>
          <cell r="D1270">
            <v>43976</v>
          </cell>
          <cell r="E1270" t="str">
            <v>Domiciliary</v>
          </cell>
          <cell r="F1270" t="str">
            <v>Nicholas Simmons</v>
          </cell>
          <cell r="G1270" t="str">
            <v>98968,4388</v>
          </cell>
        </row>
        <row r="1271">
          <cell r="A1271" t="str">
            <v>NZ53121</v>
          </cell>
          <cell r="B1271">
            <v>420833481</v>
          </cell>
          <cell r="C1271" t="str">
            <v>Ana-HR001</v>
          </cell>
          <cell r="D1271">
            <v>22426</v>
          </cell>
          <cell r="E1271" t="str">
            <v>Joint</v>
          </cell>
          <cell r="F1271" t="str">
            <v>Joshua Little</v>
          </cell>
          <cell r="G1271" t="str">
            <v>147292,908</v>
          </cell>
        </row>
        <row r="1272">
          <cell r="A1272" t="str">
            <v>NZ56474</v>
          </cell>
          <cell r="B1272">
            <v>420838516</v>
          </cell>
          <cell r="C1272" t="str">
            <v>Enu-HR001</v>
          </cell>
          <cell r="D1272">
            <v>23522</v>
          </cell>
          <cell r="E1272" t="str">
            <v>Current</v>
          </cell>
          <cell r="F1272" t="str">
            <v>Paul Holmes</v>
          </cell>
          <cell r="G1272" t="str">
            <v>103163,6724</v>
          </cell>
        </row>
        <row r="1273">
          <cell r="A1273" t="str">
            <v>NZ67674</v>
          </cell>
          <cell r="B1273">
            <v>420912357</v>
          </cell>
          <cell r="C1273" t="str">
            <v>Del-HR001</v>
          </cell>
          <cell r="D1273">
            <v>24983</v>
          </cell>
          <cell r="E1273" t="str">
            <v>Domiciliary</v>
          </cell>
          <cell r="F1273" t="str">
            <v>Todd Roberts</v>
          </cell>
          <cell r="G1273" t="str">
            <v>72706,788</v>
          </cell>
        </row>
        <row r="1274">
          <cell r="A1274" t="str">
            <v>NZ35319</v>
          </cell>
          <cell r="B1274">
            <v>420919990</v>
          </cell>
          <cell r="C1274" t="str">
            <v>Lag-HR001</v>
          </cell>
          <cell r="D1274">
            <v>41783</v>
          </cell>
          <cell r="E1274" t="str">
            <v>Domiciliary</v>
          </cell>
          <cell r="F1274" t="str">
            <v>Nicholas Cunningham</v>
          </cell>
          <cell r="G1274" t="str">
            <v>49795,2522</v>
          </cell>
        </row>
        <row r="1275">
          <cell r="A1275" t="str">
            <v>NZ57160</v>
          </cell>
          <cell r="B1275">
            <v>421235085</v>
          </cell>
          <cell r="C1275" t="str">
            <v>Lag-HR001</v>
          </cell>
          <cell r="D1275">
            <v>21329</v>
          </cell>
          <cell r="E1275" t="str">
            <v>Corporate</v>
          </cell>
          <cell r="F1275" t="str">
            <v>Benjamin Kim</v>
          </cell>
          <cell r="G1275" t="str">
            <v>264217,6064</v>
          </cell>
        </row>
        <row r="1276">
          <cell r="A1276" t="str">
            <v>NZ82641</v>
          </cell>
          <cell r="B1276">
            <v>421773020</v>
          </cell>
          <cell r="C1276" t="str">
            <v>Kan-HR001</v>
          </cell>
          <cell r="D1276">
            <v>25712</v>
          </cell>
          <cell r="E1276" t="str">
            <v>Savings</v>
          </cell>
          <cell r="F1276" t="str">
            <v>Bruce Butler</v>
          </cell>
          <cell r="G1276" t="str">
            <v>188125,5537</v>
          </cell>
        </row>
        <row r="1277">
          <cell r="A1277" t="str">
            <v>NZ39571</v>
          </cell>
          <cell r="B1277">
            <v>422083653</v>
          </cell>
          <cell r="C1277" t="str">
            <v>Ana-HR001</v>
          </cell>
          <cell r="D1277">
            <v>37400</v>
          </cell>
          <cell r="E1277" t="str">
            <v>Joint</v>
          </cell>
          <cell r="F1277" t="str">
            <v>Anthony Berry</v>
          </cell>
          <cell r="G1277" t="str">
            <v>110393,0742</v>
          </cell>
        </row>
        <row r="1278">
          <cell r="A1278" t="str">
            <v>NZ83055</v>
          </cell>
          <cell r="B1278">
            <v>422111244</v>
          </cell>
          <cell r="C1278" t="str">
            <v>Imo-HR001</v>
          </cell>
          <cell r="D1278">
            <v>43244</v>
          </cell>
          <cell r="E1278" t="str">
            <v>Domiciliary</v>
          </cell>
          <cell r="F1278" t="str">
            <v>Joshua Bennett</v>
          </cell>
          <cell r="G1278" t="str">
            <v>201624,3636</v>
          </cell>
        </row>
        <row r="1279">
          <cell r="A1279" t="str">
            <v>NZ33767</v>
          </cell>
          <cell r="B1279">
            <v>422659041</v>
          </cell>
          <cell r="C1279" t="str">
            <v>Ogu-HR001</v>
          </cell>
          <cell r="D1279">
            <v>38861</v>
          </cell>
          <cell r="E1279" t="str">
            <v>Joint</v>
          </cell>
          <cell r="F1279" t="str">
            <v>Jesse Evans</v>
          </cell>
          <cell r="G1279" t="str">
            <v>84116,1132</v>
          </cell>
        </row>
        <row r="1280">
          <cell r="A1280" t="str">
            <v>NZ34623</v>
          </cell>
          <cell r="B1280">
            <v>423156618</v>
          </cell>
          <cell r="C1280" t="str">
            <v>Abi-HR001</v>
          </cell>
          <cell r="D1280">
            <v>28270</v>
          </cell>
          <cell r="E1280" t="str">
            <v>Savings</v>
          </cell>
          <cell r="F1280" t="str">
            <v>Samuel Fowler</v>
          </cell>
          <cell r="G1280" t="str">
            <v>303763,68</v>
          </cell>
        </row>
        <row r="1281">
          <cell r="A1281" t="str">
            <v>NZ69120</v>
          </cell>
          <cell r="B1281">
            <v>423317349</v>
          </cell>
          <cell r="C1281" t="str">
            <v>Abu-HR001</v>
          </cell>
          <cell r="D1281">
            <v>42148</v>
          </cell>
          <cell r="E1281" t="str">
            <v>Domiciliary</v>
          </cell>
          <cell r="F1281" t="str">
            <v>Frank Brown</v>
          </cell>
          <cell r="G1281" t="str">
            <v>182769,5619</v>
          </cell>
        </row>
        <row r="1282">
          <cell r="A1282" t="str">
            <v>NZ76613</v>
          </cell>
          <cell r="B1282">
            <v>423463338</v>
          </cell>
          <cell r="C1282" t="str">
            <v>Pla-HR001</v>
          </cell>
          <cell r="D1282">
            <v>23522</v>
          </cell>
          <cell r="E1282" t="str">
            <v>Current</v>
          </cell>
          <cell r="F1282" t="str">
            <v>Victor Ramos</v>
          </cell>
          <cell r="G1282" t="str">
            <v>89384,2572</v>
          </cell>
        </row>
        <row r="1283">
          <cell r="A1283" t="str">
            <v>NZ72283</v>
          </cell>
          <cell r="B1283">
            <v>423730232</v>
          </cell>
          <cell r="C1283" t="str">
            <v>Lag-HR001</v>
          </cell>
          <cell r="D1283">
            <v>34843</v>
          </cell>
          <cell r="E1283" t="str">
            <v>Domiciliary</v>
          </cell>
          <cell r="F1283" t="str">
            <v>Carl Nguyen</v>
          </cell>
          <cell r="G1283" t="str">
            <v>74128,4196</v>
          </cell>
        </row>
        <row r="1284">
          <cell r="A1284" t="str">
            <v>NZ59872</v>
          </cell>
          <cell r="B1284">
            <v>424243774</v>
          </cell>
          <cell r="C1284" t="str">
            <v>Kad-HR001</v>
          </cell>
          <cell r="D1284">
            <v>32288</v>
          </cell>
          <cell r="E1284" t="str">
            <v>Current</v>
          </cell>
          <cell r="F1284" t="str">
            <v>Jeremy Vasquez</v>
          </cell>
          <cell r="G1284" t="str">
            <v>194269,9278</v>
          </cell>
        </row>
        <row r="1285">
          <cell r="A1285" t="str">
            <v>NZ70766</v>
          </cell>
          <cell r="B1285">
            <v>424349749</v>
          </cell>
          <cell r="C1285" t="str">
            <v>Lag-HR001</v>
          </cell>
          <cell r="D1285">
            <v>28270</v>
          </cell>
          <cell r="E1285" t="str">
            <v>Current</v>
          </cell>
          <cell r="F1285" t="str">
            <v>Patrick Graham</v>
          </cell>
          <cell r="G1285" t="str">
            <v>157986,7328</v>
          </cell>
        </row>
        <row r="1286">
          <cell r="A1286" t="str">
            <v>NZ25773</v>
          </cell>
          <cell r="B1286">
            <v>424993985</v>
          </cell>
          <cell r="C1286" t="str">
            <v>Oyo-HR001</v>
          </cell>
          <cell r="D1286">
            <v>40322</v>
          </cell>
          <cell r="E1286" t="str">
            <v>Domiciliary</v>
          </cell>
          <cell r="F1286" t="str">
            <v>Anthony Simpson</v>
          </cell>
          <cell r="G1286" t="str">
            <v>305273,4048</v>
          </cell>
        </row>
        <row r="1287">
          <cell r="A1287" t="str">
            <v>NZ25396</v>
          </cell>
          <cell r="B1287">
            <v>425436588</v>
          </cell>
          <cell r="C1287" t="str">
            <v>Pla-HR001</v>
          </cell>
          <cell r="D1287">
            <v>26077</v>
          </cell>
          <cell r="E1287" t="str">
            <v>Current</v>
          </cell>
          <cell r="F1287" t="str">
            <v>Victor Ramos</v>
          </cell>
          <cell r="G1287" t="str">
            <v>61750,3392</v>
          </cell>
        </row>
        <row r="1288">
          <cell r="A1288" t="str">
            <v>NZ51561</v>
          </cell>
          <cell r="B1288">
            <v>425771114</v>
          </cell>
          <cell r="C1288" t="str">
            <v>Enu-HR001</v>
          </cell>
          <cell r="D1288">
            <v>39593</v>
          </cell>
          <cell r="E1288" t="str">
            <v>Domiciliary</v>
          </cell>
          <cell r="F1288" t="str">
            <v>Paul Holmes</v>
          </cell>
          <cell r="G1288" t="str">
            <v>141218,6763</v>
          </cell>
        </row>
        <row r="1289">
          <cell r="A1289" t="str">
            <v>NZ80690</v>
          </cell>
          <cell r="B1289">
            <v>426567296</v>
          </cell>
          <cell r="C1289" t="str">
            <v>Lag-HR001</v>
          </cell>
          <cell r="D1289">
            <v>21329</v>
          </cell>
          <cell r="E1289" t="str">
            <v>Savings</v>
          </cell>
          <cell r="F1289" t="str">
            <v>Chris Armstrong</v>
          </cell>
          <cell r="G1289" t="str">
            <v>110364,7116</v>
          </cell>
        </row>
        <row r="1290">
          <cell r="A1290" t="str">
            <v>NZ37323</v>
          </cell>
          <cell r="B1290">
            <v>426592473</v>
          </cell>
          <cell r="C1290" t="str">
            <v>Ana-HR001</v>
          </cell>
          <cell r="D1290">
            <v>27905</v>
          </cell>
          <cell r="E1290" t="str">
            <v>Domiciliary</v>
          </cell>
          <cell r="F1290" t="str">
            <v>Anthony Berry</v>
          </cell>
          <cell r="G1290" t="str">
            <v>38502,756</v>
          </cell>
        </row>
        <row r="1291">
          <cell r="A1291" t="str">
            <v>NZ55883</v>
          </cell>
          <cell r="B1291">
            <v>426717659</v>
          </cell>
          <cell r="C1291" t="str">
            <v>Osu-HR001</v>
          </cell>
          <cell r="D1291">
            <v>23155</v>
          </cell>
          <cell r="E1291" t="str">
            <v>Domiciliary</v>
          </cell>
          <cell r="F1291" t="str">
            <v>Gregory Simmons</v>
          </cell>
          <cell r="G1291" t="str">
            <v>183024,4122</v>
          </cell>
        </row>
        <row r="1292">
          <cell r="A1292" t="str">
            <v>NZ66908</v>
          </cell>
          <cell r="B1292">
            <v>426810795</v>
          </cell>
          <cell r="C1292" t="str">
            <v>Imo-HR001</v>
          </cell>
          <cell r="D1292">
            <v>28999</v>
          </cell>
          <cell r="E1292" t="str">
            <v>Current</v>
          </cell>
          <cell r="F1292" t="str">
            <v>Jonathan Hawkins</v>
          </cell>
          <cell r="G1292" t="str">
            <v>265427,2565</v>
          </cell>
        </row>
        <row r="1293">
          <cell r="A1293" t="str">
            <v>NZ40785</v>
          </cell>
          <cell r="B1293">
            <v>427118890</v>
          </cell>
          <cell r="C1293" t="str">
            <v>Del-HR001</v>
          </cell>
          <cell r="D1293">
            <v>22790</v>
          </cell>
          <cell r="E1293" t="str">
            <v>Domiciliary</v>
          </cell>
          <cell r="F1293" t="str">
            <v>Steve Diaz</v>
          </cell>
          <cell r="G1293" t="str">
            <v>65125,7984</v>
          </cell>
        </row>
        <row r="1294">
          <cell r="A1294" t="str">
            <v>NZ40198</v>
          </cell>
          <cell r="B1294">
            <v>428368106</v>
          </cell>
          <cell r="C1294" t="str">
            <v>Kog-HR001</v>
          </cell>
          <cell r="D1294">
            <v>22790</v>
          </cell>
          <cell r="E1294" t="str">
            <v>Domiciliary</v>
          </cell>
          <cell r="F1294" t="str">
            <v>Shawn Cook</v>
          </cell>
          <cell r="G1294" t="str">
            <v>246615,84</v>
          </cell>
        </row>
        <row r="1295">
          <cell r="A1295" t="str">
            <v>NZ79472</v>
          </cell>
          <cell r="B1295">
            <v>429506359</v>
          </cell>
          <cell r="C1295" t="str">
            <v>Imo-HR001</v>
          </cell>
          <cell r="D1295">
            <v>28270</v>
          </cell>
          <cell r="E1295" t="str">
            <v>Corporate</v>
          </cell>
          <cell r="F1295" t="str">
            <v>Joe Price</v>
          </cell>
          <cell r="G1295" t="str">
            <v>94710,6945</v>
          </cell>
        </row>
        <row r="1296">
          <cell r="A1296" t="str">
            <v>NZ24899</v>
          </cell>
          <cell r="B1296">
            <v>429559355</v>
          </cell>
          <cell r="C1296" t="str">
            <v>Oyo-HR001</v>
          </cell>
          <cell r="D1296">
            <v>27538</v>
          </cell>
          <cell r="E1296" t="str">
            <v>Domiciliary</v>
          </cell>
          <cell r="F1296" t="str">
            <v>Douglas Tucker</v>
          </cell>
          <cell r="G1296" t="str">
            <v>278807,4576</v>
          </cell>
        </row>
        <row r="1297">
          <cell r="A1297" t="str">
            <v>NZ55295</v>
          </cell>
          <cell r="B1297">
            <v>429876463</v>
          </cell>
          <cell r="C1297" t="str">
            <v>Ana-HR001</v>
          </cell>
          <cell r="D1297">
            <v>40687</v>
          </cell>
          <cell r="E1297" t="str">
            <v>Domiciliary</v>
          </cell>
          <cell r="F1297" t="str">
            <v>Joshua Little</v>
          </cell>
          <cell r="G1297" t="str">
            <v>273943,4516</v>
          </cell>
        </row>
        <row r="1298">
          <cell r="A1298" t="str">
            <v>NZ50412</v>
          </cell>
          <cell r="B1298">
            <v>429910592</v>
          </cell>
          <cell r="C1298" t="str">
            <v>Riv-HR001</v>
          </cell>
          <cell r="D1298">
            <v>33749</v>
          </cell>
          <cell r="E1298" t="str">
            <v>Joint</v>
          </cell>
          <cell r="F1298" t="str">
            <v>Mark Montgomery</v>
          </cell>
          <cell r="G1298" t="str">
            <v>71822,3367</v>
          </cell>
        </row>
        <row r="1299">
          <cell r="A1299" t="str">
            <v>NZ23792</v>
          </cell>
          <cell r="B1299">
            <v>429929262</v>
          </cell>
          <cell r="C1299" t="str">
            <v>Oyo-HR001</v>
          </cell>
          <cell r="D1299">
            <v>39226</v>
          </cell>
          <cell r="E1299" t="str">
            <v>Corporate</v>
          </cell>
          <cell r="F1299" t="str">
            <v>Anthony Simpson</v>
          </cell>
          <cell r="G1299" t="str">
            <v>40845,8439</v>
          </cell>
        </row>
        <row r="1300">
          <cell r="A1300" t="str">
            <v>NZ65980</v>
          </cell>
          <cell r="B1300">
            <v>431023279</v>
          </cell>
          <cell r="C1300" t="str">
            <v>Kad-HR001</v>
          </cell>
          <cell r="D1300">
            <v>45070</v>
          </cell>
          <cell r="E1300" t="str">
            <v>Current</v>
          </cell>
          <cell r="F1300" t="str">
            <v>Bobby Burton</v>
          </cell>
          <cell r="G1300" t="str">
            <v>115985,625</v>
          </cell>
        </row>
        <row r="1301">
          <cell r="A1301" t="str">
            <v>NZ35375</v>
          </cell>
          <cell r="B1301">
            <v>431133207</v>
          </cell>
          <cell r="C1301" t="str">
            <v>Imo-HR001</v>
          </cell>
          <cell r="D1301">
            <v>28634</v>
          </cell>
          <cell r="E1301" t="str">
            <v>Current</v>
          </cell>
          <cell r="F1301" t="str">
            <v>Jonathan Hawkins</v>
          </cell>
          <cell r="G1301" t="str">
            <v>231903,4911</v>
          </cell>
        </row>
        <row r="1302">
          <cell r="A1302" t="str">
            <v>NZ20476</v>
          </cell>
          <cell r="B1302">
            <v>431454918</v>
          </cell>
          <cell r="C1302" t="str">
            <v>Kan-HR001</v>
          </cell>
          <cell r="D1302">
            <v>30827</v>
          </cell>
          <cell r="E1302" t="str">
            <v>Domiciliary</v>
          </cell>
          <cell r="F1302" t="str">
            <v>Bruce Butler</v>
          </cell>
          <cell r="G1302" t="str">
            <v>193812,255</v>
          </cell>
        </row>
        <row r="1303">
          <cell r="A1303" t="str">
            <v>NZ78069</v>
          </cell>
          <cell r="B1303">
            <v>432021484</v>
          </cell>
          <cell r="C1303" t="str">
            <v>Abu-HR001</v>
          </cell>
          <cell r="D1303">
            <v>23887</v>
          </cell>
          <cell r="E1303" t="str">
            <v>Corporate</v>
          </cell>
          <cell r="F1303" t="str">
            <v>Anthony Torres</v>
          </cell>
          <cell r="G1303" t="str">
            <v>317499,064</v>
          </cell>
        </row>
        <row r="1304">
          <cell r="A1304" t="str">
            <v>NZ93906</v>
          </cell>
          <cell r="B1304">
            <v>432055612</v>
          </cell>
          <cell r="C1304" t="str">
            <v>Ben-HR001</v>
          </cell>
          <cell r="D1304">
            <v>36671</v>
          </cell>
          <cell r="E1304" t="str">
            <v>Domiciliary</v>
          </cell>
          <cell r="F1304" t="str">
            <v>Roger Alexander</v>
          </cell>
          <cell r="G1304" t="str">
            <v>304304,4375</v>
          </cell>
        </row>
        <row r="1305">
          <cell r="A1305" t="str">
            <v>NZ19548</v>
          </cell>
          <cell r="B1305">
            <v>432094851</v>
          </cell>
          <cell r="C1305" t="str">
            <v>Sok-HR001</v>
          </cell>
          <cell r="D1305">
            <v>29366</v>
          </cell>
          <cell r="E1305" t="str">
            <v>Joint</v>
          </cell>
          <cell r="F1305" t="str">
            <v>Raymond Alexander</v>
          </cell>
          <cell r="G1305" t="str">
            <v>88444,068</v>
          </cell>
        </row>
        <row r="1306">
          <cell r="A1306" t="str">
            <v>NZ32223</v>
          </cell>
          <cell r="B1306">
            <v>432751448</v>
          </cell>
          <cell r="C1306" t="str">
            <v>Ana-HR001</v>
          </cell>
          <cell r="D1306">
            <v>30827</v>
          </cell>
          <cell r="E1306" t="str">
            <v>Fixed Deposit</v>
          </cell>
          <cell r="F1306" t="str">
            <v>Joshua Little</v>
          </cell>
          <cell r="G1306" t="str">
            <v>205230,681</v>
          </cell>
        </row>
        <row r="1307">
          <cell r="A1307" t="str">
            <v>NZ77237</v>
          </cell>
          <cell r="B1307">
            <v>433268013</v>
          </cell>
          <cell r="C1307" t="str">
            <v>Ana-HR001</v>
          </cell>
          <cell r="D1307">
            <v>41054</v>
          </cell>
          <cell r="E1307" t="str">
            <v>Savings</v>
          </cell>
          <cell r="F1307" t="str">
            <v>Anthony Berry</v>
          </cell>
          <cell r="G1307" t="str">
            <v>383780,4288</v>
          </cell>
        </row>
        <row r="1308">
          <cell r="A1308" t="str">
            <v>NZ84825</v>
          </cell>
          <cell r="B1308">
            <v>433389088</v>
          </cell>
          <cell r="C1308" t="str">
            <v>Lag-HR001</v>
          </cell>
          <cell r="D1308">
            <v>30827</v>
          </cell>
          <cell r="E1308" t="str">
            <v>Current</v>
          </cell>
          <cell r="F1308" t="str">
            <v>Nicholas Simmons</v>
          </cell>
          <cell r="G1308" t="str">
            <v>24459,435</v>
          </cell>
        </row>
        <row r="1309">
          <cell r="A1309" t="str">
            <v>NZ67420</v>
          </cell>
          <cell r="B1309">
            <v>434049617</v>
          </cell>
          <cell r="C1309" t="str">
            <v>Abu-HR001</v>
          </cell>
          <cell r="D1309">
            <v>41419</v>
          </cell>
          <cell r="E1309" t="str">
            <v>Corporate</v>
          </cell>
          <cell r="F1309" t="str">
            <v>Ernest Rivera</v>
          </cell>
          <cell r="G1309" t="str">
            <v>67009,9567</v>
          </cell>
        </row>
        <row r="1310">
          <cell r="A1310" t="str">
            <v>NZ73608</v>
          </cell>
          <cell r="B1310">
            <v>434934382</v>
          </cell>
          <cell r="C1310" t="str">
            <v>Edo-HR001</v>
          </cell>
          <cell r="D1310">
            <v>41419</v>
          </cell>
          <cell r="E1310" t="str">
            <v>Fixed Deposit</v>
          </cell>
          <cell r="F1310" t="str">
            <v>Victor Martinez</v>
          </cell>
          <cell r="G1310" t="str">
            <v>167464,7457</v>
          </cell>
        </row>
        <row r="1311">
          <cell r="A1311" t="str">
            <v>NZ70754</v>
          </cell>
          <cell r="B1311">
            <v>435160243</v>
          </cell>
          <cell r="C1311" t="str">
            <v>Ben-HR001</v>
          </cell>
          <cell r="D1311">
            <v>38132</v>
          </cell>
          <cell r="E1311" t="str">
            <v>Corporate</v>
          </cell>
          <cell r="F1311" t="str">
            <v>Roger Alexander</v>
          </cell>
          <cell r="G1311" t="str">
            <v>202863,468</v>
          </cell>
        </row>
        <row r="1312">
          <cell r="A1312" t="str">
            <v>NZ80666</v>
          </cell>
          <cell r="B1312">
            <v>435481821</v>
          </cell>
          <cell r="C1312" t="str">
            <v>Cro-HR001</v>
          </cell>
          <cell r="D1312">
            <v>41419</v>
          </cell>
          <cell r="E1312" t="str">
            <v>Current</v>
          </cell>
          <cell r="F1312" t="str">
            <v>Stephen Payne</v>
          </cell>
          <cell r="G1312" t="str">
            <v>156845,1642</v>
          </cell>
        </row>
        <row r="1313">
          <cell r="A1313" t="str">
            <v>NZ15988</v>
          </cell>
          <cell r="B1313">
            <v>435998583</v>
          </cell>
          <cell r="C1313" t="str">
            <v>Ada-HR001</v>
          </cell>
          <cell r="D1313">
            <v>36304</v>
          </cell>
          <cell r="E1313" t="str">
            <v>Joint</v>
          </cell>
          <cell r="F1313" t="str">
            <v>Shawn Long</v>
          </cell>
          <cell r="G1313" t="str">
            <v>208180,6272</v>
          </cell>
        </row>
        <row r="1314">
          <cell r="A1314" t="str">
            <v>NZ79409</v>
          </cell>
          <cell r="B1314">
            <v>436095405</v>
          </cell>
          <cell r="C1314" t="str">
            <v>Osu-HR001</v>
          </cell>
          <cell r="D1314">
            <v>38861</v>
          </cell>
          <cell r="E1314" t="str">
            <v>Joint</v>
          </cell>
          <cell r="F1314" t="str">
            <v>Jason Duncan</v>
          </cell>
          <cell r="G1314" t="str">
            <v>483509,9808</v>
          </cell>
        </row>
        <row r="1315">
          <cell r="A1315" t="str">
            <v>NZ55955</v>
          </cell>
          <cell r="B1315">
            <v>436456283</v>
          </cell>
          <cell r="C1315" t="str">
            <v>Osu-HR001</v>
          </cell>
          <cell r="D1315">
            <v>35575</v>
          </cell>
          <cell r="E1315" t="str">
            <v>Domiciliary</v>
          </cell>
          <cell r="F1315" t="str">
            <v>Gregory Simmons</v>
          </cell>
          <cell r="G1315" t="str">
            <v>435632,1697</v>
          </cell>
        </row>
        <row r="1316">
          <cell r="A1316" t="str">
            <v>NZ42006</v>
          </cell>
          <cell r="B1316">
            <v>436466634</v>
          </cell>
          <cell r="C1316" t="str">
            <v>Lag-HR001</v>
          </cell>
          <cell r="D1316">
            <v>36304</v>
          </cell>
          <cell r="E1316" t="str">
            <v>Current</v>
          </cell>
          <cell r="F1316" t="str">
            <v>Carl Nguyen</v>
          </cell>
          <cell r="G1316" t="str">
            <v>29624,9292</v>
          </cell>
        </row>
        <row r="1317">
          <cell r="A1317" t="str">
            <v>NZ94273</v>
          </cell>
          <cell r="B1317">
            <v>436529029</v>
          </cell>
          <cell r="C1317" t="str">
            <v>Oyo-HR001</v>
          </cell>
          <cell r="D1317">
            <v>24251</v>
          </cell>
          <cell r="E1317" t="str">
            <v>Savings</v>
          </cell>
          <cell r="F1317" t="str">
            <v>Donald Reynolds</v>
          </cell>
          <cell r="G1317" t="str">
            <v>37600,4169</v>
          </cell>
        </row>
        <row r="1318">
          <cell r="A1318" t="str">
            <v>NZ51348</v>
          </cell>
          <cell r="B1318">
            <v>436593969</v>
          </cell>
          <cell r="C1318" t="str">
            <v>Edo-HR001</v>
          </cell>
          <cell r="D1318">
            <v>31556</v>
          </cell>
          <cell r="E1318" t="str">
            <v>Domiciliary</v>
          </cell>
          <cell r="F1318" t="str">
            <v>Victor Martinez</v>
          </cell>
          <cell r="G1318" t="str">
            <v>216752,382</v>
          </cell>
        </row>
        <row r="1319">
          <cell r="A1319" t="str">
            <v>NZ40082</v>
          </cell>
          <cell r="B1319">
            <v>436724092</v>
          </cell>
          <cell r="C1319" t="str">
            <v>Kad-HR001</v>
          </cell>
          <cell r="D1319">
            <v>38497</v>
          </cell>
          <cell r="E1319" t="str">
            <v>Domiciliary</v>
          </cell>
          <cell r="F1319" t="str">
            <v>Bobby Burton</v>
          </cell>
          <cell r="G1319" t="str">
            <v>212764,9545</v>
          </cell>
        </row>
        <row r="1320">
          <cell r="A1320" t="str">
            <v>NZ25702</v>
          </cell>
          <cell r="B1320">
            <v>437316053</v>
          </cell>
          <cell r="C1320" t="str">
            <v>Lag-HR001</v>
          </cell>
          <cell r="D1320">
            <v>23522</v>
          </cell>
          <cell r="E1320" t="str">
            <v>Savings</v>
          </cell>
          <cell r="F1320" t="str">
            <v>Patrick Graham</v>
          </cell>
          <cell r="G1320" t="str">
            <v>302021,9442</v>
          </cell>
        </row>
        <row r="1321">
          <cell r="A1321" t="str">
            <v>NZ33470</v>
          </cell>
          <cell r="B1321">
            <v>437676621</v>
          </cell>
          <cell r="C1321" t="str">
            <v>Riv-HR001</v>
          </cell>
          <cell r="D1321">
            <v>33382</v>
          </cell>
          <cell r="E1321" t="str">
            <v>Savings</v>
          </cell>
          <cell r="F1321" t="str">
            <v>Mark Montgomery</v>
          </cell>
          <cell r="G1321" t="str">
            <v>431338,32</v>
          </cell>
        </row>
        <row r="1322">
          <cell r="A1322" t="str">
            <v>NZ60926</v>
          </cell>
          <cell r="B1322">
            <v>437806030</v>
          </cell>
          <cell r="C1322" t="str">
            <v>Kwa-HR001</v>
          </cell>
          <cell r="D1322">
            <v>28634</v>
          </cell>
          <cell r="E1322" t="str">
            <v>Savings</v>
          </cell>
          <cell r="F1322" t="str">
            <v>Phillip Peters</v>
          </cell>
          <cell r="G1322" t="str">
            <v>150304,4928</v>
          </cell>
        </row>
        <row r="1323">
          <cell r="A1323" t="str">
            <v>NZ80022</v>
          </cell>
          <cell r="B1323">
            <v>437840646</v>
          </cell>
          <cell r="C1323" t="str">
            <v>Osu-HR001</v>
          </cell>
          <cell r="D1323">
            <v>20233</v>
          </cell>
          <cell r="E1323" t="str">
            <v>Domiciliary</v>
          </cell>
          <cell r="F1323" t="str">
            <v>Gregory Simmons</v>
          </cell>
          <cell r="G1323" t="str">
            <v>64821,1968</v>
          </cell>
        </row>
        <row r="1324">
          <cell r="A1324" t="str">
            <v>NZ62555</v>
          </cell>
          <cell r="B1324">
            <v>438195116</v>
          </cell>
          <cell r="C1324" t="str">
            <v>Oyo-HR001</v>
          </cell>
          <cell r="D1324">
            <v>41054</v>
          </cell>
          <cell r="E1324" t="str">
            <v>Domiciliary</v>
          </cell>
          <cell r="F1324" t="str">
            <v>Douglas Tucker</v>
          </cell>
          <cell r="G1324" t="str">
            <v>34449,0496</v>
          </cell>
        </row>
        <row r="1325">
          <cell r="A1325" t="str">
            <v>NZ12762</v>
          </cell>
          <cell r="B1325">
            <v>439185918</v>
          </cell>
          <cell r="C1325" t="str">
            <v>Lag-HR001</v>
          </cell>
          <cell r="D1325">
            <v>35575</v>
          </cell>
          <cell r="E1325" t="str">
            <v>Domiciliary</v>
          </cell>
          <cell r="F1325" t="str">
            <v>Chris Armstrong</v>
          </cell>
          <cell r="G1325" t="str">
            <v>126724,1871</v>
          </cell>
        </row>
        <row r="1326">
          <cell r="A1326" t="str">
            <v>NZ69834</v>
          </cell>
          <cell r="B1326">
            <v>439347146</v>
          </cell>
          <cell r="C1326" t="str">
            <v>Enu-HR001</v>
          </cell>
          <cell r="D1326">
            <v>31556</v>
          </cell>
          <cell r="E1326" t="str">
            <v>Corporate</v>
          </cell>
          <cell r="F1326" t="str">
            <v>Paul Larson</v>
          </cell>
          <cell r="G1326" t="str">
            <v>185424,3468</v>
          </cell>
        </row>
        <row r="1327">
          <cell r="A1327" t="str">
            <v>NZ75034</v>
          </cell>
          <cell r="B1327">
            <v>439747446</v>
          </cell>
          <cell r="C1327" t="str">
            <v>Oyo-HR001</v>
          </cell>
          <cell r="D1327">
            <v>40322</v>
          </cell>
          <cell r="E1327" t="str">
            <v>Joint</v>
          </cell>
          <cell r="F1327" t="str">
            <v>Anthony Simpson</v>
          </cell>
          <cell r="G1327" t="str">
            <v>111485,6</v>
          </cell>
        </row>
        <row r="1328">
          <cell r="A1328" t="str">
            <v>NZ90241</v>
          </cell>
          <cell r="B1328">
            <v>440841498</v>
          </cell>
          <cell r="C1328" t="str">
            <v>Lag-HR001</v>
          </cell>
          <cell r="D1328">
            <v>40322</v>
          </cell>
          <cell r="E1328" t="str">
            <v>Current</v>
          </cell>
          <cell r="F1328" t="str">
            <v>Adam Hernandez</v>
          </cell>
          <cell r="G1328" t="str">
            <v>289884,3108</v>
          </cell>
        </row>
        <row r="1329">
          <cell r="A1329" t="str">
            <v>NZ80646</v>
          </cell>
          <cell r="B1329">
            <v>441008899</v>
          </cell>
          <cell r="C1329" t="str">
            <v>Bay-HR001</v>
          </cell>
          <cell r="D1329">
            <v>37765</v>
          </cell>
          <cell r="E1329" t="str">
            <v>Current</v>
          </cell>
          <cell r="F1329" t="str">
            <v>Shawn Wallace</v>
          </cell>
          <cell r="G1329" t="str">
            <v>77026,8492</v>
          </cell>
        </row>
        <row r="1330">
          <cell r="A1330" t="str">
            <v>NZ38845</v>
          </cell>
          <cell r="B1330">
            <v>441796382</v>
          </cell>
          <cell r="C1330" t="str">
            <v>Abu-HR001</v>
          </cell>
          <cell r="D1330">
            <v>22061</v>
          </cell>
          <cell r="E1330" t="str">
            <v>Domiciliary</v>
          </cell>
          <cell r="F1330" t="str">
            <v>Frank Brown</v>
          </cell>
          <cell r="G1330" t="str">
            <v>201718,0746</v>
          </cell>
        </row>
        <row r="1331">
          <cell r="A1331" t="str">
            <v>NZ21698</v>
          </cell>
          <cell r="B1331">
            <v>442062698</v>
          </cell>
          <cell r="C1331" t="str">
            <v>Ana-HR001</v>
          </cell>
          <cell r="D1331">
            <v>27905</v>
          </cell>
          <cell r="E1331" t="str">
            <v>Corporate</v>
          </cell>
          <cell r="F1331" t="str">
            <v>Bruce Porter</v>
          </cell>
          <cell r="G1331" t="str">
            <v>102656,9544</v>
          </cell>
        </row>
        <row r="1332">
          <cell r="A1332" t="str">
            <v>NZ36608</v>
          </cell>
          <cell r="B1332">
            <v>442469610</v>
          </cell>
          <cell r="C1332" t="str">
            <v>Abu-HR001</v>
          </cell>
          <cell r="D1332">
            <v>38861</v>
          </cell>
          <cell r="E1332" t="str">
            <v>Corporate</v>
          </cell>
          <cell r="F1332" t="str">
            <v>Anthony Torres</v>
          </cell>
          <cell r="G1332" t="str">
            <v>209330,6866</v>
          </cell>
        </row>
        <row r="1333">
          <cell r="A1333" t="str">
            <v>NZ17701</v>
          </cell>
          <cell r="B1333">
            <v>442469731</v>
          </cell>
          <cell r="C1333" t="str">
            <v>Abu-HR001</v>
          </cell>
          <cell r="D1333">
            <v>24616</v>
          </cell>
          <cell r="E1333" t="str">
            <v>Domiciliary</v>
          </cell>
          <cell r="F1333" t="str">
            <v>Frank Brown</v>
          </cell>
          <cell r="G1333" t="str">
            <v>82414,375</v>
          </cell>
        </row>
        <row r="1334">
          <cell r="A1334" t="str">
            <v>NZ91417</v>
          </cell>
          <cell r="B1334">
            <v>442507328</v>
          </cell>
          <cell r="C1334" t="str">
            <v>Lag-HR001</v>
          </cell>
          <cell r="D1334">
            <v>36671</v>
          </cell>
          <cell r="E1334" t="str">
            <v>Joint</v>
          </cell>
          <cell r="F1334" t="str">
            <v>Carl Nguyen</v>
          </cell>
          <cell r="G1334" t="str">
            <v>30624,6875</v>
          </cell>
        </row>
        <row r="1335">
          <cell r="A1335" t="str">
            <v>NZ38977</v>
          </cell>
          <cell r="B1335">
            <v>443084109</v>
          </cell>
          <cell r="C1335" t="str">
            <v>Ogu-HR001</v>
          </cell>
          <cell r="D1335">
            <v>23155</v>
          </cell>
          <cell r="E1335" t="str">
            <v>Savings</v>
          </cell>
          <cell r="F1335" t="str">
            <v>Joe Hanson</v>
          </cell>
          <cell r="G1335" t="str">
            <v>85251,7575</v>
          </cell>
        </row>
        <row r="1336">
          <cell r="A1336" t="str">
            <v>NZ16810</v>
          </cell>
          <cell r="B1336">
            <v>443868936</v>
          </cell>
          <cell r="C1336" t="str">
            <v>Kad-HR001</v>
          </cell>
          <cell r="D1336">
            <v>39958</v>
          </cell>
          <cell r="E1336" t="str">
            <v>Savings</v>
          </cell>
          <cell r="F1336" t="str">
            <v>Jerry Green</v>
          </cell>
          <cell r="G1336" t="str">
            <v>62697,3984</v>
          </cell>
        </row>
        <row r="1337">
          <cell r="A1337" t="str">
            <v>NZ85411</v>
          </cell>
          <cell r="B1337">
            <v>443973508</v>
          </cell>
          <cell r="C1337" t="str">
            <v>Kad-HR001</v>
          </cell>
          <cell r="D1337">
            <v>20233</v>
          </cell>
          <cell r="E1337" t="str">
            <v>Domiciliary</v>
          </cell>
          <cell r="F1337" t="str">
            <v>Jeremy Vasquez</v>
          </cell>
          <cell r="G1337" t="str">
            <v>288440,8065</v>
          </cell>
        </row>
        <row r="1338">
          <cell r="A1338" t="str">
            <v>NZ25691</v>
          </cell>
          <cell r="B1338">
            <v>444161122</v>
          </cell>
          <cell r="C1338" t="str">
            <v>Kwa-HR001</v>
          </cell>
          <cell r="D1338">
            <v>24251</v>
          </cell>
          <cell r="E1338" t="str">
            <v>Joint</v>
          </cell>
          <cell r="F1338" t="str">
            <v>Phillip Peters</v>
          </cell>
          <cell r="G1338" t="str">
            <v>29254,29</v>
          </cell>
        </row>
        <row r="1339">
          <cell r="A1339" t="str">
            <v>NZ21502</v>
          </cell>
          <cell r="B1339">
            <v>444190604</v>
          </cell>
          <cell r="C1339" t="str">
            <v>Ana-HR001</v>
          </cell>
          <cell r="D1339">
            <v>38132</v>
          </cell>
          <cell r="E1339" t="str">
            <v>Current</v>
          </cell>
          <cell r="F1339" t="str">
            <v>Anthony Berry</v>
          </cell>
          <cell r="G1339" t="str">
            <v>139581,75</v>
          </cell>
        </row>
        <row r="1340">
          <cell r="A1340" t="str">
            <v>NZ36038</v>
          </cell>
          <cell r="B1340">
            <v>445167434</v>
          </cell>
          <cell r="C1340" t="str">
            <v>Riv-HR001</v>
          </cell>
          <cell r="D1340">
            <v>37036</v>
          </cell>
          <cell r="E1340" t="str">
            <v>Current</v>
          </cell>
          <cell r="F1340" t="str">
            <v>Keith Griffin</v>
          </cell>
          <cell r="G1340" t="str">
            <v>126994,6692</v>
          </cell>
        </row>
        <row r="1341">
          <cell r="A1341" t="str">
            <v>NZ96926</v>
          </cell>
          <cell r="B1341">
            <v>445339957</v>
          </cell>
          <cell r="C1341" t="str">
            <v>Lag-HR001</v>
          </cell>
          <cell r="D1341">
            <v>24983</v>
          </cell>
          <cell r="E1341" t="str">
            <v>Current</v>
          </cell>
          <cell r="F1341" t="str">
            <v>Carl Nguyen</v>
          </cell>
          <cell r="G1341" t="str">
            <v>83445,12</v>
          </cell>
        </row>
        <row r="1342">
          <cell r="A1342" t="str">
            <v>NZ49142</v>
          </cell>
          <cell r="B1342">
            <v>446120059</v>
          </cell>
          <cell r="C1342" t="str">
            <v>Kad-HR001</v>
          </cell>
          <cell r="D1342">
            <v>21694</v>
          </cell>
          <cell r="E1342" t="str">
            <v>Domiciliary</v>
          </cell>
          <cell r="F1342" t="str">
            <v>Jeremy Vasquez</v>
          </cell>
          <cell r="G1342" t="str">
            <v>39580,8894</v>
          </cell>
        </row>
        <row r="1343">
          <cell r="A1343" t="str">
            <v>NZ42280</v>
          </cell>
          <cell r="B1343">
            <v>446276731</v>
          </cell>
          <cell r="C1343" t="str">
            <v>Osu-HR001</v>
          </cell>
          <cell r="D1343">
            <v>35575</v>
          </cell>
          <cell r="E1343" t="str">
            <v>Domiciliary</v>
          </cell>
          <cell r="F1343" t="str">
            <v>Gregory Simmons</v>
          </cell>
          <cell r="G1343" t="str">
            <v>350852,9736</v>
          </cell>
        </row>
        <row r="1344">
          <cell r="A1344" t="str">
            <v>NZ66583</v>
          </cell>
          <cell r="B1344">
            <v>446791839</v>
          </cell>
          <cell r="C1344" t="str">
            <v>Osu-HR001</v>
          </cell>
          <cell r="D1344">
            <v>20600</v>
          </cell>
          <cell r="E1344" t="str">
            <v>Current</v>
          </cell>
          <cell r="F1344" t="str">
            <v>Gregory Simmons</v>
          </cell>
          <cell r="G1344" t="str">
            <v>117125,4162</v>
          </cell>
        </row>
        <row r="1345">
          <cell r="A1345" t="str">
            <v>NZ59532</v>
          </cell>
          <cell r="B1345">
            <v>447009072</v>
          </cell>
          <cell r="C1345" t="str">
            <v>Enu-HR001</v>
          </cell>
          <cell r="D1345">
            <v>29366</v>
          </cell>
          <cell r="E1345" t="str">
            <v>Corporate</v>
          </cell>
          <cell r="F1345" t="str">
            <v>Paul Holmes</v>
          </cell>
          <cell r="G1345" t="str">
            <v>68511,3192</v>
          </cell>
        </row>
        <row r="1346">
          <cell r="A1346" t="str">
            <v>NZ70757</v>
          </cell>
          <cell r="B1346">
            <v>447178999</v>
          </cell>
          <cell r="C1346" t="str">
            <v>Riv-HR001</v>
          </cell>
          <cell r="D1346">
            <v>34478</v>
          </cell>
          <cell r="E1346" t="str">
            <v>Corporate</v>
          </cell>
          <cell r="F1346" t="str">
            <v>Keith Griffin</v>
          </cell>
          <cell r="G1346" t="str">
            <v>98764,3383</v>
          </cell>
        </row>
        <row r="1347">
          <cell r="A1347" t="str">
            <v>NZ72327</v>
          </cell>
          <cell r="B1347">
            <v>447232108</v>
          </cell>
          <cell r="C1347" t="str">
            <v>Abu-HR001</v>
          </cell>
          <cell r="D1347">
            <v>23522</v>
          </cell>
          <cell r="E1347" t="str">
            <v>Current</v>
          </cell>
          <cell r="F1347" t="str">
            <v>Ernest Rivera</v>
          </cell>
          <cell r="G1347" t="str">
            <v>142608,7768</v>
          </cell>
        </row>
        <row r="1348">
          <cell r="A1348" t="str">
            <v>NZ91231</v>
          </cell>
          <cell r="B1348">
            <v>447333525</v>
          </cell>
          <cell r="C1348" t="str">
            <v>Lag-HR001</v>
          </cell>
          <cell r="D1348">
            <v>29731</v>
          </cell>
          <cell r="E1348" t="str">
            <v>Joint</v>
          </cell>
          <cell r="F1348" t="str">
            <v>Adam Hernandez</v>
          </cell>
          <cell r="G1348" t="str">
            <v>184133,2436</v>
          </cell>
        </row>
        <row r="1349">
          <cell r="A1349" t="str">
            <v>NZ29475</v>
          </cell>
          <cell r="B1349">
            <v>447779039</v>
          </cell>
          <cell r="C1349" t="str">
            <v>Abu-HR001</v>
          </cell>
          <cell r="D1349">
            <v>26077</v>
          </cell>
          <cell r="E1349" t="str">
            <v>Domiciliary</v>
          </cell>
          <cell r="F1349" t="str">
            <v>Frank Brown</v>
          </cell>
          <cell r="G1349" t="str">
            <v>63676,0509</v>
          </cell>
        </row>
        <row r="1350">
          <cell r="A1350" t="str">
            <v>NZ92265</v>
          </cell>
          <cell r="B1350">
            <v>448953982</v>
          </cell>
          <cell r="C1350" t="str">
            <v>Lag-HR001</v>
          </cell>
          <cell r="D1350">
            <v>20600</v>
          </cell>
          <cell r="E1350" t="str">
            <v>Domiciliary</v>
          </cell>
          <cell r="F1350" t="str">
            <v>Benjamin Kim</v>
          </cell>
          <cell r="G1350" t="str">
            <v>83441,3176</v>
          </cell>
        </row>
        <row r="1351">
          <cell r="A1351" t="str">
            <v>NZ78689</v>
          </cell>
          <cell r="B1351">
            <v>449371390</v>
          </cell>
          <cell r="C1351" t="str">
            <v>Osu-HR001</v>
          </cell>
          <cell r="D1351">
            <v>31921</v>
          </cell>
          <cell r="E1351" t="str">
            <v>Domiciliary</v>
          </cell>
          <cell r="F1351" t="str">
            <v>James Castillo</v>
          </cell>
          <cell r="G1351" t="str">
            <v>324327,15</v>
          </cell>
        </row>
        <row r="1352">
          <cell r="A1352" t="str">
            <v>NZ47104</v>
          </cell>
          <cell r="B1352">
            <v>449540697</v>
          </cell>
          <cell r="C1352" t="str">
            <v>Bay-HR001</v>
          </cell>
          <cell r="D1352">
            <v>42515</v>
          </cell>
          <cell r="E1352" t="str">
            <v>Corporate</v>
          </cell>
          <cell r="F1352" t="str">
            <v>Shawn Wallace</v>
          </cell>
          <cell r="G1352" t="str">
            <v>134150,4306</v>
          </cell>
        </row>
        <row r="1353">
          <cell r="A1353" t="str">
            <v>NZ26008</v>
          </cell>
          <cell r="B1353">
            <v>449778041</v>
          </cell>
          <cell r="C1353" t="str">
            <v>Ben-HR001</v>
          </cell>
          <cell r="D1353">
            <v>30095</v>
          </cell>
          <cell r="E1353" t="str">
            <v>Current</v>
          </cell>
          <cell r="F1353" t="str">
            <v>Roger Alexander</v>
          </cell>
          <cell r="G1353" t="str">
            <v>33250,7877</v>
          </cell>
        </row>
        <row r="1354">
          <cell r="A1354" t="str">
            <v>NZ52289</v>
          </cell>
          <cell r="B1354">
            <v>450183935</v>
          </cell>
          <cell r="C1354" t="str">
            <v>Abu-HR001</v>
          </cell>
          <cell r="D1354">
            <v>20233</v>
          </cell>
          <cell r="E1354" t="str">
            <v>Corporate</v>
          </cell>
          <cell r="F1354" t="str">
            <v>Ernest Rivera</v>
          </cell>
          <cell r="G1354" t="str">
            <v>103453,5</v>
          </cell>
        </row>
        <row r="1355">
          <cell r="A1355" t="str">
            <v>NZ45135</v>
          </cell>
          <cell r="B1355">
            <v>451071107</v>
          </cell>
          <cell r="C1355" t="str">
            <v>Kog-HR001</v>
          </cell>
          <cell r="D1355">
            <v>28999</v>
          </cell>
          <cell r="E1355" t="str">
            <v>Current</v>
          </cell>
          <cell r="F1355" t="str">
            <v>Shawn Cook</v>
          </cell>
          <cell r="G1355" t="str">
            <v>151227,3612</v>
          </cell>
        </row>
        <row r="1356">
          <cell r="A1356" t="str">
            <v>NZ73620</v>
          </cell>
          <cell r="B1356">
            <v>451138029</v>
          </cell>
          <cell r="C1356" t="str">
            <v>Edo-HR001</v>
          </cell>
          <cell r="D1356">
            <v>43976</v>
          </cell>
          <cell r="E1356" t="str">
            <v>Corporate</v>
          </cell>
          <cell r="F1356" t="str">
            <v>Victor Martinez</v>
          </cell>
          <cell r="G1356" t="str">
            <v>138843,117</v>
          </cell>
        </row>
        <row r="1357">
          <cell r="A1357" t="str">
            <v>NZ14568</v>
          </cell>
          <cell r="B1357">
            <v>451149977</v>
          </cell>
          <cell r="C1357" t="str">
            <v>Lag-HR001</v>
          </cell>
          <cell r="D1357">
            <v>34843</v>
          </cell>
          <cell r="E1357" t="str">
            <v>Corporate</v>
          </cell>
          <cell r="F1357" t="str">
            <v>Patrick Graham</v>
          </cell>
          <cell r="G1357" t="str">
            <v>56683,77</v>
          </cell>
        </row>
        <row r="1358">
          <cell r="A1358" t="str">
            <v>NZ21443</v>
          </cell>
          <cell r="B1358">
            <v>451507639</v>
          </cell>
          <cell r="C1358" t="str">
            <v>Kad-HR001</v>
          </cell>
          <cell r="D1358">
            <v>21329</v>
          </cell>
          <cell r="E1358" t="str">
            <v>Domiciliary</v>
          </cell>
          <cell r="F1358" t="str">
            <v>Bobby Burton</v>
          </cell>
          <cell r="G1358" t="str">
            <v>196324,9464</v>
          </cell>
        </row>
        <row r="1359">
          <cell r="A1359" t="str">
            <v>NZ75976</v>
          </cell>
          <cell r="B1359">
            <v>451599744</v>
          </cell>
          <cell r="C1359" t="str">
            <v>Kog-HR001</v>
          </cell>
          <cell r="D1359">
            <v>33382</v>
          </cell>
          <cell r="E1359" t="str">
            <v>Corporate</v>
          </cell>
          <cell r="F1359" t="str">
            <v>Shawn Cook</v>
          </cell>
          <cell r="G1359" t="str">
            <v>129586,9056</v>
          </cell>
        </row>
        <row r="1360">
          <cell r="A1360" t="str">
            <v>NZ90697</v>
          </cell>
          <cell r="B1360">
            <v>452295452</v>
          </cell>
          <cell r="C1360" t="str">
            <v>Ana-HR001</v>
          </cell>
          <cell r="D1360">
            <v>42515</v>
          </cell>
          <cell r="E1360" t="str">
            <v>Joint</v>
          </cell>
          <cell r="F1360" t="str">
            <v>Bruce Porter</v>
          </cell>
          <cell r="G1360" t="str">
            <v>118836,1867</v>
          </cell>
        </row>
        <row r="1361">
          <cell r="A1361" t="str">
            <v>NZ94650</v>
          </cell>
          <cell r="B1361">
            <v>453340583</v>
          </cell>
          <cell r="C1361" t="str">
            <v>Oyo-HR001</v>
          </cell>
          <cell r="D1361">
            <v>26444</v>
          </cell>
          <cell r="E1361" t="str">
            <v>Savings</v>
          </cell>
          <cell r="F1361" t="str">
            <v>Donald Reynolds</v>
          </cell>
          <cell r="G1361" t="str">
            <v>116238,09</v>
          </cell>
        </row>
        <row r="1362">
          <cell r="A1362" t="str">
            <v>NZ31048</v>
          </cell>
          <cell r="B1362">
            <v>453563649</v>
          </cell>
          <cell r="C1362" t="str">
            <v>Imo-HR001</v>
          </cell>
          <cell r="D1362">
            <v>32288</v>
          </cell>
          <cell r="E1362" t="str">
            <v>Corporate</v>
          </cell>
          <cell r="F1362" t="str">
            <v>Joshua Bennett</v>
          </cell>
          <cell r="G1362" t="str">
            <v>238459,6736</v>
          </cell>
        </row>
        <row r="1363">
          <cell r="A1363" t="str">
            <v>NZ21229</v>
          </cell>
          <cell r="B1363">
            <v>453656191</v>
          </cell>
          <cell r="C1363" t="str">
            <v>Ada-HR001</v>
          </cell>
          <cell r="D1363">
            <v>28999</v>
          </cell>
          <cell r="E1363" t="str">
            <v>Domiciliary</v>
          </cell>
          <cell r="F1363" t="str">
            <v>Shawn Long</v>
          </cell>
          <cell r="G1363" t="str">
            <v>55231,6128</v>
          </cell>
        </row>
        <row r="1364">
          <cell r="A1364" t="str">
            <v>NZ73247</v>
          </cell>
          <cell r="B1364">
            <v>453758837</v>
          </cell>
          <cell r="C1364" t="str">
            <v>Enu-HR001</v>
          </cell>
          <cell r="D1364">
            <v>37400</v>
          </cell>
          <cell r="E1364" t="str">
            <v>Domiciliary</v>
          </cell>
          <cell r="F1364" t="str">
            <v>Paul Larson</v>
          </cell>
          <cell r="G1364" t="str">
            <v>314447,3475</v>
          </cell>
        </row>
        <row r="1365">
          <cell r="A1365" t="str">
            <v>NZ75766</v>
          </cell>
          <cell r="B1365">
            <v>453797642</v>
          </cell>
          <cell r="C1365" t="str">
            <v>Osu-HR001</v>
          </cell>
          <cell r="D1365">
            <v>34114</v>
          </cell>
          <cell r="E1365" t="str">
            <v>Current</v>
          </cell>
          <cell r="F1365" t="str">
            <v>Jason Duncan</v>
          </cell>
          <cell r="G1365" t="str">
            <v>397676,175</v>
          </cell>
        </row>
        <row r="1366">
          <cell r="A1366" t="str">
            <v>NZ34442</v>
          </cell>
          <cell r="B1366">
            <v>453799879</v>
          </cell>
          <cell r="C1366" t="str">
            <v>Ana-HR001</v>
          </cell>
          <cell r="D1366">
            <v>36304</v>
          </cell>
          <cell r="E1366" t="str">
            <v>Current</v>
          </cell>
          <cell r="F1366" t="str">
            <v>Joshua Little</v>
          </cell>
          <cell r="G1366" t="str">
            <v>51237,9168</v>
          </cell>
        </row>
        <row r="1367">
          <cell r="A1367" t="str">
            <v>NZ78133</v>
          </cell>
          <cell r="B1367">
            <v>453980175</v>
          </cell>
          <cell r="C1367" t="str">
            <v>Lag-HR001</v>
          </cell>
          <cell r="D1367">
            <v>25348</v>
          </cell>
          <cell r="E1367" t="str">
            <v>Corporate</v>
          </cell>
          <cell r="F1367" t="str">
            <v>Dennis Ruiz</v>
          </cell>
          <cell r="G1367" t="str">
            <v>35709,928</v>
          </cell>
        </row>
        <row r="1368">
          <cell r="A1368" t="str">
            <v>NZ13801</v>
          </cell>
          <cell r="B1368">
            <v>454422255</v>
          </cell>
          <cell r="C1368" t="str">
            <v>Ogu-HR001</v>
          </cell>
          <cell r="D1368">
            <v>44341</v>
          </cell>
          <cell r="E1368" t="str">
            <v>Current</v>
          </cell>
          <cell r="F1368" t="str">
            <v>Jesse Evans</v>
          </cell>
          <cell r="G1368" t="str">
            <v>125706,3462</v>
          </cell>
        </row>
        <row r="1369">
          <cell r="A1369" t="str">
            <v>NZ46105</v>
          </cell>
          <cell r="B1369">
            <v>454473125</v>
          </cell>
          <cell r="C1369" t="str">
            <v>Ogu-HR001</v>
          </cell>
          <cell r="D1369">
            <v>37400</v>
          </cell>
          <cell r="E1369" t="str">
            <v>Savings</v>
          </cell>
          <cell r="F1369" t="str">
            <v>Jesse Evans</v>
          </cell>
          <cell r="G1369" t="str">
            <v>456100,0353</v>
          </cell>
        </row>
        <row r="1370">
          <cell r="A1370" t="str">
            <v>NZ26127</v>
          </cell>
          <cell r="B1370">
            <v>454812830</v>
          </cell>
          <cell r="C1370" t="str">
            <v>Lag-HR001</v>
          </cell>
          <cell r="D1370">
            <v>30827</v>
          </cell>
          <cell r="E1370" t="str">
            <v>Joint</v>
          </cell>
          <cell r="F1370" t="str">
            <v>Adam Hernandez</v>
          </cell>
          <cell r="G1370" t="str">
            <v>156939,93</v>
          </cell>
        </row>
        <row r="1371">
          <cell r="A1371" t="str">
            <v>NZ63334</v>
          </cell>
          <cell r="B1371">
            <v>454950381</v>
          </cell>
          <cell r="C1371" t="str">
            <v>Kwa-HR001</v>
          </cell>
          <cell r="D1371">
            <v>31556</v>
          </cell>
          <cell r="E1371" t="str">
            <v>Corporate</v>
          </cell>
          <cell r="F1371" t="str">
            <v>Phillip Peters</v>
          </cell>
          <cell r="G1371" t="str">
            <v>66677,5296</v>
          </cell>
        </row>
        <row r="1372">
          <cell r="A1372" t="str">
            <v>NZ59595</v>
          </cell>
          <cell r="B1372">
            <v>455584049</v>
          </cell>
          <cell r="C1372" t="str">
            <v>Cro-HR001</v>
          </cell>
          <cell r="D1372">
            <v>21694</v>
          </cell>
          <cell r="E1372" t="str">
            <v>Domiciliary</v>
          </cell>
          <cell r="F1372" t="str">
            <v>Stephen Payne</v>
          </cell>
          <cell r="G1372" t="str">
            <v>61720,6284</v>
          </cell>
        </row>
        <row r="1373">
          <cell r="A1373" t="str">
            <v>NZ52319</v>
          </cell>
          <cell r="B1373">
            <v>455747410</v>
          </cell>
          <cell r="C1373" t="str">
            <v>Abu-HR001</v>
          </cell>
          <cell r="D1373">
            <v>38861</v>
          </cell>
          <cell r="E1373" t="str">
            <v>Current</v>
          </cell>
          <cell r="F1373" t="str">
            <v>Anthony Torres</v>
          </cell>
          <cell r="G1373" t="str">
            <v>127999,76</v>
          </cell>
        </row>
        <row r="1374">
          <cell r="A1374" t="str">
            <v>NZ32855</v>
          </cell>
          <cell r="B1374">
            <v>456145948</v>
          </cell>
          <cell r="C1374" t="str">
            <v>Bay-HR001</v>
          </cell>
          <cell r="D1374">
            <v>36304</v>
          </cell>
          <cell r="E1374" t="str">
            <v>Domiciliary</v>
          </cell>
          <cell r="F1374" t="str">
            <v>Shawn Wallace</v>
          </cell>
          <cell r="G1374" t="str">
            <v>106006,794</v>
          </cell>
        </row>
        <row r="1375">
          <cell r="A1375" t="str">
            <v>NZ96395</v>
          </cell>
          <cell r="B1375">
            <v>456255247</v>
          </cell>
          <cell r="C1375" t="str">
            <v>Riv-HR001</v>
          </cell>
          <cell r="D1375">
            <v>24983</v>
          </cell>
          <cell r="E1375" t="str">
            <v>Domiciliary</v>
          </cell>
          <cell r="F1375" t="str">
            <v>Keith Griffin</v>
          </cell>
          <cell r="G1375" t="str">
            <v>433576,044</v>
          </cell>
        </row>
        <row r="1376">
          <cell r="A1376" t="str">
            <v>NZ46268</v>
          </cell>
          <cell r="B1376">
            <v>456676656</v>
          </cell>
          <cell r="C1376" t="str">
            <v>Kog-HR001</v>
          </cell>
          <cell r="D1376">
            <v>41783</v>
          </cell>
          <cell r="E1376" t="str">
            <v>Domiciliary</v>
          </cell>
          <cell r="F1376" t="str">
            <v>Shawn Cook</v>
          </cell>
          <cell r="G1376" t="str">
            <v>282056,2368</v>
          </cell>
        </row>
        <row r="1377">
          <cell r="A1377" t="str">
            <v>NZ18529</v>
          </cell>
          <cell r="B1377">
            <v>457123899</v>
          </cell>
          <cell r="C1377" t="str">
            <v>Kad-HR001</v>
          </cell>
          <cell r="D1377">
            <v>37036</v>
          </cell>
          <cell r="E1377" t="str">
            <v>Current</v>
          </cell>
          <cell r="F1377" t="str">
            <v>Bobby Burton</v>
          </cell>
          <cell r="G1377" t="str">
            <v>81291,1632</v>
          </cell>
        </row>
        <row r="1378">
          <cell r="A1378" t="str">
            <v>NZ61936</v>
          </cell>
          <cell r="B1378">
            <v>457250107</v>
          </cell>
          <cell r="C1378" t="str">
            <v>Lag-HR001</v>
          </cell>
          <cell r="D1378">
            <v>30460</v>
          </cell>
          <cell r="E1378" t="str">
            <v>Domiciliary</v>
          </cell>
          <cell r="F1378" t="str">
            <v>Adam Hernandez</v>
          </cell>
          <cell r="G1378" t="str">
            <v>180555,765</v>
          </cell>
        </row>
        <row r="1379">
          <cell r="A1379" t="str">
            <v>NZ96220</v>
          </cell>
          <cell r="B1379">
            <v>457442184</v>
          </cell>
          <cell r="C1379" t="str">
            <v>Enu-HR001</v>
          </cell>
          <cell r="D1379">
            <v>31192</v>
          </cell>
          <cell r="E1379" t="str">
            <v>Savings</v>
          </cell>
          <cell r="F1379" t="str">
            <v>Paul Larson</v>
          </cell>
          <cell r="G1379" t="str">
            <v>56129,1115</v>
          </cell>
        </row>
        <row r="1380">
          <cell r="A1380" t="str">
            <v>NZ23889</v>
          </cell>
          <cell r="B1380">
            <v>458486536</v>
          </cell>
          <cell r="C1380" t="str">
            <v>Abu-HR001</v>
          </cell>
          <cell r="D1380">
            <v>39958</v>
          </cell>
          <cell r="E1380" t="str">
            <v>Domiciliary</v>
          </cell>
          <cell r="F1380" t="str">
            <v>Ernest Rivera</v>
          </cell>
          <cell r="G1380" t="str">
            <v>57692,88</v>
          </cell>
        </row>
        <row r="1381">
          <cell r="A1381" t="str">
            <v>NZ66192</v>
          </cell>
          <cell r="B1381">
            <v>458976633</v>
          </cell>
          <cell r="C1381" t="str">
            <v>Lag-HR001</v>
          </cell>
          <cell r="D1381">
            <v>43976</v>
          </cell>
          <cell r="E1381" t="str">
            <v>Fixed Deposit</v>
          </cell>
          <cell r="F1381" t="str">
            <v>Dennis Ruiz</v>
          </cell>
          <cell r="G1381" t="str">
            <v>80367,5453</v>
          </cell>
        </row>
        <row r="1382">
          <cell r="A1382" t="str">
            <v>NZ19395</v>
          </cell>
          <cell r="B1382">
            <v>459201382</v>
          </cell>
          <cell r="C1382" t="str">
            <v>Ben-HR001</v>
          </cell>
          <cell r="D1382">
            <v>32288</v>
          </cell>
          <cell r="E1382" t="str">
            <v>Joint</v>
          </cell>
          <cell r="F1382" t="str">
            <v>Roger Alexander</v>
          </cell>
          <cell r="G1382" t="str">
            <v>40912,4448</v>
          </cell>
        </row>
        <row r="1383">
          <cell r="A1383" t="str">
            <v>NZ98787</v>
          </cell>
          <cell r="B1383">
            <v>460865549</v>
          </cell>
          <cell r="C1383" t="str">
            <v>Ogu-HR001</v>
          </cell>
          <cell r="D1383">
            <v>31921</v>
          </cell>
          <cell r="E1383" t="str">
            <v>Savings</v>
          </cell>
          <cell r="F1383" t="str">
            <v>Joe Hanson</v>
          </cell>
          <cell r="G1383" t="str">
            <v>361731,4536</v>
          </cell>
        </row>
        <row r="1384">
          <cell r="A1384" t="str">
            <v>NZ46401</v>
          </cell>
          <cell r="B1384">
            <v>460927729</v>
          </cell>
          <cell r="C1384" t="str">
            <v>Osu-HR001</v>
          </cell>
          <cell r="D1384">
            <v>21694</v>
          </cell>
          <cell r="E1384" t="str">
            <v>Domiciliary</v>
          </cell>
          <cell r="F1384" t="str">
            <v>James Castillo</v>
          </cell>
          <cell r="G1384" t="str">
            <v>115657,1724</v>
          </cell>
        </row>
        <row r="1385">
          <cell r="A1385" t="str">
            <v>NZ51633</v>
          </cell>
          <cell r="B1385">
            <v>461606094</v>
          </cell>
          <cell r="C1385" t="str">
            <v>Bay-HR001</v>
          </cell>
          <cell r="D1385">
            <v>44341</v>
          </cell>
          <cell r="E1385" t="str">
            <v>Domiciliary</v>
          </cell>
          <cell r="F1385" t="str">
            <v>Shawn Wallace</v>
          </cell>
          <cell r="G1385" t="str">
            <v>161893,8812</v>
          </cell>
        </row>
        <row r="1386">
          <cell r="A1386" t="str">
            <v>NZ96387</v>
          </cell>
          <cell r="B1386">
            <v>461675878</v>
          </cell>
          <cell r="C1386" t="str">
            <v>Ana-HR001</v>
          </cell>
          <cell r="D1386">
            <v>40322</v>
          </cell>
          <cell r="E1386" t="str">
            <v>Corporate</v>
          </cell>
          <cell r="F1386" t="str">
            <v>Bruce Porter</v>
          </cell>
          <cell r="G1386" t="str">
            <v>119065,265</v>
          </cell>
        </row>
        <row r="1387">
          <cell r="A1387" t="str">
            <v>NZ63717</v>
          </cell>
          <cell r="B1387">
            <v>461866831</v>
          </cell>
          <cell r="C1387" t="str">
            <v>Oyo-HR001</v>
          </cell>
          <cell r="D1387">
            <v>36671</v>
          </cell>
          <cell r="E1387" t="str">
            <v>Joint</v>
          </cell>
          <cell r="F1387" t="str">
            <v>Anthony Simpson</v>
          </cell>
          <cell r="G1387" t="str">
            <v>357044,2304</v>
          </cell>
        </row>
        <row r="1388">
          <cell r="A1388" t="str">
            <v>NZ63865</v>
          </cell>
          <cell r="B1388">
            <v>461991682</v>
          </cell>
          <cell r="C1388" t="str">
            <v>Del-HR001</v>
          </cell>
          <cell r="D1388">
            <v>43976</v>
          </cell>
          <cell r="E1388" t="str">
            <v>Joint</v>
          </cell>
          <cell r="F1388" t="str">
            <v>Todd Roberts</v>
          </cell>
          <cell r="G1388" t="str">
            <v>249962,8635</v>
          </cell>
        </row>
        <row r="1389">
          <cell r="A1389" t="str">
            <v>NZ96601</v>
          </cell>
          <cell r="B1389">
            <v>462697928</v>
          </cell>
          <cell r="C1389" t="str">
            <v>Cro-HR001</v>
          </cell>
          <cell r="D1389">
            <v>22790</v>
          </cell>
          <cell r="E1389" t="str">
            <v>Joint</v>
          </cell>
          <cell r="F1389" t="str">
            <v>Stephen Payne</v>
          </cell>
          <cell r="G1389" t="str">
            <v>335346,96</v>
          </cell>
        </row>
        <row r="1390">
          <cell r="A1390" t="str">
            <v>NZ89151</v>
          </cell>
          <cell r="B1390">
            <v>462984968</v>
          </cell>
          <cell r="C1390" t="str">
            <v>Lag-HR001</v>
          </cell>
          <cell r="D1390">
            <v>42148</v>
          </cell>
          <cell r="E1390" t="str">
            <v>Domiciliary</v>
          </cell>
          <cell r="F1390" t="str">
            <v>Dennis Morris</v>
          </cell>
          <cell r="G1390" t="str">
            <v>160662,6615</v>
          </cell>
        </row>
        <row r="1391">
          <cell r="A1391" t="str">
            <v>NZ70122</v>
          </cell>
          <cell r="B1391">
            <v>463217730</v>
          </cell>
          <cell r="C1391" t="str">
            <v>Osu-HR001</v>
          </cell>
          <cell r="D1391">
            <v>42515</v>
          </cell>
          <cell r="E1391" t="str">
            <v>Corporate</v>
          </cell>
          <cell r="F1391" t="str">
            <v>Gregory Simmons</v>
          </cell>
          <cell r="G1391" t="str">
            <v>225155,2572</v>
          </cell>
        </row>
        <row r="1392">
          <cell r="A1392" t="str">
            <v>NZ62166</v>
          </cell>
          <cell r="B1392">
            <v>463419959</v>
          </cell>
          <cell r="C1392" t="str">
            <v>Abi-HR001</v>
          </cell>
          <cell r="D1392">
            <v>30460</v>
          </cell>
          <cell r="E1392" t="str">
            <v>Domiciliary</v>
          </cell>
          <cell r="F1392" t="str">
            <v>Roy Rice</v>
          </cell>
          <cell r="G1392" t="str">
            <v>256807,6461</v>
          </cell>
        </row>
        <row r="1393">
          <cell r="A1393" t="str">
            <v>NZ52253</v>
          </cell>
          <cell r="B1393">
            <v>463423254</v>
          </cell>
          <cell r="C1393" t="str">
            <v>Pla-HR001</v>
          </cell>
          <cell r="D1393">
            <v>42515</v>
          </cell>
          <cell r="E1393" t="str">
            <v>Domiciliary</v>
          </cell>
          <cell r="F1393" t="str">
            <v>Victor Ramos</v>
          </cell>
          <cell r="G1393" t="str">
            <v>183254,625</v>
          </cell>
        </row>
        <row r="1394">
          <cell r="A1394" t="str">
            <v>NZ71063</v>
          </cell>
          <cell r="B1394">
            <v>464445114</v>
          </cell>
          <cell r="C1394" t="str">
            <v>Kog-HR001</v>
          </cell>
          <cell r="D1394">
            <v>43244</v>
          </cell>
          <cell r="E1394" t="str">
            <v>Domiciliary</v>
          </cell>
          <cell r="F1394" t="str">
            <v>Shawn Cook</v>
          </cell>
          <cell r="G1394" t="str">
            <v>315981,666</v>
          </cell>
        </row>
        <row r="1395">
          <cell r="A1395" t="str">
            <v>NZ15214</v>
          </cell>
          <cell r="B1395">
            <v>464585211</v>
          </cell>
          <cell r="C1395" t="str">
            <v>Abi-HR001</v>
          </cell>
          <cell r="D1395">
            <v>37036</v>
          </cell>
          <cell r="E1395" t="str">
            <v>Joint</v>
          </cell>
          <cell r="F1395" t="str">
            <v>Roy Rice</v>
          </cell>
          <cell r="G1395" t="str">
            <v>36326,8633</v>
          </cell>
        </row>
        <row r="1396">
          <cell r="A1396" t="str">
            <v>NZ63272</v>
          </cell>
          <cell r="B1396">
            <v>464887583</v>
          </cell>
          <cell r="C1396" t="str">
            <v>Abu-HR001</v>
          </cell>
          <cell r="D1396">
            <v>36671</v>
          </cell>
          <cell r="E1396" t="str">
            <v>Domiciliary</v>
          </cell>
          <cell r="F1396" t="str">
            <v>George Lewis</v>
          </cell>
          <cell r="G1396" t="str">
            <v>114141,0144</v>
          </cell>
        </row>
        <row r="1397">
          <cell r="A1397" t="str">
            <v>NZ88872</v>
          </cell>
          <cell r="B1397">
            <v>465242193</v>
          </cell>
          <cell r="C1397" t="str">
            <v>Kad-HR001</v>
          </cell>
          <cell r="D1397">
            <v>24983</v>
          </cell>
          <cell r="E1397" t="str">
            <v>Current</v>
          </cell>
          <cell r="F1397" t="str">
            <v>Jeremy Vasquez</v>
          </cell>
          <cell r="G1397" t="str">
            <v>255097,3635</v>
          </cell>
        </row>
        <row r="1398">
          <cell r="A1398" t="str">
            <v>NZ58718</v>
          </cell>
          <cell r="B1398">
            <v>465359014</v>
          </cell>
          <cell r="C1398" t="str">
            <v>Ben-HR001</v>
          </cell>
          <cell r="D1398">
            <v>26444</v>
          </cell>
          <cell r="E1398" t="str">
            <v>Domiciliary</v>
          </cell>
          <cell r="F1398" t="str">
            <v>Roger Alexander</v>
          </cell>
          <cell r="G1398" t="str">
            <v>142307,106</v>
          </cell>
        </row>
        <row r="1399">
          <cell r="A1399" t="str">
            <v>NZ33562</v>
          </cell>
          <cell r="B1399">
            <v>465790024</v>
          </cell>
          <cell r="C1399" t="str">
            <v>Lag-HR001</v>
          </cell>
          <cell r="D1399">
            <v>45070</v>
          </cell>
          <cell r="E1399" t="str">
            <v>Domiciliary</v>
          </cell>
          <cell r="F1399" t="str">
            <v>Nicholas Cunningham</v>
          </cell>
          <cell r="G1399" t="str">
            <v>37149,84</v>
          </cell>
        </row>
        <row r="1400">
          <cell r="A1400" t="str">
            <v>NZ86081</v>
          </cell>
          <cell r="B1400">
            <v>465801768</v>
          </cell>
          <cell r="C1400" t="str">
            <v>Lag-HR001</v>
          </cell>
          <cell r="D1400">
            <v>43244</v>
          </cell>
          <cell r="E1400" t="str">
            <v>Domiciliary</v>
          </cell>
          <cell r="F1400" t="str">
            <v>Patrick Graham</v>
          </cell>
          <cell r="G1400" t="str">
            <v>502742,1696</v>
          </cell>
        </row>
        <row r="1401">
          <cell r="A1401" t="str">
            <v>NZ15624</v>
          </cell>
          <cell r="B1401">
            <v>466022540</v>
          </cell>
          <cell r="C1401" t="str">
            <v>Lag-HR001</v>
          </cell>
          <cell r="D1401">
            <v>38132</v>
          </cell>
          <cell r="E1401" t="str">
            <v>Current</v>
          </cell>
          <cell r="F1401" t="str">
            <v>Dennis Morris</v>
          </cell>
          <cell r="G1401" t="str">
            <v>491409,5169</v>
          </cell>
        </row>
        <row r="1402">
          <cell r="A1402" t="str">
            <v>NZ39399</v>
          </cell>
          <cell r="B1402">
            <v>466150363</v>
          </cell>
          <cell r="C1402" t="str">
            <v>Enu-HR001</v>
          </cell>
          <cell r="D1402">
            <v>20233</v>
          </cell>
          <cell r="E1402" t="str">
            <v>Joint</v>
          </cell>
          <cell r="F1402" t="str">
            <v>Paul Holmes</v>
          </cell>
          <cell r="G1402" t="str">
            <v>231817,6476</v>
          </cell>
        </row>
        <row r="1403">
          <cell r="A1403" t="str">
            <v>NZ62645</v>
          </cell>
          <cell r="B1403">
            <v>466642390</v>
          </cell>
          <cell r="C1403" t="str">
            <v>Imo-HR001</v>
          </cell>
          <cell r="D1403">
            <v>41054</v>
          </cell>
          <cell r="E1403" t="str">
            <v>Domiciliary</v>
          </cell>
          <cell r="F1403" t="str">
            <v>Jonathan Hawkins</v>
          </cell>
          <cell r="G1403" t="str">
            <v>82751,25</v>
          </cell>
        </row>
        <row r="1404">
          <cell r="A1404" t="str">
            <v>NZ83250</v>
          </cell>
          <cell r="B1404">
            <v>466881314</v>
          </cell>
          <cell r="C1404" t="str">
            <v>Oyo-HR001</v>
          </cell>
          <cell r="D1404">
            <v>30827</v>
          </cell>
          <cell r="E1404" t="str">
            <v>Domiciliary</v>
          </cell>
          <cell r="F1404" t="str">
            <v>Douglas Tucker</v>
          </cell>
          <cell r="G1404" t="str">
            <v>129372,999</v>
          </cell>
        </row>
        <row r="1405">
          <cell r="A1405" t="str">
            <v>NZ25060</v>
          </cell>
          <cell r="B1405">
            <v>467194584</v>
          </cell>
          <cell r="C1405" t="str">
            <v>Enu-HR001</v>
          </cell>
          <cell r="D1405">
            <v>23522</v>
          </cell>
          <cell r="E1405" t="str">
            <v>Current</v>
          </cell>
          <cell r="F1405" t="str">
            <v>Paul Larson</v>
          </cell>
          <cell r="G1405" t="str">
            <v>222899,4612</v>
          </cell>
        </row>
        <row r="1406">
          <cell r="A1406" t="str">
            <v>NZ27981</v>
          </cell>
          <cell r="B1406">
            <v>467206461</v>
          </cell>
          <cell r="C1406" t="str">
            <v>Abi-HR001</v>
          </cell>
          <cell r="D1406">
            <v>35575</v>
          </cell>
          <cell r="E1406" t="str">
            <v>Current</v>
          </cell>
          <cell r="F1406" t="str">
            <v>Samuel Fowler</v>
          </cell>
          <cell r="G1406" t="str">
            <v>50756,6468</v>
          </cell>
        </row>
        <row r="1407">
          <cell r="A1407" t="str">
            <v>NZ90745</v>
          </cell>
          <cell r="B1407">
            <v>467301386</v>
          </cell>
          <cell r="C1407" t="str">
            <v>Osu-HR001</v>
          </cell>
          <cell r="D1407">
            <v>44705</v>
          </cell>
          <cell r="E1407" t="str">
            <v>Joint</v>
          </cell>
          <cell r="F1407" t="str">
            <v>Jason Duncan</v>
          </cell>
          <cell r="G1407" t="str">
            <v>92136,0384</v>
          </cell>
        </row>
        <row r="1408">
          <cell r="A1408" t="str">
            <v>NZ93572</v>
          </cell>
          <cell r="B1408">
            <v>467556613</v>
          </cell>
          <cell r="C1408" t="str">
            <v>Kan-HR001</v>
          </cell>
          <cell r="D1408">
            <v>22061</v>
          </cell>
          <cell r="E1408" t="str">
            <v>Current</v>
          </cell>
          <cell r="F1408" t="str">
            <v>Bruce Butler</v>
          </cell>
          <cell r="G1408" t="str">
            <v>84421,463</v>
          </cell>
        </row>
        <row r="1409">
          <cell r="A1409" t="str">
            <v>NZ15092</v>
          </cell>
          <cell r="B1409">
            <v>467841414</v>
          </cell>
          <cell r="C1409" t="str">
            <v>Lag-HR001</v>
          </cell>
          <cell r="D1409">
            <v>23155</v>
          </cell>
          <cell r="E1409" t="str">
            <v>Domiciliary</v>
          </cell>
          <cell r="F1409" t="str">
            <v>Dennis Ruiz</v>
          </cell>
          <cell r="G1409" t="str">
            <v>210595,728</v>
          </cell>
        </row>
        <row r="1410">
          <cell r="A1410" t="str">
            <v>NZ86878</v>
          </cell>
          <cell r="B1410">
            <v>468039144</v>
          </cell>
          <cell r="C1410" t="str">
            <v>Osu-HR001</v>
          </cell>
          <cell r="D1410">
            <v>29731</v>
          </cell>
          <cell r="E1410" t="str">
            <v>Corporate</v>
          </cell>
          <cell r="F1410" t="str">
            <v>Gregory Simmons</v>
          </cell>
          <cell r="G1410" t="str">
            <v>55938,6486</v>
          </cell>
        </row>
        <row r="1411">
          <cell r="A1411" t="str">
            <v>NZ45220</v>
          </cell>
          <cell r="B1411">
            <v>468197885</v>
          </cell>
          <cell r="C1411" t="str">
            <v>Ogu-HR001</v>
          </cell>
          <cell r="D1411">
            <v>24616</v>
          </cell>
          <cell r="E1411" t="str">
            <v>Corporate</v>
          </cell>
          <cell r="F1411" t="str">
            <v>Jesse Evans</v>
          </cell>
          <cell r="G1411" t="str">
            <v>61641,5744</v>
          </cell>
        </row>
        <row r="1412">
          <cell r="A1412" t="str">
            <v>NZ77703</v>
          </cell>
          <cell r="B1412">
            <v>468361528</v>
          </cell>
          <cell r="C1412" t="str">
            <v>Pla-HR001</v>
          </cell>
          <cell r="D1412">
            <v>25712</v>
          </cell>
          <cell r="E1412" t="str">
            <v>Current</v>
          </cell>
          <cell r="F1412" t="str">
            <v>Victor Ramos</v>
          </cell>
          <cell r="G1412" t="str">
            <v>19662,72</v>
          </cell>
        </row>
        <row r="1413">
          <cell r="A1413" t="str">
            <v>NZ24649</v>
          </cell>
          <cell r="B1413">
            <v>468434243</v>
          </cell>
          <cell r="C1413" t="str">
            <v>Kad-HR001</v>
          </cell>
          <cell r="D1413">
            <v>34478</v>
          </cell>
          <cell r="E1413" t="str">
            <v>Joint</v>
          </cell>
          <cell r="F1413" t="str">
            <v>Bobby Burton</v>
          </cell>
          <cell r="G1413" t="str">
            <v>172375,4175</v>
          </cell>
        </row>
        <row r="1414">
          <cell r="A1414" t="str">
            <v>NZ28563</v>
          </cell>
          <cell r="B1414">
            <v>468624168</v>
          </cell>
          <cell r="C1414" t="str">
            <v>Lag-HR001</v>
          </cell>
          <cell r="D1414">
            <v>39226</v>
          </cell>
          <cell r="E1414" t="str">
            <v>Current</v>
          </cell>
          <cell r="F1414" t="str">
            <v>Patrick Graham</v>
          </cell>
          <cell r="G1414" t="str">
            <v>291792,2436</v>
          </cell>
        </row>
        <row r="1415">
          <cell r="A1415" t="str">
            <v>NZ24573</v>
          </cell>
          <cell r="B1415">
            <v>468672741</v>
          </cell>
          <cell r="C1415" t="str">
            <v>Enu-HR001</v>
          </cell>
          <cell r="D1415">
            <v>33749</v>
          </cell>
          <cell r="E1415" t="str">
            <v>Domiciliary</v>
          </cell>
          <cell r="F1415" t="str">
            <v>Paul Larson</v>
          </cell>
          <cell r="G1415" t="str">
            <v>148218,4704</v>
          </cell>
        </row>
        <row r="1416">
          <cell r="A1416" t="str">
            <v>NZ93705</v>
          </cell>
          <cell r="B1416">
            <v>469919023</v>
          </cell>
          <cell r="C1416" t="str">
            <v>Enu-HR001</v>
          </cell>
          <cell r="D1416">
            <v>25712</v>
          </cell>
          <cell r="E1416" t="str">
            <v>Domiciliary</v>
          </cell>
          <cell r="F1416" t="str">
            <v>Paul Holmes</v>
          </cell>
          <cell r="G1416" t="str">
            <v>96545,3676</v>
          </cell>
        </row>
        <row r="1417">
          <cell r="A1417" t="str">
            <v>NZ57328</v>
          </cell>
          <cell r="B1417">
            <v>470311784</v>
          </cell>
          <cell r="C1417" t="str">
            <v>Ana-HR001</v>
          </cell>
          <cell r="D1417">
            <v>38497</v>
          </cell>
          <cell r="E1417" t="str">
            <v>Current</v>
          </cell>
          <cell r="F1417" t="str">
            <v>Anthony Berry</v>
          </cell>
          <cell r="G1417" t="str">
            <v>51431,3467</v>
          </cell>
        </row>
        <row r="1418">
          <cell r="A1418" t="str">
            <v>NZ79892</v>
          </cell>
          <cell r="B1418">
            <v>471142574</v>
          </cell>
          <cell r="C1418" t="str">
            <v>Edo-HR001</v>
          </cell>
          <cell r="D1418">
            <v>27173</v>
          </cell>
          <cell r="E1418" t="str">
            <v>Current</v>
          </cell>
          <cell r="F1418" t="str">
            <v>Victor Martinez</v>
          </cell>
          <cell r="G1418" t="str">
            <v>37133,184</v>
          </cell>
        </row>
        <row r="1419">
          <cell r="A1419" t="str">
            <v>NZ35211</v>
          </cell>
          <cell r="B1419">
            <v>472776950</v>
          </cell>
          <cell r="C1419" t="str">
            <v>Bay-HR001</v>
          </cell>
          <cell r="D1419">
            <v>42148</v>
          </cell>
          <cell r="E1419" t="str">
            <v>Savings</v>
          </cell>
          <cell r="F1419" t="str">
            <v>Shawn Wallace</v>
          </cell>
          <cell r="G1419" t="str">
            <v>110572,2112</v>
          </cell>
        </row>
        <row r="1420">
          <cell r="A1420" t="str">
            <v>NZ86149</v>
          </cell>
          <cell r="B1420">
            <v>473113900</v>
          </cell>
          <cell r="C1420" t="str">
            <v>Kwa-HR001</v>
          </cell>
          <cell r="D1420">
            <v>38497</v>
          </cell>
          <cell r="E1420" t="str">
            <v>Current</v>
          </cell>
          <cell r="F1420" t="str">
            <v>Phillip Peters</v>
          </cell>
          <cell r="G1420" t="str">
            <v>229131,6928</v>
          </cell>
        </row>
        <row r="1421">
          <cell r="A1421" t="str">
            <v>NZ85625</v>
          </cell>
          <cell r="B1421">
            <v>473170824</v>
          </cell>
          <cell r="C1421" t="str">
            <v>Osu-HR001</v>
          </cell>
          <cell r="D1421">
            <v>23522</v>
          </cell>
          <cell r="E1421" t="str">
            <v>Savings</v>
          </cell>
          <cell r="F1421" t="str">
            <v>Gregory Simmons</v>
          </cell>
          <cell r="G1421" t="str">
            <v>126128,0097</v>
          </cell>
        </row>
        <row r="1422">
          <cell r="A1422" t="str">
            <v>NZ34987</v>
          </cell>
          <cell r="B1422">
            <v>474173583</v>
          </cell>
          <cell r="C1422" t="str">
            <v>Sok-HR001</v>
          </cell>
          <cell r="D1422">
            <v>35210</v>
          </cell>
          <cell r="E1422" t="str">
            <v>Domiciliary</v>
          </cell>
          <cell r="F1422" t="str">
            <v>Raymond Alexander</v>
          </cell>
          <cell r="G1422" t="str">
            <v>63497,6892</v>
          </cell>
        </row>
        <row r="1423">
          <cell r="A1423" t="str">
            <v>NZ47276</v>
          </cell>
          <cell r="B1423">
            <v>475323517</v>
          </cell>
          <cell r="C1423" t="str">
            <v>Ogu-HR001</v>
          </cell>
          <cell r="D1423">
            <v>31192</v>
          </cell>
          <cell r="E1423" t="str">
            <v>Savings</v>
          </cell>
          <cell r="F1423" t="str">
            <v>Joe Hanson</v>
          </cell>
          <cell r="G1423" t="str">
            <v>256280,3523</v>
          </cell>
        </row>
        <row r="1424">
          <cell r="A1424" t="str">
            <v>NZ31625</v>
          </cell>
          <cell r="B1424">
            <v>475387218</v>
          </cell>
          <cell r="C1424" t="str">
            <v>Riv-HR001</v>
          </cell>
          <cell r="D1424">
            <v>42880</v>
          </cell>
          <cell r="E1424" t="str">
            <v>Joint</v>
          </cell>
          <cell r="F1424" t="str">
            <v>Keith Griffin</v>
          </cell>
          <cell r="G1424" t="str">
            <v>230457,2911</v>
          </cell>
        </row>
        <row r="1425">
          <cell r="A1425" t="str">
            <v>NZ86089</v>
          </cell>
          <cell r="B1425">
            <v>475711203</v>
          </cell>
          <cell r="C1425" t="str">
            <v>Oyo-HR001</v>
          </cell>
          <cell r="D1425">
            <v>27173</v>
          </cell>
          <cell r="E1425" t="str">
            <v>Joint</v>
          </cell>
          <cell r="F1425" t="str">
            <v>Anthony Simpson</v>
          </cell>
          <cell r="G1425" t="str">
            <v>160897,6551</v>
          </cell>
        </row>
        <row r="1426">
          <cell r="A1426" t="str">
            <v>NZ43480</v>
          </cell>
          <cell r="B1426">
            <v>475767486</v>
          </cell>
          <cell r="C1426" t="str">
            <v>Kad-HR001</v>
          </cell>
          <cell r="D1426">
            <v>41054</v>
          </cell>
          <cell r="E1426" t="str">
            <v>Current</v>
          </cell>
          <cell r="F1426" t="str">
            <v>Jeremy Vasquez</v>
          </cell>
          <cell r="G1426" t="str">
            <v>135222,08</v>
          </cell>
        </row>
        <row r="1427">
          <cell r="A1427" t="str">
            <v>NZ18649</v>
          </cell>
          <cell r="B1427">
            <v>475998423</v>
          </cell>
          <cell r="C1427" t="str">
            <v>Abu-HR001</v>
          </cell>
          <cell r="D1427">
            <v>42148</v>
          </cell>
          <cell r="E1427" t="str">
            <v>Domiciliary</v>
          </cell>
          <cell r="F1427" t="str">
            <v>George Lewis</v>
          </cell>
          <cell r="G1427" t="str">
            <v>158091,856</v>
          </cell>
        </row>
        <row r="1428">
          <cell r="A1428" t="str">
            <v>NZ92018</v>
          </cell>
          <cell r="B1428">
            <v>476009290</v>
          </cell>
          <cell r="C1428" t="str">
            <v>Imo-HR001</v>
          </cell>
          <cell r="D1428">
            <v>25712</v>
          </cell>
          <cell r="E1428" t="str">
            <v>Savings</v>
          </cell>
          <cell r="F1428" t="str">
            <v>Jonathan Hawkins</v>
          </cell>
          <cell r="G1428" t="str">
            <v>71368,2819</v>
          </cell>
        </row>
        <row r="1429">
          <cell r="A1429" t="str">
            <v>NZ35725</v>
          </cell>
          <cell r="B1429">
            <v>476051557</v>
          </cell>
          <cell r="C1429" t="str">
            <v>Kad-HR001</v>
          </cell>
          <cell r="D1429">
            <v>45070</v>
          </cell>
          <cell r="E1429" t="str">
            <v>Domiciliary</v>
          </cell>
          <cell r="F1429" t="str">
            <v>Jerry Green</v>
          </cell>
          <cell r="G1429" t="str">
            <v>189074,1909</v>
          </cell>
        </row>
        <row r="1430">
          <cell r="A1430" t="str">
            <v>NZ52499</v>
          </cell>
          <cell r="B1430">
            <v>476788440</v>
          </cell>
          <cell r="C1430" t="str">
            <v>Cro-HR001</v>
          </cell>
          <cell r="D1430">
            <v>44705</v>
          </cell>
          <cell r="E1430" t="str">
            <v>Domiciliary</v>
          </cell>
          <cell r="F1430" t="str">
            <v>Stephen Payne</v>
          </cell>
          <cell r="G1430" t="str">
            <v>313302,5168</v>
          </cell>
        </row>
        <row r="1431">
          <cell r="A1431" t="str">
            <v>NZ46113</v>
          </cell>
          <cell r="B1431">
            <v>478604151</v>
          </cell>
          <cell r="C1431" t="str">
            <v>Ogu-HR001</v>
          </cell>
          <cell r="D1431">
            <v>42148</v>
          </cell>
          <cell r="E1431" t="str">
            <v>Corporate</v>
          </cell>
          <cell r="F1431" t="str">
            <v>Jesse Evans</v>
          </cell>
          <cell r="G1431" t="str">
            <v>391452,5124</v>
          </cell>
        </row>
        <row r="1432">
          <cell r="A1432" t="str">
            <v>NZ87086</v>
          </cell>
          <cell r="B1432">
            <v>478667502</v>
          </cell>
          <cell r="C1432" t="str">
            <v>Kwa-HR001</v>
          </cell>
          <cell r="D1432">
            <v>23522</v>
          </cell>
          <cell r="E1432" t="str">
            <v>Corporate</v>
          </cell>
          <cell r="F1432" t="str">
            <v>Phillip Peters</v>
          </cell>
          <cell r="G1432" t="str">
            <v>35261,85</v>
          </cell>
        </row>
        <row r="1433">
          <cell r="A1433" t="str">
            <v>NZ14614</v>
          </cell>
          <cell r="B1433">
            <v>478857998</v>
          </cell>
          <cell r="C1433" t="str">
            <v>Kog-HR001</v>
          </cell>
          <cell r="D1433">
            <v>27538</v>
          </cell>
          <cell r="E1433" t="str">
            <v>Savings</v>
          </cell>
          <cell r="F1433" t="str">
            <v>Shawn Cook</v>
          </cell>
          <cell r="G1433" t="str">
            <v>130987,3644</v>
          </cell>
        </row>
        <row r="1434">
          <cell r="A1434" t="str">
            <v>NZ20631</v>
          </cell>
          <cell r="B1434">
            <v>478863350</v>
          </cell>
          <cell r="C1434" t="str">
            <v>Abu-HR001</v>
          </cell>
          <cell r="D1434">
            <v>33017</v>
          </cell>
          <cell r="E1434" t="str">
            <v>Corporate</v>
          </cell>
          <cell r="F1434" t="str">
            <v>Ernest Rivera</v>
          </cell>
          <cell r="G1434" t="str">
            <v>156566,48</v>
          </cell>
        </row>
        <row r="1435">
          <cell r="A1435" t="str">
            <v>NZ94783</v>
          </cell>
          <cell r="B1435">
            <v>479252612</v>
          </cell>
          <cell r="C1435" t="str">
            <v>Ogu-HR001</v>
          </cell>
          <cell r="D1435">
            <v>22790</v>
          </cell>
          <cell r="E1435" t="str">
            <v>Corporate</v>
          </cell>
          <cell r="F1435" t="str">
            <v>Joe Hanson</v>
          </cell>
          <cell r="G1435" t="str">
            <v>86398,7391</v>
          </cell>
        </row>
        <row r="1436">
          <cell r="A1436" t="str">
            <v>NZ93181</v>
          </cell>
          <cell r="B1436">
            <v>479441115</v>
          </cell>
          <cell r="C1436" t="str">
            <v>Abu-HR001</v>
          </cell>
          <cell r="D1436">
            <v>39958</v>
          </cell>
          <cell r="E1436" t="str">
            <v>Domiciliary</v>
          </cell>
          <cell r="F1436" t="str">
            <v>Anthony Torres</v>
          </cell>
          <cell r="G1436" t="str">
            <v>56674,6992</v>
          </cell>
        </row>
        <row r="1437">
          <cell r="A1437" t="str">
            <v>NZ50358</v>
          </cell>
          <cell r="B1437">
            <v>479460368</v>
          </cell>
          <cell r="C1437" t="str">
            <v>Ogu-HR001</v>
          </cell>
          <cell r="D1437">
            <v>30827</v>
          </cell>
          <cell r="E1437" t="str">
            <v>Domiciliary</v>
          </cell>
          <cell r="F1437" t="str">
            <v>Joe Hanson</v>
          </cell>
          <cell r="G1437" t="str">
            <v>255803,625</v>
          </cell>
        </row>
        <row r="1438">
          <cell r="A1438" t="str">
            <v>NZ42043</v>
          </cell>
          <cell r="B1438">
            <v>480416516</v>
          </cell>
          <cell r="C1438" t="str">
            <v>Del-HR001</v>
          </cell>
          <cell r="D1438">
            <v>36671</v>
          </cell>
          <cell r="E1438" t="str">
            <v>Current</v>
          </cell>
          <cell r="F1438" t="str">
            <v>Steve Diaz</v>
          </cell>
          <cell r="G1438" t="str">
            <v>138500,6896</v>
          </cell>
        </row>
        <row r="1439">
          <cell r="A1439" t="str">
            <v>NZ36951</v>
          </cell>
          <cell r="B1439">
            <v>480940191</v>
          </cell>
          <cell r="C1439" t="str">
            <v>Del-HR001</v>
          </cell>
          <cell r="D1439">
            <v>31921</v>
          </cell>
          <cell r="E1439" t="str">
            <v>Domiciliary</v>
          </cell>
          <cell r="F1439" t="str">
            <v>Todd Roberts</v>
          </cell>
          <cell r="G1439" t="str">
            <v>114409,2096</v>
          </cell>
        </row>
        <row r="1440">
          <cell r="A1440" t="str">
            <v>NZ25291</v>
          </cell>
          <cell r="B1440">
            <v>481270841</v>
          </cell>
          <cell r="C1440" t="str">
            <v>Sok-HR001</v>
          </cell>
          <cell r="D1440">
            <v>21694</v>
          </cell>
          <cell r="E1440" t="str">
            <v>Domiciliary</v>
          </cell>
          <cell r="F1440" t="str">
            <v>Raymond Alexander</v>
          </cell>
          <cell r="G1440" t="str">
            <v>36835,6352</v>
          </cell>
        </row>
        <row r="1441">
          <cell r="A1441" t="str">
            <v>NZ37323</v>
          </cell>
          <cell r="B1441">
            <v>481503965</v>
          </cell>
          <cell r="C1441" t="str">
            <v>Ogu-HR001</v>
          </cell>
          <cell r="D1441">
            <v>37765</v>
          </cell>
          <cell r="E1441" t="str">
            <v>Domiciliary</v>
          </cell>
          <cell r="F1441" t="str">
            <v>Jesse Evans</v>
          </cell>
          <cell r="G1441" t="str">
            <v>188204,4363</v>
          </cell>
        </row>
        <row r="1442">
          <cell r="A1442" t="str">
            <v>NZ70846</v>
          </cell>
          <cell r="B1442">
            <v>481645956</v>
          </cell>
          <cell r="C1442" t="str">
            <v>Abu-HR001</v>
          </cell>
          <cell r="D1442">
            <v>28999</v>
          </cell>
          <cell r="E1442" t="str">
            <v>Current</v>
          </cell>
          <cell r="F1442" t="str">
            <v>George Lewis</v>
          </cell>
          <cell r="G1442" t="str">
            <v>74335,2336</v>
          </cell>
        </row>
        <row r="1443">
          <cell r="A1443" t="str">
            <v>NZ99892</v>
          </cell>
          <cell r="B1443">
            <v>481741910</v>
          </cell>
          <cell r="C1443" t="str">
            <v>Kad-HR001</v>
          </cell>
          <cell r="D1443">
            <v>21329</v>
          </cell>
          <cell r="E1443" t="str">
            <v>Joint</v>
          </cell>
          <cell r="F1443" t="str">
            <v>Bobby Burton</v>
          </cell>
          <cell r="G1443" t="str">
            <v>474482,25</v>
          </cell>
        </row>
        <row r="1444">
          <cell r="A1444" t="str">
            <v>NZ35800</v>
          </cell>
          <cell r="B1444">
            <v>481756337</v>
          </cell>
          <cell r="C1444" t="str">
            <v>Lag-HR001</v>
          </cell>
          <cell r="D1444">
            <v>41054</v>
          </cell>
          <cell r="E1444" t="str">
            <v>Domiciliary</v>
          </cell>
          <cell r="F1444" t="str">
            <v>Dennis Ruiz</v>
          </cell>
          <cell r="G1444" t="str">
            <v>154254,4794</v>
          </cell>
        </row>
        <row r="1445">
          <cell r="A1445" t="str">
            <v>NZ73711</v>
          </cell>
          <cell r="B1445">
            <v>482319919</v>
          </cell>
          <cell r="C1445" t="str">
            <v>Ogu-HR001</v>
          </cell>
          <cell r="D1445">
            <v>22061</v>
          </cell>
          <cell r="E1445" t="str">
            <v>Savings</v>
          </cell>
          <cell r="F1445" t="str">
            <v>Jesse Evans</v>
          </cell>
          <cell r="G1445" t="str">
            <v>274732,4682</v>
          </cell>
        </row>
        <row r="1446">
          <cell r="A1446" t="str">
            <v>NZ54218</v>
          </cell>
          <cell r="B1446">
            <v>482543741</v>
          </cell>
          <cell r="C1446" t="str">
            <v>Oyo-HR001</v>
          </cell>
          <cell r="D1446">
            <v>44341</v>
          </cell>
          <cell r="E1446" t="str">
            <v>Domiciliary</v>
          </cell>
          <cell r="F1446" t="str">
            <v>Donald Reynolds</v>
          </cell>
          <cell r="G1446" t="str">
            <v>54632,704</v>
          </cell>
        </row>
        <row r="1447">
          <cell r="A1447" t="str">
            <v>NZ17356</v>
          </cell>
          <cell r="B1447">
            <v>482795531</v>
          </cell>
          <cell r="C1447" t="str">
            <v>Ana-HR001</v>
          </cell>
          <cell r="D1447">
            <v>39958</v>
          </cell>
          <cell r="E1447" t="str">
            <v>Savings</v>
          </cell>
          <cell r="F1447" t="str">
            <v>Joshua Little</v>
          </cell>
          <cell r="G1447" t="str">
            <v>361526,49</v>
          </cell>
        </row>
        <row r="1448">
          <cell r="A1448" t="str">
            <v>NZ54908</v>
          </cell>
          <cell r="B1448">
            <v>482854885</v>
          </cell>
          <cell r="C1448" t="str">
            <v>Kad-HR001</v>
          </cell>
          <cell r="D1448">
            <v>44341</v>
          </cell>
          <cell r="E1448" t="str">
            <v>Current</v>
          </cell>
          <cell r="F1448" t="str">
            <v>Bobby Burton</v>
          </cell>
          <cell r="G1448" t="str">
            <v>115893,2241</v>
          </cell>
        </row>
        <row r="1449">
          <cell r="A1449" t="str">
            <v>NZ67727</v>
          </cell>
          <cell r="B1449">
            <v>483024768</v>
          </cell>
          <cell r="C1449" t="str">
            <v>Imo-HR001</v>
          </cell>
          <cell r="D1449">
            <v>24251</v>
          </cell>
          <cell r="E1449" t="str">
            <v>Domiciliary</v>
          </cell>
          <cell r="F1449" t="str">
            <v>Jonathan Hawkins</v>
          </cell>
          <cell r="G1449" t="str">
            <v>137509,26</v>
          </cell>
        </row>
        <row r="1450">
          <cell r="A1450" t="str">
            <v>NZ50377</v>
          </cell>
          <cell r="B1450">
            <v>483029893</v>
          </cell>
          <cell r="C1450" t="str">
            <v>Ada-HR001</v>
          </cell>
          <cell r="D1450">
            <v>40322</v>
          </cell>
          <cell r="E1450" t="str">
            <v>Joint</v>
          </cell>
          <cell r="F1450" t="str">
            <v>Shawn Long</v>
          </cell>
          <cell r="G1450" t="str">
            <v>107610,468</v>
          </cell>
        </row>
        <row r="1451">
          <cell r="A1451" t="str">
            <v>NZ90712</v>
          </cell>
          <cell r="B1451">
            <v>483146030</v>
          </cell>
          <cell r="C1451" t="str">
            <v>Osu-HR001</v>
          </cell>
          <cell r="D1451">
            <v>34114</v>
          </cell>
          <cell r="E1451" t="str">
            <v>Savings</v>
          </cell>
          <cell r="F1451" t="str">
            <v>James Castillo</v>
          </cell>
          <cell r="G1451" t="str">
            <v>84800,04</v>
          </cell>
        </row>
        <row r="1452">
          <cell r="A1452" t="str">
            <v>NZ25120</v>
          </cell>
          <cell r="B1452">
            <v>484146094</v>
          </cell>
          <cell r="C1452" t="str">
            <v>Ada-HR001</v>
          </cell>
          <cell r="D1452">
            <v>24616</v>
          </cell>
          <cell r="E1452" t="str">
            <v>Joint</v>
          </cell>
          <cell r="F1452" t="str">
            <v>Shawn Long</v>
          </cell>
          <cell r="G1452" t="str">
            <v>47361,0064</v>
          </cell>
        </row>
        <row r="1453">
          <cell r="A1453" t="str">
            <v>NZ68679</v>
          </cell>
          <cell r="B1453">
            <v>484515047</v>
          </cell>
          <cell r="C1453" t="str">
            <v>Imo-HR001</v>
          </cell>
          <cell r="D1453">
            <v>32653</v>
          </cell>
          <cell r="E1453" t="str">
            <v>Domiciliary</v>
          </cell>
          <cell r="F1453" t="str">
            <v>Jonathan Hawkins</v>
          </cell>
          <cell r="G1453" t="str">
            <v>214018,8052</v>
          </cell>
        </row>
        <row r="1454">
          <cell r="A1454" t="str">
            <v>NZ13898</v>
          </cell>
          <cell r="B1454">
            <v>484725064</v>
          </cell>
          <cell r="C1454" t="str">
            <v>Imo-HR001</v>
          </cell>
          <cell r="D1454">
            <v>25712</v>
          </cell>
          <cell r="E1454" t="str">
            <v>Savings</v>
          </cell>
          <cell r="F1454" t="str">
            <v>Joshua Bennett</v>
          </cell>
          <cell r="G1454" t="str">
            <v>75764,5824</v>
          </cell>
        </row>
        <row r="1455">
          <cell r="A1455" t="str">
            <v>NZ26450</v>
          </cell>
          <cell r="B1455">
            <v>484833124</v>
          </cell>
          <cell r="C1455" t="str">
            <v>Lag-HR001</v>
          </cell>
          <cell r="D1455">
            <v>21694</v>
          </cell>
          <cell r="E1455" t="str">
            <v>Savings</v>
          </cell>
          <cell r="F1455" t="str">
            <v>Dennis Ruiz</v>
          </cell>
          <cell r="G1455" t="str">
            <v>208965,848</v>
          </cell>
        </row>
        <row r="1456">
          <cell r="A1456" t="str">
            <v>NZ82367</v>
          </cell>
          <cell r="B1456">
            <v>484916169</v>
          </cell>
          <cell r="C1456" t="str">
            <v>Ogu-HR001</v>
          </cell>
          <cell r="D1456">
            <v>26809</v>
          </cell>
          <cell r="E1456" t="str">
            <v>Domiciliary</v>
          </cell>
          <cell r="F1456" t="str">
            <v>Jesse Evans</v>
          </cell>
          <cell r="G1456" t="str">
            <v>329938,2948</v>
          </cell>
        </row>
        <row r="1457">
          <cell r="A1457" t="str">
            <v>NZ77398</v>
          </cell>
          <cell r="B1457">
            <v>484947100</v>
          </cell>
          <cell r="C1457" t="str">
            <v>Lag-HR001</v>
          </cell>
          <cell r="D1457">
            <v>29366</v>
          </cell>
          <cell r="E1457" t="str">
            <v>Corporate</v>
          </cell>
          <cell r="F1457" t="str">
            <v>Adam Hernandez</v>
          </cell>
          <cell r="G1457" t="str">
            <v>223156,4976</v>
          </cell>
        </row>
        <row r="1458">
          <cell r="A1458" t="str">
            <v>NZ64118</v>
          </cell>
          <cell r="B1458">
            <v>485008475</v>
          </cell>
          <cell r="C1458" t="str">
            <v>Osu-HR001</v>
          </cell>
          <cell r="D1458">
            <v>20965</v>
          </cell>
          <cell r="E1458" t="str">
            <v>Domiciliary</v>
          </cell>
          <cell r="F1458" t="str">
            <v>Jason Duncan</v>
          </cell>
          <cell r="G1458" t="str">
            <v>94396,9992</v>
          </cell>
        </row>
        <row r="1459">
          <cell r="A1459" t="str">
            <v>NZ81954</v>
          </cell>
          <cell r="B1459">
            <v>485114841</v>
          </cell>
          <cell r="C1459" t="str">
            <v>Ana-HR001</v>
          </cell>
          <cell r="D1459">
            <v>27538</v>
          </cell>
          <cell r="E1459" t="str">
            <v>Current</v>
          </cell>
          <cell r="F1459" t="str">
            <v>Bruce Porter</v>
          </cell>
          <cell r="G1459" t="str">
            <v>139535,9244</v>
          </cell>
        </row>
        <row r="1460">
          <cell r="A1460" t="str">
            <v>NZ40896</v>
          </cell>
          <cell r="B1460">
            <v>486466506</v>
          </cell>
          <cell r="C1460" t="str">
            <v>Riv-HR001</v>
          </cell>
          <cell r="D1460">
            <v>26077</v>
          </cell>
          <cell r="E1460" t="str">
            <v>Domiciliary</v>
          </cell>
          <cell r="F1460" t="str">
            <v>Mark Montgomery</v>
          </cell>
          <cell r="G1460" t="str">
            <v>142762,8091</v>
          </cell>
        </row>
        <row r="1461">
          <cell r="A1461" t="str">
            <v>NZ58778</v>
          </cell>
          <cell r="B1461">
            <v>486620474</v>
          </cell>
          <cell r="C1461" t="str">
            <v>Lag-HR001</v>
          </cell>
          <cell r="D1461">
            <v>32653</v>
          </cell>
          <cell r="E1461" t="str">
            <v>Corporate</v>
          </cell>
          <cell r="F1461" t="str">
            <v>Nicholas Simmons</v>
          </cell>
          <cell r="G1461" t="str">
            <v>158330,4228</v>
          </cell>
        </row>
        <row r="1462">
          <cell r="A1462" t="str">
            <v>NZ41288</v>
          </cell>
          <cell r="B1462">
            <v>486687485</v>
          </cell>
          <cell r="C1462" t="str">
            <v>Ana-HR001</v>
          </cell>
          <cell r="D1462">
            <v>26809</v>
          </cell>
          <cell r="E1462" t="str">
            <v>Corporate</v>
          </cell>
          <cell r="F1462" t="str">
            <v>Bruce Porter</v>
          </cell>
          <cell r="G1462" t="str">
            <v>95926,8618</v>
          </cell>
        </row>
        <row r="1463">
          <cell r="A1463" t="str">
            <v>NZ51003</v>
          </cell>
          <cell r="B1463">
            <v>487111219</v>
          </cell>
          <cell r="C1463" t="str">
            <v>Kwa-HR001</v>
          </cell>
          <cell r="D1463">
            <v>22790</v>
          </cell>
          <cell r="E1463" t="str">
            <v>Domiciliary</v>
          </cell>
          <cell r="F1463" t="str">
            <v>Phillip Peters</v>
          </cell>
          <cell r="G1463" t="str">
            <v>287479,6281</v>
          </cell>
        </row>
        <row r="1464">
          <cell r="A1464" t="str">
            <v>NZ56175</v>
          </cell>
          <cell r="B1464">
            <v>487433294</v>
          </cell>
          <cell r="C1464" t="str">
            <v>Kwa-HR001</v>
          </cell>
          <cell r="D1464">
            <v>22790</v>
          </cell>
          <cell r="E1464" t="str">
            <v>Corporate</v>
          </cell>
          <cell r="F1464" t="str">
            <v>Phillip Peters</v>
          </cell>
          <cell r="G1464" t="str">
            <v>108507,2625</v>
          </cell>
        </row>
        <row r="1465">
          <cell r="A1465" t="str">
            <v>NZ74028</v>
          </cell>
          <cell r="B1465">
            <v>488315193</v>
          </cell>
          <cell r="C1465" t="str">
            <v>Enu-HR001</v>
          </cell>
          <cell r="D1465">
            <v>29731</v>
          </cell>
          <cell r="E1465" t="str">
            <v>Current</v>
          </cell>
          <cell r="F1465" t="str">
            <v>Paul Larson</v>
          </cell>
          <cell r="G1465" t="str">
            <v>124157,088</v>
          </cell>
        </row>
        <row r="1466">
          <cell r="A1466" t="str">
            <v>NZ14347</v>
          </cell>
          <cell r="B1466">
            <v>488680309</v>
          </cell>
          <cell r="C1466" t="str">
            <v>Lag-HR001</v>
          </cell>
          <cell r="D1466">
            <v>42148</v>
          </cell>
          <cell r="E1466" t="str">
            <v>Current</v>
          </cell>
          <cell r="F1466" t="str">
            <v>Chris Armstrong</v>
          </cell>
          <cell r="G1466" t="str">
            <v>316420,5312</v>
          </cell>
        </row>
        <row r="1467">
          <cell r="A1467" t="str">
            <v>NZ62569</v>
          </cell>
          <cell r="B1467">
            <v>488871183</v>
          </cell>
          <cell r="C1467" t="str">
            <v>Ogu-HR001</v>
          </cell>
          <cell r="D1467">
            <v>43976</v>
          </cell>
          <cell r="E1467" t="str">
            <v>Current</v>
          </cell>
          <cell r="F1467" t="str">
            <v>Jesse Evans</v>
          </cell>
          <cell r="G1467" t="str">
            <v>84128,4432</v>
          </cell>
        </row>
        <row r="1468">
          <cell r="A1468" t="str">
            <v>NZ97456</v>
          </cell>
          <cell r="B1468">
            <v>489162349</v>
          </cell>
          <cell r="C1468" t="str">
            <v>Kad-HR001</v>
          </cell>
          <cell r="D1468">
            <v>27905</v>
          </cell>
          <cell r="E1468" t="str">
            <v>Savings</v>
          </cell>
          <cell r="F1468" t="str">
            <v>Jeremy Vasquez</v>
          </cell>
          <cell r="G1468" t="str">
            <v>184290,8672</v>
          </cell>
        </row>
        <row r="1469">
          <cell r="A1469" t="str">
            <v>NZ33951</v>
          </cell>
          <cell r="B1469">
            <v>490053873</v>
          </cell>
          <cell r="C1469" t="str">
            <v>Ada-HR001</v>
          </cell>
          <cell r="D1469">
            <v>21329</v>
          </cell>
          <cell r="E1469" t="str">
            <v>Domiciliary</v>
          </cell>
          <cell r="F1469" t="str">
            <v>Shawn Long</v>
          </cell>
          <cell r="G1469" t="str">
            <v>123095,0424</v>
          </cell>
        </row>
        <row r="1470">
          <cell r="A1470" t="str">
            <v>NZ20451</v>
          </cell>
          <cell r="B1470">
            <v>490298804</v>
          </cell>
          <cell r="C1470" t="str">
            <v>Ogu-HR001</v>
          </cell>
          <cell r="D1470">
            <v>38497</v>
          </cell>
          <cell r="E1470" t="str">
            <v>Corporate</v>
          </cell>
          <cell r="F1470" t="str">
            <v>Joe Hanson</v>
          </cell>
          <cell r="G1470" t="str">
            <v>181474,5075</v>
          </cell>
        </row>
        <row r="1471">
          <cell r="A1471" t="str">
            <v>NZ84566</v>
          </cell>
          <cell r="B1471">
            <v>490762884</v>
          </cell>
          <cell r="C1471" t="str">
            <v>Ogu-HR001</v>
          </cell>
          <cell r="D1471">
            <v>39226</v>
          </cell>
          <cell r="E1471" t="str">
            <v>Domiciliary</v>
          </cell>
          <cell r="F1471" t="str">
            <v>Joe Hanson</v>
          </cell>
          <cell r="G1471" t="str">
            <v>162603,456</v>
          </cell>
        </row>
        <row r="1472">
          <cell r="A1472" t="str">
            <v>NZ47238</v>
          </cell>
          <cell r="B1472">
            <v>490805157</v>
          </cell>
          <cell r="C1472" t="str">
            <v>Lag-HR001</v>
          </cell>
          <cell r="D1472">
            <v>26809</v>
          </cell>
          <cell r="E1472" t="str">
            <v>Domiciliary</v>
          </cell>
          <cell r="F1472" t="str">
            <v>Dennis Morris</v>
          </cell>
          <cell r="G1472" t="str">
            <v>186960,0942</v>
          </cell>
        </row>
        <row r="1473">
          <cell r="A1473" t="str">
            <v>NZ54095</v>
          </cell>
          <cell r="B1473">
            <v>491584738</v>
          </cell>
          <cell r="C1473" t="str">
            <v>Osu-HR001</v>
          </cell>
          <cell r="D1473">
            <v>35210</v>
          </cell>
          <cell r="E1473" t="str">
            <v>Corporate</v>
          </cell>
          <cell r="F1473" t="str">
            <v>James Castillo</v>
          </cell>
          <cell r="G1473" t="str">
            <v>87354,9567</v>
          </cell>
        </row>
        <row r="1474">
          <cell r="A1474" t="str">
            <v>NZ72147</v>
          </cell>
          <cell r="B1474">
            <v>491748531</v>
          </cell>
          <cell r="C1474" t="str">
            <v>Ada-HR001</v>
          </cell>
          <cell r="D1474">
            <v>24983</v>
          </cell>
          <cell r="E1474" t="str">
            <v>Domiciliary</v>
          </cell>
          <cell r="F1474" t="str">
            <v>Shawn Long</v>
          </cell>
          <cell r="G1474" t="str">
            <v>110249,4211</v>
          </cell>
        </row>
        <row r="1475">
          <cell r="A1475" t="str">
            <v>NZ56539</v>
          </cell>
          <cell r="B1475">
            <v>491768023</v>
          </cell>
          <cell r="C1475" t="str">
            <v>Osu-HR001</v>
          </cell>
          <cell r="D1475">
            <v>30827</v>
          </cell>
          <cell r="E1475" t="str">
            <v>Joint</v>
          </cell>
          <cell r="F1475" t="str">
            <v>Gregory Simmons</v>
          </cell>
          <cell r="G1475" t="str">
            <v>145704,5538</v>
          </cell>
        </row>
        <row r="1476">
          <cell r="A1476" t="str">
            <v>NZ77399</v>
          </cell>
          <cell r="B1476">
            <v>491931973</v>
          </cell>
          <cell r="C1476" t="str">
            <v>Imo-HR001</v>
          </cell>
          <cell r="D1476">
            <v>42148</v>
          </cell>
          <cell r="E1476" t="str">
            <v>Current</v>
          </cell>
          <cell r="F1476" t="str">
            <v>Joe Price</v>
          </cell>
          <cell r="G1476" t="str">
            <v>168548,8086</v>
          </cell>
        </row>
        <row r="1477">
          <cell r="A1477" t="str">
            <v>NZ85859</v>
          </cell>
          <cell r="B1477">
            <v>492145316</v>
          </cell>
          <cell r="C1477" t="str">
            <v>Ben-HR001</v>
          </cell>
          <cell r="D1477">
            <v>36671</v>
          </cell>
          <cell r="E1477" t="str">
            <v>Savings</v>
          </cell>
          <cell r="F1477" t="str">
            <v>Roger Alexander</v>
          </cell>
          <cell r="G1477" t="str">
            <v>230764,8</v>
          </cell>
        </row>
        <row r="1478">
          <cell r="A1478" t="str">
            <v>NZ19003</v>
          </cell>
          <cell r="B1478">
            <v>492918400</v>
          </cell>
          <cell r="C1478" t="str">
            <v>Lag-HR001</v>
          </cell>
          <cell r="D1478">
            <v>42880</v>
          </cell>
          <cell r="E1478" t="str">
            <v>Domiciliary</v>
          </cell>
          <cell r="F1478" t="str">
            <v>Dennis Ruiz</v>
          </cell>
          <cell r="G1478" t="str">
            <v>58554,3168</v>
          </cell>
        </row>
        <row r="1479">
          <cell r="A1479" t="str">
            <v>NZ61947</v>
          </cell>
          <cell r="B1479">
            <v>492942781</v>
          </cell>
          <cell r="C1479" t="str">
            <v>Abu-HR001</v>
          </cell>
          <cell r="D1479">
            <v>33382</v>
          </cell>
          <cell r="E1479" t="str">
            <v>Current</v>
          </cell>
          <cell r="F1479" t="str">
            <v>Ernest Rivera</v>
          </cell>
          <cell r="G1479" t="str">
            <v>136269,28</v>
          </cell>
        </row>
        <row r="1480">
          <cell r="A1480" t="str">
            <v>NZ74692</v>
          </cell>
          <cell r="B1480">
            <v>493486761</v>
          </cell>
          <cell r="C1480" t="str">
            <v>Riv-HR001</v>
          </cell>
          <cell r="D1480">
            <v>25712</v>
          </cell>
          <cell r="E1480" t="str">
            <v>Joint</v>
          </cell>
          <cell r="F1480" t="str">
            <v>Keith Griffin</v>
          </cell>
          <cell r="G1480" t="str">
            <v>345819,232</v>
          </cell>
        </row>
        <row r="1481">
          <cell r="A1481" t="str">
            <v>NZ65796</v>
          </cell>
          <cell r="B1481">
            <v>494672186</v>
          </cell>
          <cell r="C1481" t="str">
            <v>Abu-HR001</v>
          </cell>
          <cell r="D1481">
            <v>31921</v>
          </cell>
          <cell r="E1481" t="str">
            <v>Savings</v>
          </cell>
          <cell r="F1481" t="str">
            <v>George Lewis</v>
          </cell>
          <cell r="G1481" t="str">
            <v>144361,23</v>
          </cell>
        </row>
        <row r="1482">
          <cell r="A1482" t="str">
            <v>NZ32999</v>
          </cell>
          <cell r="B1482">
            <v>496015471</v>
          </cell>
          <cell r="C1482" t="str">
            <v>Lag-HR001</v>
          </cell>
          <cell r="D1482">
            <v>44705</v>
          </cell>
          <cell r="E1482" t="str">
            <v>Domiciliary</v>
          </cell>
          <cell r="F1482" t="str">
            <v>Adam Hernandez</v>
          </cell>
          <cell r="G1482" t="str">
            <v>328107,3156</v>
          </cell>
        </row>
        <row r="1483">
          <cell r="A1483" t="str">
            <v>NZ91327</v>
          </cell>
          <cell r="B1483">
            <v>496470356</v>
          </cell>
          <cell r="C1483" t="str">
            <v>Kan-HR001</v>
          </cell>
          <cell r="D1483">
            <v>26077</v>
          </cell>
          <cell r="E1483" t="str">
            <v>Corporate</v>
          </cell>
          <cell r="F1483" t="str">
            <v>Bruce Butler</v>
          </cell>
          <cell r="G1483" t="str">
            <v>302773,1076</v>
          </cell>
        </row>
        <row r="1484">
          <cell r="A1484" t="str">
            <v>NZ70737</v>
          </cell>
          <cell r="B1484">
            <v>497461477</v>
          </cell>
          <cell r="C1484" t="str">
            <v>Enu-HR001</v>
          </cell>
          <cell r="D1484">
            <v>24251</v>
          </cell>
          <cell r="E1484" t="str">
            <v>Joint</v>
          </cell>
          <cell r="F1484" t="str">
            <v>Paul Larson</v>
          </cell>
          <cell r="G1484" t="str">
            <v>253484,8512</v>
          </cell>
        </row>
        <row r="1485">
          <cell r="A1485" t="str">
            <v>NZ51180</v>
          </cell>
          <cell r="B1485">
            <v>497483163</v>
          </cell>
          <cell r="C1485" t="str">
            <v>Ada-HR001</v>
          </cell>
          <cell r="D1485">
            <v>35210</v>
          </cell>
          <cell r="E1485" t="str">
            <v>Current</v>
          </cell>
          <cell r="F1485" t="str">
            <v>Shawn Long</v>
          </cell>
          <cell r="G1485" t="str">
            <v>144947,04</v>
          </cell>
        </row>
        <row r="1486">
          <cell r="A1486" t="str">
            <v>NZ14559</v>
          </cell>
          <cell r="B1486">
            <v>497837231</v>
          </cell>
          <cell r="C1486" t="str">
            <v>Bay-HR001</v>
          </cell>
          <cell r="D1486">
            <v>35210</v>
          </cell>
          <cell r="E1486" t="str">
            <v>Domiciliary</v>
          </cell>
          <cell r="F1486" t="str">
            <v>Shawn Wallace</v>
          </cell>
          <cell r="G1486" t="str">
            <v>217808,5707</v>
          </cell>
        </row>
        <row r="1487">
          <cell r="A1487" t="str">
            <v>NZ81554</v>
          </cell>
          <cell r="B1487">
            <v>498794082</v>
          </cell>
          <cell r="C1487" t="str">
            <v>Sok-HR001</v>
          </cell>
          <cell r="D1487">
            <v>34114</v>
          </cell>
          <cell r="E1487" t="str">
            <v>Domiciliary</v>
          </cell>
          <cell r="F1487" t="str">
            <v>Raymond Alexander</v>
          </cell>
          <cell r="G1487" t="str">
            <v>181982,2368</v>
          </cell>
        </row>
        <row r="1488">
          <cell r="A1488" t="str">
            <v>NZ77016</v>
          </cell>
          <cell r="B1488">
            <v>499411071</v>
          </cell>
          <cell r="C1488" t="str">
            <v>Kad-HR001</v>
          </cell>
          <cell r="D1488">
            <v>20965</v>
          </cell>
          <cell r="E1488" t="str">
            <v>Domiciliary</v>
          </cell>
          <cell r="F1488" t="str">
            <v>Bobby Burton</v>
          </cell>
          <cell r="G1488" t="str">
            <v>179434,368</v>
          </cell>
        </row>
        <row r="1489">
          <cell r="A1489" t="str">
            <v>NZ69465</v>
          </cell>
          <cell r="B1489">
            <v>499740854</v>
          </cell>
          <cell r="C1489" t="str">
            <v>Edo-HR001</v>
          </cell>
          <cell r="D1489">
            <v>27538</v>
          </cell>
          <cell r="E1489" t="str">
            <v>Joint</v>
          </cell>
          <cell r="F1489" t="str">
            <v>Victor Martinez</v>
          </cell>
          <cell r="G1489" t="str">
            <v>81162,8928</v>
          </cell>
        </row>
        <row r="1490">
          <cell r="A1490" t="str">
            <v>NZ30644</v>
          </cell>
          <cell r="B1490">
            <v>499816917</v>
          </cell>
          <cell r="C1490" t="str">
            <v>Lag-HR001</v>
          </cell>
          <cell r="D1490">
            <v>34478</v>
          </cell>
          <cell r="E1490" t="str">
            <v>Domiciliary</v>
          </cell>
          <cell r="F1490" t="str">
            <v>Chris Armstrong</v>
          </cell>
          <cell r="G1490" t="str">
            <v>202980,6891</v>
          </cell>
        </row>
        <row r="1491">
          <cell r="A1491" t="str">
            <v>NZ52005</v>
          </cell>
          <cell r="B1491">
            <v>499863915</v>
          </cell>
          <cell r="C1491" t="str">
            <v>Lag-HR001</v>
          </cell>
          <cell r="D1491">
            <v>44341</v>
          </cell>
          <cell r="E1491" t="str">
            <v>Domiciliary</v>
          </cell>
          <cell r="F1491" t="str">
            <v>Nicholas Simmons</v>
          </cell>
          <cell r="G1491" t="str">
            <v>309043</v>
          </cell>
        </row>
        <row r="1492">
          <cell r="A1492" t="str">
            <v>NZ18163</v>
          </cell>
          <cell r="B1492">
            <v>500212612</v>
          </cell>
          <cell r="C1492" t="str">
            <v>Abu-HR001</v>
          </cell>
          <cell r="D1492">
            <v>33017</v>
          </cell>
          <cell r="E1492" t="str">
            <v>Savings</v>
          </cell>
          <cell r="F1492" t="str">
            <v>Frank Brown</v>
          </cell>
          <cell r="G1492" t="str">
            <v>96295,6143</v>
          </cell>
        </row>
        <row r="1493">
          <cell r="A1493" t="str">
            <v>NZ51542</v>
          </cell>
          <cell r="B1493">
            <v>500287879</v>
          </cell>
          <cell r="C1493" t="str">
            <v>Lag-HR001</v>
          </cell>
          <cell r="D1493">
            <v>33017</v>
          </cell>
          <cell r="E1493" t="str">
            <v>Savings</v>
          </cell>
          <cell r="F1493" t="str">
            <v>Dennis Ruiz</v>
          </cell>
          <cell r="G1493" t="str">
            <v>49999,2768</v>
          </cell>
        </row>
        <row r="1494">
          <cell r="A1494" t="str">
            <v>NZ76489</v>
          </cell>
          <cell r="B1494">
            <v>500749732</v>
          </cell>
          <cell r="C1494" t="str">
            <v>Lag-HR001</v>
          </cell>
          <cell r="D1494">
            <v>36671</v>
          </cell>
          <cell r="E1494" t="str">
            <v>Domiciliary</v>
          </cell>
          <cell r="F1494" t="str">
            <v>Dennis Morris</v>
          </cell>
          <cell r="G1494" t="str">
            <v>288372,7</v>
          </cell>
        </row>
        <row r="1495">
          <cell r="A1495" t="str">
            <v>NZ36167</v>
          </cell>
          <cell r="B1495">
            <v>500994067</v>
          </cell>
          <cell r="C1495" t="str">
            <v>Lag-HR001</v>
          </cell>
          <cell r="D1495">
            <v>24983</v>
          </cell>
          <cell r="E1495" t="str">
            <v>Joint</v>
          </cell>
          <cell r="F1495" t="str">
            <v>Benjamin Kim</v>
          </cell>
          <cell r="G1495" t="str">
            <v>204251,6124</v>
          </cell>
        </row>
        <row r="1496">
          <cell r="A1496" t="str">
            <v>NZ64752</v>
          </cell>
          <cell r="B1496">
            <v>501130001</v>
          </cell>
          <cell r="C1496" t="str">
            <v>Kan-HR001</v>
          </cell>
          <cell r="D1496">
            <v>34114</v>
          </cell>
          <cell r="E1496" t="str">
            <v>Corporate</v>
          </cell>
          <cell r="F1496" t="str">
            <v>Bruce Butler</v>
          </cell>
          <cell r="G1496" t="str">
            <v>97563,0816</v>
          </cell>
        </row>
        <row r="1497">
          <cell r="A1497" t="str">
            <v>NZ86434</v>
          </cell>
          <cell r="B1497">
            <v>501536033</v>
          </cell>
          <cell r="C1497" t="str">
            <v>Ogu-HR001</v>
          </cell>
          <cell r="D1497">
            <v>27538</v>
          </cell>
          <cell r="E1497" t="str">
            <v>Domiciliary</v>
          </cell>
          <cell r="F1497" t="str">
            <v>Jesse Evans</v>
          </cell>
          <cell r="G1497" t="str">
            <v>87806,8815</v>
          </cell>
        </row>
        <row r="1498">
          <cell r="A1498" t="str">
            <v>NZ29986</v>
          </cell>
          <cell r="B1498">
            <v>501552618</v>
          </cell>
          <cell r="C1498" t="str">
            <v>Osu-HR001</v>
          </cell>
          <cell r="D1498">
            <v>42148</v>
          </cell>
          <cell r="E1498" t="str">
            <v>Joint</v>
          </cell>
          <cell r="F1498" t="str">
            <v>Gregory Simmons</v>
          </cell>
          <cell r="G1498" t="str">
            <v>85014,8079</v>
          </cell>
        </row>
        <row r="1499">
          <cell r="A1499" t="str">
            <v>NZ66918</v>
          </cell>
          <cell r="B1499">
            <v>501707659</v>
          </cell>
          <cell r="C1499" t="str">
            <v>Kan-HR001</v>
          </cell>
          <cell r="D1499">
            <v>21329</v>
          </cell>
          <cell r="E1499" t="str">
            <v>Current</v>
          </cell>
          <cell r="F1499" t="str">
            <v>Joshua Ryan</v>
          </cell>
          <cell r="G1499" t="str">
            <v>272379,6997</v>
          </cell>
        </row>
        <row r="1500">
          <cell r="A1500" t="str">
            <v>NZ51947</v>
          </cell>
          <cell r="B1500">
            <v>501846306</v>
          </cell>
          <cell r="C1500" t="str">
            <v>Riv-HR001</v>
          </cell>
          <cell r="D1500">
            <v>24251</v>
          </cell>
          <cell r="E1500" t="str">
            <v>Savings</v>
          </cell>
          <cell r="F1500" t="str">
            <v>Mark Montgomery</v>
          </cell>
          <cell r="G1500" t="str">
            <v>148851,2025</v>
          </cell>
        </row>
        <row r="1501">
          <cell r="A1501" t="str">
            <v>NZ58185</v>
          </cell>
          <cell r="B1501">
            <v>502087157</v>
          </cell>
          <cell r="C1501" t="str">
            <v>Enu-HR001</v>
          </cell>
          <cell r="D1501">
            <v>24616</v>
          </cell>
          <cell r="E1501" t="str">
            <v>Joint</v>
          </cell>
          <cell r="F1501" t="str">
            <v>Paul Holmes</v>
          </cell>
          <cell r="G1501" t="str">
            <v>154619,5182</v>
          </cell>
        </row>
        <row r="1502">
          <cell r="A1502" t="str">
            <v>NZ80931</v>
          </cell>
          <cell r="B1502">
            <v>502344094</v>
          </cell>
          <cell r="C1502" t="str">
            <v>Enu-HR001</v>
          </cell>
          <cell r="D1502">
            <v>42148</v>
          </cell>
          <cell r="E1502" t="str">
            <v>Joint</v>
          </cell>
          <cell r="F1502" t="str">
            <v>Paul Larson</v>
          </cell>
          <cell r="G1502" t="str">
            <v>91923,1716</v>
          </cell>
        </row>
        <row r="1503">
          <cell r="A1503" t="str">
            <v>NZ83619</v>
          </cell>
          <cell r="B1503">
            <v>502376688</v>
          </cell>
          <cell r="C1503" t="str">
            <v>Enu-HR001</v>
          </cell>
          <cell r="D1503">
            <v>35210</v>
          </cell>
          <cell r="E1503" t="str">
            <v>Current</v>
          </cell>
          <cell r="F1503" t="str">
            <v>Paul Larson</v>
          </cell>
          <cell r="G1503" t="str">
            <v>306885,6</v>
          </cell>
        </row>
        <row r="1504">
          <cell r="A1504" t="str">
            <v>NZ33290</v>
          </cell>
          <cell r="B1504">
            <v>502549195</v>
          </cell>
          <cell r="C1504" t="str">
            <v>Lag-HR001</v>
          </cell>
          <cell r="D1504">
            <v>43244</v>
          </cell>
          <cell r="E1504" t="str">
            <v>Current</v>
          </cell>
          <cell r="F1504" t="str">
            <v>Benjamin Kim</v>
          </cell>
          <cell r="G1504" t="str">
            <v>61489,89</v>
          </cell>
        </row>
        <row r="1505">
          <cell r="A1505" t="str">
            <v>NZ55587</v>
          </cell>
          <cell r="B1505">
            <v>502707354</v>
          </cell>
          <cell r="C1505" t="str">
            <v>Imo-HR001</v>
          </cell>
          <cell r="D1505">
            <v>37036</v>
          </cell>
          <cell r="E1505" t="str">
            <v>Current</v>
          </cell>
          <cell r="F1505" t="str">
            <v>Joe Price</v>
          </cell>
          <cell r="G1505" t="str">
            <v>445066,83</v>
          </cell>
        </row>
        <row r="1506">
          <cell r="A1506" t="str">
            <v>NZ60609</v>
          </cell>
          <cell r="B1506">
            <v>503978562</v>
          </cell>
          <cell r="C1506" t="str">
            <v>Lag-HR001</v>
          </cell>
          <cell r="D1506">
            <v>26077</v>
          </cell>
          <cell r="E1506" t="str">
            <v>Current</v>
          </cell>
          <cell r="F1506" t="str">
            <v>Chris Armstrong</v>
          </cell>
          <cell r="G1506" t="str">
            <v>139304,5632</v>
          </cell>
        </row>
        <row r="1507">
          <cell r="A1507" t="str">
            <v>NZ38675</v>
          </cell>
          <cell r="B1507">
            <v>504422027</v>
          </cell>
          <cell r="C1507" t="str">
            <v>Edo-HR001</v>
          </cell>
          <cell r="D1507">
            <v>30095</v>
          </cell>
          <cell r="E1507" t="str">
            <v>Current</v>
          </cell>
          <cell r="F1507" t="str">
            <v>Victor Martinez</v>
          </cell>
          <cell r="G1507" t="str">
            <v>213624,5696</v>
          </cell>
        </row>
        <row r="1508">
          <cell r="A1508" t="str">
            <v>NZ49233</v>
          </cell>
          <cell r="B1508">
            <v>504825236</v>
          </cell>
          <cell r="C1508" t="str">
            <v>Sok-HR001</v>
          </cell>
          <cell r="D1508">
            <v>33749</v>
          </cell>
          <cell r="E1508" t="str">
            <v>Domiciliary</v>
          </cell>
          <cell r="F1508" t="str">
            <v>Raymond Alexander</v>
          </cell>
          <cell r="G1508" t="str">
            <v>294392,384</v>
          </cell>
        </row>
        <row r="1509">
          <cell r="A1509" t="str">
            <v>NZ35064</v>
          </cell>
          <cell r="B1509">
            <v>505170927</v>
          </cell>
          <cell r="C1509" t="str">
            <v>Ogu-HR001</v>
          </cell>
          <cell r="D1509">
            <v>21694</v>
          </cell>
          <cell r="E1509" t="str">
            <v>Corporate</v>
          </cell>
          <cell r="F1509" t="str">
            <v>Joe Hanson</v>
          </cell>
          <cell r="G1509" t="str">
            <v>60408,5933</v>
          </cell>
        </row>
        <row r="1510">
          <cell r="A1510" t="str">
            <v>NZ73731</v>
          </cell>
          <cell r="B1510">
            <v>505743488</v>
          </cell>
          <cell r="C1510" t="str">
            <v>Abi-HR001</v>
          </cell>
          <cell r="D1510">
            <v>44341</v>
          </cell>
          <cell r="E1510" t="str">
            <v>Corporate</v>
          </cell>
          <cell r="F1510" t="str">
            <v>Roy Rice</v>
          </cell>
          <cell r="G1510" t="str">
            <v>148213,6215</v>
          </cell>
        </row>
        <row r="1511">
          <cell r="A1511" t="str">
            <v>NZ17524</v>
          </cell>
          <cell r="B1511">
            <v>506229434</v>
          </cell>
          <cell r="C1511" t="str">
            <v>Abi-HR001</v>
          </cell>
          <cell r="D1511">
            <v>27173</v>
          </cell>
          <cell r="E1511" t="str">
            <v>Current</v>
          </cell>
          <cell r="F1511" t="str">
            <v>Roy Rice</v>
          </cell>
          <cell r="G1511" t="str">
            <v>119708,9013</v>
          </cell>
        </row>
        <row r="1512">
          <cell r="A1512" t="str">
            <v>NZ21599</v>
          </cell>
          <cell r="B1512">
            <v>506585312</v>
          </cell>
          <cell r="C1512" t="str">
            <v>Abu-HR001</v>
          </cell>
          <cell r="D1512">
            <v>25712</v>
          </cell>
          <cell r="E1512" t="str">
            <v>Domiciliary</v>
          </cell>
          <cell r="F1512" t="str">
            <v>Ernest Rivera</v>
          </cell>
          <cell r="G1512" t="str">
            <v>191832,93</v>
          </cell>
        </row>
        <row r="1513">
          <cell r="A1513" t="str">
            <v>NZ24079</v>
          </cell>
          <cell r="B1513">
            <v>506590361</v>
          </cell>
          <cell r="C1513" t="str">
            <v>Lag-HR001</v>
          </cell>
          <cell r="D1513">
            <v>30827</v>
          </cell>
          <cell r="E1513" t="str">
            <v>Domiciliary</v>
          </cell>
          <cell r="F1513" t="str">
            <v>Nicholas Simmons</v>
          </cell>
          <cell r="G1513" t="str">
            <v>72070,7328</v>
          </cell>
        </row>
        <row r="1514">
          <cell r="A1514" t="str">
            <v>NZ44323</v>
          </cell>
          <cell r="B1514">
            <v>506706025</v>
          </cell>
          <cell r="C1514" t="str">
            <v>Enu-HR001</v>
          </cell>
          <cell r="D1514">
            <v>35575</v>
          </cell>
          <cell r="E1514" t="str">
            <v>Current</v>
          </cell>
          <cell r="F1514" t="str">
            <v>Paul Larson</v>
          </cell>
          <cell r="G1514" t="str">
            <v>278325,1284</v>
          </cell>
        </row>
        <row r="1515">
          <cell r="A1515" t="str">
            <v>NZ70843</v>
          </cell>
          <cell r="B1515">
            <v>506875531</v>
          </cell>
          <cell r="C1515" t="str">
            <v>Abu-HR001</v>
          </cell>
          <cell r="D1515">
            <v>32653</v>
          </cell>
          <cell r="E1515" t="str">
            <v>Savings</v>
          </cell>
          <cell r="F1515" t="str">
            <v>Anthony Torres</v>
          </cell>
          <cell r="G1515" t="str">
            <v>169368,8832</v>
          </cell>
        </row>
        <row r="1516">
          <cell r="A1516" t="str">
            <v>NZ54112</v>
          </cell>
          <cell r="B1516">
            <v>506918699</v>
          </cell>
          <cell r="C1516" t="str">
            <v>Osu-HR001</v>
          </cell>
          <cell r="D1516">
            <v>35210</v>
          </cell>
          <cell r="E1516" t="str">
            <v>Savings</v>
          </cell>
          <cell r="F1516" t="str">
            <v>Jason Duncan</v>
          </cell>
          <cell r="G1516" t="str">
            <v>268884,3576</v>
          </cell>
        </row>
        <row r="1517">
          <cell r="A1517" t="str">
            <v>NZ87062</v>
          </cell>
          <cell r="B1517">
            <v>506939356</v>
          </cell>
          <cell r="C1517" t="str">
            <v>Lag-HR001</v>
          </cell>
          <cell r="D1517">
            <v>29731</v>
          </cell>
          <cell r="E1517" t="str">
            <v>Corporate</v>
          </cell>
          <cell r="F1517" t="str">
            <v>Patrick Graham</v>
          </cell>
          <cell r="G1517" t="str">
            <v>70879,1175</v>
          </cell>
        </row>
        <row r="1518">
          <cell r="A1518" t="str">
            <v>NZ15036</v>
          </cell>
          <cell r="B1518">
            <v>507007205</v>
          </cell>
          <cell r="C1518" t="str">
            <v>Abu-HR001</v>
          </cell>
          <cell r="D1518">
            <v>43609</v>
          </cell>
          <cell r="E1518" t="str">
            <v>Corporate</v>
          </cell>
          <cell r="F1518" t="str">
            <v>Frank Brown</v>
          </cell>
          <cell r="G1518" t="str">
            <v>158341,7079</v>
          </cell>
        </row>
        <row r="1519">
          <cell r="A1519" t="str">
            <v>NZ47171</v>
          </cell>
          <cell r="B1519">
            <v>508102963</v>
          </cell>
          <cell r="C1519" t="str">
            <v>Osu-HR001</v>
          </cell>
          <cell r="D1519">
            <v>39593</v>
          </cell>
          <cell r="E1519" t="str">
            <v>Current</v>
          </cell>
          <cell r="F1519" t="str">
            <v>James Castillo</v>
          </cell>
          <cell r="G1519" t="str">
            <v>320186,6624</v>
          </cell>
        </row>
        <row r="1520">
          <cell r="A1520" t="str">
            <v>NZ38386</v>
          </cell>
          <cell r="B1520">
            <v>508120860</v>
          </cell>
          <cell r="C1520" t="str">
            <v>Ana-HR001</v>
          </cell>
          <cell r="D1520">
            <v>33017</v>
          </cell>
          <cell r="E1520" t="str">
            <v>Domiciliary</v>
          </cell>
          <cell r="F1520" t="str">
            <v>Joshua Little</v>
          </cell>
          <cell r="G1520" t="str">
            <v>333416,498</v>
          </cell>
        </row>
        <row r="1521">
          <cell r="A1521" t="str">
            <v>NZ79491</v>
          </cell>
          <cell r="B1521">
            <v>508139626</v>
          </cell>
          <cell r="C1521" t="str">
            <v>Lag-HR001</v>
          </cell>
          <cell r="D1521">
            <v>33017</v>
          </cell>
          <cell r="E1521" t="str">
            <v>Current</v>
          </cell>
          <cell r="F1521" t="str">
            <v>Nicholas Simmons</v>
          </cell>
          <cell r="G1521" t="str">
            <v>101642,3499</v>
          </cell>
        </row>
        <row r="1522">
          <cell r="A1522" t="str">
            <v>NZ19507</v>
          </cell>
          <cell r="B1522">
            <v>508270408</v>
          </cell>
          <cell r="C1522" t="str">
            <v>Ada-HR001</v>
          </cell>
          <cell r="D1522">
            <v>40322</v>
          </cell>
          <cell r="E1522" t="str">
            <v>Joint</v>
          </cell>
          <cell r="F1522" t="str">
            <v>Shawn Long</v>
          </cell>
          <cell r="G1522" t="str">
            <v>352767,1199</v>
          </cell>
        </row>
        <row r="1523">
          <cell r="A1523" t="str">
            <v>NZ72913</v>
          </cell>
          <cell r="B1523">
            <v>508621987</v>
          </cell>
          <cell r="C1523" t="str">
            <v>Cro-HR001</v>
          </cell>
          <cell r="D1523">
            <v>43976</v>
          </cell>
          <cell r="E1523" t="str">
            <v>Joint</v>
          </cell>
          <cell r="F1523" t="str">
            <v>Stephen Payne</v>
          </cell>
          <cell r="G1523" t="str">
            <v>101285,0208</v>
          </cell>
        </row>
        <row r="1524">
          <cell r="A1524" t="str">
            <v>NZ24293</v>
          </cell>
          <cell r="B1524">
            <v>508746778</v>
          </cell>
          <cell r="C1524" t="str">
            <v>Osu-HR001</v>
          </cell>
          <cell r="D1524">
            <v>28999</v>
          </cell>
          <cell r="E1524" t="str">
            <v>Joint</v>
          </cell>
          <cell r="F1524" t="str">
            <v>James Castillo</v>
          </cell>
          <cell r="G1524" t="str">
            <v>68103,9168</v>
          </cell>
        </row>
        <row r="1525">
          <cell r="A1525" t="str">
            <v>NZ60063</v>
          </cell>
          <cell r="B1525">
            <v>509871127</v>
          </cell>
          <cell r="C1525" t="str">
            <v>Kog-HR001</v>
          </cell>
          <cell r="D1525">
            <v>35575</v>
          </cell>
          <cell r="E1525" t="str">
            <v>Joint</v>
          </cell>
          <cell r="F1525" t="str">
            <v>Shawn Cook</v>
          </cell>
          <cell r="G1525" t="str">
            <v>86331,9868</v>
          </cell>
        </row>
        <row r="1526">
          <cell r="A1526" t="str">
            <v>NZ87243</v>
          </cell>
          <cell r="B1526">
            <v>510476419</v>
          </cell>
          <cell r="C1526" t="str">
            <v>Abu-HR001</v>
          </cell>
          <cell r="D1526">
            <v>41054</v>
          </cell>
          <cell r="E1526" t="str">
            <v>Domiciliary</v>
          </cell>
          <cell r="F1526" t="str">
            <v>George Lewis</v>
          </cell>
          <cell r="G1526" t="str">
            <v>103326,7941</v>
          </cell>
        </row>
        <row r="1527">
          <cell r="A1527" t="str">
            <v>NZ37456</v>
          </cell>
          <cell r="B1527">
            <v>510699033</v>
          </cell>
          <cell r="C1527" t="str">
            <v>Kwa-HR001</v>
          </cell>
          <cell r="D1527">
            <v>42515</v>
          </cell>
          <cell r="E1527" t="str">
            <v>Domiciliary</v>
          </cell>
          <cell r="F1527" t="str">
            <v>Phillip Peters</v>
          </cell>
          <cell r="G1527" t="str">
            <v>86005,36</v>
          </cell>
        </row>
        <row r="1528">
          <cell r="A1528" t="str">
            <v>NZ61194</v>
          </cell>
          <cell r="B1528">
            <v>510835677</v>
          </cell>
          <cell r="C1528" t="str">
            <v>Bay-HR001</v>
          </cell>
          <cell r="D1528">
            <v>42515</v>
          </cell>
          <cell r="E1528" t="str">
            <v>Domiciliary</v>
          </cell>
          <cell r="F1528" t="str">
            <v>Shawn Wallace</v>
          </cell>
          <cell r="G1528" t="str">
            <v>99158,688</v>
          </cell>
        </row>
        <row r="1529">
          <cell r="A1529" t="str">
            <v>NZ30509</v>
          </cell>
          <cell r="B1529">
            <v>511307260</v>
          </cell>
          <cell r="C1529" t="str">
            <v>Lag-HR001</v>
          </cell>
          <cell r="D1529">
            <v>21694</v>
          </cell>
          <cell r="E1529" t="str">
            <v>Savings</v>
          </cell>
          <cell r="F1529" t="str">
            <v>Patrick Graham</v>
          </cell>
          <cell r="G1529" t="str">
            <v>38161,9665</v>
          </cell>
        </row>
        <row r="1530">
          <cell r="A1530" t="str">
            <v>NZ96437</v>
          </cell>
          <cell r="B1530">
            <v>511686088</v>
          </cell>
          <cell r="C1530" t="str">
            <v>Riv-HR001</v>
          </cell>
          <cell r="D1530">
            <v>29366</v>
          </cell>
          <cell r="E1530" t="str">
            <v>Current</v>
          </cell>
          <cell r="F1530" t="str">
            <v>Mark Montgomery</v>
          </cell>
          <cell r="G1530" t="str">
            <v>390058,2735</v>
          </cell>
        </row>
        <row r="1531">
          <cell r="A1531" t="str">
            <v>NZ68994</v>
          </cell>
          <cell r="B1531">
            <v>511755861</v>
          </cell>
          <cell r="C1531" t="str">
            <v>Kad-HR001</v>
          </cell>
          <cell r="D1531">
            <v>23887</v>
          </cell>
          <cell r="E1531" t="str">
            <v>Savings</v>
          </cell>
          <cell r="F1531" t="str">
            <v>Jerry Green</v>
          </cell>
          <cell r="G1531" t="str">
            <v>189418,6539</v>
          </cell>
        </row>
        <row r="1532">
          <cell r="A1532" t="str">
            <v>NZ24996</v>
          </cell>
          <cell r="B1532">
            <v>511778205</v>
          </cell>
          <cell r="C1532" t="str">
            <v>Abu-HR001</v>
          </cell>
          <cell r="D1532">
            <v>43244</v>
          </cell>
          <cell r="E1532" t="str">
            <v>Domiciliary</v>
          </cell>
          <cell r="F1532" t="str">
            <v>Ernest Rivera</v>
          </cell>
          <cell r="G1532" t="str">
            <v>253601,6175</v>
          </cell>
        </row>
        <row r="1533">
          <cell r="A1533" t="str">
            <v>NZ15167</v>
          </cell>
          <cell r="B1533">
            <v>512435426</v>
          </cell>
          <cell r="C1533" t="str">
            <v>Lag-HR001</v>
          </cell>
          <cell r="D1533">
            <v>26444</v>
          </cell>
          <cell r="E1533" t="str">
            <v>Current</v>
          </cell>
          <cell r="F1533" t="str">
            <v>Dennis Ruiz</v>
          </cell>
          <cell r="G1533" t="str">
            <v>218904,1336</v>
          </cell>
        </row>
        <row r="1534">
          <cell r="A1534" t="str">
            <v>NZ91448</v>
          </cell>
          <cell r="B1534">
            <v>513420727</v>
          </cell>
          <cell r="C1534" t="str">
            <v>Abu-HR001</v>
          </cell>
          <cell r="D1534">
            <v>32653</v>
          </cell>
          <cell r="E1534" t="str">
            <v>Current</v>
          </cell>
          <cell r="F1534" t="str">
            <v>George Lewis</v>
          </cell>
          <cell r="G1534" t="str">
            <v>20674,1449</v>
          </cell>
        </row>
        <row r="1535">
          <cell r="A1535" t="str">
            <v>NZ72934</v>
          </cell>
          <cell r="B1535">
            <v>513611430</v>
          </cell>
          <cell r="C1535" t="str">
            <v>Imo-HR001</v>
          </cell>
          <cell r="D1535">
            <v>36304</v>
          </cell>
          <cell r="E1535" t="str">
            <v>Current</v>
          </cell>
          <cell r="F1535" t="str">
            <v>Jonathan Hawkins</v>
          </cell>
          <cell r="G1535" t="str">
            <v>129981,3132</v>
          </cell>
        </row>
        <row r="1536">
          <cell r="A1536" t="str">
            <v>NZ85018</v>
          </cell>
          <cell r="B1536">
            <v>513691723</v>
          </cell>
          <cell r="C1536" t="str">
            <v>Abu-HR001</v>
          </cell>
          <cell r="D1536">
            <v>33382</v>
          </cell>
          <cell r="E1536" t="str">
            <v>Current</v>
          </cell>
          <cell r="F1536" t="str">
            <v>Ernest Rivera</v>
          </cell>
          <cell r="G1536" t="str">
            <v>26233,9074</v>
          </cell>
        </row>
        <row r="1537">
          <cell r="A1537" t="str">
            <v>NZ40435</v>
          </cell>
          <cell r="B1537">
            <v>513815732</v>
          </cell>
          <cell r="C1537" t="str">
            <v>Abi-HR001</v>
          </cell>
          <cell r="D1537">
            <v>37036</v>
          </cell>
          <cell r="E1537" t="str">
            <v>Current</v>
          </cell>
          <cell r="F1537" t="str">
            <v>Roy Rice</v>
          </cell>
          <cell r="G1537" t="str">
            <v>73123,68</v>
          </cell>
        </row>
        <row r="1538">
          <cell r="A1538" t="str">
            <v>NZ78396</v>
          </cell>
          <cell r="B1538">
            <v>513949179</v>
          </cell>
          <cell r="C1538" t="str">
            <v>Ana-HR001</v>
          </cell>
          <cell r="D1538">
            <v>20600</v>
          </cell>
          <cell r="E1538" t="str">
            <v>Fixed Deposit</v>
          </cell>
          <cell r="F1538" t="str">
            <v>Joshua Little</v>
          </cell>
          <cell r="G1538" t="str">
            <v>280142,4</v>
          </cell>
        </row>
        <row r="1539">
          <cell r="A1539" t="str">
            <v>NZ61218</v>
          </cell>
          <cell r="B1539">
            <v>514246525</v>
          </cell>
          <cell r="C1539" t="str">
            <v>Imo-HR001</v>
          </cell>
          <cell r="D1539">
            <v>30827</v>
          </cell>
          <cell r="E1539" t="str">
            <v>Domiciliary</v>
          </cell>
          <cell r="F1539" t="str">
            <v>Jonathan Hawkins</v>
          </cell>
          <cell r="G1539" t="str">
            <v>256284,5376</v>
          </cell>
        </row>
        <row r="1540">
          <cell r="A1540" t="str">
            <v>NZ94614</v>
          </cell>
          <cell r="B1540">
            <v>514324684</v>
          </cell>
          <cell r="C1540" t="str">
            <v>Enu-HR001</v>
          </cell>
          <cell r="D1540">
            <v>41419</v>
          </cell>
          <cell r="E1540" t="str">
            <v>Domiciliary</v>
          </cell>
          <cell r="F1540" t="str">
            <v>Paul Larson</v>
          </cell>
          <cell r="G1540" t="str">
            <v>368461,7181</v>
          </cell>
        </row>
        <row r="1541">
          <cell r="A1541" t="str">
            <v>NZ96019</v>
          </cell>
          <cell r="B1541">
            <v>514798396</v>
          </cell>
          <cell r="C1541" t="str">
            <v>Kwa-HR001</v>
          </cell>
          <cell r="D1541">
            <v>27538</v>
          </cell>
          <cell r="E1541" t="str">
            <v>Domiciliary</v>
          </cell>
          <cell r="F1541" t="str">
            <v>Phillip Peters</v>
          </cell>
          <cell r="G1541" t="str">
            <v>258591,243</v>
          </cell>
        </row>
        <row r="1542">
          <cell r="A1542" t="str">
            <v>NZ68777</v>
          </cell>
          <cell r="B1542">
            <v>516035467</v>
          </cell>
          <cell r="C1542" t="str">
            <v>Oyo-HR001</v>
          </cell>
          <cell r="D1542">
            <v>42880</v>
          </cell>
          <cell r="E1542" t="str">
            <v>Current</v>
          </cell>
          <cell r="F1542" t="str">
            <v>Douglas Tucker</v>
          </cell>
          <cell r="G1542" t="str">
            <v>184915,9287</v>
          </cell>
        </row>
        <row r="1543">
          <cell r="A1543" t="str">
            <v>NZ40038</v>
          </cell>
          <cell r="B1543">
            <v>516336426</v>
          </cell>
          <cell r="C1543" t="str">
            <v>Sok-HR001</v>
          </cell>
          <cell r="D1543">
            <v>38497</v>
          </cell>
          <cell r="E1543" t="str">
            <v>Joint</v>
          </cell>
          <cell r="F1543" t="str">
            <v>Raymond Alexander</v>
          </cell>
          <cell r="G1543" t="str">
            <v>100215,75</v>
          </cell>
        </row>
        <row r="1544">
          <cell r="A1544" t="str">
            <v>NZ89957</v>
          </cell>
          <cell r="B1544">
            <v>516644526</v>
          </cell>
          <cell r="C1544" t="str">
            <v>Ana-HR001</v>
          </cell>
          <cell r="D1544">
            <v>26444</v>
          </cell>
          <cell r="E1544" t="str">
            <v>Domiciliary</v>
          </cell>
          <cell r="F1544" t="str">
            <v>Anthony Berry</v>
          </cell>
          <cell r="G1544" t="str">
            <v>151372,0164</v>
          </cell>
        </row>
        <row r="1545">
          <cell r="A1545" t="str">
            <v>NZ94106</v>
          </cell>
          <cell r="B1545">
            <v>517725391</v>
          </cell>
          <cell r="C1545" t="str">
            <v>Sok-HR001</v>
          </cell>
          <cell r="D1545">
            <v>33382</v>
          </cell>
          <cell r="E1545" t="str">
            <v>Current</v>
          </cell>
          <cell r="F1545" t="str">
            <v>Raymond Alexander</v>
          </cell>
          <cell r="G1545" t="str">
            <v>70540,204</v>
          </cell>
        </row>
        <row r="1546">
          <cell r="A1546" t="str">
            <v>NZ67097</v>
          </cell>
          <cell r="B1546">
            <v>518406085</v>
          </cell>
          <cell r="C1546" t="str">
            <v>Ben-HR001</v>
          </cell>
          <cell r="D1546">
            <v>29366</v>
          </cell>
          <cell r="E1546" t="str">
            <v>Fixed Deposit</v>
          </cell>
          <cell r="F1546" t="str">
            <v>Roger Alexander</v>
          </cell>
          <cell r="G1546" t="str">
            <v>40206,607</v>
          </cell>
        </row>
        <row r="1547">
          <cell r="A1547" t="str">
            <v>NZ83245</v>
          </cell>
          <cell r="B1547">
            <v>518446998</v>
          </cell>
          <cell r="C1547" t="str">
            <v>Del-HR001</v>
          </cell>
          <cell r="D1547">
            <v>36671</v>
          </cell>
          <cell r="E1547" t="str">
            <v>Current</v>
          </cell>
          <cell r="F1547" t="str">
            <v>Steve Diaz</v>
          </cell>
          <cell r="G1547" t="str">
            <v>197052,2316</v>
          </cell>
        </row>
        <row r="1548">
          <cell r="A1548" t="str">
            <v>NZ63160</v>
          </cell>
          <cell r="B1548">
            <v>518813959</v>
          </cell>
          <cell r="C1548" t="str">
            <v>Bay-HR001</v>
          </cell>
          <cell r="D1548">
            <v>20600</v>
          </cell>
          <cell r="E1548" t="str">
            <v>Current</v>
          </cell>
          <cell r="F1548" t="str">
            <v>Shawn Wallace</v>
          </cell>
          <cell r="G1548" t="str">
            <v>93650,6571</v>
          </cell>
        </row>
        <row r="1549">
          <cell r="A1549" t="str">
            <v>NZ26204</v>
          </cell>
          <cell r="B1549">
            <v>518826262</v>
          </cell>
          <cell r="C1549" t="str">
            <v>Abi-HR001</v>
          </cell>
          <cell r="D1549">
            <v>38132</v>
          </cell>
          <cell r="E1549" t="str">
            <v>Domiciliary</v>
          </cell>
          <cell r="F1549" t="str">
            <v>Roy Rice</v>
          </cell>
          <cell r="G1549" t="str">
            <v>64318,5</v>
          </cell>
        </row>
        <row r="1550">
          <cell r="A1550" t="str">
            <v>NZ88721</v>
          </cell>
          <cell r="B1550">
            <v>518915884</v>
          </cell>
          <cell r="C1550" t="str">
            <v>Pla-HR001</v>
          </cell>
          <cell r="D1550">
            <v>44341</v>
          </cell>
          <cell r="E1550" t="str">
            <v>Domiciliary</v>
          </cell>
          <cell r="F1550" t="str">
            <v>Victor Ramos</v>
          </cell>
          <cell r="G1550" t="str">
            <v>215132,1795</v>
          </cell>
        </row>
        <row r="1551">
          <cell r="A1551" t="str">
            <v>NZ57474</v>
          </cell>
          <cell r="B1551">
            <v>519478706</v>
          </cell>
          <cell r="C1551" t="str">
            <v>Kan-HR001</v>
          </cell>
          <cell r="D1551">
            <v>30095</v>
          </cell>
          <cell r="E1551" t="str">
            <v>Savings</v>
          </cell>
          <cell r="F1551" t="str">
            <v>Bruce Butler</v>
          </cell>
          <cell r="G1551" t="str">
            <v>294510,4239</v>
          </cell>
        </row>
        <row r="1552">
          <cell r="A1552" t="str">
            <v>NZ79743</v>
          </cell>
          <cell r="B1552">
            <v>519706370</v>
          </cell>
          <cell r="C1552" t="str">
            <v>Abu-HR001</v>
          </cell>
          <cell r="D1552">
            <v>44705</v>
          </cell>
          <cell r="E1552" t="str">
            <v>Current</v>
          </cell>
          <cell r="F1552" t="str">
            <v>Frank Brown</v>
          </cell>
          <cell r="G1552" t="str">
            <v>213206,395</v>
          </cell>
        </row>
        <row r="1553">
          <cell r="A1553" t="str">
            <v>NZ59951</v>
          </cell>
          <cell r="B1553">
            <v>521061950</v>
          </cell>
          <cell r="C1553" t="str">
            <v>Abu-HR001</v>
          </cell>
          <cell r="D1553">
            <v>38497</v>
          </cell>
          <cell r="E1553" t="str">
            <v>Joint</v>
          </cell>
          <cell r="F1553" t="str">
            <v>Ernest Rivera</v>
          </cell>
          <cell r="G1553" t="str">
            <v>291468,645</v>
          </cell>
        </row>
        <row r="1554">
          <cell r="A1554" t="str">
            <v>NZ24335</v>
          </cell>
          <cell r="B1554">
            <v>521387078</v>
          </cell>
          <cell r="C1554" t="str">
            <v>Lag-HR001</v>
          </cell>
          <cell r="D1554">
            <v>37400</v>
          </cell>
          <cell r="E1554" t="str">
            <v>Joint</v>
          </cell>
          <cell r="F1554" t="str">
            <v>Carl Nguyen</v>
          </cell>
          <cell r="G1554" t="str">
            <v>217266,4938</v>
          </cell>
        </row>
        <row r="1555">
          <cell r="A1555" t="str">
            <v>NZ53480</v>
          </cell>
          <cell r="B1555">
            <v>521840446</v>
          </cell>
          <cell r="C1555" t="str">
            <v>Ogu-HR001</v>
          </cell>
          <cell r="D1555">
            <v>28999</v>
          </cell>
          <cell r="E1555" t="str">
            <v>Corporate</v>
          </cell>
          <cell r="F1555" t="str">
            <v>Jesse Evans</v>
          </cell>
          <cell r="G1555" t="str">
            <v>116813,4825</v>
          </cell>
        </row>
        <row r="1556">
          <cell r="A1556" t="str">
            <v>NZ62378</v>
          </cell>
          <cell r="B1556">
            <v>522730210</v>
          </cell>
          <cell r="C1556" t="str">
            <v>Abu-HR001</v>
          </cell>
          <cell r="D1556">
            <v>42880</v>
          </cell>
          <cell r="E1556" t="str">
            <v>Current</v>
          </cell>
          <cell r="F1556" t="str">
            <v>Frank Brown</v>
          </cell>
          <cell r="G1556" t="str">
            <v>158077,0731</v>
          </cell>
        </row>
        <row r="1557">
          <cell r="A1557" t="str">
            <v>NZ17406</v>
          </cell>
          <cell r="B1557">
            <v>522802009</v>
          </cell>
          <cell r="C1557" t="str">
            <v>Abi-HR001</v>
          </cell>
          <cell r="D1557">
            <v>35210</v>
          </cell>
          <cell r="E1557" t="str">
            <v>Current</v>
          </cell>
          <cell r="F1557" t="str">
            <v>Roy Rice</v>
          </cell>
          <cell r="G1557" t="str">
            <v>336518,026</v>
          </cell>
        </row>
        <row r="1558">
          <cell r="A1558" t="str">
            <v>NZ36598</v>
          </cell>
          <cell r="B1558">
            <v>523211313</v>
          </cell>
          <cell r="C1558" t="str">
            <v>Ada-HR001</v>
          </cell>
          <cell r="D1558">
            <v>22426</v>
          </cell>
          <cell r="E1558" t="str">
            <v>Joint</v>
          </cell>
          <cell r="F1558" t="str">
            <v>Shawn Long</v>
          </cell>
          <cell r="G1558" t="str">
            <v>101645,4387</v>
          </cell>
        </row>
        <row r="1559">
          <cell r="A1559" t="str">
            <v>NZ15990</v>
          </cell>
          <cell r="B1559">
            <v>523307003</v>
          </cell>
          <cell r="C1559" t="str">
            <v>Abi-HR001</v>
          </cell>
          <cell r="D1559">
            <v>43609</v>
          </cell>
          <cell r="E1559" t="str">
            <v>Domiciliary</v>
          </cell>
          <cell r="F1559" t="str">
            <v>Roy Rice</v>
          </cell>
          <cell r="G1559" t="str">
            <v>290141,1744</v>
          </cell>
        </row>
        <row r="1560">
          <cell r="A1560" t="str">
            <v>NZ95448</v>
          </cell>
          <cell r="B1560">
            <v>523429584</v>
          </cell>
          <cell r="C1560" t="str">
            <v>Lag-HR001</v>
          </cell>
          <cell r="D1560">
            <v>28634</v>
          </cell>
          <cell r="E1560" t="str">
            <v>Corporate</v>
          </cell>
          <cell r="F1560" t="str">
            <v>Patrick Graham</v>
          </cell>
          <cell r="G1560" t="str">
            <v>197079,3088</v>
          </cell>
        </row>
        <row r="1561">
          <cell r="A1561" t="str">
            <v>NZ45192</v>
          </cell>
          <cell r="B1561">
            <v>523442789</v>
          </cell>
          <cell r="C1561" t="str">
            <v>Imo-HR001</v>
          </cell>
          <cell r="D1561">
            <v>23522</v>
          </cell>
          <cell r="E1561" t="str">
            <v>Current</v>
          </cell>
          <cell r="F1561" t="str">
            <v>Jonathan Hawkins</v>
          </cell>
          <cell r="G1561" t="str">
            <v>434467,2768</v>
          </cell>
        </row>
        <row r="1562">
          <cell r="A1562" t="str">
            <v>NZ33238</v>
          </cell>
          <cell r="B1562">
            <v>523480343</v>
          </cell>
          <cell r="C1562" t="str">
            <v>Abu-HR001</v>
          </cell>
          <cell r="D1562">
            <v>22426</v>
          </cell>
          <cell r="E1562" t="str">
            <v>Domiciliary</v>
          </cell>
          <cell r="F1562" t="str">
            <v>Anthony Torres</v>
          </cell>
          <cell r="G1562" t="str">
            <v>343198,6635</v>
          </cell>
        </row>
        <row r="1563">
          <cell r="A1563" t="str">
            <v>NZ69939</v>
          </cell>
          <cell r="B1563">
            <v>523582688</v>
          </cell>
          <cell r="C1563" t="str">
            <v>Lag-HR001</v>
          </cell>
          <cell r="D1563">
            <v>37765</v>
          </cell>
          <cell r="E1563" t="str">
            <v>Fixed Deposit</v>
          </cell>
          <cell r="F1563" t="str">
            <v>Benjamin Kim</v>
          </cell>
          <cell r="G1563" t="str">
            <v>135831,2328</v>
          </cell>
        </row>
        <row r="1564">
          <cell r="A1564" t="str">
            <v>NZ84879</v>
          </cell>
          <cell r="B1564">
            <v>523904525</v>
          </cell>
          <cell r="C1564" t="str">
            <v>Lag-HR001</v>
          </cell>
          <cell r="D1564">
            <v>38132</v>
          </cell>
          <cell r="E1564" t="str">
            <v>Savings</v>
          </cell>
          <cell r="F1564" t="str">
            <v>Nicholas Simmons</v>
          </cell>
          <cell r="G1564" t="str">
            <v>482954,9568</v>
          </cell>
        </row>
        <row r="1565">
          <cell r="A1565" t="str">
            <v>NZ71209</v>
          </cell>
          <cell r="B1565">
            <v>523976534</v>
          </cell>
          <cell r="C1565" t="str">
            <v>Lag-HR001</v>
          </cell>
          <cell r="D1565">
            <v>34478</v>
          </cell>
          <cell r="E1565" t="str">
            <v>Domiciliary</v>
          </cell>
          <cell r="F1565" t="str">
            <v>Dennis Morris</v>
          </cell>
          <cell r="G1565" t="str">
            <v>66959,8632</v>
          </cell>
        </row>
        <row r="1566">
          <cell r="A1566" t="str">
            <v>NZ39352</v>
          </cell>
          <cell r="B1566">
            <v>524107141</v>
          </cell>
          <cell r="C1566" t="str">
            <v>Del-HR001</v>
          </cell>
          <cell r="D1566">
            <v>20600</v>
          </cell>
          <cell r="E1566" t="str">
            <v>Domiciliary</v>
          </cell>
          <cell r="F1566" t="str">
            <v>Steve Diaz</v>
          </cell>
          <cell r="G1566" t="str">
            <v>38470,88</v>
          </cell>
        </row>
        <row r="1567">
          <cell r="A1567" t="str">
            <v>NZ75746</v>
          </cell>
          <cell r="B1567">
            <v>524608847</v>
          </cell>
          <cell r="C1567" t="str">
            <v>Ana-HR001</v>
          </cell>
          <cell r="D1567">
            <v>23887</v>
          </cell>
          <cell r="E1567" t="str">
            <v>Domiciliary</v>
          </cell>
          <cell r="F1567" t="str">
            <v>Anthony Berry</v>
          </cell>
          <cell r="G1567" t="str">
            <v>356267,8656</v>
          </cell>
        </row>
        <row r="1568">
          <cell r="A1568" t="str">
            <v>NZ63043</v>
          </cell>
          <cell r="B1568">
            <v>525236190</v>
          </cell>
          <cell r="C1568" t="str">
            <v>Lag-HR001</v>
          </cell>
          <cell r="D1568">
            <v>30460</v>
          </cell>
          <cell r="E1568" t="str">
            <v>Savings</v>
          </cell>
          <cell r="F1568" t="str">
            <v>Nicholas Simmons</v>
          </cell>
          <cell r="G1568" t="str">
            <v>73938,15</v>
          </cell>
        </row>
        <row r="1569">
          <cell r="A1569" t="str">
            <v>NZ66416</v>
          </cell>
          <cell r="B1569">
            <v>525673689</v>
          </cell>
          <cell r="C1569" t="str">
            <v>Ogu-HR001</v>
          </cell>
          <cell r="D1569">
            <v>45070</v>
          </cell>
          <cell r="E1569" t="str">
            <v>Domiciliary</v>
          </cell>
          <cell r="F1569" t="str">
            <v>Jesse Evans</v>
          </cell>
          <cell r="G1569" t="str">
            <v>106907,9616</v>
          </cell>
        </row>
        <row r="1570">
          <cell r="A1570" t="str">
            <v>NZ59471</v>
          </cell>
          <cell r="B1570">
            <v>525673903</v>
          </cell>
          <cell r="C1570" t="str">
            <v>Sok-HR001</v>
          </cell>
          <cell r="D1570">
            <v>41419</v>
          </cell>
          <cell r="E1570" t="str">
            <v>Joint</v>
          </cell>
          <cell r="F1570" t="str">
            <v>Raymond Alexander</v>
          </cell>
          <cell r="G1570" t="str">
            <v>387252,6991</v>
          </cell>
        </row>
        <row r="1571">
          <cell r="A1571" t="str">
            <v>NZ75924</v>
          </cell>
          <cell r="B1571">
            <v>526139831</v>
          </cell>
          <cell r="C1571" t="str">
            <v>Kad-HR001</v>
          </cell>
          <cell r="D1571">
            <v>30460</v>
          </cell>
          <cell r="E1571" t="str">
            <v>Joint</v>
          </cell>
          <cell r="F1571" t="str">
            <v>Bobby Burton</v>
          </cell>
          <cell r="G1571" t="str">
            <v>247170,24</v>
          </cell>
        </row>
        <row r="1572">
          <cell r="A1572" t="str">
            <v>NZ69349</v>
          </cell>
          <cell r="B1572">
            <v>526690732</v>
          </cell>
          <cell r="C1572" t="str">
            <v>Riv-HR001</v>
          </cell>
          <cell r="D1572">
            <v>45070</v>
          </cell>
          <cell r="E1572" t="str">
            <v>Savings</v>
          </cell>
          <cell r="F1572" t="str">
            <v>Mark Montgomery</v>
          </cell>
          <cell r="G1572" t="str">
            <v>350625,0425</v>
          </cell>
        </row>
        <row r="1573">
          <cell r="A1573" t="str">
            <v>NZ50994</v>
          </cell>
          <cell r="B1573">
            <v>527005460</v>
          </cell>
          <cell r="C1573" t="str">
            <v>Kad-HR001</v>
          </cell>
          <cell r="D1573">
            <v>29731</v>
          </cell>
          <cell r="E1573" t="str">
            <v>Corporate</v>
          </cell>
          <cell r="F1573" t="str">
            <v>Jerry Green</v>
          </cell>
          <cell r="G1573" t="str">
            <v>183064,32</v>
          </cell>
        </row>
        <row r="1574">
          <cell r="A1574" t="str">
            <v>NZ87284</v>
          </cell>
          <cell r="B1574">
            <v>527024190</v>
          </cell>
          <cell r="C1574" t="str">
            <v>Lag-HR001</v>
          </cell>
          <cell r="D1574">
            <v>22426</v>
          </cell>
          <cell r="E1574" t="str">
            <v>Domiciliary</v>
          </cell>
          <cell r="F1574" t="str">
            <v>Adam Hernandez</v>
          </cell>
          <cell r="G1574" t="str">
            <v>119002,9764</v>
          </cell>
        </row>
        <row r="1575">
          <cell r="A1575" t="str">
            <v>NZ54321</v>
          </cell>
          <cell r="B1575">
            <v>527206325</v>
          </cell>
          <cell r="C1575" t="str">
            <v>Imo-HR001</v>
          </cell>
          <cell r="D1575">
            <v>23887</v>
          </cell>
          <cell r="E1575" t="str">
            <v>Fixed Deposit</v>
          </cell>
          <cell r="F1575" t="str">
            <v>Joe Price</v>
          </cell>
          <cell r="G1575" t="str">
            <v>72773,4784</v>
          </cell>
        </row>
        <row r="1576">
          <cell r="A1576" t="str">
            <v>NZ81046</v>
          </cell>
          <cell r="B1576">
            <v>528154145</v>
          </cell>
          <cell r="C1576" t="str">
            <v>Ana-HR001</v>
          </cell>
          <cell r="D1576">
            <v>38132</v>
          </cell>
          <cell r="E1576" t="str">
            <v>Joint</v>
          </cell>
          <cell r="F1576" t="str">
            <v>Joshua Little</v>
          </cell>
          <cell r="G1576" t="str">
            <v>85695,9488</v>
          </cell>
        </row>
        <row r="1577">
          <cell r="A1577" t="str">
            <v>NZ61538</v>
          </cell>
          <cell r="B1577">
            <v>528561396</v>
          </cell>
          <cell r="C1577" t="str">
            <v>Lag-HR001</v>
          </cell>
          <cell r="D1577">
            <v>20600</v>
          </cell>
          <cell r="E1577" t="str">
            <v>Domiciliary</v>
          </cell>
          <cell r="F1577" t="str">
            <v>Dennis Morris</v>
          </cell>
          <cell r="G1577" t="str">
            <v>156360,7584</v>
          </cell>
        </row>
        <row r="1578">
          <cell r="A1578" t="str">
            <v>NZ99616</v>
          </cell>
          <cell r="B1578">
            <v>528747128</v>
          </cell>
          <cell r="C1578" t="str">
            <v>Lag-HR001</v>
          </cell>
          <cell r="D1578">
            <v>39593</v>
          </cell>
          <cell r="E1578" t="str">
            <v>Domiciliary</v>
          </cell>
          <cell r="F1578" t="str">
            <v>Chris Armstrong</v>
          </cell>
          <cell r="G1578" t="str">
            <v>71863,743</v>
          </cell>
        </row>
        <row r="1579">
          <cell r="A1579" t="str">
            <v>NZ28381</v>
          </cell>
          <cell r="B1579">
            <v>529114349</v>
          </cell>
          <cell r="C1579" t="str">
            <v>Osu-HR001</v>
          </cell>
          <cell r="D1579">
            <v>34478</v>
          </cell>
          <cell r="E1579" t="str">
            <v>Domiciliary</v>
          </cell>
          <cell r="F1579" t="str">
            <v>James Castillo</v>
          </cell>
          <cell r="G1579" t="str">
            <v>69755,625</v>
          </cell>
        </row>
        <row r="1580">
          <cell r="A1580" t="str">
            <v>NZ15069</v>
          </cell>
          <cell r="B1580">
            <v>529183206</v>
          </cell>
          <cell r="C1580" t="str">
            <v>Abi-HR001</v>
          </cell>
          <cell r="D1580">
            <v>32653</v>
          </cell>
          <cell r="E1580" t="str">
            <v>Domiciliary</v>
          </cell>
          <cell r="F1580" t="str">
            <v>Samuel Fowler</v>
          </cell>
          <cell r="G1580" t="str">
            <v>74824,1676</v>
          </cell>
        </row>
        <row r="1581">
          <cell r="A1581" t="str">
            <v>NZ92276</v>
          </cell>
          <cell r="B1581">
            <v>529389770</v>
          </cell>
          <cell r="C1581" t="str">
            <v>Abu-HR001</v>
          </cell>
          <cell r="D1581">
            <v>39593</v>
          </cell>
          <cell r="E1581" t="str">
            <v>Current</v>
          </cell>
          <cell r="F1581" t="str">
            <v>Ernest Rivera</v>
          </cell>
          <cell r="G1581" t="str">
            <v>321374,9084</v>
          </cell>
        </row>
        <row r="1582">
          <cell r="A1582" t="str">
            <v>NZ97969</v>
          </cell>
          <cell r="B1582">
            <v>529597969</v>
          </cell>
          <cell r="C1582" t="str">
            <v>Ogu-HR001</v>
          </cell>
          <cell r="D1582">
            <v>20600</v>
          </cell>
          <cell r="E1582" t="str">
            <v>Corporate</v>
          </cell>
          <cell r="F1582" t="str">
            <v>Joe Hanson</v>
          </cell>
          <cell r="G1582" t="str">
            <v>463124,7423</v>
          </cell>
        </row>
        <row r="1583">
          <cell r="A1583" t="str">
            <v>NZ48488</v>
          </cell>
          <cell r="B1583">
            <v>530044811</v>
          </cell>
          <cell r="C1583" t="str">
            <v>Oyo-HR001</v>
          </cell>
          <cell r="D1583">
            <v>23887</v>
          </cell>
          <cell r="E1583" t="str">
            <v>Current</v>
          </cell>
          <cell r="F1583" t="str">
            <v>Donald Reynolds</v>
          </cell>
          <cell r="G1583" t="str">
            <v>112683,7344</v>
          </cell>
        </row>
        <row r="1584">
          <cell r="A1584" t="str">
            <v>NZ99904</v>
          </cell>
          <cell r="B1584">
            <v>530144089</v>
          </cell>
          <cell r="C1584" t="str">
            <v>Lag-HR001</v>
          </cell>
          <cell r="D1584">
            <v>43244</v>
          </cell>
          <cell r="E1584" t="str">
            <v>Domiciliary</v>
          </cell>
          <cell r="F1584" t="str">
            <v>Dennis Morris</v>
          </cell>
          <cell r="G1584" t="str">
            <v>130468,4565</v>
          </cell>
        </row>
        <row r="1585">
          <cell r="A1585" t="str">
            <v>NZ50588</v>
          </cell>
          <cell r="B1585">
            <v>530188381</v>
          </cell>
          <cell r="C1585" t="str">
            <v>Osu-HR001</v>
          </cell>
          <cell r="D1585">
            <v>26444</v>
          </cell>
          <cell r="E1585" t="str">
            <v>Savings</v>
          </cell>
          <cell r="F1585" t="str">
            <v>Gregory Simmons</v>
          </cell>
          <cell r="G1585" t="str">
            <v>59563,84</v>
          </cell>
        </row>
        <row r="1586">
          <cell r="A1586" t="str">
            <v>NZ72250</v>
          </cell>
          <cell r="B1586">
            <v>530427707</v>
          </cell>
          <cell r="C1586" t="str">
            <v>Abu-HR001</v>
          </cell>
          <cell r="D1586">
            <v>44705</v>
          </cell>
          <cell r="E1586" t="str">
            <v>Fixed Deposit</v>
          </cell>
          <cell r="F1586" t="str">
            <v>Frank Brown</v>
          </cell>
          <cell r="G1586" t="str">
            <v>167784,4287</v>
          </cell>
        </row>
        <row r="1587">
          <cell r="A1587" t="str">
            <v>NZ71209</v>
          </cell>
          <cell r="B1587">
            <v>530898822</v>
          </cell>
          <cell r="C1587" t="str">
            <v>Lag-HR001</v>
          </cell>
          <cell r="D1587">
            <v>23522</v>
          </cell>
          <cell r="E1587" t="str">
            <v>Domiciliary</v>
          </cell>
          <cell r="F1587" t="str">
            <v>Dennis Ruiz</v>
          </cell>
          <cell r="G1587" t="str">
            <v>375292,9092</v>
          </cell>
        </row>
        <row r="1588">
          <cell r="A1588" t="str">
            <v>NZ41224</v>
          </cell>
          <cell r="B1588">
            <v>531175706</v>
          </cell>
          <cell r="C1588" t="str">
            <v>Ben-HR001</v>
          </cell>
          <cell r="D1588">
            <v>22426</v>
          </cell>
          <cell r="E1588" t="str">
            <v>Corporate</v>
          </cell>
          <cell r="F1588" t="str">
            <v>Roger Alexander</v>
          </cell>
          <cell r="G1588" t="str">
            <v>332853,4356</v>
          </cell>
        </row>
        <row r="1589">
          <cell r="A1589" t="str">
            <v>NZ52771</v>
          </cell>
          <cell r="B1589">
            <v>531403976</v>
          </cell>
          <cell r="C1589" t="str">
            <v>Ana-HR001</v>
          </cell>
          <cell r="D1589">
            <v>45070</v>
          </cell>
          <cell r="E1589" t="str">
            <v>Fixed Deposit</v>
          </cell>
          <cell r="F1589" t="str">
            <v>Bruce Porter</v>
          </cell>
          <cell r="G1589" t="str">
            <v>46499,904</v>
          </cell>
        </row>
        <row r="1590">
          <cell r="A1590" t="str">
            <v>NZ39658</v>
          </cell>
          <cell r="B1590">
            <v>531630993</v>
          </cell>
          <cell r="C1590" t="str">
            <v>Imo-HR001</v>
          </cell>
          <cell r="D1590">
            <v>25712</v>
          </cell>
          <cell r="E1590" t="str">
            <v>Savings</v>
          </cell>
          <cell r="F1590" t="str">
            <v>Joshua Bennett</v>
          </cell>
          <cell r="G1590" t="str">
            <v>150499,7775</v>
          </cell>
        </row>
        <row r="1591">
          <cell r="A1591" t="str">
            <v>NZ18304</v>
          </cell>
          <cell r="B1591">
            <v>531964292</v>
          </cell>
          <cell r="C1591" t="str">
            <v>Oyo-HR001</v>
          </cell>
          <cell r="D1591">
            <v>33749</v>
          </cell>
          <cell r="E1591" t="str">
            <v>Domiciliary</v>
          </cell>
          <cell r="F1591" t="str">
            <v>Anthony Simpson</v>
          </cell>
          <cell r="G1591" t="str">
            <v>435965,8464</v>
          </cell>
        </row>
        <row r="1592">
          <cell r="A1592" t="str">
            <v>NZ37255</v>
          </cell>
          <cell r="B1592">
            <v>532469543</v>
          </cell>
          <cell r="C1592" t="str">
            <v>Cro-HR001</v>
          </cell>
          <cell r="D1592">
            <v>35575</v>
          </cell>
          <cell r="E1592" t="str">
            <v>Corporate</v>
          </cell>
          <cell r="F1592" t="str">
            <v>Stephen Payne</v>
          </cell>
          <cell r="G1592" t="str">
            <v>341878,1928</v>
          </cell>
        </row>
        <row r="1593">
          <cell r="A1593" t="str">
            <v>NZ97304</v>
          </cell>
          <cell r="B1593">
            <v>532531255</v>
          </cell>
          <cell r="C1593" t="str">
            <v>Ogu-HR001</v>
          </cell>
          <cell r="D1593">
            <v>33017</v>
          </cell>
          <cell r="E1593" t="str">
            <v>Savings</v>
          </cell>
          <cell r="F1593" t="str">
            <v>Jesse Evans</v>
          </cell>
          <cell r="G1593" t="str">
            <v>191665,9458</v>
          </cell>
        </row>
        <row r="1594">
          <cell r="A1594" t="str">
            <v>NZ95185</v>
          </cell>
          <cell r="B1594">
            <v>532587167</v>
          </cell>
          <cell r="C1594" t="str">
            <v>Ana-HR001</v>
          </cell>
          <cell r="D1594">
            <v>31556</v>
          </cell>
          <cell r="E1594" t="str">
            <v>Domiciliary</v>
          </cell>
          <cell r="F1594" t="str">
            <v>Anthony Berry</v>
          </cell>
          <cell r="G1594" t="str">
            <v>333873,9657</v>
          </cell>
        </row>
        <row r="1595">
          <cell r="A1595" t="str">
            <v>NZ73301</v>
          </cell>
          <cell r="B1595">
            <v>532704877</v>
          </cell>
          <cell r="C1595" t="str">
            <v>Lag-HR001</v>
          </cell>
          <cell r="D1595">
            <v>31192</v>
          </cell>
          <cell r="E1595" t="str">
            <v>Domiciliary</v>
          </cell>
          <cell r="F1595" t="str">
            <v>Carl Nguyen</v>
          </cell>
          <cell r="G1595" t="str">
            <v>153473,229</v>
          </cell>
        </row>
        <row r="1596">
          <cell r="A1596" t="str">
            <v>NZ32146</v>
          </cell>
          <cell r="B1596">
            <v>533258710</v>
          </cell>
          <cell r="C1596" t="str">
            <v>Lag-HR001</v>
          </cell>
          <cell r="D1596">
            <v>27173</v>
          </cell>
          <cell r="E1596" t="str">
            <v>Corporate</v>
          </cell>
          <cell r="F1596" t="str">
            <v>Dennis Ruiz</v>
          </cell>
          <cell r="G1596" t="str">
            <v>193730,9766</v>
          </cell>
        </row>
        <row r="1597">
          <cell r="A1597" t="str">
            <v>NZ93719</v>
          </cell>
          <cell r="B1597">
            <v>533272771</v>
          </cell>
          <cell r="C1597" t="str">
            <v>Lag-HR001</v>
          </cell>
          <cell r="D1597">
            <v>41783</v>
          </cell>
          <cell r="E1597" t="str">
            <v>Savings</v>
          </cell>
          <cell r="F1597" t="str">
            <v>Nicholas Cunningham</v>
          </cell>
          <cell r="G1597" t="str">
            <v>61624,0012</v>
          </cell>
        </row>
        <row r="1598">
          <cell r="A1598" t="str">
            <v>NZ47326</v>
          </cell>
          <cell r="B1598">
            <v>533428499</v>
          </cell>
          <cell r="C1598" t="str">
            <v>Abu-HR001</v>
          </cell>
          <cell r="D1598">
            <v>34478</v>
          </cell>
          <cell r="E1598" t="str">
            <v>Savings</v>
          </cell>
          <cell r="F1598" t="str">
            <v>Anthony Torres</v>
          </cell>
          <cell r="G1598" t="str">
            <v>165751,6758</v>
          </cell>
        </row>
        <row r="1599">
          <cell r="A1599" t="str">
            <v>NZ53908</v>
          </cell>
          <cell r="B1599">
            <v>533542112</v>
          </cell>
          <cell r="C1599" t="str">
            <v>Lag-HR001</v>
          </cell>
          <cell r="D1599">
            <v>29731</v>
          </cell>
          <cell r="E1599" t="str">
            <v>Savings</v>
          </cell>
          <cell r="F1599" t="str">
            <v>Nicholas Cunningham</v>
          </cell>
          <cell r="G1599" t="str">
            <v>176427,4176</v>
          </cell>
        </row>
        <row r="1600">
          <cell r="A1600" t="str">
            <v>NZ84197</v>
          </cell>
          <cell r="B1600">
            <v>533584613</v>
          </cell>
          <cell r="C1600" t="str">
            <v>Lag-HR001</v>
          </cell>
          <cell r="D1600">
            <v>25712</v>
          </cell>
          <cell r="E1600" t="str">
            <v>Domiciliary</v>
          </cell>
          <cell r="F1600" t="str">
            <v>Nicholas Cunningham</v>
          </cell>
          <cell r="G1600" t="str">
            <v>52308,75</v>
          </cell>
        </row>
        <row r="1601">
          <cell r="A1601" t="str">
            <v>NZ68220</v>
          </cell>
          <cell r="B1601">
            <v>534393886</v>
          </cell>
          <cell r="C1601" t="str">
            <v>Kog-HR001</v>
          </cell>
          <cell r="D1601">
            <v>45070</v>
          </cell>
          <cell r="E1601" t="str">
            <v>Corporate</v>
          </cell>
          <cell r="F1601" t="str">
            <v>Shawn Cook</v>
          </cell>
          <cell r="G1601" t="str">
            <v>250712,7392</v>
          </cell>
        </row>
        <row r="1602">
          <cell r="A1602" t="str">
            <v>NZ72436</v>
          </cell>
          <cell r="B1602">
            <v>534435443</v>
          </cell>
          <cell r="C1602" t="str">
            <v>Lag-HR001</v>
          </cell>
          <cell r="D1602">
            <v>43244</v>
          </cell>
          <cell r="E1602" t="str">
            <v>Savings</v>
          </cell>
          <cell r="F1602" t="str">
            <v>Dennis Morris</v>
          </cell>
          <cell r="G1602" t="str">
            <v>133700,24</v>
          </cell>
        </row>
        <row r="1603">
          <cell r="A1603" t="str">
            <v>NZ59714</v>
          </cell>
          <cell r="B1603">
            <v>534723497</v>
          </cell>
          <cell r="C1603" t="str">
            <v>Osu-HR001</v>
          </cell>
          <cell r="D1603">
            <v>33382</v>
          </cell>
          <cell r="E1603" t="str">
            <v>Savings</v>
          </cell>
          <cell r="F1603" t="str">
            <v>James Castillo</v>
          </cell>
          <cell r="G1603" t="str">
            <v>92862,0948</v>
          </cell>
        </row>
        <row r="1604">
          <cell r="A1604" t="str">
            <v>NZ79604</v>
          </cell>
          <cell r="B1604">
            <v>534752819</v>
          </cell>
          <cell r="C1604" t="str">
            <v>Sok-HR001</v>
          </cell>
          <cell r="D1604">
            <v>25712</v>
          </cell>
          <cell r="E1604" t="str">
            <v>Current</v>
          </cell>
          <cell r="F1604" t="str">
            <v>Raymond Alexander</v>
          </cell>
          <cell r="G1604" t="str">
            <v>110486,0952</v>
          </cell>
        </row>
        <row r="1605">
          <cell r="A1605" t="str">
            <v>NZ41873</v>
          </cell>
          <cell r="B1605">
            <v>535286617</v>
          </cell>
          <cell r="C1605" t="str">
            <v>Lag-HR001</v>
          </cell>
          <cell r="D1605">
            <v>35939</v>
          </cell>
          <cell r="E1605" t="str">
            <v>Current</v>
          </cell>
          <cell r="F1605" t="str">
            <v>Carl Nguyen</v>
          </cell>
          <cell r="G1605" t="str">
            <v>323798,4288</v>
          </cell>
        </row>
        <row r="1606">
          <cell r="A1606" t="str">
            <v>NZ15747</v>
          </cell>
          <cell r="B1606">
            <v>536250463</v>
          </cell>
          <cell r="C1606" t="str">
            <v>Oyo-HR001</v>
          </cell>
          <cell r="D1606">
            <v>30460</v>
          </cell>
          <cell r="E1606" t="str">
            <v>Corporate</v>
          </cell>
          <cell r="F1606" t="str">
            <v>Anthony Simpson</v>
          </cell>
          <cell r="G1606" t="str">
            <v>362306,1756</v>
          </cell>
        </row>
        <row r="1607">
          <cell r="A1607" t="str">
            <v>NZ71996</v>
          </cell>
          <cell r="B1607">
            <v>536372800</v>
          </cell>
          <cell r="C1607" t="str">
            <v>Kad-HR001</v>
          </cell>
          <cell r="D1607">
            <v>45070</v>
          </cell>
          <cell r="E1607" t="str">
            <v>Domiciliary</v>
          </cell>
          <cell r="F1607" t="str">
            <v>Jeremy Vasquez</v>
          </cell>
          <cell r="G1607" t="str">
            <v>258753,8044</v>
          </cell>
        </row>
        <row r="1608">
          <cell r="A1608" t="str">
            <v>NZ60443</v>
          </cell>
          <cell r="B1608">
            <v>536399691</v>
          </cell>
          <cell r="C1608" t="str">
            <v>Lag-HR001</v>
          </cell>
          <cell r="D1608">
            <v>39226</v>
          </cell>
          <cell r="E1608" t="str">
            <v>Savings</v>
          </cell>
          <cell r="F1608" t="str">
            <v>Dennis Morris</v>
          </cell>
          <cell r="G1608" t="str">
            <v>119834,0352</v>
          </cell>
        </row>
        <row r="1609">
          <cell r="A1609" t="str">
            <v>NZ16415</v>
          </cell>
          <cell r="B1609">
            <v>536584783</v>
          </cell>
          <cell r="C1609" t="str">
            <v>Osu-HR001</v>
          </cell>
          <cell r="D1609">
            <v>42880</v>
          </cell>
          <cell r="E1609" t="str">
            <v>Domiciliary</v>
          </cell>
          <cell r="F1609" t="str">
            <v>Jason Duncan</v>
          </cell>
          <cell r="G1609" t="str">
            <v>28060,8596</v>
          </cell>
        </row>
        <row r="1610">
          <cell r="A1610" t="str">
            <v>NZ68824</v>
          </cell>
          <cell r="B1610">
            <v>536974720</v>
          </cell>
          <cell r="C1610" t="str">
            <v>Lag-HR001</v>
          </cell>
          <cell r="D1610">
            <v>32288</v>
          </cell>
          <cell r="E1610" t="str">
            <v>Joint</v>
          </cell>
          <cell r="F1610" t="str">
            <v>Nicholas Simmons</v>
          </cell>
          <cell r="G1610" t="str">
            <v>484690,9968</v>
          </cell>
        </row>
        <row r="1611">
          <cell r="A1611" t="str">
            <v>NZ25425</v>
          </cell>
          <cell r="B1611">
            <v>536980993</v>
          </cell>
          <cell r="C1611" t="str">
            <v>Ogu-HR001</v>
          </cell>
          <cell r="D1611">
            <v>38497</v>
          </cell>
          <cell r="E1611" t="str">
            <v>Fixed Deposit</v>
          </cell>
          <cell r="F1611" t="str">
            <v>Joe Hanson</v>
          </cell>
          <cell r="G1611" t="str">
            <v>202735,1268</v>
          </cell>
        </row>
        <row r="1612">
          <cell r="A1612" t="str">
            <v>NZ45574</v>
          </cell>
          <cell r="B1612">
            <v>537093774</v>
          </cell>
          <cell r="C1612" t="str">
            <v>Abu-HR001</v>
          </cell>
          <cell r="D1612">
            <v>31192</v>
          </cell>
          <cell r="E1612" t="str">
            <v>Domiciliary</v>
          </cell>
          <cell r="F1612" t="str">
            <v>Ernest Rivera</v>
          </cell>
          <cell r="G1612" t="str">
            <v>80104,8696</v>
          </cell>
        </row>
        <row r="1613">
          <cell r="A1613" t="str">
            <v>NZ76186</v>
          </cell>
          <cell r="B1613">
            <v>537270977</v>
          </cell>
          <cell r="C1613" t="str">
            <v>Cro-HR001</v>
          </cell>
          <cell r="D1613">
            <v>38861</v>
          </cell>
          <cell r="E1613" t="str">
            <v>Current</v>
          </cell>
          <cell r="F1613" t="str">
            <v>Stephen Payne</v>
          </cell>
          <cell r="G1613" t="str">
            <v>217568,2761</v>
          </cell>
        </row>
        <row r="1614">
          <cell r="A1614" t="str">
            <v>NZ51758</v>
          </cell>
          <cell r="B1614">
            <v>537521887</v>
          </cell>
          <cell r="C1614" t="str">
            <v>Del-HR001</v>
          </cell>
          <cell r="D1614">
            <v>38861</v>
          </cell>
          <cell r="E1614" t="str">
            <v>Joint</v>
          </cell>
          <cell r="F1614" t="str">
            <v>Steve Diaz</v>
          </cell>
          <cell r="G1614" t="str">
            <v>123895,1808</v>
          </cell>
        </row>
        <row r="1615">
          <cell r="A1615" t="str">
            <v>NZ75455</v>
          </cell>
          <cell r="B1615">
            <v>537928168</v>
          </cell>
          <cell r="C1615" t="str">
            <v>Imo-HR001</v>
          </cell>
          <cell r="D1615">
            <v>37400</v>
          </cell>
          <cell r="E1615" t="str">
            <v>Joint</v>
          </cell>
          <cell r="F1615" t="str">
            <v>Jonathan Hawkins</v>
          </cell>
          <cell r="G1615" t="str">
            <v>320879,52</v>
          </cell>
        </row>
        <row r="1616">
          <cell r="A1616" t="str">
            <v>NZ49363</v>
          </cell>
          <cell r="B1616">
            <v>538277496</v>
          </cell>
          <cell r="C1616" t="str">
            <v>Kwa-HR001</v>
          </cell>
          <cell r="D1616">
            <v>27173</v>
          </cell>
          <cell r="E1616" t="str">
            <v>Savings</v>
          </cell>
          <cell r="F1616" t="str">
            <v>Phillip Peters</v>
          </cell>
          <cell r="G1616" t="str">
            <v>324199,8375</v>
          </cell>
        </row>
        <row r="1617">
          <cell r="A1617" t="str">
            <v>NZ25889</v>
          </cell>
          <cell r="B1617">
            <v>538512524</v>
          </cell>
          <cell r="C1617" t="str">
            <v>Cro-HR001</v>
          </cell>
          <cell r="D1617">
            <v>41419</v>
          </cell>
          <cell r="E1617" t="str">
            <v>Current</v>
          </cell>
          <cell r="F1617" t="str">
            <v>Stephen Payne</v>
          </cell>
          <cell r="G1617" t="str">
            <v>230504,5952</v>
          </cell>
        </row>
        <row r="1618">
          <cell r="A1618" t="str">
            <v>NZ19935</v>
          </cell>
          <cell r="B1618">
            <v>538814178</v>
          </cell>
          <cell r="C1618" t="str">
            <v>Ada-HR001</v>
          </cell>
          <cell r="D1618">
            <v>27538</v>
          </cell>
          <cell r="E1618" t="str">
            <v>Domiciliary</v>
          </cell>
          <cell r="F1618" t="str">
            <v>Shawn Long</v>
          </cell>
          <cell r="G1618" t="str">
            <v>177192,7488</v>
          </cell>
        </row>
        <row r="1619">
          <cell r="A1619" t="str">
            <v>NZ23112</v>
          </cell>
          <cell r="B1619">
            <v>539613366</v>
          </cell>
          <cell r="C1619" t="str">
            <v>Abi-HR001</v>
          </cell>
          <cell r="D1619">
            <v>36671</v>
          </cell>
          <cell r="E1619" t="str">
            <v>Domiciliary</v>
          </cell>
          <cell r="F1619" t="str">
            <v>Roy Rice</v>
          </cell>
          <cell r="G1619" t="str">
            <v>464731,1175</v>
          </cell>
        </row>
        <row r="1620">
          <cell r="A1620" t="str">
            <v>NZ66682</v>
          </cell>
          <cell r="B1620">
            <v>539641487</v>
          </cell>
          <cell r="C1620" t="str">
            <v>Lag-HR001</v>
          </cell>
          <cell r="D1620">
            <v>22426</v>
          </cell>
          <cell r="E1620" t="str">
            <v>Savings</v>
          </cell>
          <cell r="F1620" t="str">
            <v>Carl Nguyen</v>
          </cell>
          <cell r="G1620" t="str">
            <v>66091,9617</v>
          </cell>
        </row>
        <row r="1621">
          <cell r="A1621" t="str">
            <v>NZ64445</v>
          </cell>
          <cell r="B1621">
            <v>539715700</v>
          </cell>
          <cell r="C1621" t="str">
            <v>Osu-HR001</v>
          </cell>
          <cell r="D1621">
            <v>26444</v>
          </cell>
          <cell r="E1621" t="str">
            <v>Domiciliary</v>
          </cell>
          <cell r="F1621" t="str">
            <v>Gregory Simmons</v>
          </cell>
          <cell r="G1621" t="str">
            <v>145929</v>
          </cell>
        </row>
        <row r="1622">
          <cell r="A1622" t="str">
            <v>NZ46289</v>
          </cell>
          <cell r="B1622">
            <v>539938714</v>
          </cell>
          <cell r="C1622" t="str">
            <v>Osu-HR001</v>
          </cell>
          <cell r="D1622">
            <v>27173</v>
          </cell>
          <cell r="E1622" t="str">
            <v>Domiciliary</v>
          </cell>
          <cell r="F1622" t="str">
            <v>James Castillo</v>
          </cell>
          <cell r="G1622" t="str">
            <v>261771,1764</v>
          </cell>
        </row>
        <row r="1623">
          <cell r="A1623" t="str">
            <v>NZ85958</v>
          </cell>
          <cell r="B1623">
            <v>540418090</v>
          </cell>
          <cell r="C1623" t="str">
            <v>Riv-HR001</v>
          </cell>
          <cell r="D1623">
            <v>35939</v>
          </cell>
          <cell r="E1623" t="str">
            <v>Domiciliary</v>
          </cell>
          <cell r="F1623" t="str">
            <v>Keith Griffin</v>
          </cell>
          <cell r="G1623" t="str">
            <v>346305,7017</v>
          </cell>
        </row>
        <row r="1624">
          <cell r="A1624" t="str">
            <v>NZ95612</v>
          </cell>
          <cell r="B1624">
            <v>540646135</v>
          </cell>
          <cell r="C1624" t="str">
            <v>Abu-HR001</v>
          </cell>
          <cell r="D1624">
            <v>30460</v>
          </cell>
          <cell r="E1624" t="str">
            <v>Savings</v>
          </cell>
          <cell r="F1624" t="str">
            <v>Anthony Torres</v>
          </cell>
          <cell r="G1624" t="str">
            <v>94054,8804</v>
          </cell>
        </row>
        <row r="1625">
          <cell r="A1625" t="str">
            <v>NZ18628</v>
          </cell>
          <cell r="B1625">
            <v>541861569</v>
          </cell>
          <cell r="C1625" t="str">
            <v>Ana-HR001</v>
          </cell>
          <cell r="D1625">
            <v>38132</v>
          </cell>
          <cell r="E1625" t="str">
            <v>Joint</v>
          </cell>
          <cell r="F1625" t="str">
            <v>Joshua Little</v>
          </cell>
          <cell r="G1625" t="str">
            <v>93309,597</v>
          </cell>
        </row>
        <row r="1626">
          <cell r="A1626" t="str">
            <v>NZ24058</v>
          </cell>
          <cell r="B1626">
            <v>542178048</v>
          </cell>
          <cell r="C1626" t="str">
            <v>Del-HR001</v>
          </cell>
          <cell r="D1626">
            <v>36304</v>
          </cell>
          <cell r="E1626" t="str">
            <v>Current</v>
          </cell>
          <cell r="F1626" t="str">
            <v>Steve Diaz</v>
          </cell>
          <cell r="G1626" t="str">
            <v>304960,6706</v>
          </cell>
        </row>
        <row r="1627">
          <cell r="A1627" t="str">
            <v>NZ15278</v>
          </cell>
          <cell r="B1627">
            <v>542215836</v>
          </cell>
          <cell r="C1627" t="str">
            <v>Ben-HR001</v>
          </cell>
          <cell r="D1627">
            <v>22426</v>
          </cell>
          <cell r="E1627" t="str">
            <v>Savings</v>
          </cell>
          <cell r="F1627" t="str">
            <v>Roger Alexander</v>
          </cell>
          <cell r="G1627" t="str">
            <v>60765,1956</v>
          </cell>
        </row>
        <row r="1628">
          <cell r="A1628" t="str">
            <v>NZ24384</v>
          </cell>
          <cell r="B1628">
            <v>542326392</v>
          </cell>
          <cell r="C1628" t="str">
            <v>Riv-HR001</v>
          </cell>
          <cell r="D1628">
            <v>38132</v>
          </cell>
          <cell r="E1628" t="str">
            <v>Domiciliary</v>
          </cell>
          <cell r="F1628" t="str">
            <v>Keith Griffin</v>
          </cell>
          <cell r="G1628" t="str">
            <v>63442,7904</v>
          </cell>
        </row>
        <row r="1629">
          <cell r="A1629" t="str">
            <v>NZ90271</v>
          </cell>
          <cell r="B1629">
            <v>542438679</v>
          </cell>
          <cell r="C1629" t="str">
            <v>Osu-HR001</v>
          </cell>
          <cell r="D1629">
            <v>24616</v>
          </cell>
          <cell r="E1629" t="str">
            <v>Savings</v>
          </cell>
          <cell r="F1629" t="str">
            <v>Gregory Simmons</v>
          </cell>
          <cell r="G1629" t="str">
            <v>352712,9856</v>
          </cell>
        </row>
        <row r="1630">
          <cell r="A1630" t="str">
            <v>NZ29266</v>
          </cell>
          <cell r="B1630">
            <v>543580109</v>
          </cell>
          <cell r="C1630" t="str">
            <v>Pla-HR001</v>
          </cell>
          <cell r="D1630">
            <v>31921</v>
          </cell>
          <cell r="E1630" t="str">
            <v>Domiciliary</v>
          </cell>
          <cell r="F1630" t="str">
            <v>Victor Ramos</v>
          </cell>
          <cell r="G1630" t="str">
            <v>81056,8836</v>
          </cell>
        </row>
        <row r="1631">
          <cell r="A1631" t="str">
            <v>NZ42900</v>
          </cell>
          <cell r="B1631">
            <v>543597632</v>
          </cell>
          <cell r="C1631" t="str">
            <v>Abu-HR001</v>
          </cell>
          <cell r="D1631">
            <v>20600</v>
          </cell>
          <cell r="E1631" t="str">
            <v>Domiciliary</v>
          </cell>
          <cell r="F1631" t="str">
            <v>Anthony Torres</v>
          </cell>
          <cell r="G1631" t="str">
            <v>111602,892</v>
          </cell>
        </row>
        <row r="1632">
          <cell r="A1632" t="str">
            <v>NZ45460</v>
          </cell>
          <cell r="B1632">
            <v>543703287</v>
          </cell>
          <cell r="C1632" t="str">
            <v>Oyo-HR001</v>
          </cell>
          <cell r="D1632">
            <v>29366</v>
          </cell>
          <cell r="E1632" t="str">
            <v>Joint</v>
          </cell>
          <cell r="F1632" t="str">
            <v>Anthony Simpson</v>
          </cell>
          <cell r="G1632" t="str">
            <v>205453,1749</v>
          </cell>
        </row>
        <row r="1633">
          <cell r="A1633" t="str">
            <v>NZ73969</v>
          </cell>
          <cell r="B1633">
            <v>543908956</v>
          </cell>
          <cell r="C1633" t="str">
            <v>Oyo-HR001</v>
          </cell>
          <cell r="D1633">
            <v>31921</v>
          </cell>
          <cell r="E1633" t="str">
            <v>Joint</v>
          </cell>
          <cell r="F1633" t="str">
            <v>Anthony Simpson</v>
          </cell>
          <cell r="G1633" t="str">
            <v>148477,1808</v>
          </cell>
        </row>
        <row r="1634">
          <cell r="A1634" t="str">
            <v>NZ47039</v>
          </cell>
          <cell r="B1634">
            <v>544147368</v>
          </cell>
          <cell r="C1634" t="str">
            <v>Abu-HR001</v>
          </cell>
          <cell r="D1634">
            <v>36304</v>
          </cell>
          <cell r="E1634" t="str">
            <v>Savings</v>
          </cell>
          <cell r="F1634" t="str">
            <v>Anthony Torres</v>
          </cell>
          <cell r="G1634" t="str">
            <v>121627,3212</v>
          </cell>
        </row>
        <row r="1635">
          <cell r="A1635" t="str">
            <v>NZ17023</v>
          </cell>
          <cell r="B1635">
            <v>544751140</v>
          </cell>
          <cell r="C1635" t="str">
            <v>Lag-HR001</v>
          </cell>
          <cell r="D1635">
            <v>28270</v>
          </cell>
          <cell r="E1635" t="str">
            <v>Joint</v>
          </cell>
          <cell r="F1635" t="str">
            <v>Dennis Morris</v>
          </cell>
          <cell r="G1635" t="str">
            <v>331067,712</v>
          </cell>
        </row>
        <row r="1636">
          <cell r="A1636" t="str">
            <v>NZ90777</v>
          </cell>
          <cell r="B1636">
            <v>544798090</v>
          </cell>
          <cell r="C1636" t="str">
            <v>Edo-HR001</v>
          </cell>
          <cell r="D1636">
            <v>36671</v>
          </cell>
          <cell r="E1636" t="str">
            <v>Domiciliary</v>
          </cell>
          <cell r="F1636" t="str">
            <v>Victor Martinez</v>
          </cell>
          <cell r="G1636" t="str">
            <v>220770,8064</v>
          </cell>
        </row>
        <row r="1637">
          <cell r="A1637" t="str">
            <v>NZ74667</v>
          </cell>
          <cell r="B1637">
            <v>545620904</v>
          </cell>
          <cell r="C1637" t="str">
            <v>Imo-HR001</v>
          </cell>
          <cell r="D1637">
            <v>21694</v>
          </cell>
          <cell r="E1637" t="str">
            <v>Domiciliary</v>
          </cell>
          <cell r="F1637" t="str">
            <v>Joshua Bennett</v>
          </cell>
          <cell r="G1637" t="str">
            <v>40231,9764</v>
          </cell>
        </row>
        <row r="1638">
          <cell r="A1638" t="str">
            <v>NZ93947</v>
          </cell>
          <cell r="B1638">
            <v>545673047</v>
          </cell>
          <cell r="C1638" t="str">
            <v>Del-HR001</v>
          </cell>
          <cell r="D1638">
            <v>20965</v>
          </cell>
          <cell r="E1638" t="str">
            <v>Current</v>
          </cell>
          <cell r="F1638" t="str">
            <v>Steve Diaz</v>
          </cell>
          <cell r="G1638" t="str">
            <v>89464,3017</v>
          </cell>
        </row>
        <row r="1639">
          <cell r="A1639" t="str">
            <v>NZ93058</v>
          </cell>
          <cell r="B1639">
            <v>545977137</v>
          </cell>
          <cell r="C1639" t="str">
            <v>Lag-HR001</v>
          </cell>
          <cell r="D1639">
            <v>31192</v>
          </cell>
          <cell r="E1639" t="str">
            <v>Corporate</v>
          </cell>
          <cell r="F1639" t="str">
            <v>Benjamin Kim</v>
          </cell>
          <cell r="G1639" t="str">
            <v>43011,5625</v>
          </cell>
        </row>
        <row r="1640">
          <cell r="A1640" t="str">
            <v>NZ55475</v>
          </cell>
          <cell r="B1640">
            <v>545998935</v>
          </cell>
          <cell r="C1640" t="str">
            <v>Oyo-HR001</v>
          </cell>
          <cell r="D1640">
            <v>23887</v>
          </cell>
          <cell r="E1640" t="str">
            <v>Domiciliary</v>
          </cell>
          <cell r="F1640" t="str">
            <v>Anthony Simpson</v>
          </cell>
          <cell r="G1640" t="str">
            <v>82703,8107</v>
          </cell>
        </row>
        <row r="1641">
          <cell r="A1641" t="str">
            <v>NZ62132</v>
          </cell>
          <cell r="B1641">
            <v>546321656</v>
          </cell>
          <cell r="C1641" t="str">
            <v>Lag-HR001</v>
          </cell>
          <cell r="D1641">
            <v>39958</v>
          </cell>
          <cell r="E1641" t="str">
            <v>Fixed Deposit</v>
          </cell>
          <cell r="F1641" t="str">
            <v>Adam Hernandez</v>
          </cell>
          <cell r="G1641" t="str">
            <v>248529,3525</v>
          </cell>
        </row>
        <row r="1642">
          <cell r="A1642" t="str">
            <v>NZ49429</v>
          </cell>
          <cell r="B1642">
            <v>546891496</v>
          </cell>
          <cell r="C1642" t="str">
            <v>Edo-HR001</v>
          </cell>
          <cell r="D1642">
            <v>34114</v>
          </cell>
          <cell r="E1642" t="str">
            <v>Domiciliary</v>
          </cell>
          <cell r="F1642" t="str">
            <v>Victor Martinez</v>
          </cell>
          <cell r="G1642" t="str">
            <v>283418,5788</v>
          </cell>
        </row>
        <row r="1643">
          <cell r="A1643" t="str">
            <v>NZ89076</v>
          </cell>
          <cell r="B1643">
            <v>547132319</v>
          </cell>
          <cell r="C1643" t="str">
            <v>Pla-HR001</v>
          </cell>
          <cell r="D1643">
            <v>34843</v>
          </cell>
          <cell r="E1643" t="str">
            <v>Domiciliary</v>
          </cell>
          <cell r="F1643" t="str">
            <v>Victor Ramos</v>
          </cell>
          <cell r="G1643" t="str">
            <v>252503,568</v>
          </cell>
        </row>
        <row r="1644">
          <cell r="A1644" t="str">
            <v>NZ91899</v>
          </cell>
          <cell r="B1644">
            <v>547380411</v>
          </cell>
          <cell r="C1644" t="str">
            <v>Edo-HR001</v>
          </cell>
          <cell r="D1644">
            <v>31556</v>
          </cell>
          <cell r="E1644" t="str">
            <v>Fixed Deposit</v>
          </cell>
          <cell r="F1644" t="str">
            <v>Victor Martinez</v>
          </cell>
          <cell r="G1644" t="str">
            <v>59875,578</v>
          </cell>
        </row>
        <row r="1645">
          <cell r="A1645" t="str">
            <v>NZ68024</v>
          </cell>
          <cell r="B1645">
            <v>547525888</v>
          </cell>
          <cell r="C1645" t="str">
            <v>Imo-HR001</v>
          </cell>
          <cell r="D1645">
            <v>41783</v>
          </cell>
          <cell r="E1645" t="str">
            <v>Domiciliary</v>
          </cell>
          <cell r="F1645" t="str">
            <v>Joshua Bennett</v>
          </cell>
          <cell r="G1645" t="str">
            <v>82356,126</v>
          </cell>
        </row>
        <row r="1646">
          <cell r="A1646" t="str">
            <v>NZ95974</v>
          </cell>
          <cell r="B1646">
            <v>547781025</v>
          </cell>
          <cell r="C1646" t="str">
            <v>Lag-HR001</v>
          </cell>
          <cell r="D1646">
            <v>42880</v>
          </cell>
          <cell r="E1646" t="str">
            <v>Corporate</v>
          </cell>
          <cell r="F1646" t="str">
            <v>Adam Hernandez</v>
          </cell>
          <cell r="G1646" t="str">
            <v>185224,4415</v>
          </cell>
        </row>
        <row r="1647">
          <cell r="A1647" t="str">
            <v>NZ47000</v>
          </cell>
          <cell r="B1647">
            <v>547978289</v>
          </cell>
          <cell r="C1647" t="str">
            <v>Ben-HR001</v>
          </cell>
          <cell r="D1647">
            <v>42515</v>
          </cell>
          <cell r="E1647" t="str">
            <v>Savings</v>
          </cell>
          <cell r="F1647" t="str">
            <v>Roger Alexander</v>
          </cell>
          <cell r="G1647" t="str">
            <v>103072,9728</v>
          </cell>
        </row>
        <row r="1648">
          <cell r="A1648" t="str">
            <v>NZ98600</v>
          </cell>
          <cell r="B1648">
            <v>548730982</v>
          </cell>
          <cell r="C1648" t="str">
            <v>Abu-HR001</v>
          </cell>
          <cell r="D1648">
            <v>24616</v>
          </cell>
          <cell r="E1648" t="str">
            <v>Domiciliary</v>
          </cell>
          <cell r="F1648" t="str">
            <v>Anthony Torres</v>
          </cell>
          <cell r="G1648" t="str">
            <v>176480,3619</v>
          </cell>
        </row>
        <row r="1649">
          <cell r="A1649" t="str">
            <v>NZ69220</v>
          </cell>
          <cell r="B1649">
            <v>549122786</v>
          </cell>
          <cell r="C1649" t="str">
            <v>Enu-HR001</v>
          </cell>
          <cell r="D1649">
            <v>22426</v>
          </cell>
          <cell r="E1649" t="str">
            <v>Current</v>
          </cell>
          <cell r="F1649" t="str">
            <v>Paul Larson</v>
          </cell>
          <cell r="G1649" t="str">
            <v>59086,95</v>
          </cell>
        </row>
        <row r="1650">
          <cell r="A1650" t="str">
            <v>NZ46069</v>
          </cell>
          <cell r="B1650">
            <v>549134996</v>
          </cell>
          <cell r="C1650" t="str">
            <v>Imo-HR001</v>
          </cell>
          <cell r="D1650">
            <v>43976</v>
          </cell>
          <cell r="E1650" t="str">
            <v>Joint</v>
          </cell>
          <cell r="F1650" t="str">
            <v>Joe Price</v>
          </cell>
          <cell r="G1650" t="str">
            <v>116590,7925</v>
          </cell>
        </row>
        <row r="1651">
          <cell r="A1651" t="str">
            <v>NZ80089</v>
          </cell>
          <cell r="B1651">
            <v>549557294</v>
          </cell>
          <cell r="C1651" t="str">
            <v>Oyo-HR001</v>
          </cell>
          <cell r="D1651">
            <v>39226</v>
          </cell>
          <cell r="E1651" t="str">
            <v>Current</v>
          </cell>
          <cell r="F1651" t="str">
            <v>Douglas Tucker</v>
          </cell>
          <cell r="G1651" t="str">
            <v>57690,282</v>
          </cell>
        </row>
        <row r="1652">
          <cell r="A1652" t="str">
            <v>NZ86910</v>
          </cell>
          <cell r="B1652">
            <v>549592626</v>
          </cell>
          <cell r="C1652" t="str">
            <v>Kog-HR001</v>
          </cell>
          <cell r="D1652">
            <v>39958</v>
          </cell>
          <cell r="E1652" t="str">
            <v>Domiciliary</v>
          </cell>
          <cell r="F1652" t="str">
            <v>Shawn Cook</v>
          </cell>
          <cell r="G1652" t="str">
            <v>359289,6034</v>
          </cell>
        </row>
        <row r="1653">
          <cell r="A1653" t="str">
            <v>NZ26679</v>
          </cell>
          <cell r="B1653">
            <v>549894138</v>
          </cell>
          <cell r="C1653" t="str">
            <v>Imo-HR001</v>
          </cell>
          <cell r="D1653">
            <v>20600</v>
          </cell>
          <cell r="E1653" t="str">
            <v>Savings</v>
          </cell>
          <cell r="F1653" t="str">
            <v>Joe Price</v>
          </cell>
          <cell r="G1653" t="str">
            <v>130886,1696</v>
          </cell>
        </row>
        <row r="1654">
          <cell r="A1654" t="str">
            <v>NZ62101</v>
          </cell>
          <cell r="B1654">
            <v>550137994</v>
          </cell>
          <cell r="C1654" t="str">
            <v>Enu-HR001</v>
          </cell>
          <cell r="D1654">
            <v>42515</v>
          </cell>
          <cell r="E1654" t="str">
            <v>Current</v>
          </cell>
          <cell r="F1654" t="str">
            <v>Paul Holmes</v>
          </cell>
          <cell r="G1654" t="str">
            <v>60561,3568</v>
          </cell>
        </row>
        <row r="1655">
          <cell r="A1655" t="str">
            <v>NZ43888</v>
          </cell>
          <cell r="B1655">
            <v>550594586</v>
          </cell>
          <cell r="C1655" t="str">
            <v>Del-HR001</v>
          </cell>
          <cell r="D1655">
            <v>37036</v>
          </cell>
          <cell r="E1655" t="str">
            <v>Domiciliary</v>
          </cell>
          <cell r="F1655" t="str">
            <v>Todd Roberts</v>
          </cell>
          <cell r="G1655" t="str">
            <v>58847,0523</v>
          </cell>
        </row>
        <row r="1656">
          <cell r="A1656" t="str">
            <v>NZ70604</v>
          </cell>
          <cell r="B1656">
            <v>551016266</v>
          </cell>
          <cell r="C1656" t="str">
            <v>Ana-HR001</v>
          </cell>
          <cell r="D1656">
            <v>22426</v>
          </cell>
          <cell r="E1656" t="str">
            <v>Corporate</v>
          </cell>
          <cell r="F1656" t="str">
            <v>Anthony Berry</v>
          </cell>
          <cell r="G1656" t="str">
            <v>49503,7683</v>
          </cell>
        </row>
        <row r="1657">
          <cell r="A1657" t="str">
            <v>NZ67270</v>
          </cell>
          <cell r="B1657">
            <v>551030874</v>
          </cell>
          <cell r="C1657" t="str">
            <v>Enu-HR001</v>
          </cell>
          <cell r="D1657">
            <v>26077</v>
          </cell>
          <cell r="E1657" t="str">
            <v>Domiciliary</v>
          </cell>
          <cell r="F1657" t="str">
            <v>Paul Holmes</v>
          </cell>
          <cell r="G1657" t="str">
            <v>66605,5308</v>
          </cell>
        </row>
        <row r="1658">
          <cell r="A1658" t="str">
            <v>NZ17053</v>
          </cell>
          <cell r="B1658">
            <v>552263215</v>
          </cell>
          <cell r="C1658" t="str">
            <v>Osu-HR001</v>
          </cell>
          <cell r="D1658">
            <v>42148</v>
          </cell>
          <cell r="E1658" t="str">
            <v>Domiciliary</v>
          </cell>
          <cell r="F1658" t="str">
            <v>Jason Duncan</v>
          </cell>
          <cell r="G1658" t="str">
            <v>84045,3125</v>
          </cell>
        </row>
        <row r="1659">
          <cell r="A1659" t="str">
            <v>NZ63920</v>
          </cell>
          <cell r="B1659">
            <v>552405583</v>
          </cell>
          <cell r="C1659" t="str">
            <v>Abu-HR001</v>
          </cell>
          <cell r="D1659">
            <v>20600</v>
          </cell>
          <cell r="E1659" t="str">
            <v>Joint</v>
          </cell>
          <cell r="F1659" t="str">
            <v>Anthony Torres</v>
          </cell>
          <cell r="G1659" t="str">
            <v>64212,2208</v>
          </cell>
        </row>
        <row r="1660">
          <cell r="A1660" t="str">
            <v>NZ96364</v>
          </cell>
          <cell r="B1660">
            <v>553069848</v>
          </cell>
          <cell r="C1660" t="str">
            <v>Abi-HR001</v>
          </cell>
          <cell r="D1660">
            <v>33382</v>
          </cell>
          <cell r="E1660" t="str">
            <v>Current</v>
          </cell>
          <cell r="F1660" t="str">
            <v>Roy Rice</v>
          </cell>
          <cell r="G1660" t="str">
            <v>119608,0611</v>
          </cell>
        </row>
        <row r="1661">
          <cell r="A1661" t="str">
            <v>NZ54595</v>
          </cell>
          <cell r="B1661">
            <v>553390567</v>
          </cell>
          <cell r="C1661" t="str">
            <v>Lag-HR001</v>
          </cell>
          <cell r="D1661">
            <v>34843</v>
          </cell>
          <cell r="E1661" t="str">
            <v>Current</v>
          </cell>
          <cell r="F1661" t="str">
            <v>Carl Nguyen</v>
          </cell>
          <cell r="G1661" t="str">
            <v>262363,6863</v>
          </cell>
        </row>
        <row r="1662">
          <cell r="A1662" t="str">
            <v>NZ58749</v>
          </cell>
          <cell r="B1662">
            <v>553774219</v>
          </cell>
          <cell r="C1662" t="str">
            <v>Imo-HR001</v>
          </cell>
          <cell r="D1662">
            <v>34478</v>
          </cell>
          <cell r="E1662" t="str">
            <v>Joint</v>
          </cell>
          <cell r="F1662" t="str">
            <v>Jonathan Hawkins</v>
          </cell>
          <cell r="G1662" t="str">
            <v>364489,6032</v>
          </cell>
        </row>
        <row r="1663">
          <cell r="A1663" t="str">
            <v>NZ85232</v>
          </cell>
          <cell r="B1663">
            <v>554023905</v>
          </cell>
          <cell r="C1663" t="str">
            <v>Kad-HR001</v>
          </cell>
          <cell r="D1663">
            <v>39958</v>
          </cell>
          <cell r="E1663" t="str">
            <v>Domiciliary</v>
          </cell>
          <cell r="F1663" t="str">
            <v>Jeremy Vasquez</v>
          </cell>
          <cell r="G1663" t="str">
            <v>128308,5041</v>
          </cell>
        </row>
        <row r="1664">
          <cell r="A1664" t="str">
            <v>NZ40602</v>
          </cell>
          <cell r="B1664">
            <v>554865630</v>
          </cell>
          <cell r="C1664" t="str">
            <v>Lag-HR001</v>
          </cell>
          <cell r="D1664">
            <v>22061</v>
          </cell>
          <cell r="E1664" t="str">
            <v>Savings</v>
          </cell>
          <cell r="F1664" t="str">
            <v>Carl Nguyen</v>
          </cell>
          <cell r="G1664" t="str">
            <v>186157,65</v>
          </cell>
        </row>
        <row r="1665">
          <cell r="A1665" t="str">
            <v>NZ18836</v>
          </cell>
          <cell r="B1665">
            <v>555082235</v>
          </cell>
          <cell r="C1665" t="str">
            <v>Enu-HR001</v>
          </cell>
          <cell r="D1665">
            <v>24251</v>
          </cell>
          <cell r="E1665" t="str">
            <v>Domiciliary</v>
          </cell>
          <cell r="F1665" t="str">
            <v>Paul Larson</v>
          </cell>
          <cell r="G1665" t="str">
            <v>357699,4311</v>
          </cell>
        </row>
        <row r="1666">
          <cell r="A1666" t="str">
            <v>NZ79787</v>
          </cell>
          <cell r="B1666">
            <v>555382110</v>
          </cell>
          <cell r="C1666" t="str">
            <v>Lag-HR001</v>
          </cell>
          <cell r="D1666">
            <v>22790</v>
          </cell>
          <cell r="E1666" t="str">
            <v>Domiciliary</v>
          </cell>
          <cell r="F1666" t="str">
            <v>Nicholas Cunningham</v>
          </cell>
          <cell r="G1666" t="str">
            <v>64432,3797</v>
          </cell>
        </row>
        <row r="1667">
          <cell r="A1667" t="str">
            <v>NZ47674</v>
          </cell>
          <cell r="B1667">
            <v>555522499</v>
          </cell>
          <cell r="C1667" t="str">
            <v>Cro-HR001</v>
          </cell>
          <cell r="D1667">
            <v>42515</v>
          </cell>
          <cell r="E1667" t="str">
            <v>Corporate</v>
          </cell>
          <cell r="F1667" t="str">
            <v>Stephen Payne</v>
          </cell>
          <cell r="G1667" t="str">
            <v>140323,205</v>
          </cell>
        </row>
        <row r="1668">
          <cell r="A1668" t="str">
            <v>NZ49649</v>
          </cell>
          <cell r="B1668">
            <v>555715861</v>
          </cell>
          <cell r="C1668" t="str">
            <v>Enu-HR001</v>
          </cell>
          <cell r="D1668">
            <v>27905</v>
          </cell>
          <cell r="E1668" t="str">
            <v>Joint</v>
          </cell>
          <cell r="F1668" t="str">
            <v>Paul Holmes</v>
          </cell>
          <cell r="G1668" t="str">
            <v>62223,125</v>
          </cell>
        </row>
        <row r="1669">
          <cell r="A1669" t="str">
            <v>NZ52657</v>
          </cell>
          <cell r="B1669">
            <v>556345845</v>
          </cell>
          <cell r="C1669" t="str">
            <v>Lag-HR001</v>
          </cell>
          <cell r="D1669">
            <v>31192</v>
          </cell>
          <cell r="E1669" t="str">
            <v>Fixed Deposit</v>
          </cell>
          <cell r="F1669" t="str">
            <v>Chris Armstrong</v>
          </cell>
          <cell r="G1669" t="str">
            <v>273197,4375</v>
          </cell>
        </row>
        <row r="1670">
          <cell r="A1670" t="str">
            <v>NZ51347</v>
          </cell>
          <cell r="B1670">
            <v>556776914</v>
          </cell>
          <cell r="C1670" t="str">
            <v>Enu-HR001</v>
          </cell>
          <cell r="D1670">
            <v>26077</v>
          </cell>
          <cell r="E1670" t="str">
            <v>Domiciliary</v>
          </cell>
          <cell r="F1670" t="str">
            <v>Paul Larson</v>
          </cell>
          <cell r="G1670" t="str">
            <v>143783,1988</v>
          </cell>
        </row>
        <row r="1671">
          <cell r="A1671" t="str">
            <v>NZ54314</v>
          </cell>
          <cell r="B1671">
            <v>556812134</v>
          </cell>
          <cell r="C1671" t="str">
            <v>Kad-HR001</v>
          </cell>
          <cell r="D1671">
            <v>39593</v>
          </cell>
          <cell r="E1671" t="str">
            <v>Savings</v>
          </cell>
          <cell r="F1671" t="str">
            <v>Jerry Green</v>
          </cell>
          <cell r="G1671" t="str">
            <v>293419,065</v>
          </cell>
        </row>
        <row r="1672">
          <cell r="A1672" t="str">
            <v>NZ71352</v>
          </cell>
          <cell r="B1672">
            <v>557237783</v>
          </cell>
          <cell r="C1672" t="str">
            <v>Imo-HR001</v>
          </cell>
          <cell r="D1672">
            <v>40322</v>
          </cell>
          <cell r="E1672" t="str">
            <v>Corporate</v>
          </cell>
          <cell r="F1672" t="str">
            <v>Jonathan Hawkins</v>
          </cell>
          <cell r="G1672" t="str">
            <v>70030,3616</v>
          </cell>
        </row>
        <row r="1673">
          <cell r="A1673" t="str">
            <v>NZ31616</v>
          </cell>
          <cell r="B1673">
            <v>557921020</v>
          </cell>
          <cell r="C1673" t="str">
            <v>Edo-HR001</v>
          </cell>
          <cell r="D1673">
            <v>24616</v>
          </cell>
          <cell r="E1673" t="str">
            <v>Savings</v>
          </cell>
          <cell r="F1673" t="str">
            <v>Victor Martinez</v>
          </cell>
          <cell r="G1673" t="str">
            <v>90161,2892</v>
          </cell>
        </row>
        <row r="1674">
          <cell r="A1674" t="str">
            <v>NZ45403</v>
          </cell>
          <cell r="B1674">
            <v>558098984</v>
          </cell>
          <cell r="C1674" t="str">
            <v>Osu-HR001</v>
          </cell>
          <cell r="D1674">
            <v>41783</v>
          </cell>
          <cell r="E1674" t="str">
            <v>Savings</v>
          </cell>
          <cell r="F1674" t="str">
            <v>Jason Duncan</v>
          </cell>
          <cell r="G1674" t="str">
            <v>129574,885</v>
          </cell>
        </row>
        <row r="1675">
          <cell r="A1675" t="str">
            <v>NZ34297</v>
          </cell>
          <cell r="B1675">
            <v>558451073</v>
          </cell>
          <cell r="C1675" t="str">
            <v>Sok-HR001</v>
          </cell>
          <cell r="D1675">
            <v>31556</v>
          </cell>
          <cell r="E1675" t="str">
            <v>Domiciliary</v>
          </cell>
          <cell r="F1675" t="str">
            <v>Raymond Alexander</v>
          </cell>
          <cell r="G1675" t="str">
            <v>250558,7616</v>
          </cell>
        </row>
        <row r="1676">
          <cell r="A1676" t="str">
            <v>NZ65265</v>
          </cell>
          <cell r="B1676">
            <v>559254783</v>
          </cell>
          <cell r="C1676" t="str">
            <v>Imo-HR001</v>
          </cell>
          <cell r="D1676">
            <v>20600</v>
          </cell>
          <cell r="E1676" t="str">
            <v>Joint</v>
          </cell>
          <cell r="F1676" t="str">
            <v>Joe Price</v>
          </cell>
          <cell r="G1676" t="str">
            <v>287612,7345</v>
          </cell>
        </row>
        <row r="1677">
          <cell r="A1677" t="str">
            <v>NZ57420</v>
          </cell>
          <cell r="B1677">
            <v>559812951</v>
          </cell>
          <cell r="C1677" t="str">
            <v>Del-HR001</v>
          </cell>
          <cell r="D1677">
            <v>22790</v>
          </cell>
          <cell r="E1677" t="str">
            <v>Current</v>
          </cell>
          <cell r="F1677" t="str">
            <v>Steve Diaz</v>
          </cell>
          <cell r="G1677" t="str">
            <v>35372,288</v>
          </cell>
        </row>
        <row r="1678">
          <cell r="A1678" t="str">
            <v>NZ58356</v>
          </cell>
          <cell r="B1678">
            <v>560038029</v>
          </cell>
          <cell r="C1678" t="str">
            <v>Kwa-HR001</v>
          </cell>
          <cell r="D1678">
            <v>27905</v>
          </cell>
          <cell r="E1678" t="str">
            <v>Domiciliary</v>
          </cell>
          <cell r="F1678" t="str">
            <v>Phillip Peters</v>
          </cell>
          <cell r="G1678" t="str">
            <v>142841,2608</v>
          </cell>
        </row>
        <row r="1679">
          <cell r="A1679" t="str">
            <v>NZ47190</v>
          </cell>
          <cell r="B1679">
            <v>560230268</v>
          </cell>
          <cell r="C1679" t="str">
            <v>Del-HR001</v>
          </cell>
          <cell r="D1679">
            <v>23887</v>
          </cell>
          <cell r="E1679" t="str">
            <v>Savings</v>
          </cell>
          <cell r="F1679" t="str">
            <v>Todd Roberts</v>
          </cell>
          <cell r="G1679" t="str">
            <v>114845,0163</v>
          </cell>
        </row>
        <row r="1680">
          <cell r="A1680" t="str">
            <v>NZ82914</v>
          </cell>
          <cell r="B1680">
            <v>560683336</v>
          </cell>
          <cell r="C1680" t="str">
            <v>Lag-HR001</v>
          </cell>
          <cell r="D1680">
            <v>39958</v>
          </cell>
          <cell r="E1680" t="str">
            <v>Savings</v>
          </cell>
          <cell r="F1680" t="str">
            <v>Nicholas Cunningham</v>
          </cell>
          <cell r="G1680" t="str">
            <v>255392,7552</v>
          </cell>
        </row>
        <row r="1681">
          <cell r="A1681" t="str">
            <v>NZ77317</v>
          </cell>
          <cell r="B1681">
            <v>561087774</v>
          </cell>
          <cell r="C1681" t="str">
            <v>Abu-HR001</v>
          </cell>
          <cell r="D1681">
            <v>33749</v>
          </cell>
          <cell r="E1681" t="str">
            <v>Corporate</v>
          </cell>
          <cell r="F1681" t="str">
            <v>Frank Brown</v>
          </cell>
          <cell r="G1681" t="str">
            <v>359386,368</v>
          </cell>
        </row>
        <row r="1682">
          <cell r="A1682" t="str">
            <v>NZ89792</v>
          </cell>
          <cell r="B1682">
            <v>561127028</v>
          </cell>
          <cell r="C1682" t="str">
            <v>Abu-HR001</v>
          </cell>
          <cell r="D1682">
            <v>20965</v>
          </cell>
          <cell r="E1682" t="str">
            <v>Domiciliary</v>
          </cell>
          <cell r="F1682" t="str">
            <v>Anthony Torres</v>
          </cell>
          <cell r="G1682" t="str">
            <v>112050,5568</v>
          </cell>
        </row>
        <row r="1683">
          <cell r="A1683" t="str">
            <v>NZ19583</v>
          </cell>
          <cell r="B1683">
            <v>561221117</v>
          </cell>
          <cell r="C1683" t="str">
            <v>Lag-HR001</v>
          </cell>
          <cell r="D1683">
            <v>34478</v>
          </cell>
          <cell r="E1683" t="str">
            <v>Corporate</v>
          </cell>
          <cell r="F1683" t="str">
            <v>Benjamin Kim</v>
          </cell>
          <cell r="G1683" t="str">
            <v>123556,5</v>
          </cell>
        </row>
        <row r="1684">
          <cell r="A1684" t="str">
            <v>NZ89482</v>
          </cell>
          <cell r="B1684">
            <v>561323360</v>
          </cell>
          <cell r="C1684" t="str">
            <v>Ana-HR001</v>
          </cell>
          <cell r="D1684">
            <v>36671</v>
          </cell>
          <cell r="E1684" t="str">
            <v>Savings</v>
          </cell>
          <cell r="F1684" t="str">
            <v>Bruce Porter</v>
          </cell>
          <cell r="G1684" t="str">
            <v>55548,3885</v>
          </cell>
        </row>
        <row r="1685">
          <cell r="A1685" t="str">
            <v>NZ44815</v>
          </cell>
          <cell r="B1685">
            <v>562212047</v>
          </cell>
          <cell r="C1685" t="str">
            <v>Kog-HR001</v>
          </cell>
          <cell r="D1685">
            <v>28634</v>
          </cell>
          <cell r="E1685" t="str">
            <v>Fixed Deposit</v>
          </cell>
          <cell r="F1685" t="str">
            <v>Shawn Cook</v>
          </cell>
          <cell r="G1685" t="str">
            <v>110666,8224</v>
          </cell>
        </row>
        <row r="1686">
          <cell r="A1686" t="str">
            <v>NZ91267</v>
          </cell>
          <cell r="B1686">
            <v>562393128</v>
          </cell>
          <cell r="C1686" t="str">
            <v>Lag-HR001</v>
          </cell>
          <cell r="D1686">
            <v>45070</v>
          </cell>
          <cell r="E1686" t="str">
            <v>Current</v>
          </cell>
          <cell r="F1686" t="str">
            <v>Benjamin Kim</v>
          </cell>
          <cell r="G1686" t="str">
            <v>353467,7757</v>
          </cell>
        </row>
        <row r="1687">
          <cell r="A1687" t="str">
            <v>NZ46573</v>
          </cell>
          <cell r="B1687">
            <v>562586427</v>
          </cell>
          <cell r="C1687" t="str">
            <v>Edo-HR001</v>
          </cell>
          <cell r="D1687">
            <v>23522</v>
          </cell>
          <cell r="E1687" t="str">
            <v>Domiciliary</v>
          </cell>
          <cell r="F1687" t="str">
            <v>Victor Martinez</v>
          </cell>
          <cell r="G1687" t="str">
            <v>41255,7607</v>
          </cell>
        </row>
        <row r="1688">
          <cell r="A1688" t="str">
            <v>NZ90650</v>
          </cell>
          <cell r="B1688">
            <v>563666327</v>
          </cell>
          <cell r="C1688" t="str">
            <v>Kan-HR001</v>
          </cell>
          <cell r="D1688">
            <v>39593</v>
          </cell>
          <cell r="E1688" t="str">
            <v>Current</v>
          </cell>
          <cell r="F1688" t="str">
            <v>Joshua Ryan</v>
          </cell>
          <cell r="G1688" t="str">
            <v>79425,624</v>
          </cell>
        </row>
        <row r="1689">
          <cell r="A1689" t="str">
            <v>NZ76287</v>
          </cell>
          <cell r="B1689">
            <v>563739834</v>
          </cell>
          <cell r="C1689" t="str">
            <v>Lag-HR001</v>
          </cell>
          <cell r="D1689">
            <v>41783</v>
          </cell>
          <cell r="E1689" t="str">
            <v>Corporate</v>
          </cell>
          <cell r="F1689" t="str">
            <v>Dennis Morris</v>
          </cell>
          <cell r="G1689" t="str">
            <v>201968,1888</v>
          </cell>
        </row>
        <row r="1690">
          <cell r="A1690" t="str">
            <v>NZ30571</v>
          </cell>
          <cell r="B1690">
            <v>564250216</v>
          </cell>
          <cell r="C1690" t="str">
            <v>Kan-HR001</v>
          </cell>
          <cell r="D1690">
            <v>33382</v>
          </cell>
          <cell r="E1690" t="str">
            <v>Current</v>
          </cell>
          <cell r="F1690" t="str">
            <v>Bruce Butler</v>
          </cell>
          <cell r="G1690" t="str">
            <v>150279,9599</v>
          </cell>
        </row>
        <row r="1691">
          <cell r="A1691" t="str">
            <v>NZ81423</v>
          </cell>
          <cell r="B1691">
            <v>564569787</v>
          </cell>
          <cell r="C1691" t="str">
            <v>Lag-HR001</v>
          </cell>
          <cell r="D1691">
            <v>40687</v>
          </cell>
          <cell r="E1691" t="str">
            <v>Domiciliary</v>
          </cell>
          <cell r="F1691" t="str">
            <v>Benjamin Kim</v>
          </cell>
          <cell r="G1691" t="str">
            <v>40985,49</v>
          </cell>
        </row>
        <row r="1692">
          <cell r="A1692" t="str">
            <v>NZ65893</v>
          </cell>
          <cell r="B1692">
            <v>564894021</v>
          </cell>
          <cell r="C1692" t="str">
            <v>Riv-HR001</v>
          </cell>
          <cell r="D1692">
            <v>22061</v>
          </cell>
          <cell r="E1692" t="str">
            <v>Current</v>
          </cell>
          <cell r="F1692" t="str">
            <v>Mark Montgomery</v>
          </cell>
          <cell r="G1692" t="str">
            <v>326034,0138</v>
          </cell>
        </row>
        <row r="1693">
          <cell r="A1693" t="str">
            <v>NZ95108</v>
          </cell>
          <cell r="B1693">
            <v>565277281</v>
          </cell>
          <cell r="C1693" t="str">
            <v>Edo-HR001</v>
          </cell>
          <cell r="D1693">
            <v>42148</v>
          </cell>
          <cell r="E1693" t="str">
            <v>Domiciliary</v>
          </cell>
          <cell r="F1693" t="str">
            <v>Victor Martinez</v>
          </cell>
          <cell r="G1693" t="str">
            <v>54339,8676</v>
          </cell>
        </row>
        <row r="1694">
          <cell r="A1694" t="str">
            <v>NZ67912</v>
          </cell>
          <cell r="B1694">
            <v>565313618</v>
          </cell>
          <cell r="C1694" t="str">
            <v>Abu-HR001</v>
          </cell>
          <cell r="D1694">
            <v>27173</v>
          </cell>
          <cell r="E1694" t="str">
            <v>Savings</v>
          </cell>
          <cell r="F1694" t="str">
            <v>Anthony Torres</v>
          </cell>
          <cell r="G1694" t="str">
            <v>274381,4427</v>
          </cell>
        </row>
        <row r="1695">
          <cell r="A1695" t="str">
            <v>NZ26855</v>
          </cell>
          <cell r="B1695">
            <v>565940869</v>
          </cell>
          <cell r="C1695" t="str">
            <v>Kog-HR001</v>
          </cell>
          <cell r="D1695">
            <v>28634</v>
          </cell>
          <cell r="E1695" t="str">
            <v>Corporate</v>
          </cell>
          <cell r="F1695" t="str">
            <v>Shawn Cook</v>
          </cell>
          <cell r="G1695" t="str">
            <v>40981,626</v>
          </cell>
        </row>
        <row r="1696">
          <cell r="A1696" t="str">
            <v>NZ29174</v>
          </cell>
          <cell r="B1696">
            <v>566170679</v>
          </cell>
          <cell r="C1696" t="str">
            <v>Cro-HR001</v>
          </cell>
          <cell r="D1696">
            <v>33382</v>
          </cell>
          <cell r="E1696" t="str">
            <v>Fixed Deposit</v>
          </cell>
          <cell r="F1696" t="str">
            <v>Stephen Payne</v>
          </cell>
          <cell r="G1696" t="str">
            <v>65006,535</v>
          </cell>
        </row>
        <row r="1697">
          <cell r="A1697" t="str">
            <v>NZ58197</v>
          </cell>
          <cell r="B1697">
            <v>566590562</v>
          </cell>
          <cell r="C1697" t="str">
            <v>Sok-HR001</v>
          </cell>
          <cell r="D1697">
            <v>29731</v>
          </cell>
          <cell r="E1697" t="str">
            <v>Corporate</v>
          </cell>
          <cell r="F1697" t="str">
            <v>Raymond Alexander</v>
          </cell>
          <cell r="G1697" t="str">
            <v>178150,4307</v>
          </cell>
        </row>
        <row r="1698">
          <cell r="A1698" t="str">
            <v>NZ53269</v>
          </cell>
          <cell r="B1698">
            <v>566928383</v>
          </cell>
          <cell r="C1698" t="str">
            <v>Ogu-HR001</v>
          </cell>
          <cell r="D1698">
            <v>40322</v>
          </cell>
          <cell r="E1698" t="str">
            <v>Current</v>
          </cell>
          <cell r="F1698" t="str">
            <v>Joe Hanson</v>
          </cell>
          <cell r="G1698" t="str">
            <v>106918,0713</v>
          </cell>
        </row>
        <row r="1699">
          <cell r="A1699" t="str">
            <v>NZ81366</v>
          </cell>
          <cell r="B1699">
            <v>567334412</v>
          </cell>
          <cell r="C1699" t="str">
            <v>Imo-HR001</v>
          </cell>
          <cell r="D1699">
            <v>26077</v>
          </cell>
          <cell r="E1699" t="str">
            <v>Joint</v>
          </cell>
          <cell r="F1699" t="str">
            <v>Joe Price</v>
          </cell>
          <cell r="G1699" t="str">
            <v>129850,8926</v>
          </cell>
        </row>
        <row r="1700">
          <cell r="A1700" t="str">
            <v>NZ70183</v>
          </cell>
          <cell r="B1700">
            <v>567668389</v>
          </cell>
          <cell r="C1700" t="str">
            <v>Cro-HR001</v>
          </cell>
          <cell r="D1700">
            <v>21329</v>
          </cell>
          <cell r="E1700" t="str">
            <v>Current</v>
          </cell>
          <cell r="F1700" t="str">
            <v>Stephen Payne</v>
          </cell>
          <cell r="G1700" t="str">
            <v>75807,3572</v>
          </cell>
        </row>
        <row r="1701">
          <cell r="A1701" t="str">
            <v>NZ77366</v>
          </cell>
          <cell r="B1701">
            <v>568655976</v>
          </cell>
          <cell r="C1701" t="str">
            <v>Ogu-HR001</v>
          </cell>
          <cell r="D1701">
            <v>32653</v>
          </cell>
          <cell r="E1701" t="str">
            <v>Current</v>
          </cell>
          <cell r="F1701" t="str">
            <v>Joe Hanson</v>
          </cell>
          <cell r="G1701" t="str">
            <v>61572,9324</v>
          </cell>
        </row>
        <row r="1702">
          <cell r="A1702" t="str">
            <v>NZ23466</v>
          </cell>
          <cell r="B1702">
            <v>569079122</v>
          </cell>
          <cell r="C1702" t="str">
            <v>Lag-HR001</v>
          </cell>
          <cell r="D1702">
            <v>24983</v>
          </cell>
          <cell r="E1702" t="str">
            <v>Current</v>
          </cell>
          <cell r="F1702" t="str">
            <v>Nicholas Simmons</v>
          </cell>
          <cell r="G1702" t="str">
            <v>236187,3012</v>
          </cell>
        </row>
        <row r="1703">
          <cell r="A1703" t="str">
            <v>NZ94600</v>
          </cell>
          <cell r="B1703">
            <v>569324298</v>
          </cell>
          <cell r="C1703" t="str">
            <v>Kad-HR001</v>
          </cell>
          <cell r="D1703">
            <v>28999</v>
          </cell>
          <cell r="E1703" t="str">
            <v>Savings</v>
          </cell>
          <cell r="F1703" t="str">
            <v>Jeremy Vasquez</v>
          </cell>
          <cell r="G1703" t="str">
            <v>368494,6626</v>
          </cell>
        </row>
        <row r="1704">
          <cell r="A1704" t="str">
            <v>NZ61793</v>
          </cell>
          <cell r="B1704">
            <v>569470438</v>
          </cell>
          <cell r="C1704" t="str">
            <v>Kog-HR001</v>
          </cell>
          <cell r="D1704">
            <v>41783</v>
          </cell>
          <cell r="E1704" t="str">
            <v>Current</v>
          </cell>
          <cell r="F1704" t="str">
            <v>Shawn Cook</v>
          </cell>
          <cell r="G1704" t="str">
            <v>390608,46</v>
          </cell>
        </row>
        <row r="1705">
          <cell r="A1705" t="str">
            <v>NZ58923</v>
          </cell>
          <cell r="B1705">
            <v>570375422</v>
          </cell>
          <cell r="C1705" t="str">
            <v>Sok-HR001</v>
          </cell>
          <cell r="D1705">
            <v>39226</v>
          </cell>
          <cell r="E1705" t="str">
            <v>Savings</v>
          </cell>
          <cell r="F1705" t="str">
            <v>Raymond Alexander</v>
          </cell>
          <cell r="G1705" t="str">
            <v>71704,224</v>
          </cell>
        </row>
        <row r="1706">
          <cell r="A1706" t="str">
            <v>NZ43327</v>
          </cell>
          <cell r="B1706">
            <v>570807611</v>
          </cell>
          <cell r="C1706" t="str">
            <v>Lag-HR001</v>
          </cell>
          <cell r="D1706">
            <v>24251</v>
          </cell>
          <cell r="E1706" t="str">
            <v>Domiciliary</v>
          </cell>
          <cell r="F1706" t="str">
            <v>Dennis Ruiz</v>
          </cell>
          <cell r="G1706" t="str">
            <v>38120,1106</v>
          </cell>
        </row>
        <row r="1707">
          <cell r="A1707" t="str">
            <v>NZ81606</v>
          </cell>
          <cell r="B1707">
            <v>571268682</v>
          </cell>
          <cell r="C1707" t="str">
            <v>Edo-HR001</v>
          </cell>
          <cell r="D1707">
            <v>41419</v>
          </cell>
          <cell r="E1707" t="str">
            <v>Current</v>
          </cell>
          <cell r="F1707" t="str">
            <v>Victor Martinez</v>
          </cell>
          <cell r="G1707" t="str">
            <v>238997,4528</v>
          </cell>
        </row>
        <row r="1708">
          <cell r="A1708" t="str">
            <v>NZ98503</v>
          </cell>
          <cell r="B1708">
            <v>571443392</v>
          </cell>
          <cell r="C1708" t="str">
            <v>Kad-HR001</v>
          </cell>
          <cell r="D1708">
            <v>36671</v>
          </cell>
          <cell r="E1708" t="str">
            <v>Current</v>
          </cell>
          <cell r="F1708" t="str">
            <v>Jerry Green</v>
          </cell>
          <cell r="G1708" t="str">
            <v>89051,6385</v>
          </cell>
        </row>
        <row r="1709">
          <cell r="A1709" t="str">
            <v>NZ27266</v>
          </cell>
          <cell r="B1709">
            <v>572282309</v>
          </cell>
          <cell r="C1709" t="str">
            <v>Enu-HR001</v>
          </cell>
          <cell r="D1709">
            <v>31192</v>
          </cell>
          <cell r="E1709" t="str">
            <v>Domiciliary</v>
          </cell>
          <cell r="F1709" t="str">
            <v>Paul Larson</v>
          </cell>
          <cell r="G1709" t="str">
            <v>215081,6976</v>
          </cell>
        </row>
        <row r="1710">
          <cell r="A1710" t="str">
            <v>NZ84144</v>
          </cell>
          <cell r="B1710">
            <v>572588123</v>
          </cell>
          <cell r="C1710" t="str">
            <v>Abu-HR001</v>
          </cell>
          <cell r="D1710">
            <v>23522</v>
          </cell>
          <cell r="E1710" t="str">
            <v>Domiciliary</v>
          </cell>
          <cell r="F1710" t="str">
            <v>Frank Brown</v>
          </cell>
          <cell r="G1710" t="str">
            <v>107002,3095</v>
          </cell>
        </row>
        <row r="1711">
          <cell r="A1711" t="str">
            <v>NZ44333</v>
          </cell>
          <cell r="B1711">
            <v>572868273</v>
          </cell>
          <cell r="C1711" t="str">
            <v>Kog-HR001</v>
          </cell>
          <cell r="D1711">
            <v>40687</v>
          </cell>
          <cell r="E1711" t="str">
            <v>Domiciliary</v>
          </cell>
          <cell r="F1711" t="str">
            <v>Shawn Cook</v>
          </cell>
          <cell r="G1711" t="str">
            <v>179214,8496</v>
          </cell>
        </row>
        <row r="1712">
          <cell r="A1712" t="str">
            <v>NZ88064</v>
          </cell>
          <cell r="B1712">
            <v>573219712</v>
          </cell>
          <cell r="C1712" t="str">
            <v>Abi-HR001</v>
          </cell>
          <cell r="D1712">
            <v>41419</v>
          </cell>
          <cell r="E1712" t="str">
            <v>Savings</v>
          </cell>
          <cell r="F1712" t="str">
            <v>Samuel Fowler</v>
          </cell>
          <cell r="G1712" t="str">
            <v>330956,046</v>
          </cell>
        </row>
        <row r="1713">
          <cell r="A1713" t="str">
            <v>NZ32126</v>
          </cell>
          <cell r="B1713">
            <v>573737289</v>
          </cell>
          <cell r="C1713" t="str">
            <v>Abu-HR001</v>
          </cell>
          <cell r="D1713">
            <v>44341</v>
          </cell>
          <cell r="E1713" t="str">
            <v>Fixed Deposit</v>
          </cell>
          <cell r="F1713" t="str">
            <v>Frank Brown</v>
          </cell>
          <cell r="G1713" t="str">
            <v>66888,6348</v>
          </cell>
        </row>
        <row r="1714">
          <cell r="A1714" t="str">
            <v>NZ23356</v>
          </cell>
          <cell r="B1714">
            <v>573861892</v>
          </cell>
          <cell r="C1714" t="str">
            <v>Abu-HR001</v>
          </cell>
          <cell r="D1714">
            <v>38497</v>
          </cell>
          <cell r="E1714" t="str">
            <v>Corporate</v>
          </cell>
          <cell r="F1714" t="str">
            <v>Frank Brown</v>
          </cell>
          <cell r="G1714" t="str">
            <v>193785,75</v>
          </cell>
        </row>
        <row r="1715">
          <cell r="A1715" t="str">
            <v>NZ43465</v>
          </cell>
          <cell r="B1715">
            <v>573934545</v>
          </cell>
          <cell r="C1715" t="str">
            <v>Riv-HR001</v>
          </cell>
          <cell r="D1715">
            <v>25712</v>
          </cell>
          <cell r="E1715" t="str">
            <v>Domiciliary</v>
          </cell>
          <cell r="F1715" t="str">
            <v>Mark Montgomery</v>
          </cell>
          <cell r="G1715" t="str">
            <v>99008</v>
          </cell>
        </row>
        <row r="1716">
          <cell r="A1716" t="str">
            <v>NZ22162</v>
          </cell>
          <cell r="B1716">
            <v>574446287</v>
          </cell>
          <cell r="C1716" t="str">
            <v>Lag-HR001</v>
          </cell>
          <cell r="D1716">
            <v>39226</v>
          </cell>
          <cell r="E1716" t="str">
            <v>Domiciliary</v>
          </cell>
          <cell r="F1716" t="str">
            <v>Chris Armstrong</v>
          </cell>
          <cell r="G1716" t="str">
            <v>265344,066</v>
          </cell>
        </row>
        <row r="1717">
          <cell r="A1717" t="str">
            <v>NZ38406</v>
          </cell>
          <cell r="B1717">
            <v>574674638</v>
          </cell>
          <cell r="C1717" t="str">
            <v>Abu-HR001</v>
          </cell>
          <cell r="D1717">
            <v>29731</v>
          </cell>
          <cell r="E1717" t="str">
            <v>Domiciliary</v>
          </cell>
          <cell r="F1717" t="str">
            <v>George Lewis</v>
          </cell>
          <cell r="G1717" t="str">
            <v>112823,2</v>
          </cell>
        </row>
        <row r="1718">
          <cell r="A1718" t="str">
            <v>NZ54803</v>
          </cell>
          <cell r="B1718">
            <v>574901635</v>
          </cell>
          <cell r="C1718" t="str">
            <v>Lag-HR001</v>
          </cell>
          <cell r="D1718">
            <v>43976</v>
          </cell>
          <cell r="E1718" t="str">
            <v>Joint</v>
          </cell>
          <cell r="F1718" t="str">
            <v>Nicholas Simmons</v>
          </cell>
          <cell r="G1718" t="str">
            <v>53067,7068</v>
          </cell>
        </row>
        <row r="1719">
          <cell r="A1719" t="str">
            <v>NZ61615</v>
          </cell>
          <cell r="B1719">
            <v>575849950</v>
          </cell>
          <cell r="C1719" t="str">
            <v>Osu-HR001</v>
          </cell>
          <cell r="D1719">
            <v>28999</v>
          </cell>
          <cell r="E1719" t="str">
            <v>Corporate</v>
          </cell>
          <cell r="F1719" t="str">
            <v>James Castillo</v>
          </cell>
          <cell r="G1719" t="str">
            <v>155541,456</v>
          </cell>
        </row>
        <row r="1720">
          <cell r="A1720" t="str">
            <v>NZ74622</v>
          </cell>
          <cell r="B1720">
            <v>576280999</v>
          </cell>
          <cell r="C1720" t="str">
            <v>Edo-HR001</v>
          </cell>
          <cell r="D1720">
            <v>33382</v>
          </cell>
          <cell r="E1720" t="str">
            <v>Domiciliary</v>
          </cell>
          <cell r="F1720" t="str">
            <v>Victor Martinez</v>
          </cell>
          <cell r="G1720" t="str">
            <v>347462,0512</v>
          </cell>
        </row>
        <row r="1721">
          <cell r="A1721" t="str">
            <v>NZ88769</v>
          </cell>
          <cell r="B1721">
            <v>576374245</v>
          </cell>
          <cell r="C1721" t="str">
            <v>Kad-HR001</v>
          </cell>
          <cell r="D1721">
            <v>38861</v>
          </cell>
          <cell r="E1721" t="str">
            <v>Corporate</v>
          </cell>
          <cell r="F1721" t="str">
            <v>Jerry Green</v>
          </cell>
          <cell r="G1721" t="str">
            <v>106468,9821</v>
          </cell>
        </row>
        <row r="1722">
          <cell r="A1722" t="str">
            <v>NZ61397</v>
          </cell>
          <cell r="B1722">
            <v>576517360</v>
          </cell>
          <cell r="C1722" t="str">
            <v>Lag-HR001</v>
          </cell>
          <cell r="D1722">
            <v>24251</v>
          </cell>
          <cell r="E1722" t="str">
            <v>Domiciliary</v>
          </cell>
          <cell r="F1722" t="str">
            <v>Nicholas Simmons</v>
          </cell>
          <cell r="G1722" t="str">
            <v>60970,2912</v>
          </cell>
        </row>
        <row r="1723">
          <cell r="A1723" t="str">
            <v>NZ59374</v>
          </cell>
          <cell r="B1723">
            <v>576795176</v>
          </cell>
          <cell r="C1723" t="str">
            <v>Abi-HR001</v>
          </cell>
          <cell r="D1723">
            <v>39958</v>
          </cell>
          <cell r="E1723" t="str">
            <v>Current</v>
          </cell>
          <cell r="F1723" t="str">
            <v>Samuel Fowler</v>
          </cell>
          <cell r="G1723" t="str">
            <v>99667,9672</v>
          </cell>
        </row>
        <row r="1724">
          <cell r="A1724" t="str">
            <v>NZ91353</v>
          </cell>
          <cell r="B1724">
            <v>576840266</v>
          </cell>
          <cell r="C1724" t="str">
            <v>Edo-HR001</v>
          </cell>
          <cell r="D1724">
            <v>39958</v>
          </cell>
          <cell r="E1724" t="str">
            <v>Savings</v>
          </cell>
          <cell r="F1724" t="str">
            <v>Victor Martinez</v>
          </cell>
          <cell r="G1724" t="str">
            <v>337249,3575</v>
          </cell>
        </row>
        <row r="1725">
          <cell r="A1725" t="str">
            <v>NZ68544</v>
          </cell>
          <cell r="B1725">
            <v>577024399</v>
          </cell>
          <cell r="C1725" t="str">
            <v>Oyo-HR001</v>
          </cell>
          <cell r="D1725">
            <v>36671</v>
          </cell>
          <cell r="E1725" t="str">
            <v>Domiciliary</v>
          </cell>
          <cell r="F1725" t="str">
            <v>Douglas Tucker</v>
          </cell>
          <cell r="G1725" t="str">
            <v>50314,3424</v>
          </cell>
        </row>
        <row r="1726">
          <cell r="A1726" t="str">
            <v>NZ41611</v>
          </cell>
          <cell r="B1726">
            <v>577191519</v>
          </cell>
          <cell r="C1726" t="str">
            <v>Abu-HR001</v>
          </cell>
          <cell r="D1726">
            <v>38861</v>
          </cell>
          <cell r="E1726" t="str">
            <v>Joint</v>
          </cell>
          <cell r="F1726" t="str">
            <v>George Lewis</v>
          </cell>
          <cell r="G1726" t="str">
            <v>216551,6451</v>
          </cell>
        </row>
        <row r="1727">
          <cell r="A1727" t="str">
            <v>NZ78119</v>
          </cell>
          <cell r="B1727">
            <v>577319707</v>
          </cell>
          <cell r="C1727" t="str">
            <v>Ada-HR001</v>
          </cell>
          <cell r="D1727">
            <v>44341</v>
          </cell>
          <cell r="E1727" t="str">
            <v>Domiciliary</v>
          </cell>
          <cell r="F1727" t="str">
            <v>Shawn Long</v>
          </cell>
          <cell r="G1727" t="str">
            <v>345696,5512</v>
          </cell>
        </row>
        <row r="1728">
          <cell r="A1728" t="str">
            <v>NZ51774</v>
          </cell>
          <cell r="B1728">
            <v>577626962</v>
          </cell>
          <cell r="C1728" t="str">
            <v>Riv-HR001</v>
          </cell>
          <cell r="D1728">
            <v>30095</v>
          </cell>
          <cell r="E1728" t="str">
            <v>Corporate</v>
          </cell>
          <cell r="F1728" t="str">
            <v>Mark Montgomery</v>
          </cell>
          <cell r="G1728" t="str">
            <v>141030,8172</v>
          </cell>
        </row>
        <row r="1729">
          <cell r="A1729" t="str">
            <v>NZ34695</v>
          </cell>
          <cell r="B1729">
            <v>577679256</v>
          </cell>
          <cell r="C1729" t="str">
            <v>Bay-HR001</v>
          </cell>
          <cell r="D1729">
            <v>35575</v>
          </cell>
          <cell r="E1729" t="str">
            <v>Domiciliary</v>
          </cell>
          <cell r="F1729" t="str">
            <v>Shawn Wallace</v>
          </cell>
          <cell r="G1729" t="str">
            <v>86127,4624</v>
          </cell>
        </row>
        <row r="1730">
          <cell r="A1730" t="str">
            <v>NZ38878</v>
          </cell>
          <cell r="B1730">
            <v>578101395</v>
          </cell>
          <cell r="C1730" t="str">
            <v>Osu-HR001</v>
          </cell>
          <cell r="D1730">
            <v>39593</v>
          </cell>
          <cell r="E1730" t="str">
            <v>Domiciliary</v>
          </cell>
          <cell r="F1730" t="str">
            <v>James Castillo</v>
          </cell>
          <cell r="G1730" t="str">
            <v>159579,9675</v>
          </cell>
        </row>
        <row r="1731">
          <cell r="A1731" t="str">
            <v>NZ79163</v>
          </cell>
          <cell r="B1731">
            <v>578781331</v>
          </cell>
          <cell r="C1731" t="str">
            <v>Ogu-HR001</v>
          </cell>
          <cell r="D1731">
            <v>27173</v>
          </cell>
          <cell r="E1731" t="str">
            <v>Current</v>
          </cell>
          <cell r="F1731" t="str">
            <v>Joe Hanson</v>
          </cell>
          <cell r="G1731" t="str">
            <v>63531,7098</v>
          </cell>
        </row>
        <row r="1732">
          <cell r="A1732" t="str">
            <v>NZ80350</v>
          </cell>
          <cell r="B1732">
            <v>578792341</v>
          </cell>
          <cell r="C1732" t="str">
            <v>Del-HR001</v>
          </cell>
          <cell r="D1732">
            <v>21694</v>
          </cell>
          <cell r="E1732" t="str">
            <v>Corporate</v>
          </cell>
          <cell r="F1732" t="str">
            <v>Todd Roberts</v>
          </cell>
          <cell r="G1732" t="str">
            <v>82714,71</v>
          </cell>
        </row>
        <row r="1733">
          <cell r="A1733" t="str">
            <v>NZ16798</v>
          </cell>
          <cell r="B1733">
            <v>579536924</v>
          </cell>
          <cell r="C1733" t="str">
            <v>Imo-HR001</v>
          </cell>
          <cell r="D1733">
            <v>38497</v>
          </cell>
          <cell r="E1733" t="str">
            <v>Domiciliary</v>
          </cell>
          <cell r="F1733" t="str">
            <v>Joshua Bennett</v>
          </cell>
          <cell r="G1733" t="str">
            <v>265028,3631</v>
          </cell>
        </row>
        <row r="1734">
          <cell r="A1734" t="str">
            <v>NZ64879</v>
          </cell>
          <cell r="B1734">
            <v>580097927</v>
          </cell>
          <cell r="C1734" t="str">
            <v>Osu-HR001</v>
          </cell>
          <cell r="D1734">
            <v>37765</v>
          </cell>
          <cell r="E1734" t="str">
            <v>Domiciliary</v>
          </cell>
          <cell r="F1734" t="str">
            <v>James Castillo</v>
          </cell>
          <cell r="G1734" t="str">
            <v>193779,175</v>
          </cell>
        </row>
        <row r="1735">
          <cell r="A1735" t="str">
            <v>NZ65418</v>
          </cell>
          <cell r="B1735">
            <v>580182767</v>
          </cell>
          <cell r="C1735" t="str">
            <v>Edo-HR001</v>
          </cell>
          <cell r="D1735">
            <v>35939</v>
          </cell>
          <cell r="E1735" t="str">
            <v>Current</v>
          </cell>
          <cell r="F1735" t="str">
            <v>Victor Martinez</v>
          </cell>
          <cell r="G1735" t="str">
            <v>166230,048</v>
          </cell>
        </row>
        <row r="1736">
          <cell r="A1736" t="str">
            <v>NZ23766</v>
          </cell>
          <cell r="B1736">
            <v>580242247</v>
          </cell>
          <cell r="C1736" t="str">
            <v>Imo-HR001</v>
          </cell>
          <cell r="D1736">
            <v>23887</v>
          </cell>
          <cell r="E1736" t="str">
            <v>Savings</v>
          </cell>
          <cell r="F1736" t="str">
            <v>Joshua Bennett</v>
          </cell>
          <cell r="G1736" t="str">
            <v>222977,355</v>
          </cell>
        </row>
        <row r="1737">
          <cell r="A1737" t="str">
            <v>NZ87901</v>
          </cell>
          <cell r="B1737">
            <v>580251795</v>
          </cell>
          <cell r="C1737" t="str">
            <v>Lag-HR001</v>
          </cell>
          <cell r="D1737">
            <v>22426</v>
          </cell>
          <cell r="E1737" t="str">
            <v>Current</v>
          </cell>
          <cell r="F1737" t="str">
            <v>Benjamin Kim</v>
          </cell>
          <cell r="G1737" t="str">
            <v>259866,8334</v>
          </cell>
        </row>
        <row r="1738">
          <cell r="A1738" t="str">
            <v>NZ66087</v>
          </cell>
          <cell r="B1738">
            <v>580745202</v>
          </cell>
          <cell r="C1738" t="str">
            <v>Ada-HR001</v>
          </cell>
          <cell r="D1738">
            <v>33749</v>
          </cell>
          <cell r="E1738" t="str">
            <v>Savings</v>
          </cell>
          <cell r="F1738" t="str">
            <v>Shawn Long</v>
          </cell>
          <cell r="G1738" t="str">
            <v>129188,7207</v>
          </cell>
        </row>
        <row r="1739">
          <cell r="A1739" t="str">
            <v>NZ64411</v>
          </cell>
          <cell r="B1739">
            <v>580770946</v>
          </cell>
          <cell r="C1739" t="str">
            <v>Lag-HR001</v>
          </cell>
          <cell r="D1739">
            <v>31921</v>
          </cell>
          <cell r="E1739" t="str">
            <v>Current</v>
          </cell>
          <cell r="F1739" t="str">
            <v>Benjamin Kim</v>
          </cell>
          <cell r="G1739" t="str">
            <v>230426,1549</v>
          </cell>
        </row>
        <row r="1740">
          <cell r="A1740" t="str">
            <v>NZ57142</v>
          </cell>
          <cell r="B1740">
            <v>581114473</v>
          </cell>
          <cell r="C1740" t="str">
            <v>Sok-HR001</v>
          </cell>
          <cell r="D1740">
            <v>42515</v>
          </cell>
          <cell r="E1740" t="str">
            <v>Current</v>
          </cell>
          <cell r="F1740" t="str">
            <v>Raymond Alexander</v>
          </cell>
          <cell r="G1740" t="str">
            <v>341325,3312</v>
          </cell>
        </row>
        <row r="1741">
          <cell r="A1741" t="str">
            <v>NZ19447</v>
          </cell>
          <cell r="B1741">
            <v>581124558</v>
          </cell>
          <cell r="C1741" t="str">
            <v>Abu-HR001</v>
          </cell>
          <cell r="D1741">
            <v>38132</v>
          </cell>
          <cell r="E1741" t="str">
            <v>Current</v>
          </cell>
          <cell r="F1741" t="str">
            <v>Ernest Rivera</v>
          </cell>
          <cell r="G1741" t="str">
            <v>143843,288</v>
          </cell>
        </row>
        <row r="1742">
          <cell r="A1742" t="str">
            <v>NZ53747</v>
          </cell>
          <cell r="B1742">
            <v>581636322</v>
          </cell>
          <cell r="C1742" t="str">
            <v>Ana-HR001</v>
          </cell>
          <cell r="D1742">
            <v>31192</v>
          </cell>
          <cell r="E1742" t="str">
            <v>Domiciliary</v>
          </cell>
          <cell r="F1742" t="str">
            <v>Anthony Berry</v>
          </cell>
          <cell r="G1742" t="str">
            <v>146013,2973</v>
          </cell>
        </row>
        <row r="1743">
          <cell r="A1743" t="str">
            <v>NZ69891</v>
          </cell>
          <cell r="B1743">
            <v>581950676</v>
          </cell>
          <cell r="C1743" t="str">
            <v>Kan-HR001</v>
          </cell>
          <cell r="D1743">
            <v>30827</v>
          </cell>
          <cell r="E1743" t="str">
            <v>Current</v>
          </cell>
          <cell r="F1743" t="str">
            <v>Joshua Ryan</v>
          </cell>
          <cell r="G1743" t="str">
            <v>54290,1744</v>
          </cell>
        </row>
        <row r="1744">
          <cell r="A1744" t="str">
            <v>NZ73662</v>
          </cell>
          <cell r="B1744">
            <v>582167795</v>
          </cell>
          <cell r="C1744" t="str">
            <v>Enu-HR001</v>
          </cell>
          <cell r="D1744">
            <v>42880</v>
          </cell>
          <cell r="E1744" t="str">
            <v>Domiciliary</v>
          </cell>
          <cell r="F1744" t="str">
            <v>Paul Holmes</v>
          </cell>
          <cell r="G1744" t="str">
            <v>357836,9184</v>
          </cell>
        </row>
        <row r="1745">
          <cell r="A1745" t="str">
            <v>NZ56621</v>
          </cell>
          <cell r="B1745">
            <v>582459858</v>
          </cell>
          <cell r="C1745" t="str">
            <v>Kan-HR001</v>
          </cell>
          <cell r="D1745">
            <v>31921</v>
          </cell>
          <cell r="E1745" t="str">
            <v>Domiciliary</v>
          </cell>
          <cell r="F1745" t="str">
            <v>Bruce Butler</v>
          </cell>
          <cell r="G1745" t="str">
            <v>91782,1075</v>
          </cell>
        </row>
        <row r="1746">
          <cell r="A1746" t="str">
            <v>NZ44723</v>
          </cell>
          <cell r="B1746">
            <v>582624979</v>
          </cell>
          <cell r="C1746" t="str">
            <v>Kad-HR001</v>
          </cell>
          <cell r="D1746">
            <v>34478</v>
          </cell>
          <cell r="E1746" t="str">
            <v>Corporate</v>
          </cell>
          <cell r="F1746" t="str">
            <v>Bobby Burton</v>
          </cell>
          <cell r="G1746" t="str">
            <v>62217,7479</v>
          </cell>
        </row>
        <row r="1747">
          <cell r="A1747" t="str">
            <v>NZ95721</v>
          </cell>
          <cell r="B1747">
            <v>582690079</v>
          </cell>
          <cell r="C1747" t="str">
            <v>Edo-HR001</v>
          </cell>
          <cell r="D1747">
            <v>38497</v>
          </cell>
          <cell r="E1747" t="str">
            <v>Corporate</v>
          </cell>
          <cell r="F1747" t="str">
            <v>Victor Martinez</v>
          </cell>
          <cell r="G1747" t="str">
            <v>118451,97</v>
          </cell>
        </row>
        <row r="1748">
          <cell r="A1748" t="str">
            <v>NZ91469</v>
          </cell>
          <cell r="B1748">
            <v>582771873</v>
          </cell>
          <cell r="C1748" t="str">
            <v>Cro-HR001</v>
          </cell>
          <cell r="D1748">
            <v>39226</v>
          </cell>
          <cell r="E1748" t="str">
            <v>Savings</v>
          </cell>
          <cell r="F1748" t="str">
            <v>Stephen Payne</v>
          </cell>
          <cell r="G1748" t="str">
            <v>49991,1489</v>
          </cell>
        </row>
        <row r="1749">
          <cell r="A1749" t="str">
            <v>NZ72150</v>
          </cell>
          <cell r="B1749">
            <v>582912829</v>
          </cell>
          <cell r="C1749" t="str">
            <v>Lag-HR001</v>
          </cell>
          <cell r="D1749">
            <v>28634</v>
          </cell>
          <cell r="E1749" t="str">
            <v>Current</v>
          </cell>
          <cell r="F1749" t="str">
            <v>Adam Hernandez</v>
          </cell>
          <cell r="G1749" t="str">
            <v>116857,2636</v>
          </cell>
        </row>
        <row r="1750">
          <cell r="A1750" t="str">
            <v>NZ63563</v>
          </cell>
          <cell r="B1750">
            <v>583147732</v>
          </cell>
          <cell r="C1750" t="str">
            <v>Osu-HR001</v>
          </cell>
          <cell r="D1750">
            <v>20233</v>
          </cell>
          <cell r="E1750" t="str">
            <v>Corporate</v>
          </cell>
          <cell r="F1750" t="str">
            <v>Jason Duncan</v>
          </cell>
          <cell r="G1750" t="str">
            <v>191377,914</v>
          </cell>
        </row>
        <row r="1751">
          <cell r="A1751" t="str">
            <v>NZ81572</v>
          </cell>
          <cell r="B1751">
            <v>585061240</v>
          </cell>
          <cell r="C1751" t="str">
            <v>Lag-HR001</v>
          </cell>
          <cell r="D1751">
            <v>44341</v>
          </cell>
          <cell r="E1751" t="str">
            <v>Domiciliary</v>
          </cell>
          <cell r="F1751" t="str">
            <v>Adam Hernandez</v>
          </cell>
          <cell r="G1751" t="str">
            <v>94278,1875</v>
          </cell>
        </row>
        <row r="1752">
          <cell r="A1752" t="str">
            <v>NZ22254</v>
          </cell>
          <cell r="B1752">
            <v>585230250</v>
          </cell>
          <cell r="C1752" t="str">
            <v>Lag-HR001</v>
          </cell>
          <cell r="D1752">
            <v>29366</v>
          </cell>
          <cell r="E1752" t="str">
            <v>Current</v>
          </cell>
          <cell r="F1752" t="str">
            <v>Dennis Ruiz</v>
          </cell>
          <cell r="G1752" t="str">
            <v>96691,35</v>
          </cell>
        </row>
        <row r="1753">
          <cell r="A1753" t="str">
            <v>NZ17508</v>
          </cell>
          <cell r="B1753">
            <v>585592113</v>
          </cell>
          <cell r="C1753" t="str">
            <v>Lag-HR001</v>
          </cell>
          <cell r="D1753">
            <v>37036</v>
          </cell>
          <cell r="E1753" t="str">
            <v>Current</v>
          </cell>
          <cell r="F1753" t="str">
            <v>Chris Armstrong</v>
          </cell>
          <cell r="G1753" t="str">
            <v>41393,514</v>
          </cell>
        </row>
        <row r="1754">
          <cell r="A1754" t="str">
            <v>NZ62022</v>
          </cell>
          <cell r="B1754">
            <v>586071653</v>
          </cell>
          <cell r="C1754" t="str">
            <v>Lag-HR001</v>
          </cell>
          <cell r="D1754">
            <v>23522</v>
          </cell>
          <cell r="E1754" t="str">
            <v>Domiciliary</v>
          </cell>
          <cell r="F1754" t="str">
            <v>Benjamin Kim</v>
          </cell>
          <cell r="G1754" t="str">
            <v>105503,2992</v>
          </cell>
        </row>
        <row r="1755">
          <cell r="A1755" t="str">
            <v>NZ92305</v>
          </cell>
          <cell r="B1755">
            <v>586460989</v>
          </cell>
          <cell r="C1755" t="str">
            <v>Abu-HR001</v>
          </cell>
          <cell r="D1755">
            <v>29366</v>
          </cell>
          <cell r="E1755" t="str">
            <v>Current</v>
          </cell>
          <cell r="F1755" t="str">
            <v>Anthony Torres</v>
          </cell>
          <cell r="G1755" t="str">
            <v>27469,9152</v>
          </cell>
        </row>
        <row r="1756">
          <cell r="A1756" t="str">
            <v>NZ23592</v>
          </cell>
          <cell r="B1756">
            <v>586624757</v>
          </cell>
          <cell r="C1756" t="str">
            <v>Kan-HR001</v>
          </cell>
          <cell r="D1756">
            <v>35575</v>
          </cell>
          <cell r="E1756" t="str">
            <v>Current</v>
          </cell>
          <cell r="F1756" t="str">
            <v>Bruce Butler</v>
          </cell>
          <cell r="G1756" t="str">
            <v>148649,76</v>
          </cell>
        </row>
        <row r="1757">
          <cell r="A1757" t="str">
            <v>NZ90888</v>
          </cell>
          <cell r="B1757">
            <v>587004640</v>
          </cell>
          <cell r="C1757" t="str">
            <v>Lag-HR001</v>
          </cell>
          <cell r="D1757">
            <v>36304</v>
          </cell>
          <cell r="E1757" t="str">
            <v>Domiciliary</v>
          </cell>
          <cell r="F1757" t="str">
            <v>Adam Hernandez</v>
          </cell>
          <cell r="G1757" t="str">
            <v>474908,9751</v>
          </cell>
        </row>
        <row r="1758">
          <cell r="A1758" t="str">
            <v>NZ65960</v>
          </cell>
          <cell r="B1758">
            <v>587637962</v>
          </cell>
          <cell r="C1758" t="str">
            <v>Lag-HR001</v>
          </cell>
          <cell r="D1758">
            <v>27905</v>
          </cell>
          <cell r="E1758" t="str">
            <v>Domiciliary</v>
          </cell>
          <cell r="F1758" t="str">
            <v>Chris Armstrong</v>
          </cell>
          <cell r="G1758" t="str">
            <v>394145,8092</v>
          </cell>
        </row>
        <row r="1759">
          <cell r="A1759" t="str">
            <v>NZ50214</v>
          </cell>
          <cell r="B1759">
            <v>587755693</v>
          </cell>
          <cell r="C1759" t="str">
            <v>Pla-HR001</v>
          </cell>
          <cell r="D1759">
            <v>26809</v>
          </cell>
          <cell r="E1759" t="str">
            <v>Domiciliary</v>
          </cell>
          <cell r="F1759" t="str">
            <v>Victor Ramos</v>
          </cell>
          <cell r="G1759" t="str">
            <v>298069,6544</v>
          </cell>
        </row>
        <row r="1760">
          <cell r="A1760" t="str">
            <v>NZ47388</v>
          </cell>
          <cell r="B1760">
            <v>588250372</v>
          </cell>
          <cell r="C1760" t="str">
            <v>Abi-HR001</v>
          </cell>
          <cell r="D1760">
            <v>25712</v>
          </cell>
          <cell r="E1760" t="str">
            <v>Corporate</v>
          </cell>
          <cell r="F1760" t="str">
            <v>Samuel Fowler</v>
          </cell>
          <cell r="G1760" t="str">
            <v>350850,2624</v>
          </cell>
        </row>
        <row r="1761">
          <cell r="A1761" t="str">
            <v>NZ75964</v>
          </cell>
          <cell r="B1761">
            <v>588258139</v>
          </cell>
          <cell r="C1761" t="str">
            <v>Kwa-HR001</v>
          </cell>
          <cell r="D1761">
            <v>25348</v>
          </cell>
          <cell r="E1761" t="str">
            <v>Domiciliary</v>
          </cell>
          <cell r="F1761" t="str">
            <v>Phillip Peters</v>
          </cell>
          <cell r="G1761" t="str">
            <v>88221,815</v>
          </cell>
        </row>
        <row r="1762">
          <cell r="A1762" t="str">
            <v>NZ59038</v>
          </cell>
          <cell r="B1762">
            <v>588324879</v>
          </cell>
          <cell r="C1762" t="str">
            <v>Lag-HR001</v>
          </cell>
          <cell r="D1762">
            <v>28634</v>
          </cell>
          <cell r="E1762" t="str">
            <v>Domiciliary</v>
          </cell>
          <cell r="F1762" t="str">
            <v>Patrick Graham</v>
          </cell>
          <cell r="G1762" t="str">
            <v>81006,8658</v>
          </cell>
        </row>
        <row r="1763">
          <cell r="A1763" t="str">
            <v>NZ78167</v>
          </cell>
          <cell r="B1763">
            <v>588615194</v>
          </cell>
          <cell r="C1763" t="str">
            <v>Ana-HR001</v>
          </cell>
          <cell r="D1763">
            <v>37400</v>
          </cell>
          <cell r="E1763" t="str">
            <v>Corporate</v>
          </cell>
          <cell r="F1763" t="str">
            <v>Joshua Little</v>
          </cell>
          <cell r="G1763" t="str">
            <v>98577,6318</v>
          </cell>
        </row>
        <row r="1764">
          <cell r="A1764" t="str">
            <v>NZ78937</v>
          </cell>
          <cell r="B1764">
            <v>588827907</v>
          </cell>
          <cell r="C1764" t="str">
            <v>Kad-HR001</v>
          </cell>
          <cell r="D1764">
            <v>28270</v>
          </cell>
          <cell r="E1764" t="str">
            <v>Savings</v>
          </cell>
          <cell r="F1764" t="str">
            <v>Bobby Burton</v>
          </cell>
          <cell r="G1764" t="str">
            <v>84601,6596</v>
          </cell>
        </row>
        <row r="1765">
          <cell r="A1765" t="str">
            <v>NZ29763</v>
          </cell>
          <cell r="B1765">
            <v>589094059</v>
          </cell>
          <cell r="C1765" t="str">
            <v>Imo-HR001</v>
          </cell>
          <cell r="D1765">
            <v>20965</v>
          </cell>
          <cell r="E1765" t="str">
            <v>Domiciliary</v>
          </cell>
          <cell r="F1765" t="str">
            <v>Joe Price</v>
          </cell>
          <cell r="G1765" t="str">
            <v>237293,14</v>
          </cell>
        </row>
        <row r="1766">
          <cell r="A1766" t="str">
            <v>NZ99500</v>
          </cell>
          <cell r="B1766">
            <v>590212625</v>
          </cell>
          <cell r="C1766" t="str">
            <v>Ana-HR001</v>
          </cell>
          <cell r="D1766">
            <v>44705</v>
          </cell>
          <cell r="E1766" t="str">
            <v>Savings</v>
          </cell>
          <cell r="F1766" t="str">
            <v>Anthony Berry</v>
          </cell>
          <cell r="G1766" t="str">
            <v>125518,1625</v>
          </cell>
        </row>
        <row r="1767">
          <cell r="A1767" t="str">
            <v>NZ60238</v>
          </cell>
          <cell r="B1767">
            <v>590390340</v>
          </cell>
          <cell r="C1767" t="str">
            <v>Lag-HR001</v>
          </cell>
          <cell r="D1767">
            <v>35939</v>
          </cell>
          <cell r="E1767" t="str">
            <v>Savings</v>
          </cell>
          <cell r="F1767" t="str">
            <v>Nicholas Simmons</v>
          </cell>
          <cell r="G1767" t="str">
            <v>111739,6764</v>
          </cell>
        </row>
        <row r="1768">
          <cell r="A1768" t="str">
            <v>NZ88500</v>
          </cell>
          <cell r="B1768">
            <v>590936947</v>
          </cell>
          <cell r="C1768" t="str">
            <v>Ana-HR001</v>
          </cell>
          <cell r="D1768">
            <v>34478</v>
          </cell>
          <cell r="E1768" t="str">
            <v>Corporate</v>
          </cell>
          <cell r="F1768" t="str">
            <v>Anthony Berry</v>
          </cell>
          <cell r="G1768" t="str">
            <v>96229,965</v>
          </cell>
        </row>
        <row r="1769">
          <cell r="A1769" t="str">
            <v>NZ86944</v>
          </cell>
          <cell r="B1769">
            <v>590984003</v>
          </cell>
          <cell r="C1769" t="str">
            <v>Bay-HR001</v>
          </cell>
          <cell r="D1769">
            <v>29731</v>
          </cell>
          <cell r="E1769" t="str">
            <v>Domiciliary</v>
          </cell>
          <cell r="F1769" t="str">
            <v>Shawn Wallace</v>
          </cell>
          <cell r="G1769" t="str">
            <v>204822,528</v>
          </cell>
        </row>
        <row r="1770">
          <cell r="A1770" t="str">
            <v>NZ69892</v>
          </cell>
          <cell r="B1770">
            <v>591586123</v>
          </cell>
          <cell r="C1770" t="str">
            <v>Osu-HR001</v>
          </cell>
          <cell r="D1770">
            <v>24251</v>
          </cell>
          <cell r="E1770" t="str">
            <v>Corporate</v>
          </cell>
          <cell r="F1770" t="str">
            <v>Jason Duncan</v>
          </cell>
          <cell r="G1770" t="str">
            <v>60175,2375</v>
          </cell>
        </row>
        <row r="1771">
          <cell r="A1771" t="str">
            <v>NZ42259</v>
          </cell>
          <cell r="B1771">
            <v>591612522</v>
          </cell>
          <cell r="C1771" t="str">
            <v>Abi-HR001</v>
          </cell>
          <cell r="D1771">
            <v>39593</v>
          </cell>
          <cell r="E1771" t="str">
            <v>Joint</v>
          </cell>
          <cell r="F1771" t="str">
            <v>Samuel Fowler</v>
          </cell>
          <cell r="G1771" t="str">
            <v>311721,03</v>
          </cell>
        </row>
        <row r="1772">
          <cell r="A1772" t="str">
            <v>NZ77434</v>
          </cell>
          <cell r="B1772">
            <v>591739608</v>
          </cell>
          <cell r="C1772" t="str">
            <v>Kad-HR001</v>
          </cell>
          <cell r="D1772">
            <v>22061</v>
          </cell>
          <cell r="E1772" t="str">
            <v>Domiciliary</v>
          </cell>
          <cell r="F1772" t="str">
            <v>Jeremy Vasquez</v>
          </cell>
          <cell r="G1772" t="str">
            <v>107496,9585</v>
          </cell>
        </row>
        <row r="1773">
          <cell r="A1773" t="str">
            <v>NZ44357</v>
          </cell>
          <cell r="B1773">
            <v>592106617</v>
          </cell>
          <cell r="C1773" t="str">
            <v>Kog-HR001</v>
          </cell>
          <cell r="D1773">
            <v>40322</v>
          </cell>
          <cell r="E1773" t="str">
            <v>Corporate</v>
          </cell>
          <cell r="F1773" t="str">
            <v>Shawn Cook</v>
          </cell>
          <cell r="G1773" t="str">
            <v>108917,5584</v>
          </cell>
        </row>
        <row r="1774">
          <cell r="A1774" t="str">
            <v>NZ57611</v>
          </cell>
          <cell r="B1774">
            <v>593863928</v>
          </cell>
          <cell r="C1774" t="str">
            <v>Osu-HR001</v>
          </cell>
          <cell r="D1774">
            <v>25348</v>
          </cell>
          <cell r="E1774" t="str">
            <v>Joint</v>
          </cell>
          <cell r="F1774" t="str">
            <v>Gregory Simmons</v>
          </cell>
          <cell r="G1774" t="str">
            <v>51317,5</v>
          </cell>
        </row>
        <row r="1775">
          <cell r="A1775" t="str">
            <v>NZ71359</v>
          </cell>
          <cell r="B1775">
            <v>593922000</v>
          </cell>
          <cell r="C1775" t="str">
            <v>Imo-HR001</v>
          </cell>
          <cell r="D1775">
            <v>32653</v>
          </cell>
          <cell r="E1775" t="str">
            <v>Fixed Deposit</v>
          </cell>
          <cell r="F1775" t="str">
            <v>Jonathan Hawkins</v>
          </cell>
          <cell r="G1775" t="str">
            <v>56751,7548</v>
          </cell>
        </row>
        <row r="1776">
          <cell r="A1776" t="str">
            <v>NZ24753</v>
          </cell>
          <cell r="B1776">
            <v>594344028</v>
          </cell>
          <cell r="C1776" t="str">
            <v>Oyo-HR001</v>
          </cell>
          <cell r="D1776">
            <v>37765</v>
          </cell>
          <cell r="E1776" t="str">
            <v>Domiciliary</v>
          </cell>
          <cell r="F1776" t="str">
            <v>Douglas Tucker</v>
          </cell>
          <cell r="G1776" t="str">
            <v>140464,0666</v>
          </cell>
        </row>
        <row r="1777">
          <cell r="A1777" t="str">
            <v>NZ77027</v>
          </cell>
          <cell r="B1777">
            <v>594432656</v>
          </cell>
          <cell r="C1777" t="str">
            <v>Lag-HR001</v>
          </cell>
          <cell r="D1777">
            <v>41054</v>
          </cell>
          <cell r="E1777" t="str">
            <v>Savings</v>
          </cell>
          <cell r="F1777" t="str">
            <v>Benjamin Kim</v>
          </cell>
          <cell r="G1777" t="str">
            <v>70495,4394</v>
          </cell>
        </row>
        <row r="1778">
          <cell r="A1778" t="str">
            <v>NZ18267</v>
          </cell>
          <cell r="B1778">
            <v>595680202</v>
          </cell>
          <cell r="C1778" t="str">
            <v>Lag-HR001</v>
          </cell>
          <cell r="D1778">
            <v>43609</v>
          </cell>
          <cell r="E1778" t="str">
            <v>Domiciliary</v>
          </cell>
          <cell r="F1778" t="str">
            <v>Nicholas Simmons</v>
          </cell>
          <cell r="G1778" t="str">
            <v>214088,8644</v>
          </cell>
        </row>
        <row r="1779">
          <cell r="A1779" t="str">
            <v>NZ81069</v>
          </cell>
          <cell r="B1779">
            <v>595856727</v>
          </cell>
          <cell r="C1779" t="str">
            <v>Lag-HR001</v>
          </cell>
          <cell r="D1779">
            <v>30095</v>
          </cell>
          <cell r="E1779" t="str">
            <v>Corporate</v>
          </cell>
          <cell r="F1779" t="str">
            <v>Nicholas Cunningham</v>
          </cell>
          <cell r="G1779" t="str">
            <v>34741,0784</v>
          </cell>
        </row>
        <row r="1780">
          <cell r="A1780" t="str">
            <v>NZ42840</v>
          </cell>
          <cell r="B1780">
            <v>596659255</v>
          </cell>
          <cell r="C1780" t="str">
            <v>Imo-HR001</v>
          </cell>
          <cell r="D1780">
            <v>44341</v>
          </cell>
          <cell r="E1780" t="str">
            <v>Domiciliary</v>
          </cell>
          <cell r="F1780" t="str">
            <v>Joshua Bennett</v>
          </cell>
          <cell r="G1780" t="str">
            <v>40627,47</v>
          </cell>
        </row>
        <row r="1781">
          <cell r="A1781" t="str">
            <v>NZ67173</v>
          </cell>
          <cell r="B1781">
            <v>596666418</v>
          </cell>
          <cell r="C1781" t="str">
            <v>Lag-HR001</v>
          </cell>
          <cell r="D1781">
            <v>22061</v>
          </cell>
          <cell r="E1781" t="str">
            <v>Current</v>
          </cell>
          <cell r="F1781" t="str">
            <v>Adam Hernandez</v>
          </cell>
          <cell r="G1781" t="str">
            <v>169754,6752</v>
          </cell>
        </row>
        <row r="1782">
          <cell r="A1782" t="str">
            <v>NZ47511</v>
          </cell>
          <cell r="B1782">
            <v>596923341</v>
          </cell>
          <cell r="C1782" t="str">
            <v>Bay-HR001</v>
          </cell>
          <cell r="D1782">
            <v>23522</v>
          </cell>
          <cell r="E1782" t="str">
            <v>Domiciliary</v>
          </cell>
          <cell r="F1782" t="str">
            <v>Shawn Wallace</v>
          </cell>
          <cell r="G1782" t="str">
            <v>94314,48</v>
          </cell>
        </row>
        <row r="1783">
          <cell r="A1783" t="str">
            <v>NZ39781</v>
          </cell>
          <cell r="B1783">
            <v>597098963</v>
          </cell>
          <cell r="C1783" t="str">
            <v>Riv-HR001</v>
          </cell>
          <cell r="D1783">
            <v>23522</v>
          </cell>
          <cell r="E1783" t="str">
            <v>Current</v>
          </cell>
          <cell r="F1783" t="str">
            <v>Keith Griffin</v>
          </cell>
          <cell r="G1783" t="str">
            <v>53516,5593</v>
          </cell>
        </row>
        <row r="1784">
          <cell r="A1784" t="str">
            <v>NZ29309</v>
          </cell>
          <cell r="B1784">
            <v>597156316</v>
          </cell>
          <cell r="C1784" t="str">
            <v>Lag-HR001</v>
          </cell>
          <cell r="D1784">
            <v>30095</v>
          </cell>
          <cell r="E1784" t="str">
            <v>Domiciliary</v>
          </cell>
          <cell r="F1784" t="str">
            <v>Benjamin Kim</v>
          </cell>
          <cell r="G1784" t="str">
            <v>17226,8544</v>
          </cell>
        </row>
        <row r="1785">
          <cell r="A1785" t="str">
            <v>NZ69031</v>
          </cell>
          <cell r="B1785">
            <v>597698472</v>
          </cell>
          <cell r="C1785" t="str">
            <v>Edo-HR001</v>
          </cell>
          <cell r="D1785">
            <v>33017</v>
          </cell>
          <cell r="E1785" t="str">
            <v>Current</v>
          </cell>
          <cell r="F1785" t="str">
            <v>Victor Martinez</v>
          </cell>
          <cell r="G1785" t="str">
            <v>225930,7089</v>
          </cell>
        </row>
        <row r="1786">
          <cell r="A1786" t="str">
            <v>NZ59337</v>
          </cell>
          <cell r="B1786">
            <v>597793567</v>
          </cell>
          <cell r="C1786" t="str">
            <v>Kad-HR001</v>
          </cell>
          <cell r="D1786">
            <v>43609</v>
          </cell>
          <cell r="E1786" t="str">
            <v>Domiciliary</v>
          </cell>
          <cell r="F1786" t="str">
            <v>Jeremy Vasquez</v>
          </cell>
          <cell r="G1786" t="str">
            <v>36214,4202</v>
          </cell>
        </row>
        <row r="1787">
          <cell r="A1787" t="str">
            <v>NZ98826</v>
          </cell>
          <cell r="B1787">
            <v>597989944</v>
          </cell>
          <cell r="C1787" t="str">
            <v>Ada-HR001</v>
          </cell>
          <cell r="D1787">
            <v>20965</v>
          </cell>
          <cell r="E1787" t="str">
            <v>Domiciliary</v>
          </cell>
          <cell r="F1787" t="str">
            <v>Shawn Long</v>
          </cell>
          <cell r="G1787" t="str">
            <v>506206,08</v>
          </cell>
        </row>
        <row r="1788">
          <cell r="A1788" t="str">
            <v>NZ95786</v>
          </cell>
          <cell r="B1788">
            <v>598205796</v>
          </cell>
          <cell r="C1788" t="str">
            <v>Osu-HR001</v>
          </cell>
          <cell r="D1788">
            <v>37765</v>
          </cell>
          <cell r="E1788" t="str">
            <v>Savings</v>
          </cell>
          <cell r="F1788" t="str">
            <v>James Castillo</v>
          </cell>
          <cell r="G1788" t="str">
            <v>207395,9638</v>
          </cell>
        </row>
        <row r="1789">
          <cell r="A1789" t="str">
            <v>NZ20608</v>
          </cell>
          <cell r="B1789">
            <v>598219243</v>
          </cell>
          <cell r="C1789" t="str">
            <v>Abi-HR001</v>
          </cell>
          <cell r="D1789">
            <v>31921</v>
          </cell>
          <cell r="E1789" t="str">
            <v>Current</v>
          </cell>
          <cell r="F1789" t="str">
            <v>Samuel Fowler</v>
          </cell>
          <cell r="G1789" t="str">
            <v>99151,3235</v>
          </cell>
        </row>
        <row r="1790">
          <cell r="A1790" t="str">
            <v>NZ43922</v>
          </cell>
          <cell r="B1790">
            <v>598377998</v>
          </cell>
          <cell r="C1790" t="str">
            <v>Lag-HR001</v>
          </cell>
          <cell r="D1790">
            <v>20233</v>
          </cell>
          <cell r="E1790" t="str">
            <v>Domiciliary</v>
          </cell>
          <cell r="F1790" t="str">
            <v>Carl Nguyen</v>
          </cell>
          <cell r="G1790" t="str">
            <v>104251,1248</v>
          </cell>
        </row>
        <row r="1791">
          <cell r="A1791" t="str">
            <v>NZ99015</v>
          </cell>
          <cell r="B1791">
            <v>598583929</v>
          </cell>
          <cell r="C1791" t="str">
            <v>Lag-HR001</v>
          </cell>
          <cell r="D1791">
            <v>21694</v>
          </cell>
          <cell r="E1791" t="str">
            <v>Current</v>
          </cell>
          <cell r="F1791" t="str">
            <v>Dennis Ruiz</v>
          </cell>
          <cell r="G1791" t="str">
            <v>102785,76</v>
          </cell>
        </row>
        <row r="1792">
          <cell r="A1792" t="str">
            <v>NZ56452</v>
          </cell>
          <cell r="B1792">
            <v>598697376</v>
          </cell>
          <cell r="C1792" t="str">
            <v>Lag-HR001</v>
          </cell>
          <cell r="D1792">
            <v>24616</v>
          </cell>
          <cell r="E1792" t="str">
            <v>Joint</v>
          </cell>
          <cell r="F1792" t="str">
            <v>Chris Armstrong</v>
          </cell>
          <cell r="G1792" t="str">
            <v>111449,0562</v>
          </cell>
        </row>
        <row r="1793">
          <cell r="A1793" t="str">
            <v>NZ16745</v>
          </cell>
          <cell r="B1793">
            <v>599020472</v>
          </cell>
          <cell r="C1793" t="str">
            <v>Ana-HR001</v>
          </cell>
          <cell r="D1793">
            <v>43244</v>
          </cell>
          <cell r="E1793" t="str">
            <v>Domiciliary</v>
          </cell>
          <cell r="F1793" t="str">
            <v>Bruce Porter</v>
          </cell>
          <cell r="G1793" t="str">
            <v>144109,4256</v>
          </cell>
        </row>
        <row r="1794">
          <cell r="A1794" t="str">
            <v>NZ88225</v>
          </cell>
          <cell r="B1794">
            <v>599241201</v>
          </cell>
          <cell r="C1794" t="str">
            <v>Kad-HR001</v>
          </cell>
          <cell r="D1794">
            <v>31556</v>
          </cell>
          <cell r="E1794" t="str">
            <v>Current</v>
          </cell>
          <cell r="F1794" t="str">
            <v>Jerry Green</v>
          </cell>
          <cell r="G1794" t="str">
            <v>379053,5385</v>
          </cell>
        </row>
        <row r="1795">
          <cell r="A1795" t="str">
            <v>NZ54719</v>
          </cell>
          <cell r="B1795">
            <v>599636543</v>
          </cell>
          <cell r="C1795" t="str">
            <v>Lag-HR001</v>
          </cell>
          <cell r="D1795">
            <v>22790</v>
          </cell>
          <cell r="E1795" t="str">
            <v>Corporate</v>
          </cell>
          <cell r="F1795" t="str">
            <v>Adam Hernandez</v>
          </cell>
          <cell r="G1795" t="str">
            <v>175520,1305</v>
          </cell>
        </row>
        <row r="1796">
          <cell r="A1796" t="str">
            <v>NZ58634</v>
          </cell>
          <cell r="B1796">
            <v>599797239</v>
          </cell>
          <cell r="C1796" t="str">
            <v>Lag-HR001</v>
          </cell>
          <cell r="D1796">
            <v>24616</v>
          </cell>
          <cell r="E1796" t="str">
            <v>Current</v>
          </cell>
          <cell r="F1796" t="str">
            <v>Carl Nguyen</v>
          </cell>
          <cell r="G1796" t="str">
            <v>283534,125</v>
          </cell>
        </row>
        <row r="1797">
          <cell r="A1797" t="str">
            <v>NZ93836</v>
          </cell>
          <cell r="B1797">
            <v>600449226</v>
          </cell>
          <cell r="C1797" t="str">
            <v>Lag-HR001</v>
          </cell>
          <cell r="D1797">
            <v>32653</v>
          </cell>
          <cell r="E1797" t="str">
            <v>Savings</v>
          </cell>
          <cell r="F1797" t="str">
            <v>Carl Nguyen</v>
          </cell>
          <cell r="G1797" t="str">
            <v>134185,023</v>
          </cell>
        </row>
        <row r="1798">
          <cell r="A1798" t="str">
            <v>NZ37820</v>
          </cell>
          <cell r="B1798">
            <v>600471343</v>
          </cell>
          <cell r="C1798" t="str">
            <v>Abu-HR001</v>
          </cell>
          <cell r="D1798">
            <v>27538</v>
          </cell>
          <cell r="E1798" t="str">
            <v>Corporate</v>
          </cell>
          <cell r="F1798" t="str">
            <v>Ernest Rivera</v>
          </cell>
          <cell r="G1798" t="str">
            <v>158667,2672</v>
          </cell>
        </row>
        <row r="1799">
          <cell r="A1799" t="str">
            <v>NZ33337</v>
          </cell>
          <cell r="B1799">
            <v>600474664</v>
          </cell>
          <cell r="C1799" t="str">
            <v>Riv-HR001</v>
          </cell>
          <cell r="D1799">
            <v>24251</v>
          </cell>
          <cell r="E1799" t="str">
            <v>Domiciliary</v>
          </cell>
          <cell r="F1799" t="str">
            <v>Keith Griffin</v>
          </cell>
          <cell r="G1799" t="str">
            <v>291034,5069</v>
          </cell>
        </row>
        <row r="1800">
          <cell r="A1800" t="str">
            <v>NZ50457</v>
          </cell>
          <cell r="B1800">
            <v>600526441</v>
          </cell>
          <cell r="C1800" t="str">
            <v>Lag-HR001</v>
          </cell>
          <cell r="D1800">
            <v>28999</v>
          </cell>
          <cell r="E1800" t="str">
            <v>Domiciliary</v>
          </cell>
          <cell r="F1800" t="str">
            <v>Nicholas Simmons</v>
          </cell>
          <cell r="G1800" t="str">
            <v>46631,3139</v>
          </cell>
        </row>
        <row r="1801">
          <cell r="A1801" t="str">
            <v>NZ59334</v>
          </cell>
          <cell r="B1801">
            <v>600576973</v>
          </cell>
          <cell r="C1801" t="str">
            <v>Riv-HR001</v>
          </cell>
          <cell r="D1801">
            <v>28270</v>
          </cell>
          <cell r="E1801" t="str">
            <v>Domiciliary</v>
          </cell>
          <cell r="F1801" t="str">
            <v>Keith Griffin</v>
          </cell>
          <cell r="G1801" t="str">
            <v>92773,7499</v>
          </cell>
        </row>
        <row r="1802">
          <cell r="A1802" t="str">
            <v>NZ20569</v>
          </cell>
          <cell r="B1802">
            <v>600726742</v>
          </cell>
          <cell r="C1802" t="str">
            <v>Ben-HR001</v>
          </cell>
          <cell r="D1802">
            <v>43244</v>
          </cell>
          <cell r="E1802" t="str">
            <v>Joint</v>
          </cell>
          <cell r="F1802" t="str">
            <v>Roger Alexander</v>
          </cell>
          <cell r="G1802" t="str">
            <v>87389,0937</v>
          </cell>
        </row>
        <row r="1803">
          <cell r="A1803" t="str">
            <v>NZ28975</v>
          </cell>
          <cell r="B1803">
            <v>600786147</v>
          </cell>
          <cell r="C1803" t="str">
            <v>Lag-HR001</v>
          </cell>
          <cell r="D1803">
            <v>34114</v>
          </cell>
          <cell r="E1803" t="str">
            <v>Domiciliary</v>
          </cell>
          <cell r="F1803" t="str">
            <v>Dennis Morris</v>
          </cell>
          <cell r="G1803" t="str">
            <v>342354,8136</v>
          </cell>
        </row>
        <row r="1804">
          <cell r="A1804" t="str">
            <v>NZ85846</v>
          </cell>
          <cell r="B1804">
            <v>600894200</v>
          </cell>
          <cell r="C1804" t="str">
            <v>Ada-HR001</v>
          </cell>
          <cell r="D1804">
            <v>41054</v>
          </cell>
          <cell r="E1804" t="str">
            <v>Savings</v>
          </cell>
          <cell r="F1804" t="str">
            <v>Shawn Long</v>
          </cell>
          <cell r="G1804" t="str">
            <v>57359,088</v>
          </cell>
        </row>
        <row r="1805">
          <cell r="A1805" t="str">
            <v>NZ13675</v>
          </cell>
          <cell r="B1805">
            <v>600924230</v>
          </cell>
          <cell r="C1805" t="str">
            <v>Lag-HR001</v>
          </cell>
          <cell r="D1805">
            <v>24983</v>
          </cell>
          <cell r="E1805" t="str">
            <v>Savings</v>
          </cell>
          <cell r="F1805" t="str">
            <v>Dennis Ruiz</v>
          </cell>
          <cell r="G1805" t="str">
            <v>56742,3657</v>
          </cell>
        </row>
        <row r="1806">
          <cell r="A1806" t="str">
            <v>NZ49213</v>
          </cell>
          <cell r="B1806">
            <v>600960976</v>
          </cell>
          <cell r="C1806" t="str">
            <v>Ana-HR001</v>
          </cell>
          <cell r="D1806">
            <v>43976</v>
          </cell>
          <cell r="E1806" t="str">
            <v>Savings</v>
          </cell>
          <cell r="F1806" t="str">
            <v>Joshua Little</v>
          </cell>
          <cell r="G1806" t="str">
            <v>201867,4688</v>
          </cell>
        </row>
        <row r="1807">
          <cell r="A1807" t="str">
            <v>NZ98898</v>
          </cell>
          <cell r="B1807">
            <v>601011399</v>
          </cell>
          <cell r="C1807" t="str">
            <v>Ana-HR001</v>
          </cell>
          <cell r="D1807">
            <v>23155</v>
          </cell>
          <cell r="E1807" t="str">
            <v>Domiciliary</v>
          </cell>
          <cell r="F1807" t="str">
            <v>Joshua Little</v>
          </cell>
          <cell r="G1807" t="str">
            <v>136455,4989</v>
          </cell>
        </row>
        <row r="1808">
          <cell r="A1808" t="str">
            <v>NZ56377</v>
          </cell>
          <cell r="B1808">
            <v>601050774</v>
          </cell>
          <cell r="C1808" t="str">
            <v>Abu-HR001</v>
          </cell>
          <cell r="D1808">
            <v>39958</v>
          </cell>
          <cell r="E1808" t="str">
            <v>Domiciliary</v>
          </cell>
          <cell r="F1808" t="str">
            <v>Anthony Torres</v>
          </cell>
          <cell r="G1808" t="str">
            <v>259702,08</v>
          </cell>
        </row>
        <row r="1809">
          <cell r="A1809" t="str">
            <v>NZ98187</v>
          </cell>
          <cell r="B1809">
            <v>601202545</v>
          </cell>
          <cell r="C1809" t="str">
            <v>Del-HR001</v>
          </cell>
          <cell r="D1809">
            <v>27905</v>
          </cell>
          <cell r="E1809" t="str">
            <v>Domiciliary</v>
          </cell>
          <cell r="F1809" t="str">
            <v>Todd Roberts</v>
          </cell>
          <cell r="G1809" t="str">
            <v>128154,7872</v>
          </cell>
        </row>
        <row r="1810">
          <cell r="A1810" t="str">
            <v>NZ72946</v>
          </cell>
          <cell r="B1810">
            <v>601592292</v>
          </cell>
          <cell r="C1810" t="str">
            <v>Imo-HR001</v>
          </cell>
          <cell r="D1810">
            <v>34114</v>
          </cell>
          <cell r="E1810" t="str">
            <v>Savings</v>
          </cell>
          <cell r="F1810" t="str">
            <v>Joe Price</v>
          </cell>
          <cell r="G1810" t="str">
            <v>135668,2367</v>
          </cell>
        </row>
        <row r="1811">
          <cell r="A1811" t="str">
            <v>NZ74432</v>
          </cell>
          <cell r="B1811">
            <v>602325417</v>
          </cell>
          <cell r="C1811" t="str">
            <v>Riv-HR001</v>
          </cell>
          <cell r="D1811">
            <v>41054</v>
          </cell>
          <cell r="E1811" t="str">
            <v>Corporate</v>
          </cell>
          <cell r="F1811" t="str">
            <v>Mark Montgomery</v>
          </cell>
          <cell r="G1811" t="str">
            <v>393650,348</v>
          </cell>
        </row>
        <row r="1812">
          <cell r="A1812" t="str">
            <v>NZ59219</v>
          </cell>
          <cell r="B1812">
            <v>602486864</v>
          </cell>
          <cell r="C1812" t="str">
            <v>Cro-HR001</v>
          </cell>
          <cell r="D1812">
            <v>32653</v>
          </cell>
          <cell r="E1812" t="str">
            <v>Corporate</v>
          </cell>
          <cell r="F1812" t="str">
            <v>Stephen Payne</v>
          </cell>
          <cell r="G1812" t="str">
            <v>174258,5152</v>
          </cell>
        </row>
        <row r="1813">
          <cell r="A1813" t="str">
            <v>NZ34986</v>
          </cell>
          <cell r="B1813">
            <v>602536003</v>
          </cell>
          <cell r="C1813" t="str">
            <v>Sok-HR001</v>
          </cell>
          <cell r="D1813">
            <v>41054</v>
          </cell>
          <cell r="E1813" t="str">
            <v>Domiciliary</v>
          </cell>
          <cell r="F1813" t="str">
            <v>Raymond Alexander</v>
          </cell>
          <cell r="G1813" t="str">
            <v>91074,645</v>
          </cell>
        </row>
        <row r="1814">
          <cell r="A1814" t="str">
            <v>NZ26451</v>
          </cell>
          <cell r="B1814">
            <v>603175786</v>
          </cell>
          <cell r="C1814" t="str">
            <v>Pla-HR001</v>
          </cell>
          <cell r="D1814">
            <v>43976</v>
          </cell>
          <cell r="E1814" t="str">
            <v>Joint</v>
          </cell>
          <cell r="F1814" t="str">
            <v>Victor Ramos</v>
          </cell>
          <cell r="G1814" t="str">
            <v>51930,75</v>
          </cell>
        </row>
        <row r="1815">
          <cell r="A1815" t="str">
            <v>NZ65740</v>
          </cell>
          <cell r="B1815">
            <v>603644277</v>
          </cell>
          <cell r="C1815" t="str">
            <v>Lag-HR001</v>
          </cell>
          <cell r="D1815">
            <v>38861</v>
          </cell>
          <cell r="E1815" t="str">
            <v>Savings</v>
          </cell>
          <cell r="F1815" t="str">
            <v>Carl Nguyen</v>
          </cell>
          <cell r="G1815" t="str">
            <v>235712,1921</v>
          </cell>
        </row>
        <row r="1816">
          <cell r="A1816" t="str">
            <v>NZ83107</v>
          </cell>
          <cell r="B1816">
            <v>604247718</v>
          </cell>
          <cell r="C1816" t="str">
            <v>Abu-HR001</v>
          </cell>
          <cell r="D1816">
            <v>43976</v>
          </cell>
          <cell r="E1816" t="str">
            <v>Domiciliary</v>
          </cell>
          <cell r="F1816" t="str">
            <v>Frank Brown</v>
          </cell>
          <cell r="G1816" t="str">
            <v>155016,4702</v>
          </cell>
        </row>
        <row r="1817">
          <cell r="A1817" t="str">
            <v>NZ38794</v>
          </cell>
          <cell r="B1817">
            <v>604469384</v>
          </cell>
          <cell r="C1817" t="str">
            <v>Bay-HR001</v>
          </cell>
          <cell r="D1817">
            <v>37765</v>
          </cell>
          <cell r="E1817" t="str">
            <v>Domiciliary</v>
          </cell>
          <cell r="F1817" t="str">
            <v>Shawn Wallace</v>
          </cell>
          <cell r="G1817" t="str">
            <v>311940,65</v>
          </cell>
        </row>
        <row r="1818">
          <cell r="A1818" t="str">
            <v>NZ24875</v>
          </cell>
          <cell r="B1818">
            <v>604787250</v>
          </cell>
          <cell r="C1818" t="str">
            <v>Kad-HR001</v>
          </cell>
          <cell r="D1818">
            <v>30095</v>
          </cell>
          <cell r="E1818" t="str">
            <v>Joint</v>
          </cell>
          <cell r="F1818" t="str">
            <v>Jeremy Vasquez</v>
          </cell>
          <cell r="G1818" t="str">
            <v>38135,1168</v>
          </cell>
        </row>
        <row r="1819">
          <cell r="A1819" t="str">
            <v>NZ57498</v>
          </cell>
          <cell r="B1819">
            <v>605022139</v>
          </cell>
          <cell r="C1819" t="str">
            <v>Lag-HR001</v>
          </cell>
          <cell r="D1819">
            <v>41419</v>
          </cell>
          <cell r="E1819" t="str">
            <v>Savings</v>
          </cell>
          <cell r="F1819" t="str">
            <v>Dennis Ruiz</v>
          </cell>
          <cell r="G1819" t="str">
            <v>95532,9375</v>
          </cell>
        </row>
        <row r="1820">
          <cell r="A1820" t="str">
            <v>NZ23054</v>
          </cell>
          <cell r="B1820">
            <v>605123228</v>
          </cell>
          <cell r="C1820" t="str">
            <v>Enu-HR001</v>
          </cell>
          <cell r="D1820">
            <v>44341</v>
          </cell>
          <cell r="E1820" t="str">
            <v>Current</v>
          </cell>
          <cell r="F1820" t="str">
            <v>Paul Larson</v>
          </cell>
          <cell r="G1820" t="str">
            <v>178166,9226</v>
          </cell>
        </row>
        <row r="1821">
          <cell r="A1821" t="str">
            <v>NZ51146</v>
          </cell>
          <cell r="B1821">
            <v>605959171</v>
          </cell>
          <cell r="C1821" t="str">
            <v>Lag-HR001</v>
          </cell>
          <cell r="D1821">
            <v>30460</v>
          </cell>
          <cell r="E1821" t="str">
            <v>Domiciliary</v>
          </cell>
          <cell r="F1821" t="str">
            <v>Dennis Morris</v>
          </cell>
          <cell r="G1821" t="str">
            <v>181852,0275</v>
          </cell>
        </row>
        <row r="1822">
          <cell r="A1822" t="str">
            <v>NZ84771</v>
          </cell>
          <cell r="B1822">
            <v>606522640</v>
          </cell>
          <cell r="C1822" t="str">
            <v>Lag-HR001</v>
          </cell>
          <cell r="D1822">
            <v>37400</v>
          </cell>
          <cell r="E1822" t="str">
            <v>Savings</v>
          </cell>
          <cell r="F1822" t="str">
            <v>Nicholas Cunningham</v>
          </cell>
          <cell r="G1822" t="str">
            <v>291861,2416</v>
          </cell>
        </row>
        <row r="1823">
          <cell r="A1823" t="str">
            <v>NZ36364</v>
          </cell>
          <cell r="B1823">
            <v>606523970</v>
          </cell>
          <cell r="C1823" t="str">
            <v>Abu-HR001</v>
          </cell>
          <cell r="D1823">
            <v>37765</v>
          </cell>
          <cell r="E1823" t="str">
            <v>Current</v>
          </cell>
          <cell r="F1823" t="str">
            <v>Frank Brown</v>
          </cell>
          <cell r="G1823" t="str">
            <v>31650,84</v>
          </cell>
        </row>
        <row r="1824">
          <cell r="A1824" t="str">
            <v>NZ61913</v>
          </cell>
          <cell r="B1824">
            <v>606950558</v>
          </cell>
          <cell r="C1824" t="str">
            <v>Abi-HR001</v>
          </cell>
          <cell r="D1824">
            <v>23887</v>
          </cell>
          <cell r="E1824" t="str">
            <v>Domiciliary</v>
          </cell>
          <cell r="F1824" t="str">
            <v>Samuel Fowler</v>
          </cell>
          <cell r="G1824" t="str">
            <v>243490,7328</v>
          </cell>
        </row>
        <row r="1825">
          <cell r="A1825" t="str">
            <v>NZ25733</v>
          </cell>
          <cell r="B1825">
            <v>607336538</v>
          </cell>
          <cell r="C1825" t="str">
            <v>Abi-HR001</v>
          </cell>
          <cell r="D1825">
            <v>23155</v>
          </cell>
          <cell r="E1825" t="str">
            <v>Corporate</v>
          </cell>
          <cell r="F1825" t="str">
            <v>Samuel Fowler</v>
          </cell>
          <cell r="G1825" t="str">
            <v>140928,7437</v>
          </cell>
        </row>
        <row r="1826">
          <cell r="A1826" t="str">
            <v>NZ60221</v>
          </cell>
          <cell r="B1826">
            <v>607842215</v>
          </cell>
          <cell r="C1826" t="str">
            <v>Edo-HR001</v>
          </cell>
          <cell r="D1826">
            <v>29731</v>
          </cell>
          <cell r="E1826" t="str">
            <v>Savings</v>
          </cell>
          <cell r="F1826" t="str">
            <v>Victor Martinez</v>
          </cell>
          <cell r="G1826" t="str">
            <v>222185,7857</v>
          </cell>
        </row>
        <row r="1827">
          <cell r="A1827" t="str">
            <v>NZ57908</v>
          </cell>
          <cell r="B1827">
            <v>608170999</v>
          </cell>
          <cell r="C1827" t="str">
            <v>Kan-HR001</v>
          </cell>
          <cell r="D1827">
            <v>24251</v>
          </cell>
          <cell r="E1827" t="str">
            <v>Savings</v>
          </cell>
          <cell r="F1827" t="str">
            <v>Bruce Butler</v>
          </cell>
          <cell r="G1827" t="str">
            <v>388597,5082</v>
          </cell>
        </row>
        <row r="1828">
          <cell r="A1828" t="str">
            <v>NZ76900</v>
          </cell>
          <cell r="B1828">
            <v>608437004</v>
          </cell>
          <cell r="C1828" t="str">
            <v>Osu-HR001</v>
          </cell>
          <cell r="D1828">
            <v>25712</v>
          </cell>
          <cell r="E1828" t="str">
            <v>Domiciliary</v>
          </cell>
          <cell r="F1828" t="str">
            <v>Jason Duncan</v>
          </cell>
          <cell r="G1828" t="str">
            <v>384040,1474</v>
          </cell>
        </row>
        <row r="1829">
          <cell r="A1829" t="str">
            <v>NZ63354</v>
          </cell>
          <cell r="B1829">
            <v>608845511</v>
          </cell>
          <cell r="C1829" t="str">
            <v>Kwa-HR001</v>
          </cell>
          <cell r="D1829">
            <v>30460</v>
          </cell>
          <cell r="E1829" t="str">
            <v>Domiciliary</v>
          </cell>
          <cell r="F1829" t="str">
            <v>Phillip Peters</v>
          </cell>
          <cell r="G1829" t="str">
            <v>159742,7793</v>
          </cell>
        </row>
        <row r="1830">
          <cell r="A1830" t="str">
            <v>NZ68883</v>
          </cell>
          <cell r="B1830">
            <v>609723600</v>
          </cell>
          <cell r="C1830" t="str">
            <v>Lag-HR001</v>
          </cell>
          <cell r="D1830">
            <v>41783</v>
          </cell>
          <cell r="E1830" t="str">
            <v>Joint</v>
          </cell>
          <cell r="F1830" t="str">
            <v>Adam Hernandez</v>
          </cell>
          <cell r="G1830" t="str">
            <v>47530,5012</v>
          </cell>
        </row>
        <row r="1831">
          <cell r="A1831" t="str">
            <v>NZ20426</v>
          </cell>
          <cell r="B1831">
            <v>609763632</v>
          </cell>
          <cell r="C1831" t="str">
            <v>Abu-HR001</v>
          </cell>
          <cell r="D1831">
            <v>24251</v>
          </cell>
          <cell r="E1831" t="str">
            <v>Domiciliary</v>
          </cell>
          <cell r="F1831" t="str">
            <v>Ernest Rivera</v>
          </cell>
          <cell r="G1831" t="str">
            <v>49932,6914</v>
          </cell>
        </row>
        <row r="1832">
          <cell r="A1832" t="str">
            <v>NZ22373</v>
          </cell>
          <cell r="B1832">
            <v>609838793</v>
          </cell>
          <cell r="C1832" t="str">
            <v>Oyo-HR001</v>
          </cell>
          <cell r="D1832">
            <v>32288</v>
          </cell>
          <cell r="E1832" t="str">
            <v>Domiciliary</v>
          </cell>
          <cell r="F1832" t="str">
            <v>Douglas Tucker</v>
          </cell>
          <cell r="G1832" t="str">
            <v>256845,42</v>
          </cell>
        </row>
        <row r="1833">
          <cell r="A1833" t="str">
            <v>NZ33915</v>
          </cell>
          <cell r="B1833">
            <v>609847194</v>
          </cell>
          <cell r="C1833" t="str">
            <v>Ben-HR001</v>
          </cell>
          <cell r="D1833">
            <v>26077</v>
          </cell>
          <cell r="E1833" t="str">
            <v>Savings</v>
          </cell>
          <cell r="F1833" t="str">
            <v>Roger Alexander</v>
          </cell>
          <cell r="G1833" t="str">
            <v>268568,8602</v>
          </cell>
        </row>
        <row r="1834">
          <cell r="A1834" t="str">
            <v>NZ67603</v>
          </cell>
          <cell r="B1834">
            <v>610013610</v>
          </cell>
          <cell r="C1834" t="str">
            <v>Kan-HR001</v>
          </cell>
          <cell r="D1834">
            <v>29366</v>
          </cell>
          <cell r="E1834" t="str">
            <v>Joint</v>
          </cell>
          <cell r="F1834" t="str">
            <v>Joshua Ryan</v>
          </cell>
          <cell r="G1834" t="str">
            <v>231058,464</v>
          </cell>
        </row>
        <row r="1835">
          <cell r="A1835" t="str">
            <v>NZ53173</v>
          </cell>
          <cell r="B1835">
            <v>610088704</v>
          </cell>
          <cell r="C1835" t="str">
            <v>Kwa-HR001</v>
          </cell>
          <cell r="D1835">
            <v>28270</v>
          </cell>
          <cell r="E1835" t="str">
            <v>Fixed Deposit</v>
          </cell>
          <cell r="F1835" t="str">
            <v>Phillip Peters</v>
          </cell>
          <cell r="G1835" t="str">
            <v>98343,504</v>
          </cell>
        </row>
        <row r="1836">
          <cell r="A1836" t="str">
            <v>NZ52971</v>
          </cell>
          <cell r="B1836">
            <v>610960498</v>
          </cell>
          <cell r="C1836" t="str">
            <v>Kan-HR001</v>
          </cell>
          <cell r="D1836">
            <v>34478</v>
          </cell>
          <cell r="E1836" t="str">
            <v>Joint</v>
          </cell>
          <cell r="F1836" t="str">
            <v>Bruce Butler</v>
          </cell>
          <cell r="G1836" t="str">
            <v>404829,6615</v>
          </cell>
        </row>
        <row r="1837">
          <cell r="A1837" t="str">
            <v>NZ57483</v>
          </cell>
          <cell r="B1837">
            <v>611034975</v>
          </cell>
          <cell r="C1837" t="str">
            <v>Kad-HR001</v>
          </cell>
          <cell r="D1837">
            <v>27538</v>
          </cell>
          <cell r="E1837" t="str">
            <v>Corporate</v>
          </cell>
          <cell r="F1837" t="str">
            <v>Bobby Burton</v>
          </cell>
          <cell r="G1837" t="str">
            <v>204212,2752</v>
          </cell>
        </row>
        <row r="1838">
          <cell r="A1838" t="str">
            <v>NZ41593</v>
          </cell>
          <cell r="B1838">
            <v>611669116</v>
          </cell>
          <cell r="C1838" t="str">
            <v>Lag-HR001</v>
          </cell>
          <cell r="D1838">
            <v>41054</v>
          </cell>
          <cell r="E1838" t="str">
            <v>Domiciliary</v>
          </cell>
          <cell r="F1838" t="str">
            <v>Patrick Graham</v>
          </cell>
          <cell r="G1838" t="str">
            <v>317955,5328</v>
          </cell>
        </row>
        <row r="1839">
          <cell r="A1839" t="str">
            <v>NZ65820</v>
          </cell>
          <cell r="B1839">
            <v>611809013</v>
          </cell>
          <cell r="C1839" t="str">
            <v>Kan-HR001</v>
          </cell>
          <cell r="D1839">
            <v>42148</v>
          </cell>
          <cell r="E1839" t="str">
            <v>Domiciliary</v>
          </cell>
          <cell r="F1839" t="str">
            <v>Joshua Ryan</v>
          </cell>
          <cell r="G1839" t="str">
            <v>209173,888</v>
          </cell>
        </row>
        <row r="1840">
          <cell r="A1840" t="str">
            <v>NZ46536</v>
          </cell>
          <cell r="B1840">
            <v>612313794</v>
          </cell>
          <cell r="C1840" t="str">
            <v>Oyo-HR001</v>
          </cell>
          <cell r="D1840">
            <v>24983</v>
          </cell>
          <cell r="E1840" t="str">
            <v>Domiciliary</v>
          </cell>
          <cell r="F1840" t="str">
            <v>Anthony Simpson</v>
          </cell>
          <cell r="G1840" t="str">
            <v>136851,8688</v>
          </cell>
        </row>
        <row r="1841">
          <cell r="A1841" t="str">
            <v>NZ73340</v>
          </cell>
          <cell r="B1841">
            <v>612724567</v>
          </cell>
          <cell r="C1841" t="str">
            <v>Del-HR001</v>
          </cell>
          <cell r="D1841">
            <v>35939</v>
          </cell>
          <cell r="E1841" t="str">
            <v>Joint</v>
          </cell>
          <cell r="F1841" t="str">
            <v>Steve Diaz</v>
          </cell>
          <cell r="G1841" t="str">
            <v>62265,1392</v>
          </cell>
        </row>
        <row r="1842">
          <cell r="A1842" t="str">
            <v>NZ27653</v>
          </cell>
          <cell r="B1842">
            <v>612790558</v>
          </cell>
          <cell r="C1842" t="str">
            <v>Kog-HR001</v>
          </cell>
          <cell r="D1842">
            <v>38132</v>
          </cell>
          <cell r="E1842" t="str">
            <v>Domiciliary</v>
          </cell>
          <cell r="F1842" t="str">
            <v>Shawn Cook</v>
          </cell>
          <cell r="G1842" t="str">
            <v>330112,1187</v>
          </cell>
        </row>
        <row r="1843">
          <cell r="A1843" t="str">
            <v>NZ54797</v>
          </cell>
          <cell r="B1843">
            <v>612985364</v>
          </cell>
          <cell r="C1843" t="str">
            <v>Osu-HR001</v>
          </cell>
          <cell r="D1843">
            <v>22426</v>
          </cell>
          <cell r="E1843" t="str">
            <v>Savings</v>
          </cell>
          <cell r="F1843" t="str">
            <v>Gregory Simmons</v>
          </cell>
          <cell r="G1843" t="str">
            <v>234313,4628</v>
          </cell>
        </row>
        <row r="1844">
          <cell r="A1844" t="str">
            <v>NZ18049</v>
          </cell>
          <cell r="B1844">
            <v>613372091</v>
          </cell>
          <cell r="C1844" t="str">
            <v>Ana-HR001</v>
          </cell>
          <cell r="D1844">
            <v>37400</v>
          </cell>
          <cell r="E1844" t="str">
            <v>Joint</v>
          </cell>
          <cell r="F1844" t="str">
            <v>Anthony Berry</v>
          </cell>
          <cell r="G1844" t="str">
            <v>396733,6422</v>
          </cell>
        </row>
        <row r="1845">
          <cell r="A1845" t="str">
            <v>NZ18901</v>
          </cell>
          <cell r="B1845">
            <v>614567503</v>
          </cell>
          <cell r="C1845" t="str">
            <v>Cro-HR001</v>
          </cell>
          <cell r="D1845">
            <v>32288</v>
          </cell>
          <cell r="E1845" t="str">
            <v>Savings</v>
          </cell>
          <cell r="F1845" t="str">
            <v>Stephen Payne</v>
          </cell>
          <cell r="G1845" t="str">
            <v>190119,93</v>
          </cell>
        </row>
        <row r="1846">
          <cell r="A1846" t="str">
            <v>NZ46675</v>
          </cell>
          <cell r="B1846">
            <v>616885669</v>
          </cell>
          <cell r="C1846" t="str">
            <v>Edo-HR001</v>
          </cell>
          <cell r="D1846">
            <v>39958</v>
          </cell>
          <cell r="E1846" t="str">
            <v>Domiciliary</v>
          </cell>
          <cell r="F1846" t="str">
            <v>Victor Martinez</v>
          </cell>
          <cell r="G1846" t="str">
            <v>68488,9128</v>
          </cell>
        </row>
        <row r="1847">
          <cell r="A1847" t="str">
            <v>NZ15625</v>
          </cell>
          <cell r="B1847">
            <v>616952413</v>
          </cell>
          <cell r="C1847" t="str">
            <v>Sok-HR001</v>
          </cell>
          <cell r="D1847">
            <v>31921</v>
          </cell>
          <cell r="E1847" t="str">
            <v>Domiciliary</v>
          </cell>
          <cell r="F1847" t="str">
            <v>Raymond Alexander</v>
          </cell>
          <cell r="G1847" t="str">
            <v>196620,552</v>
          </cell>
        </row>
        <row r="1848">
          <cell r="A1848" t="str">
            <v>NZ30005</v>
          </cell>
          <cell r="B1848">
            <v>618150017</v>
          </cell>
          <cell r="C1848" t="str">
            <v>Osu-HR001</v>
          </cell>
          <cell r="D1848">
            <v>31556</v>
          </cell>
          <cell r="E1848" t="str">
            <v>Domiciliary</v>
          </cell>
          <cell r="F1848" t="str">
            <v>Gregory Simmons</v>
          </cell>
          <cell r="G1848" t="str">
            <v>263984,7744</v>
          </cell>
        </row>
        <row r="1849">
          <cell r="A1849" t="str">
            <v>NZ96473</v>
          </cell>
          <cell r="B1849">
            <v>618755065</v>
          </cell>
          <cell r="C1849" t="str">
            <v>Enu-HR001</v>
          </cell>
          <cell r="D1849">
            <v>33017</v>
          </cell>
          <cell r="E1849" t="str">
            <v>Domiciliary</v>
          </cell>
          <cell r="F1849" t="str">
            <v>Paul Larson</v>
          </cell>
          <cell r="G1849" t="str">
            <v>276078,131</v>
          </cell>
        </row>
        <row r="1850">
          <cell r="A1850" t="str">
            <v>NZ77225</v>
          </cell>
          <cell r="B1850">
            <v>618776278</v>
          </cell>
          <cell r="C1850" t="str">
            <v>Imo-HR001</v>
          </cell>
          <cell r="D1850">
            <v>22426</v>
          </cell>
          <cell r="E1850" t="str">
            <v>Joint</v>
          </cell>
          <cell r="F1850" t="str">
            <v>Joe Price</v>
          </cell>
          <cell r="G1850" t="str">
            <v>446342,2304</v>
          </cell>
        </row>
        <row r="1851">
          <cell r="A1851" t="str">
            <v>NZ70396</v>
          </cell>
          <cell r="B1851">
            <v>619053523</v>
          </cell>
          <cell r="C1851" t="str">
            <v>Lag-HR001</v>
          </cell>
          <cell r="D1851">
            <v>21329</v>
          </cell>
          <cell r="E1851" t="str">
            <v>Domiciliary</v>
          </cell>
          <cell r="F1851" t="str">
            <v>Nicholas Cunningham</v>
          </cell>
          <cell r="G1851" t="str">
            <v>157737,216</v>
          </cell>
        </row>
        <row r="1852">
          <cell r="A1852" t="str">
            <v>NZ52181</v>
          </cell>
          <cell r="B1852">
            <v>619850014</v>
          </cell>
          <cell r="C1852" t="str">
            <v>Abu-HR001</v>
          </cell>
          <cell r="D1852">
            <v>24616</v>
          </cell>
          <cell r="E1852" t="str">
            <v>Corporate</v>
          </cell>
          <cell r="F1852" t="str">
            <v>George Lewis</v>
          </cell>
          <cell r="G1852" t="str">
            <v>439388,9175</v>
          </cell>
        </row>
        <row r="1853">
          <cell r="A1853" t="str">
            <v>NZ26467</v>
          </cell>
          <cell r="B1853">
            <v>619982087</v>
          </cell>
          <cell r="C1853" t="str">
            <v>Ogu-HR001</v>
          </cell>
          <cell r="D1853">
            <v>25712</v>
          </cell>
          <cell r="E1853" t="str">
            <v>Current</v>
          </cell>
          <cell r="F1853" t="str">
            <v>Jesse Evans</v>
          </cell>
          <cell r="G1853" t="str">
            <v>179278,4148</v>
          </cell>
        </row>
        <row r="1854">
          <cell r="A1854" t="str">
            <v>NZ48530</v>
          </cell>
          <cell r="B1854">
            <v>620261247</v>
          </cell>
          <cell r="C1854" t="str">
            <v>Abu-HR001</v>
          </cell>
          <cell r="D1854">
            <v>24616</v>
          </cell>
          <cell r="E1854" t="str">
            <v>Domiciliary</v>
          </cell>
          <cell r="F1854" t="str">
            <v>George Lewis</v>
          </cell>
          <cell r="G1854" t="str">
            <v>53797,0752</v>
          </cell>
        </row>
        <row r="1855">
          <cell r="A1855" t="str">
            <v>NZ46043</v>
          </cell>
          <cell r="B1855">
            <v>620396227</v>
          </cell>
          <cell r="C1855" t="str">
            <v>Lag-HR001</v>
          </cell>
          <cell r="D1855">
            <v>24616</v>
          </cell>
          <cell r="E1855" t="str">
            <v>Corporate</v>
          </cell>
          <cell r="F1855" t="str">
            <v>Nicholas Simmons</v>
          </cell>
          <cell r="G1855" t="str">
            <v>98497,3597</v>
          </cell>
        </row>
        <row r="1856">
          <cell r="A1856" t="str">
            <v>NZ77948</v>
          </cell>
          <cell r="B1856">
            <v>620633359</v>
          </cell>
          <cell r="C1856" t="str">
            <v>Imo-HR001</v>
          </cell>
          <cell r="D1856">
            <v>31556</v>
          </cell>
          <cell r="E1856" t="str">
            <v>Current</v>
          </cell>
          <cell r="F1856" t="str">
            <v>Joe Price</v>
          </cell>
          <cell r="G1856" t="str">
            <v>168841,7004</v>
          </cell>
        </row>
        <row r="1857">
          <cell r="A1857" t="str">
            <v>NZ91852</v>
          </cell>
          <cell r="B1857">
            <v>620956361</v>
          </cell>
          <cell r="C1857" t="str">
            <v>Lag-HR001</v>
          </cell>
          <cell r="D1857">
            <v>33749</v>
          </cell>
          <cell r="E1857" t="str">
            <v>Domiciliary</v>
          </cell>
          <cell r="F1857" t="str">
            <v>Dennis Ruiz</v>
          </cell>
          <cell r="G1857" t="str">
            <v>427268,01</v>
          </cell>
        </row>
        <row r="1858">
          <cell r="A1858" t="str">
            <v>NZ52037</v>
          </cell>
          <cell r="B1858">
            <v>620975002</v>
          </cell>
          <cell r="C1858" t="str">
            <v>Enu-HR001</v>
          </cell>
          <cell r="D1858">
            <v>38861</v>
          </cell>
          <cell r="E1858" t="str">
            <v>Joint</v>
          </cell>
          <cell r="F1858" t="str">
            <v>Paul Larson</v>
          </cell>
          <cell r="G1858" t="str">
            <v>164952,7136</v>
          </cell>
        </row>
        <row r="1859">
          <cell r="A1859" t="str">
            <v>NZ22819</v>
          </cell>
          <cell r="B1859">
            <v>621510549</v>
          </cell>
          <cell r="C1859" t="str">
            <v>Osu-HR001</v>
          </cell>
          <cell r="D1859">
            <v>21694</v>
          </cell>
          <cell r="E1859" t="str">
            <v>Domiciliary</v>
          </cell>
          <cell r="F1859" t="str">
            <v>Jason Duncan</v>
          </cell>
          <cell r="G1859" t="str">
            <v>220180,1616</v>
          </cell>
        </row>
        <row r="1860">
          <cell r="A1860" t="str">
            <v>NZ46965</v>
          </cell>
          <cell r="B1860">
            <v>621698501</v>
          </cell>
          <cell r="C1860" t="str">
            <v>Lag-HR001</v>
          </cell>
          <cell r="D1860">
            <v>42148</v>
          </cell>
          <cell r="E1860" t="str">
            <v>Joint</v>
          </cell>
          <cell r="F1860" t="str">
            <v>Nicholas Cunningham</v>
          </cell>
          <cell r="G1860" t="str">
            <v>234074,5185</v>
          </cell>
        </row>
        <row r="1861">
          <cell r="A1861" t="str">
            <v>NZ40338</v>
          </cell>
          <cell r="B1861">
            <v>622588489</v>
          </cell>
          <cell r="C1861" t="str">
            <v>Enu-HR001</v>
          </cell>
          <cell r="D1861">
            <v>34478</v>
          </cell>
          <cell r="E1861" t="str">
            <v>Current</v>
          </cell>
          <cell r="F1861" t="str">
            <v>Paul Holmes</v>
          </cell>
          <cell r="G1861" t="str">
            <v>181136,1435</v>
          </cell>
        </row>
        <row r="1862">
          <cell r="A1862" t="str">
            <v>NZ99554</v>
          </cell>
          <cell r="B1862">
            <v>622899729</v>
          </cell>
          <cell r="C1862" t="str">
            <v>Imo-HR001</v>
          </cell>
          <cell r="D1862">
            <v>30827</v>
          </cell>
          <cell r="E1862" t="str">
            <v>Domiciliary</v>
          </cell>
          <cell r="F1862" t="str">
            <v>Joshua Bennett</v>
          </cell>
          <cell r="G1862" t="str">
            <v>259370,6832</v>
          </cell>
        </row>
        <row r="1863">
          <cell r="A1863" t="str">
            <v>NZ30786</v>
          </cell>
          <cell r="B1863">
            <v>623024154</v>
          </cell>
          <cell r="C1863" t="str">
            <v>Lag-HR001</v>
          </cell>
          <cell r="D1863">
            <v>24983</v>
          </cell>
          <cell r="E1863" t="str">
            <v>Domiciliary</v>
          </cell>
          <cell r="F1863" t="str">
            <v>Dennis Ruiz</v>
          </cell>
          <cell r="G1863" t="str">
            <v>67695,6033</v>
          </cell>
        </row>
        <row r="1864">
          <cell r="A1864" t="str">
            <v>NZ79851</v>
          </cell>
          <cell r="B1864">
            <v>623575342</v>
          </cell>
          <cell r="C1864" t="str">
            <v>Ada-HR001</v>
          </cell>
          <cell r="D1864">
            <v>25348</v>
          </cell>
          <cell r="E1864" t="str">
            <v>Domiciliary</v>
          </cell>
          <cell r="F1864" t="str">
            <v>Shawn Long</v>
          </cell>
          <cell r="G1864" t="str">
            <v>285375,4887</v>
          </cell>
        </row>
        <row r="1865">
          <cell r="A1865" t="str">
            <v>NZ51266</v>
          </cell>
          <cell r="B1865">
            <v>624616768</v>
          </cell>
          <cell r="C1865" t="str">
            <v>Bay-HR001</v>
          </cell>
          <cell r="D1865">
            <v>25712</v>
          </cell>
          <cell r="E1865" t="str">
            <v>Joint</v>
          </cell>
          <cell r="F1865" t="str">
            <v>Shawn Wallace</v>
          </cell>
          <cell r="G1865" t="str">
            <v>126495,3833</v>
          </cell>
        </row>
        <row r="1866">
          <cell r="A1866" t="str">
            <v>NZ68708</v>
          </cell>
          <cell r="B1866">
            <v>625287378</v>
          </cell>
          <cell r="C1866" t="str">
            <v>Ana-HR001</v>
          </cell>
          <cell r="D1866">
            <v>27538</v>
          </cell>
          <cell r="E1866" t="str">
            <v>Corporate</v>
          </cell>
          <cell r="F1866" t="str">
            <v>Joshua Little</v>
          </cell>
          <cell r="G1866" t="str">
            <v>223989,1836</v>
          </cell>
        </row>
        <row r="1867">
          <cell r="A1867" t="str">
            <v>NZ19058</v>
          </cell>
          <cell r="B1867">
            <v>625651230</v>
          </cell>
          <cell r="C1867" t="str">
            <v>Bay-HR001</v>
          </cell>
          <cell r="D1867">
            <v>23522</v>
          </cell>
          <cell r="E1867" t="str">
            <v>Corporate</v>
          </cell>
          <cell r="F1867" t="str">
            <v>Shawn Wallace</v>
          </cell>
          <cell r="G1867" t="str">
            <v>180510,6699</v>
          </cell>
        </row>
        <row r="1868">
          <cell r="A1868" t="str">
            <v>NZ20489</v>
          </cell>
          <cell r="B1868">
            <v>625733970</v>
          </cell>
          <cell r="C1868" t="str">
            <v>Ana-HR001</v>
          </cell>
          <cell r="D1868">
            <v>30095</v>
          </cell>
          <cell r="E1868" t="str">
            <v>Current</v>
          </cell>
          <cell r="F1868" t="str">
            <v>Anthony Berry</v>
          </cell>
          <cell r="G1868" t="str">
            <v>136288,32</v>
          </cell>
        </row>
        <row r="1869">
          <cell r="A1869" t="str">
            <v>NZ31862</v>
          </cell>
          <cell r="B1869">
            <v>625915971</v>
          </cell>
          <cell r="C1869" t="str">
            <v>Abi-HR001</v>
          </cell>
          <cell r="D1869">
            <v>21329</v>
          </cell>
          <cell r="E1869" t="str">
            <v>Domiciliary</v>
          </cell>
          <cell r="F1869" t="str">
            <v>Roy Rice</v>
          </cell>
          <cell r="G1869" t="str">
            <v>113530,4352</v>
          </cell>
        </row>
        <row r="1870">
          <cell r="A1870" t="str">
            <v>NZ34917</v>
          </cell>
          <cell r="B1870">
            <v>626387942</v>
          </cell>
          <cell r="C1870" t="str">
            <v>Lag-HR001</v>
          </cell>
          <cell r="D1870">
            <v>35210</v>
          </cell>
          <cell r="E1870" t="str">
            <v>Current</v>
          </cell>
          <cell r="F1870" t="str">
            <v>Adam Hernandez</v>
          </cell>
          <cell r="G1870" t="str">
            <v>89651,5425</v>
          </cell>
        </row>
        <row r="1871">
          <cell r="A1871" t="str">
            <v>NZ48116</v>
          </cell>
          <cell r="B1871">
            <v>626603303</v>
          </cell>
          <cell r="C1871" t="str">
            <v>Imo-HR001</v>
          </cell>
          <cell r="D1871">
            <v>42148</v>
          </cell>
          <cell r="E1871" t="str">
            <v>Domiciliary</v>
          </cell>
          <cell r="F1871" t="str">
            <v>Jonathan Hawkins</v>
          </cell>
          <cell r="G1871" t="str">
            <v>447928,0644</v>
          </cell>
        </row>
        <row r="1872">
          <cell r="A1872" t="str">
            <v>NZ12706</v>
          </cell>
          <cell r="B1872">
            <v>626802694</v>
          </cell>
          <cell r="C1872" t="str">
            <v>Ogu-HR001</v>
          </cell>
          <cell r="D1872">
            <v>43609</v>
          </cell>
          <cell r="E1872" t="str">
            <v>Joint</v>
          </cell>
          <cell r="F1872" t="str">
            <v>Joe Hanson</v>
          </cell>
          <cell r="G1872" t="str">
            <v>127646,3108</v>
          </cell>
        </row>
        <row r="1873">
          <cell r="A1873" t="str">
            <v>NZ53772</v>
          </cell>
          <cell r="B1873">
            <v>627379463</v>
          </cell>
          <cell r="C1873" t="str">
            <v>Riv-HR001</v>
          </cell>
          <cell r="D1873">
            <v>45070</v>
          </cell>
          <cell r="E1873" t="str">
            <v>Domiciliary</v>
          </cell>
          <cell r="F1873" t="str">
            <v>Keith Griffin</v>
          </cell>
          <cell r="G1873" t="str">
            <v>249497,4825</v>
          </cell>
        </row>
        <row r="1874">
          <cell r="A1874" t="str">
            <v>NZ21281</v>
          </cell>
          <cell r="B1874">
            <v>627584820</v>
          </cell>
          <cell r="C1874" t="str">
            <v>Riv-HR001</v>
          </cell>
          <cell r="D1874">
            <v>29366</v>
          </cell>
          <cell r="E1874" t="str">
            <v>Savings</v>
          </cell>
          <cell r="F1874" t="str">
            <v>Mark Montgomery</v>
          </cell>
          <cell r="G1874" t="str">
            <v>229493,0313</v>
          </cell>
        </row>
        <row r="1875">
          <cell r="A1875" t="str">
            <v>NZ32172</v>
          </cell>
          <cell r="B1875">
            <v>627656339</v>
          </cell>
          <cell r="C1875" t="str">
            <v>Lag-HR001</v>
          </cell>
          <cell r="D1875">
            <v>20965</v>
          </cell>
          <cell r="E1875" t="str">
            <v>Domiciliary</v>
          </cell>
          <cell r="F1875" t="str">
            <v>Nicholas Simmons</v>
          </cell>
          <cell r="G1875" t="str">
            <v>107321,5488</v>
          </cell>
        </row>
        <row r="1876">
          <cell r="A1876" t="str">
            <v>NZ44460</v>
          </cell>
          <cell r="B1876">
            <v>629323798</v>
          </cell>
          <cell r="C1876" t="str">
            <v>Lag-HR001</v>
          </cell>
          <cell r="D1876">
            <v>41419</v>
          </cell>
          <cell r="E1876" t="str">
            <v>Domiciliary</v>
          </cell>
          <cell r="F1876" t="str">
            <v>Carl Nguyen</v>
          </cell>
          <cell r="G1876" t="str">
            <v>235953,245</v>
          </cell>
        </row>
        <row r="1877">
          <cell r="A1877" t="str">
            <v>NZ80645</v>
          </cell>
          <cell r="B1877">
            <v>629836594</v>
          </cell>
          <cell r="C1877" t="str">
            <v>Abu-HR001</v>
          </cell>
          <cell r="D1877">
            <v>27173</v>
          </cell>
          <cell r="E1877" t="str">
            <v>Joint</v>
          </cell>
          <cell r="F1877" t="str">
            <v>Ernest Rivera</v>
          </cell>
          <cell r="G1877" t="str">
            <v>95699,3466</v>
          </cell>
        </row>
        <row r="1878">
          <cell r="A1878" t="str">
            <v>NZ49045</v>
          </cell>
          <cell r="B1878">
            <v>630038435</v>
          </cell>
          <cell r="C1878" t="str">
            <v>Lag-HR001</v>
          </cell>
          <cell r="D1878">
            <v>45070</v>
          </cell>
          <cell r="E1878" t="str">
            <v>Domiciliary</v>
          </cell>
          <cell r="F1878" t="str">
            <v>Adam Hernandez</v>
          </cell>
          <cell r="G1878" t="str">
            <v>198096,2016</v>
          </cell>
        </row>
        <row r="1879">
          <cell r="A1879" t="str">
            <v>NZ49313</v>
          </cell>
          <cell r="B1879">
            <v>630758120</v>
          </cell>
          <cell r="C1879" t="str">
            <v>Abu-HR001</v>
          </cell>
          <cell r="D1879">
            <v>20600</v>
          </cell>
          <cell r="E1879" t="str">
            <v>Current</v>
          </cell>
          <cell r="F1879" t="str">
            <v>George Lewis</v>
          </cell>
          <cell r="G1879" t="str">
            <v>249651,29</v>
          </cell>
        </row>
        <row r="1880">
          <cell r="A1880" t="str">
            <v>NZ12702</v>
          </cell>
          <cell r="B1880">
            <v>631528098</v>
          </cell>
          <cell r="C1880" t="str">
            <v>Ana-HR001</v>
          </cell>
          <cell r="D1880">
            <v>27538</v>
          </cell>
          <cell r="E1880" t="str">
            <v>Domiciliary</v>
          </cell>
          <cell r="F1880" t="str">
            <v>Anthony Berry</v>
          </cell>
          <cell r="G1880" t="str">
            <v>112254,768</v>
          </cell>
        </row>
        <row r="1881">
          <cell r="A1881" t="str">
            <v>NZ19481</v>
          </cell>
          <cell r="B1881">
            <v>632127868</v>
          </cell>
          <cell r="C1881" t="str">
            <v>Lag-HR001</v>
          </cell>
          <cell r="D1881">
            <v>24251</v>
          </cell>
          <cell r="E1881" t="str">
            <v>Savings</v>
          </cell>
          <cell r="F1881" t="str">
            <v>Adam Hernandez</v>
          </cell>
          <cell r="G1881" t="str">
            <v>86385,432</v>
          </cell>
        </row>
        <row r="1882">
          <cell r="A1882" t="str">
            <v>NZ89960</v>
          </cell>
          <cell r="B1882">
            <v>632415923</v>
          </cell>
          <cell r="C1882" t="str">
            <v>Ana-HR001</v>
          </cell>
          <cell r="D1882">
            <v>42880</v>
          </cell>
          <cell r="E1882" t="str">
            <v>Domiciliary</v>
          </cell>
          <cell r="F1882" t="str">
            <v>Bruce Porter</v>
          </cell>
          <cell r="G1882" t="str">
            <v>259991,82</v>
          </cell>
        </row>
        <row r="1883">
          <cell r="A1883" t="str">
            <v>NZ13296</v>
          </cell>
          <cell r="B1883">
            <v>632742319</v>
          </cell>
          <cell r="C1883" t="str">
            <v>Abi-HR001</v>
          </cell>
          <cell r="D1883">
            <v>23522</v>
          </cell>
          <cell r="E1883" t="str">
            <v>Domiciliary</v>
          </cell>
          <cell r="F1883" t="str">
            <v>Roy Rice</v>
          </cell>
          <cell r="G1883" t="str">
            <v>128380,3059</v>
          </cell>
        </row>
        <row r="1884">
          <cell r="A1884" t="str">
            <v>NZ69060</v>
          </cell>
          <cell r="B1884">
            <v>633845603</v>
          </cell>
          <cell r="C1884" t="str">
            <v>Abu-HR001</v>
          </cell>
          <cell r="D1884">
            <v>23887</v>
          </cell>
          <cell r="E1884" t="str">
            <v>Domiciliary</v>
          </cell>
          <cell r="F1884" t="str">
            <v>Frank Brown</v>
          </cell>
          <cell r="G1884" t="str">
            <v>148197,15</v>
          </cell>
        </row>
        <row r="1885">
          <cell r="A1885" t="str">
            <v>NZ94695</v>
          </cell>
          <cell r="B1885">
            <v>634403569</v>
          </cell>
          <cell r="C1885" t="str">
            <v>Imo-HR001</v>
          </cell>
          <cell r="D1885">
            <v>32288</v>
          </cell>
          <cell r="E1885" t="str">
            <v>Current</v>
          </cell>
          <cell r="F1885" t="str">
            <v>Joe Price</v>
          </cell>
          <cell r="G1885" t="str">
            <v>439605,09</v>
          </cell>
        </row>
        <row r="1886">
          <cell r="A1886" t="str">
            <v>NZ21808</v>
          </cell>
          <cell r="B1886">
            <v>634903078</v>
          </cell>
          <cell r="C1886" t="str">
            <v>Ana-HR001</v>
          </cell>
          <cell r="D1886">
            <v>34114</v>
          </cell>
          <cell r="E1886" t="str">
            <v>Domiciliary</v>
          </cell>
          <cell r="F1886" t="str">
            <v>Bruce Porter</v>
          </cell>
          <cell r="G1886" t="str">
            <v>161632,9624</v>
          </cell>
        </row>
        <row r="1887">
          <cell r="A1887" t="str">
            <v>NZ24037</v>
          </cell>
          <cell r="B1887">
            <v>635009547</v>
          </cell>
          <cell r="C1887" t="str">
            <v>Abu-HR001</v>
          </cell>
          <cell r="D1887">
            <v>44705</v>
          </cell>
          <cell r="E1887" t="str">
            <v>Corporate</v>
          </cell>
          <cell r="F1887" t="str">
            <v>Anthony Torres</v>
          </cell>
          <cell r="G1887" t="str">
            <v>456670,83</v>
          </cell>
        </row>
        <row r="1888">
          <cell r="A1888" t="str">
            <v>NZ35314</v>
          </cell>
          <cell r="B1888">
            <v>635529670</v>
          </cell>
          <cell r="C1888" t="str">
            <v>Ogu-HR001</v>
          </cell>
          <cell r="D1888">
            <v>23155</v>
          </cell>
          <cell r="E1888" t="str">
            <v>Domiciliary</v>
          </cell>
          <cell r="F1888" t="str">
            <v>Jesse Evans</v>
          </cell>
          <cell r="G1888" t="str">
            <v>93027,8087</v>
          </cell>
        </row>
        <row r="1889">
          <cell r="A1889" t="str">
            <v>NZ27091</v>
          </cell>
          <cell r="B1889">
            <v>635748642</v>
          </cell>
          <cell r="C1889" t="str">
            <v>Ana-HR001</v>
          </cell>
          <cell r="D1889">
            <v>34114</v>
          </cell>
          <cell r="E1889" t="str">
            <v>Domiciliary</v>
          </cell>
          <cell r="F1889" t="str">
            <v>Bruce Porter</v>
          </cell>
          <cell r="G1889" t="str">
            <v>155282,2848</v>
          </cell>
        </row>
        <row r="1890">
          <cell r="A1890" t="str">
            <v>NZ66827</v>
          </cell>
          <cell r="B1890">
            <v>636413404</v>
          </cell>
          <cell r="C1890" t="str">
            <v>Imo-HR001</v>
          </cell>
          <cell r="D1890">
            <v>21329</v>
          </cell>
          <cell r="E1890" t="str">
            <v>Joint</v>
          </cell>
          <cell r="F1890" t="str">
            <v>Joshua Bennett</v>
          </cell>
          <cell r="G1890" t="str">
            <v>297617,1424</v>
          </cell>
        </row>
        <row r="1891">
          <cell r="A1891" t="str">
            <v>NZ13711</v>
          </cell>
          <cell r="B1891">
            <v>636582864</v>
          </cell>
          <cell r="C1891" t="str">
            <v>Lag-HR001</v>
          </cell>
          <cell r="D1891">
            <v>37765</v>
          </cell>
          <cell r="E1891" t="str">
            <v>Corporate</v>
          </cell>
          <cell r="F1891" t="str">
            <v>Adam Hernandez</v>
          </cell>
          <cell r="G1891" t="str">
            <v>51068,556</v>
          </cell>
        </row>
        <row r="1892">
          <cell r="A1892" t="str">
            <v>NZ89010</v>
          </cell>
          <cell r="B1892">
            <v>637508439</v>
          </cell>
          <cell r="C1892" t="str">
            <v>Imo-HR001</v>
          </cell>
          <cell r="D1892">
            <v>38497</v>
          </cell>
          <cell r="E1892" t="str">
            <v>Domiciliary</v>
          </cell>
          <cell r="F1892" t="str">
            <v>Jonathan Hawkins</v>
          </cell>
          <cell r="G1892" t="str">
            <v>292505,4153</v>
          </cell>
        </row>
        <row r="1893">
          <cell r="A1893" t="str">
            <v>NZ48658</v>
          </cell>
          <cell r="B1893">
            <v>637700595</v>
          </cell>
          <cell r="C1893" t="str">
            <v>Imo-HR001</v>
          </cell>
          <cell r="D1893">
            <v>39958</v>
          </cell>
          <cell r="E1893" t="str">
            <v>Domiciliary</v>
          </cell>
          <cell r="F1893" t="str">
            <v>Joshua Bennett</v>
          </cell>
          <cell r="G1893" t="str">
            <v>132381,821</v>
          </cell>
        </row>
        <row r="1894">
          <cell r="A1894" t="str">
            <v>NZ80280</v>
          </cell>
          <cell r="B1894">
            <v>637878422</v>
          </cell>
          <cell r="C1894" t="str">
            <v>Osu-HR001</v>
          </cell>
          <cell r="D1894">
            <v>26444</v>
          </cell>
          <cell r="E1894" t="str">
            <v>Savings</v>
          </cell>
          <cell r="F1894" t="str">
            <v>Gregory Simmons</v>
          </cell>
          <cell r="G1894" t="str">
            <v>36030,2976</v>
          </cell>
        </row>
        <row r="1895">
          <cell r="A1895" t="str">
            <v>NZ48166</v>
          </cell>
          <cell r="B1895">
            <v>638191269</v>
          </cell>
          <cell r="C1895" t="str">
            <v>Kad-HR001</v>
          </cell>
          <cell r="D1895">
            <v>25348</v>
          </cell>
          <cell r="E1895" t="str">
            <v>Savings</v>
          </cell>
          <cell r="F1895" t="str">
            <v>Jerry Green</v>
          </cell>
          <cell r="G1895" t="str">
            <v>304130,8659</v>
          </cell>
        </row>
        <row r="1896">
          <cell r="A1896" t="str">
            <v>NZ28733</v>
          </cell>
          <cell r="B1896">
            <v>638628927</v>
          </cell>
          <cell r="C1896" t="str">
            <v>Cro-HR001</v>
          </cell>
          <cell r="D1896">
            <v>24251</v>
          </cell>
          <cell r="E1896" t="str">
            <v>Savings</v>
          </cell>
          <cell r="F1896" t="str">
            <v>Stephen Payne</v>
          </cell>
          <cell r="G1896" t="str">
            <v>50054,16</v>
          </cell>
        </row>
        <row r="1897">
          <cell r="A1897" t="str">
            <v>NZ48072</v>
          </cell>
          <cell r="B1897">
            <v>638882000</v>
          </cell>
          <cell r="C1897" t="str">
            <v>Abu-HR001</v>
          </cell>
          <cell r="D1897">
            <v>28634</v>
          </cell>
          <cell r="E1897" t="str">
            <v>Joint</v>
          </cell>
          <cell r="F1897" t="str">
            <v>Ernest Rivera</v>
          </cell>
          <cell r="G1897" t="str">
            <v>355157,28</v>
          </cell>
        </row>
        <row r="1898">
          <cell r="A1898" t="str">
            <v>NZ79266</v>
          </cell>
          <cell r="B1898">
            <v>638990797</v>
          </cell>
          <cell r="C1898" t="str">
            <v>Lag-HR001</v>
          </cell>
          <cell r="D1898">
            <v>45070</v>
          </cell>
          <cell r="E1898" t="str">
            <v>Domiciliary</v>
          </cell>
          <cell r="F1898" t="str">
            <v>Nicholas Simmons</v>
          </cell>
          <cell r="G1898" t="str">
            <v>349019,9232</v>
          </cell>
        </row>
        <row r="1899">
          <cell r="A1899" t="str">
            <v>NZ28042</v>
          </cell>
          <cell r="B1899">
            <v>639381444</v>
          </cell>
          <cell r="C1899" t="str">
            <v>Enu-HR001</v>
          </cell>
          <cell r="D1899">
            <v>34478</v>
          </cell>
          <cell r="E1899" t="str">
            <v>Joint</v>
          </cell>
          <cell r="F1899" t="str">
            <v>Paul Holmes</v>
          </cell>
          <cell r="G1899" t="str">
            <v>304090,8922</v>
          </cell>
        </row>
        <row r="1900">
          <cell r="A1900" t="str">
            <v>NZ33585</v>
          </cell>
          <cell r="B1900">
            <v>641162583</v>
          </cell>
          <cell r="C1900" t="str">
            <v>Pla-HR001</v>
          </cell>
          <cell r="D1900">
            <v>27905</v>
          </cell>
          <cell r="E1900" t="str">
            <v>Joint</v>
          </cell>
          <cell r="F1900" t="str">
            <v>Victor Ramos</v>
          </cell>
          <cell r="G1900" t="str">
            <v>247618,1232</v>
          </cell>
        </row>
        <row r="1901">
          <cell r="A1901" t="str">
            <v>NZ62295</v>
          </cell>
          <cell r="B1901">
            <v>641579724</v>
          </cell>
          <cell r="C1901" t="str">
            <v>Osu-HR001</v>
          </cell>
          <cell r="D1901">
            <v>26809</v>
          </cell>
          <cell r="E1901" t="str">
            <v>Domiciliary</v>
          </cell>
          <cell r="F1901" t="str">
            <v>Gregory Simmons</v>
          </cell>
          <cell r="G1901" t="str">
            <v>173146,1942</v>
          </cell>
        </row>
        <row r="1902">
          <cell r="A1902" t="str">
            <v>NZ59407</v>
          </cell>
          <cell r="B1902">
            <v>641677481</v>
          </cell>
          <cell r="C1902" t="str">
            <v>Kan-HR001</v>
          </cell>
          <cell r="D1902">
            <v>35939</v>
          </cell>
          <cell r="E1902" t="str">
            <v>Current</v>
          </cell>
          <cell r="F1902" t="str">
            <v>Joshua Ryan</v>
          </cell>
          <cell r="G1902" t="str">
            <v>168233,4225</v>
          </cell>
        </row>
        <row r="1903">
          <cell r="A1903" t="str">
            <v>NZ69547</v>
          </cell>
          <cell r="B1903">
            <v>642473211</v>
          </cell>
          <cell r="C1903" t="str">
            <v>Ada-HR001</v>
          </cell>
          <cell r="D1903">
            <v>38861</v>
          </cell>
          <cell r="E1903" t="str">
            <v>Domiciliary</v>
          </cell>
          <cell r="F1903" t="str">
            <v>Shawn Long</v>
          </cell>
          <cell r="G1903" t="str">
            <v>91325,4537</v>
          </cell>
        </row>
        <row r="1904">
          <cell r="A1904" t="str">
            <v>NZ31800</v>
          </cell>
          <cell r="B1904">
            <v>642538814</v>
          </cell>
          <cell r="C1904" t="str">
            <v>Riv-HR001</v>
          </cell>
          <cell r="D1904">
            <v>27538</v>
          </cell>
          <cell r="E1904" t="str">
            <v>Current</v>
          </cell>
          <cell r="F1904" t="str">
            <v>Mark Montgomery</v>
          </cell>
          <cell r="G1904" t="str">
            <v>105806,9664</v>
          </cell>
        </row>
        <row r="1905">
          <cell r="A1905" t="str">
            <v>NZ67190</v>
          </cell>
          <cell r="B1905">
            <v>643055435</v>
          </cell>
          <cell r="C1905" t="str">
            <v>Oyo-HR001</v>
          </cell>
          <cell r="D1905">
            <v>41783</v>
          </cell>
          <cell r="E1905" t="str">
            <v>Corporate</v>
          </cell>
          <cell r="F1905" t="str">
            <v>Anthony Simpson</v>
          </cell>
          <cell r="G1905" t="str">
            <v>64025,9136</v>
          </cell>
        </row>
        <row r="1906">
          <cell r="A1906" t="str">
            <v>NZ74305</v>
          </cell>
          <cell r="B1906">
            <v>643127573</v>
          </cell>
          <cell r="C1906" t="str">
            <v>Kad-HR001</v>
          </cell>
          <cell r="D1906">
            <v>40687</v>
          </cell>
          <cell r="E1906" t="str">
            <v>Savings</v>
          </cell>
          <cell r="F1906" t="str">
            <v>Bobby Burton</v>
          </cell>
          <cell r="G1906" t="str">
            <v>55011,84</v>
          </cell>
        </row>
        <row r="1907">
          <cell r="A1907" t="str">
            <v>NZ46886</v>
          </cell>
          <cell r="B1907">
            <v>643745187</v>
          </cell>
          <cell r="C1907" t="str">
            <v>Ada-HR001</v>
          </cell>
          <cell r="D1907">
            <v>27538</v>
          </cell>
          <cell r="E1907" t="str">
            <v>Current</v>
          </cell>
          <cell r="F1907" t="str">
            <v>Shawn Long</v>
          </cell>
          <cell r="G1907" t="str">
            <v>96397,4616</v>
          </cell>
        </row>
        <row r="1908">
          <cell r="A1908" t="str">
            <v>NZ32752</v>
          </cell>
          <cell r="B1908">
            <v>643947604</v>
          </cell>
          <cell r="C1908" t="str">
            <v>Ogu-HR001</v>
          </cell>
          <cell r="D1908">
            <v>40322</v>
          </cell>
          <cell r="E1908" t="str">
            <v>Savings</v>
          </cell>
          <cell r="F1908" t="str">
            <v>Jesse Evans</v>
          </cell>
          <cell r="G1908" t="str">
            <v>89295,7824</v>
          </cell>
        </row>
        <row r="1909">
          <cell r="A1909" t="str">
            <v>NZ15003</v>
          </cell>
          <cell r="B1909">
            <v>644201182</v>
          </cell>
          <cell r="C1909" t="str">
            <v>Abu-HR001</v>
          </cell>
          <cell r="D1909">
            <v>32288</v>
          </cell>
          <cell r="E1909" t="str">
            <v>Joint</v>
          </cell>
          <cell r="F1909" t="str">
            <v>Ernest Rivera</v>
          </cell>
          <cell r="G1909" t="str">
            <v>140671,7235</v>
          </cell>
        </row>
        <row r="1910">
          <cell r="A1910" t="str">
            <v>NZ17931</v>
          </cell>
          <cell r="B1910">
            <v>645106187</v>
          </cell>
          <cell r="C1910" t="str">
            <v>Pla-HR001</v>
          </cell>
          <cell r="D1910">
            <v>20600</v>
          </cell>
          <cell r="E1910" t="str">
            <v>Joint</v>
          </cell>
          <cell r="F1910" t="str">
            <v>Victor Ramos</v>
          </cell>
          <cell r="G1910" t="str">
            <v>289056,276</v>
          </cell>
        </row>
        <row r="1911">
          <cell r="A1911" t="str">
            <v>NZ13977</v>
          </cell>
          <cell r="B1911">
            <v>645643840</v>
          </cell>
          <cell r="C1911" t="str">
            <v>Kan-HR001</v>
          </cell>
          <cell r="D1911">
            <v>27173</v>
          </cell>
          <cell r="E1911" t="str">
            <v>Current</v>
          </cell>
          <cell r="F1911" t="str">
            <v>Bruce Butler</v>
          </cell>
          <cell r="G1911" t="str">
            <v>77407,7451</v>
          </cell>
        </row>
        <row r="1912">
          <cell r="A1912" t="str">
            <v>NZ94566</v>
          </cell>
          <cell r="B1912">
            <v>646242159</v>
          </cell>
          <cell r="C1912" t="str">
            <v>Kad-HR001</v>
          </cell>
          <cell r="D1912">
            <v>32288</v>
          </cell>
          <cell r="E1912" t="str">
            <v>Current</v>
          </cell>
          <cell r="F1912" t="str">
            <v>Jerry Green</v>
          </cell>
          <cell r="G1912" t="str">
            <v>61123,16</v>
          </cell>
        </row>
        <row r="1913">
          <cell r="A1913" t="str">
            <v>NZ73185</v>
          </cell>
          <cell r="B1913">
            <v>646448345</v>
          </cell>
          <cell r="C1913" t="str">
            <v>Del-HR001</v>
          </cell>
          <cell r="D1913">
            <v>23887</v>
          </cell>
          <cell r="E1913" t="str">
            <v>Fixed Deposit</v>
          </cell>
          <cell r="F1913" t="str">
            <v>Steve Diaz</v>
          </cell>
          <cell r="G1913" t="str">
            <v>250596,15</v>
          </cell>
        </row>
        <row r="1914">
          <cell r="A1914" t="str">
            <v>NZ38886</v>
          </cell>
          <cell r="B1914">
            <v>646777420</v>
          </cell>
          <cell r="C1914" t="str">
            <v>Enu-HR001</v>
          </cell>
          <cell r="D1914">
            <v>27905</v>
          </cell>
          <cell r="E1914" t="str">
            <v>Savings</v>
          </cell>
          <cell r="F1914" t="str">
            <v>Paul Larson</v>
          </cell>
          <cell r="G1914" t="str">
            <v>109843,1928</v>
          </cell>
        </row>
        <row r="1915">
          <cell r="A1915" t="str">
            <v>NZ26568</v>
          </cell>
          <cell r="B1915">
            <v>647475846</v>
          </cell>
          <cell r="C1915" t="str">
            <v>Oyo-HR001</v>
          </cell>
          <cell r="D1915">
            <v>36304</v>
          </cell>
          <cell r="E1915" t="str">
            <v>Domiciliary</v>
          </cell>
          <cell r="F1915" t="str">
            <v>Anthony Simpson</v>
          </cell>
          <cell r="G1915" t="str">
            <v>262208,3904</v>
          </cell>
        </row>
        <row r="1916">
          <cell r="A1916" t="str">
            <v>NZ46352</v>
          </cell>
          <cell r="B1916">
            <v>647583601</v>
          </cell>
          <cell r="C1916" t="str">
            <v>Abu-HR001</v>
          </cell>
          <cell r="D1916">
            <v>41419</v>
          </cell>
          <cell r="E1916" t="str">
            <v>Domiciliary</v>
          </cell>
          <cell r="F1916" t="str">
            <v>Frank Brown</v>
          </cell>
          <cell r="G1916" t="str">
            <v>78509,6704</v>
          </cell>
        </row>
        <row r="1917">
          <cell r="A1917" t="str">
            <v>NZ94544</v>
          </cell>
          <cell r="B1917">
            <v>647826827</v>
          </cell>
          <cell r="C1917" t="str">
            <v>Kad-HR001</v>
          </cell>
          <cell r="D1917">
            <v>26809</v>
          </cell>
          <cell r="E1917" t="str">
            <v>Domiciliary</v>
          </cell>
          <cell r="F1917" t="str">
            <v>Jerry Green</v>
          </cell>
          <cell r="G1917" t="str">
            <v>338354,2404</v>
          </cell>
        </row>
        <row r="1918">
          <cell r="A1918" t="str">
            <v>NZ87800</v>
          </cell>
          <cell r="B1918">
            <v>649667256</v>
          </cell>
          <cell r="C1918" t="str">
            <v>Lag-HR001</v>
          </cell>
          <cell r="D1918">
            <v>39226</v>
          </cell>
          <cell r="E1918" t="str">
            <v>Domiciliary</v>
          </cell>
          <cell r="F1918" t="str">
            <v>Patrick Graham</v>
          </cell>
          <cell r="G1918" t="str">
            <v>420683,6574</v>
          </cell>
        </row>
        <row r="1919">
          <cell r="A1919" t="str">
            <v>NZ29921</v>
          </cell>
          <cell r="B1919">
            <v>649755058</v>
          </cell>
          <cell r="C1919" t="str">
            <v>Oyo-HR001</v>
          </cell>
          <cell r="D1919">
            <v>44705</v>
          </cell>
          <cell r="E1919" t="str">
            <v>Domiciliary</v>
          </cell>
          <cell r="F1919" t="str">
            <v>Donald Reynolds</v>
          </cell>
          <cell r="G1919" t="str">
            <v>37871,0171</v>
          </cell>
        </row>
        <row r="1920">
          <cell r="A1920" t="str">
            <v>NZ85299</v>
          </cell>
          <cell r="B1920">
            <v>649881744</v>
          </cell>
          <cell r="C1920" t="str">
            <v>Kog-HR001</v>
          </cell>
          <cell r="D1920">
            <v>20600</v>
          </cell>
          <cell r="E1920" t="str">
            <v>Corporate</v>
          </cell>
          <cell r="F1920" t="str">
            <v>Shawn Cook</v>
          </cell>
          <cell r="G1920" t="str">
            <v>158874,1406</v>
          </cell>
        </row>
        <row r="1921">
          <cell r="A1921" t="str">
            <v>NZ48435</v>
          </cell>
          <cell r="B1921">
            <v>650193232</v>
          </cell>
          <cell r="C1921" t="str">
            <v>Lag-HR001</v>
          </cell>
          <cell r="D1921">
            <v>38497</v>
          </cell>
          <cell r="E1921" t="str">
            <v>Fixed Deposit</v>
          </cell>
          <cell r="F1921" t="str">
            <v>Chris Armstrong</v>
          </cell>
          <cell r="G1921" t="str">
            <v>128778,9237</v>
          </cell>
        </row>
        <row r="1922">
          <cell r="A1922" t="str">
            <v>NZ77723</v>
          </cell>
          <cell r="B1922">
            <v>650260310</v>
          </cell>
          <cell r="C1922" t="str">
            <v>Pla-HR001</v>
          </cell>
          <cell r="D1922">
            <v>27538</v>
          </cell>
          <cell r="E1922" t="str">
            <v>Current</v>
          </cell>
          <cell r="F1922" t="str">
            <v>Victor Ramos</v>
          </cell>
          <cell r="G1922" t="str">
            <v>91644,6744</v>
          </cell>
        </row>
        <row r="1923">
          <cell r="A1923" t="str">
            <v>NZ59881</v>
          </cell>
          <cell r="B1923">
            <v>651088440</v>
          </cell>
          <cell r="C1923" t="str">
            <v>Lag-HR001</v>
          </cell>
          <cell r="D1923">
            <v>39226</v>
          </cell>
          <cell r="E1923" t="str">
            <v>Domiciliary</v>
          </cell>
          <cell r="F1923" t="str">
            <v>Adam Hernandez</v>
          </cell>
          <cell r="G1923" t="str">
            <v>172611,6535</v>
          </cell>
        </row>
        <row r="1924">
          <cell r="A1924" t="str">
            <v>NZ54373</v>
          </cell>
          <cell r="B1924">
            <v>651408920</v>
          </cell>
          <cell r="C1924" t="str">
            <v>Del-HR001</v>
          </cell>
          <cell r="D1924">
            <v>38861</v>
          </cell>
          <cell r="E1924" t="str">
            <v>Domiciliary</v>
          </cell>
          <cell r="F1924" t="str">
            <v>Steve Diaz</v>
          </cell>
          <cell r="G1924" t="str">
            <v>284195,2948</v>
          </cell>
        </row>
        <row r="1925">
          <cell r="A1925" t="str">
            <v>NZ69189</v>
          </cell>
          <cell r="B1925">
            <v>651511456</v>
          </cell>
          <cell r="C1925" t="str">
            <v>Kog-HR001</v>
          </cell>
          <cell r="D1925">
            <v>38861</v>
          </cell>
          <cell r="E1925" t="str">
            <v>Current</v>
          </cell>
          <cell r="F1925" t="str">
            <v>Shawn Cook</v>
          </cell>
          <cell r="G1925" t="str">
            <v>111485,0457</v>
          </cell>
        </row>
        <row r="1926">
          <cell r="A1926" t="str">
            <v>NZ22525</v>
          </cell>
          <cell r="B1926">
            <v>652428018</v>
          </cell>
          <cell r="C1926" t="str">
            <v>Lag-HR001</v>
          </cell>
          <cell r="D1926">
            <v>37765</v>
          </cell>
          <cell r="E1926" t="str">
            <v>Savings</v>
          </cell>
          <cell r="F1926" t="str">
            <v>Patrick Graham</v>
          </cell>
          <cell r="G1926" t="str">
            <v>189742,7686</v>
          </cell>
        </row>
        <row r="1927">
          <cell r="A1927" t="str">
            <v>NZ57208</v>
          </cell>
          <cell r="B1927">
            <v>652691099</v>
          </cell>
          <cell r="C1927" t="str">
            <v>Oyo-HR001</v>
          </cell>
          <cell r="D1927">
            <v>34114</v>
          </cell>
          <cell r="E1927" t="str">
            <v>Corporate</v>
          </cell>
          <cell r="F1927" t="str">
            <v>Douglas Tucker</v>
          </cell>
          <cell r="G1927" t="str">
            <v>312880,9554</v>
          </cell>
        </row>
        <row r="1928">
          <cell r="A1928" t="str">
            <v>NZ70507</v>
          </cell>
          <cell r="B1928">
            <v>652862459</v>
          </cell>
          <cell r="C1928" t="str">
            <v>Abu-HR001</v>
          </cell>
          <cell r="D1928">
            <v>37400</v>
          </cell>
          <cell r="E1928" t="str">
            <v>Current</v>
          </cell>
          <cell r="F1928" t="str">
            <v>Anthony Torres</v>
          </cell>
          <cell r="G1928" t="str">
            <v>164456,6275</v>
          </cell>
        </row>
        <row r="1929">
          <cell r="A1929" t="str">
            <v>NZ37670</v>
          </cell>
          <cell r="B1929">
            <v>652999055</v>
          </cell>
          <cell r="C1929" t="str">
            <v>Imo-HR001</v>
          </cell>
          <cell r="D1929">
            <v>26444</v>
          </cell>
          <cell r="E1929" t="str">
            <v>Domiciliary</v>
          </cell>
          <cell r="F1929" t="str">
            <v>Joshua Bennett</v>
          </cell>
          <cell r="G1929" t="str">
            <v>112975,6224</v>
          </cell>
        </row>
        <row r="1930">
          <cell r="A1930" t="str">
            <v>NZ31198</v>
          </cell>
          <cell r="B1930">
            <v>653396680</v>
          </cell>
          <cell r="C1930" t="str">
            <v>Abu-HR001</v>
          </cell>
          <cell r="D1930">
            <v>21694</v>
          </cell>
          <cell r="E1930" t="str">
            <v>Current</v>
          </cell>
          <cell r="F1930" t="str">
            <v>George Lewis</v>
          </cell>
          <cell r="G1930" t="str">
            <v>102132,0441</v>
          </cell>
        </row>
        <row r="1931">
          <cell r="A1931" t="str">
            <v>NZ87787</v>
          </cell>
          <cell r="B1931">
            <v>654101246</v>
          </cell>
          <cell r="C1931" t="str">
            <v>Imo-HR001</v>
          </cell>
          <cell r="D1931">
            <v>31556</v>
          </cell>
          <cell r="E1931" t="str">
            <v>Current</v>
          </cell>
          <cell r="F1931" t="str">
            <v>Joe Price</v>
          </cell>
          <cell r="G1931" t="str">
            <v>73964,205</v>
          </cell>
        </row>
        <row r="1932">
          <cell r="A1932" t="str">
            <v>NZ65206</v>
          </cell>
          <cell r="B1932">
            <v>654882523</v>
          </cell>
          <cell r="C1932" t="str">
            <v>Kwa-HR001</v>
          </cell>
          <cell r="D1932">
            <v>20233</v>
          </cell>
          <cell r="E1932" t="str">
            <v>Corporate</v>
          </cell>
          <cell r="F1932" t="str">
            <v>Phillip Peters</v>
          </cell>
          <cell r="G1932" t="str">
            <v>142534,0176</v>
          </cell>
        </row>
        <row r="1933">
          <cell r="A1933" t="str">
            <v>NZ48103</v>
          </cell>
          <cell r="B1933">
            <v>655541829</v>
          </cell>
          <cell r="C1933" t="str">
            <v>Enu-HR001</v>
          </cell>
          <cell r="D1933">
            <v>25348</v>
          </cell>
          <cell r="E1933" t="str">
            <v>Savings</v>
          </cell>
          <cell r="F1933" t="str">
            <v>Paul Holmes</v>
          </cell>
          <cell r="G1933" t="str">
            <v>355068,5952</v>
          </cell>
        </row>
        <row r="1934">
          <cell r="A1934" t="str">
            <v>NZ36995</v>
          </cell>
          <cell r="B1934">
            <v>655933550</v>
          </cell>
          <cell r="C1934" t="str">
            <v>Riv-HR001</v>
          </cell>
          <cell r="D1934">
            <v>36671</v>
          </cell>
          <cell r="E1934" t="str">
            <v>Domiciliary</v>
          </cell>
          <cell r="F1934" t="str">
            <v>Keith Griffin</v>
          </cell>
          <cell r="G1934" t="str">
            <v>94643,6076</v>
          </cell>
        </row>
        <row r="1935">
          <cell r="A1935" t="str">
            <v>NZ42646</v>
          </cell>
          <cell r="B1935">
            <v>656387474</v>
          </cell>
          <cell r="C1935" t="str">
            <v>Pla-HR001</v>
          </cell>
          <cell r="D1935">
            <v>45070</v>
          </cell>
          <cell r="E1935" t="str">
            <v>Domiciliary</v>
          </cell>
          <cell r="F1935" t="str">
            <v>Victor Ramos</v>
          </cell>
          <cell r="G1935" t="str">
            <v>140111,6556</v>
          </cell>
        </row>
        <row r="1936">
          <cell r="A1936" t="str">
            <v>NZ90131</v>
          </cell>
          <cell r="B1936">
            <v>656674896</v>
          </cell>
          <cell r="C1936" t="str">
            <v>Kog-HR001</v>
          </cell>
          <cell r="D1936">
            <v>21694</v>
          </cell>
          <cell r="E1936" t="str">
            <v>Joint</v>
          </cell>
          <cell r="F1936" t="str">
            <v>Shawn Cook</v>
          </cell>
          <cell r="G1936" t="str">
            <v>157581,375</v>
          </cell>
        </row>
        <row r="1937">
          <cell r="A1937" t="str">
            <v>NZ46455</v>
          </cell>
          <cell r="B1937">
            <v>656807258</v>
          </cell>
          <cell r="C1937" t="str">
            <v>Del-HR001</v>
          </cell>
          <cell r="D1937">
            <v>20965</v>
          </cell>
          <cell r="E1937" t="str">
            <v>Domiciliary</v>
          </cell>
          <cell r="F1937" t="str">
            <v>Todd Roberts</v>
          </cell>
          <cell r="G1937" t="str">
            <v>96650,0864</v>
          </cell>
        </row>
        <row r="1938">
          <cell r="A1938" t="str">
            <v>NZ93602</v>
          </cell>
          <cell r="B1938">
            <v>657148323</v>
          </cell>
          <cell r="C1938" t="str">
            <v>Sok-HR001</v>
          </cell>
          <cell r="D1938">
            <v>39593</v>
          </cell>
          <cell r="E1938" t="str">
            <v>Joint</v>
          </cell>
          <cell r="F1938" t="str">
            <v>Raymond Alexander</v>
          </cell>
          <cell r="G1938" t="str">
            <v>105267,75</v>
          </cell>
        </row>
        <row r="1939">
          <cell r="A1939" t="str">
            <v>NZ19589</v>
          </cell>
          <cell r="B1939">
            <v>657167234</v>
          </cell>
          <cell r="C1939" t="str">
            <v>Ada-HR001</v>
          </cell>
          <cell r="D1939">
            <v>33382</v>
          </cell>
          <cell r="E1939" t="str">
            <v>Joint</v>
          </cell>
          <cell r="F1939" t="str">
            <v>Shawn Long</v>
          </cell>
          <cell r="G1939" t="str">
            <v>322668,5</v>
          </cell>
        </row>
        <row r="1940">
          <cell r="A1940" t="str">
            <v>NZ25709</v>
          </cell>
          <cell r="B1940">
            <v>657272913</v>
          </cell>
          <cell r="C1940" t="str">
            <v>Pla-HR001</v>
          </cell>
          <cell r="D1940">
            <v>42880</v>
          </cell>
          <cell r="E1940" t="str">
            <v>Corporate</v>
          </cell>
          <cell r="F1940" t="str">
            <v>Victor Ramos</v>
          </cell>
          <cell r="G1940" t="str">
            <v>38769,12</v>
          </cell>
        </row>
        <row r="1941">
          <cell r="A1941" t="str">
            <v>NZ66671</v>
          </cell>
          <cell r="B1941">
            <v>658326508</v>
          </cell>
          <cell r="C1941" t="str">
            <v>Imo-HR001</v>
          </cell>
          <cell r="D1941">
            <v>24616</v>
          </cell>
          <cell r="E1941" t="str">
            <v>Domiciliary</v>
          </cell>
          <cell r="F1941" t="str">
            <v>Jonathan Hawkins</v>
          </cell>
          <cell r="G1941" t="str">
            <v>295262,976</v>
          </cell>
        </row>
        <row r="1942">
          <cell r="A1942" t="str">
            <v>NZ36875</v>
          </cell>
          <cell r="B1942">
            <v>658326980</v>
          </cell>
          <cell r="C1942" t="str">
            <v>Del-HR001</v>
          </cell>
          <cell r="D1942">
            <v>31556</v>
          </cell>
          <cell r="E1942" t="str">
            <v>Corporate</v>
          </cell>
          <cell r="F1942" t="str">
            <v>Steve Diaz</v>
          </cell>
          <cell r="G1942" t="str">
            <v>67543,9308</v>
          </cell>
        </row>
        <row r="1943">
          <cell r="A1943" t="str">
            <v>NZ17798</v>
          </cell>
          <cell r="B1943">
            <v>659116764</v>
          </cell>
          <cell r="C1943" t="str">
            <v>Lag-HR001</v>
          </cell>
          <cell r="D1943">
            <v>20600</v>
          </cell>
          <cell r="E1943" t="str">
            <v>Savings</v>
          </cell>
          <cell r="F1943" t="str">
            <v>Dennis Ruiz</v>
          </cell>
          <cell r="G1943" t="str">
            <v>72575,3184</v>
          </cell>
        </row>
        <row r="1944">
          <cell r="A1944" t="str">
            <v>NZ64701</v>
          </cell>
          <cell r="B1944">
            <v>659613431</v>
          </cell>
          <cell r="C1944" t="str">
            <v>Oyo-HR001</v>
          </cell>
          <cell r="D1944">
            <v>27905</v>
          </cell>
          <cell r="E1944" t="str">
            <v>Domiciliary</v>
          </cell>
          <cell r="F1944" t="str">
            <v>Douglas Tucker</v>
          </cell>
          <cell r="G1944" t="str">
            <v>184903,8048</v>
          </cell>
        </row>
        <row r="1945">
          <cell r="A1945" t="str">
            <v>NZ40048</v>
          </cell>
          <cell r="B1945">
            <v>660338169</v>
          </cell>
          <cell r="C1945" t="str">
            <v>Abu-HR001</v>
          </cell>
          <cell r="D1945">
            <v>35210</v>
          </cell>
          <cell r="E1945" t="str">
            <v>Savings</v>
          </cell>
          <cell r="F1945" t="str">
            <v>George Lewis</v>
          </cell>
          <cell r="G1945" t="str">
            <v>101645,3516</v>
          </cell>
        </row>
        <row r="1946">
          <cell r="A1946" t="str">
            <v>NZ75932</v>
          </cell>
          <cell r="B1946">
            <v>660647388</v>
          </cell>
          <cell r="C1946" t="str">
            <v>Lag-HR001</v>
          </cell>
          <cell r="D1946">
            <v>39226</v>
          </cell>
          <cell r="E1946" t="str">
            <v>Joint</v>
          </cell>
          <cell r="F1946" t="str">
            <v>Patrick Graham</v>
          </cell>
          <cell r="G1946" t="str">
            <v>149882,9475</v>
          </cell>
        </row>
        <row r="1947">
          <cell r="A1947" t="str">
            <v>NZ68149</v>
          </cell>
          <cell r="B1947">
            <v>660681947</v>
          </cell>
          <cell r="C1947" t="str">
            <v>Cro-HR001</v>
          </cell>
          <cell r="D1947">
            <v>31921</v>
          </cell>
          <cell r="E1947" t="str">
            <v>Current</v>
          </cell>
          <cell r="F1947" t="str">
            <v>Stephen Payne</v>
          </cell>
          <cell r="G1947" t="str">
            <v>28267,3044</v>
          </cell>
        </row>
        <row r="1948">
          <cell r="A1948" t="str">
            <v>NZ32064</v>
          </cell>
          <cell r="B1948">
            <v>661401249</v>
          </cell>
          <cell r="C1948" t="str">
            <v>Lag-HR001</v>
          </cell>
          <cell r="D1948">
            <v>28270</v>
          </cell>
          <cell r="E1948" t="str">
            <v>Corporate</v>
          </cell>
          <cell r="F1948" t="str">
            <v>Adam Hernandez</v>
          </cell>
          <cell r="G1948" t="str">
            <v>129060,8774</v>
          </cell>
        </row>
        <row r="1949">
          <cell r="A1949" t="str">
            <v>NZ54314</v>
          </cell>
          <cell r="B1949">
            <v>661870122</v>
          </cell>
          <cell r="C1949" t="str">
            <v>Ana-HR001</v>
          </cell>
          <cell r="D1949">
            <v>34478</v>
          </cell>
          <cell r="E1949" t="str">
            <v>Domiciliary</v>
          </cell>
          <cell r="F1949" t="str">
            <v>Bruce Porter</v>
          </cell>
          <cell r="G1949" t="str">
            <v>183339,36</v>
          </cell>
        </row>
        <row r="1950">
          <cell r="A1950" t="str">
            <v>NZ27949</v>
          </cell>
          <cell r="B1950">
            <v>662030865</v>
          </cell>
          <cell r="C1950" t="str">
            <v>Ana-HR001</v>
          </cell>
          <cell r="D1950">
            <v>43976</v>
          </cell>
          <cell r="E1950" t="str">
            <v>Joint</v>
          </cell>
          <cell r="F1950" t="str">
            <v>Joshua Little</v>
          </cell>
          <cell r="G1950" t="str">
            <v>262626</v>
          </cell>
        </row>
        <row r="1951">
          <cell r="A1951" t="str">
            <v>NZ76422</v>
          </cell>
          <cell r="B1951">
            <v>662407649</v>
          </cell>
          <cell r="C1951" t="str">
            <v>Lag-HR001</v>
          </cell>
          <cell r="D1951">
            <v>21694</v>
          </cell>
          <cell r="E1951" t="str">
            <v>Corporate</v>
          </cell>
          <cell r="F1951" t="str">
            <v>Adam Hernandez</v>
          </cell>
          <cell r="G1951" t="str">
            <v>48289,44</v>
          </cell>
        </row>
        <row r="1952">
          <cell r="A1952" t="str">
            <v>NZ66931</v>
          </cell>
          <cell r="B1952">
            <v>662531806</v>
          </cell>
          <cell r="C1952" t="str">
            <v>Edo-HR001</v>
          </cell>
          <cell r="D1952">
            <v>36304</v>
          </cell>
          <cell r="E1952" t="str">
            <v>Domiciliary</v>
          </cell>
          <cell r="F1952" t="str">
            <v>Victor Martinez</v>
          </cell>
          <cell r="G1952" t="str">
            <v>192430,08</v>
          </cell>
        </row>
        <row r="1953">
          <cell r="A1953" t="str">
            <v>NZ95008</v>
          </cell>
          <cell r="B1953">
            <v>662985666</v>
          </cell>
          <cell r="C1953" t="str">
            <v>Kwa-HR001</v>
          </cell>
          <cell r="D1953">
            <v>35575</v>
          </cell>
          <cell r="E1953" t="str">
            <v>Corporate</v>
          </cell>
          <cell r="F1953" t="str">
            <v>Phillip Peters</v>
          </cell>
          <cell r="G1953" t="str">
            <v>417117,077</v>
          </cell>
        </row>
        <row r="1954">
          <cell r="A1954" t="str">
            <v>NZ34231</v>
          </cell>
          <cell r="B1954">
            <v>662989220</v>
          </cell>
          <cell r="C1954" t="str">
            <v>Lag-HR001</v>
          </cell>
          <cell r="D1954">
            <v>44341</v>
          </cell>
          <cell r="E1954" t="str">
            <v>Current</v>
          </cell>
          <cell r="F1954" t="str">
            <v>Chris Armstrong</v>
          </cell>
          <cell r="G1954" t="str">
            <v>361904,2014</v>
          </cell>
        </row>
        <row r="1955">
          <cell r="A1955" t="str">
            <v>NZ23045</v>
          </cell>
          <cell r="B1955">
            <v>663215913</v>
          </cell>
          <cell r="C1955" t="str">
            <v>Edo-HR001</v>
          </cell>
          <cell r="D1955">
            <v>41419</v>
          </cell>
          <cell r="E1955" t="str">
            <v>Domiciliary</v>
          </cell>
          <cell r="F1955" t="str">
            <v>Victor Martinez</v>
          </cell>
          <cell r="G1955" t="str">
            <v>111789,4349</v>
          </cell>
        </row>
        <row r="1956">
          <cell r="A1956" t="str">
            <v>NZ28379</v>
          </cell>
          <cell r="B1956">
            <v>663436500</v>
          </cell>
          <cell r="C1956" t="str">
            <v>Lag-HR001</v>
          </cell>
          <cell r="D1956">
            <v>41054</v>
          </cell>
          <cell r="E1956" t="str">
            <v>Current</v>
          </cell>
          <cell r="F1956" t="str">
            <v>Benjamin Kim</v>
          </cell>
          <cell r="G1956" t="str">
            <v>54700,24</v>
          </cell>
        </row>
        <row r="1957">
          <cell r="A1957" t="str">
            <v>NZ23438</v>
          </cell>
          <cell r="B1957">
            <v>663494133</v>
          </cell>
          <cell r="C1957" t="str">
            <v>Abu-HR001</v>
          </cell>
          <cell r="D1957">
            <v>43609</v>
          </cell>
          <cell r="E1957" t="str">
            <v>Domiciliary</v>
          </cell>
          <cell r="F1957" t="str">
            <v>Ernest Rivera</v>
          </cell>
          <cell r="G1957" t="str">
            <v>266530,8126</v>
          </cell>
        </row>
        <row r="1958">
          <cell r="A1958" t="str">
            <v>NZ59154</v>
          </cell>
          <cell r="B1958">
            <v>663702178</v>
          </cell>
          <cell r="C1958" t="str">
            <v>Ogu-HR001</v>
          </cell>
          <cell r="D1958">
            <v>34843</v>
          </cell>
          <cell r="E1958" t="str">
            <v>Domiciliary</v>
          </cell>
          <cell r="F1958" t="str">
            <v>Jesse Evans</v>
          </cell>
          <cell r="G1958" t="str">
            <v>145351,008</v>
          </cell>
        </row>
        <row r="1959">
          <cell r="A1959" t="str">
            <v>NZ14237</v>
          </cell>
          <cell r="B1959">
            <v>664315003</v>
          </cell>
          <cell r="C1959" t="str">
            <v>Pla-HR001</v>
          </cell>
          <cell r="D1959">
            <v>37036</v>
          </cell>
          <cell r="E1959" t="str">
            <v>Fixed Deposit</v>
          </cell>
          <cell r="F1959" t="str">
            <v>Victor Ramos</v>
          </cell>
          <cell r="G1959" t="str">
            <v>108075,2832</v>
          </cell>
        </row>
        <row r="1960">
          <cell r="A1960" t="str">
            <v>NZ80061</v>
          </cell>
          <cell r="B1960">
            <v>664809064</v>
          </cell>
          <cell r="C1960" t="str">
            <v>Lag-HR001</v>
          </cell>
          <cell r="D1960">
            <v>30095</v>
          </cell>
          <cell r="E1960" t="str">
            <v>Domiciliary</v>
          </cell>
          <cell r="F1960" t="str">
            <v>Patrick Graham</v>
          </cell>
          <cell r="G1960" t="str">
            <v>124234,2681</v>
          </cell>
        </row>
        <row r="1961">
          <cell r="A1961" t="str">
            <v>NZ65057</v>
          </cell>
          <cell r="B1961">
            <v>665442138</v>
          </cell>
          <cell r="C1961" t="str">
            <v>Oyo-HR001</v>
          </cell>
          <cell r="D1961">
            <v>27173</v>
          </cell>
          <cell r="E1961" t="str">
            <v>Savings</v>
          </cell>
          <cell r="F1961" t="str">
            <v>Anthony Simpson</v>
          </cell>
          <cell r="G1961" t="str">
            <v>335256,2421</v>
          </cell>
        </row>
        <row r="1962">
          <cell r="A1962" t="str">
            <v>NZ69875</v>
          </cell>
          <cell r="B1962">
            <v>665456622</v>
          </cell>
          <cell r="C1962" t="str">
            <v>Lag-HR001</v>
          </cell>
          <cell r="D1962">
            <v>23522</v>
          </cell>
          <cell r="E1962" t="str">
            <v>Fixed Deposit</v>
          </cell>
          <cell r="F1962" t="str">
            <v>Chris Armstrong</v>
          </cell>
          <cell r="G1962" t="str">
            <v>45199,2592</v>
          </cell>
        </row>
        <row r="1963">
          <cell r="A1963" t="str">
            <v>NZ98980</v>
          </cell>
          <cell r="B1963">
            <v>665812247</v>
          </cell>
          <cell r="C1963" t="str">
            <v>Ben-HR001</v>
          </cell>
          <cell r="D1963">
            <v>37036</v>
          </cell>
          <cell r="E1963" t="str">
            <v>Savings</v>
          </cell>
          <cell r="F1963" t="str">
            <v>Roger Alexander</v>
          </cell>
          <cell r="G1963" t="str">
            <v>38002,72</v>
          </cell>
        </row>
        <row r="1964">
          <cell r="A1964" t="str">
            <v>NZ35812</v>
          </cell>
          <cell r="B1964">
            <v>666033769</v>
          </cell>
          <cell r="C1964" t="str">
            <v>Ben-HR001</v>
          </cell>
          <cell r="D1964">
            <v>43244</v>
          </cell>
          <cell r="E1964" t="str">
            <v>Current</v>
          </cell>
          <cell r="F1964" t="str">
            <v>Roger Alexander</v>
          </cell>
          <cell r="G1964" t="str">
            <v>162026,28</v>
          </cell>
        </row>
        <row r="1965">
          <cell r="A1965" t="str">
            <v>NZ29589</v>
          </cell>
          <cell r="B1965">
            <v>666135493</v>
          </cell>
          <cell r="C1965" t="str">
            <v>Ogu-HR001</v>
          </cell>
          <cell r="D1965">
            <v>41419</v>
          </cell>
          <cell r="E1965" t="str">
            <v>Corporate</v>
          </cell>
          <cell r="F1965" t="str">
            <v>Joe Hanson</v>
          </cell>
          <cell r="G1965" t="str">
            <v>104350,9632</v>
          </cell>
        </row>
        <row r="1966">
          <cell r="A1966" t="str">
            <v>NZ24057</v>
          </cell>
          <cell r="B1966">
            <v>666267875</v>
          </cell>
          <cell r="C1966" t="str">
            <v>Kad-HR001</v>
          </cell>
          <cell r="D1966">
            <v>41054</v>
          </cell>
          <cell r="E1966" t="str">
            <v>Domiciliary</v>
          </cell>
          <cell r="F1966" t="str">
            <v>Jeremy Vasquez</v>
          </cell>
          <cell r="G1966" t="str">
            <v>205494,12</v>
          </cell>
        </row>
        <row r="1967">
          <cell r="A1967" t="str">
            <v>NZ65151</v>
          </cell>
          <cell r="B1967">
            <v>666311180</v>
          </cell>
          <cell r="C1967" t="str">
            <v>Lag-HR001</v>
          </cell>
          <cell r="D1967">
            <v>34114</v>
          </cell>
          <cell r="E1967" t="str">
            <v>Domiciliary</v>
          </cell>
          <cell r="F1967" t="str">
            <v>Patrick Graham</v>
          </cell>
          <cell r="G1967" t="str">
            <v>209683,6352</v>
          </cell>
        </row>
        <row r="1968">
          <cell r="A1968" t="str">
            <v>NZ89391</v>
          </cell>
          <cell r="B1968">
            <v>666601629</v>
          </cell>
          <cell r="C1968" t="str">
            <v>Osu-HR001</v>
          </cell>
          <cell r="D1968">
            <v>38497</v>
          </cell>
          <cell r="E1968" t="str">
            <v>Fixed Deposit</v>
          </cell>
          <cell r="F1968" t="str">
            <v>Gregory Simmons</v>
          </cell>
          <cell r="G1968" t="str">
            <v>138442,8903</v>
          </cell>
        </row>
        <row r="1969">
          <cell r="A1969" t="str">
            <v>NZ47710</v>
          </cell>
          <cell r="B1969">
            <v>666765095</v>
          </cell>
          <cell r="C1969" t="str">
            <v>Lag-HR001</v>
          </cell>
          <cell r="D1969">
            <v>36304</v>
          </cell>
          <cell r="E1969" t="str">
            <v>Domiciliary</v>
          </cell>
          <cell r="F1969" t="str">
            <v>Benjamin Kim</v>
          </cell>
          <cell r="G1969" t="str">
            <v>339802,5736</v>
          </cell>
        </row>
        <row r="1970">
          <cell r="A1970" t="str">
            <v>NZ31280</v>
          </cell>
          <cell r="B1970">
            <v>666910689</v>
          </cell>
          <cell r="C1970" t="str">
            <v>Ogu-HR001</v>
          </cell>
          <cell r="D1970">
            <v>37765</v>
          </cell>
          <cell r="E1970" t="str">
            <v>Fixed Deposit</v>
          </cell>
          <cell r="F1970" t="str">
            <v>Jesse Evans</v>
          </cell>
          <cell r="G1970">
            <v>2307340728</v>
          </cell>
        </row>
        <row r="1971">
          <cell r="A1971" t="str">
            <v>NZ64549</v>
          </cell>
          <cell r="B1971">
            <v>667580901</v>
          </cell>
          <cell r="C1971" t="str">
            <v>Imo-HR001</v>
          </cell>
          <cell r="D1971">
            <v>23155</v>
          </cell>
          <cell r="E1971" t="str">
            <v>Corporate</v>
          </cell>
          <cell r="F1971" t="str">
            <v>Joshua Bennett</v>
          </cell>
          <cell r="G1971" t="str">
            <v>295482,4576</v>
          </cell>
        </row>
        <row r="1972">
          <cell r="A1972" t="str">
            <v>NZ98087</v>
          </cell>
          <cell r="B1972">
            <v>668226973</v>
          </cell>
          <cell r="C1972" t="str">
            <v>Riv-HR001</v>
          </cell>
          <cell r="D1972">
            <v>36671</v>
          </cell>
          <cell r="E1972" t="str">
            <v>Domiciliary</v>
          </cell>
          <cell r="F1972" t="str">
            <v>Keith Griffin</v>
          </cell>
          <cell r="G1972" t="str">
            <v>105795,48</v>
          </cell>
        </row>
        <row r="1973">
          <cell r="A1973" t="str">
            <v>NZ30675</v>
          </cell>
          <cell r="B1973">
            <v>668426800</v>
          </cell>
          <cell r="C1973" t="str">
            <v>Ben-HR001</v>
          </cell>
          <cell r="D1973">
            <v>33017</v>
          </cell>
          <cell r="E1973" t="str">
            <v>Joint</v>
          </cell>
          <cell r="F1973" t="str">
            <v>Roger Alexander</v>
          </cell>
          <cell r="G1973" t="str">
            <v>336905,3817</v>
          </cell>
        </row>
        <row r="1974">
          <cell r="A1974" t="str">
            <v>NZ91488</v>
          </cell>
          <cell r="B1974">
            <v>668485689</v>
          </cell>
          <cell r="C1974" t="str">
            <v>Abu-HR001</v>
          </cell>
          <cell r="D1974">
            <v>24616</v>
          </cell>
          <cell r="E1974" t="str">
            <v>Corporate</v>
          </cell>
          <cell r="F1974" t="str">
            <v>Anthony Torres</v>
          </cell>
          <cell r="G1974" t="str">
            <v>487056,8844</v>
          </cell>
        </row>
        <row r="1975">
          <cell r="A1975" t="str">
            <v>NZ14040</v>
          </cell>
          <cell r="B1975">
            <v>669511197</v>
          </cell>
          <cell r="C1975" t="str">
            <v>Ana-HR001</v>
          </cell>
          <cell r="D1975">
            <v>23155</v>
          </cell>
          <cell r="E1975" t="str">
            <v>Fixed Deposit</v>
          </cell>
          <cell r="F1975" t="str">
            <v>Bruce Porter</v>
          </cell>
          <cell r="G1975" t="str">
            <v>372641,0625</v>
          </cell>
        </row>
        <row r="1976">
          <cell r="A1976" t="str">
            <v>NZ36801</v>
          </cell>
          <cell r="B1976">
            <v>669645088</v>
          </cell>
          <cell r="C1976" t="str">
            <v>Abu-HR001</v>
          </cell>
          <cell r="D1976">
            <v>44341</v>
          </cell>
          <cell r="E1976" t="str">
            <v>Savings</v>
          </cell>
          <cell r="F1976" t="str">
            <v>Anthony Torres</v>
          </cell>
          <cell r="G1976" t="str">
            <v>113684,5567</v>
          </cell>
        </row>
        <row r="1977">
          <cell r="A1977" t="str">
            <v>NZ24817</v>
          </cell>
          <cell r="B1977">
            <v>669645302</v>
          </cell>
          <cell r="C1977" t="str">
            <v>Enu-HR001</v>
          </cell>
          <cell r="D1977">
            <v>33382</v>
          </cell>
          <cell r="E1977" t="str">
            <v>Domiciliary</v>
          </cell>
          <cell r="F1977" t="str">
            <v>Paul Larson</v>
          </cell>
          <cell r="G1977" t="str">
            <v>130654,72</v>
          </cell>
        </row>
        <row r="1978">
          <cell r="A1978" t="str">
            <v>NZ32903</v>
          </cell>
          <cell r="B1978">
            <v>669755589</v>
          </cell>
          <cell r="C1978" t="str">
            <v>Ana-HR001</v>
          </cell>
          <cell r="D1978">
            <v>43976</v>
          </cell>
          <cell r="E1978" t="str">
            <v>Current</v>
          </cell>
          <cell r="F1978" t="str">
            <v>Bruce Porter</v>
          </cell>
          <cell r="G1978" t="str">
            <v>289812,5076</v>
          </cell>
        </row>
        <row r="1979">
          <cell r="A1979" t="str">
            <v>NZ42515</v>
          </cell>
          <cell r="B1979">
            <v>670368682</v>
          </cell>
          <cell r="C1979" t="str">
            <v>Kad-HR001</v>
          </cell>
          <cell r="D1979">
            <v>35575</v>
          </cell>
          <cell r="E1979" t="str">
            <v>Domiciliary</v>
          </cell>
          <cell r="F1979" t="str">
            <v>Bobby Burton</v>
          </cell>
          <cell r="G1979" t="str">
            <v>252488,7072</v>
          </cell>
        </row>
        <row r="1980">
          <cell r="A1980" t="str">
            <v>NZ43964</v>
          </cell>
          <cell r="B1980">
            <v>670581735</v>
          </cell>
          <cell r="C1980" t="str">
            <v>Abu-HR001</v>
          </cell>
          <cell r="D1980">
            <v>43609</v>
          </cell>
          <cell r="E1980" t="str">
            <v>Fixed Deposit</v>
          </cell>
          <cell r="F1980" t="str">
            <v>Ernest Rivera</v>
          </cell>
          <cell r="G1980" t="str">
            <v>75290,1632</v>
          </cell>
        </row>
        <row r="1981">
          <cell r="A1981" t="str">
            <v>NZ91662</v>
          </cell>
          <cell r="B1981">
            <v>670917515</v>
          </cell>
          <cell r="C1981" t="str">
            <v>Kad-HR001</v>
          </cell>
          <cell r="D1981">
            <v>40687</v>
          </cell>
          <cell r="E1981" t="str">
            <v>Current</v>
          </cell>
          <cell r="F1981" t="str">
            <v>Jerry Green</v>
          </cell>
          <cell r="G1981" t="str">
            <v>198553,5916</v>
          </cell>
        </row>
        <row r="1982">
          <cell r="A1982" t="str">
            <v>NZ99483</v>
          </cell>
          <cell r="B1982">
            <v>671026250</v>
          </cell>
          <cell r="C1982" t="str">
            <v>Lag-HR001</v>
          </cell>
          <cell r="D1982">
            <v>39958</v>
          </cell>
          <cell r="E1982" t="str">
            <v>Savings</v>
          </cell>
          <cell r="F1982" t="str">
            <v>Chris Armstrong</v>
          </cell>
          <cell r="G1982" t="str">
            <v>148433,6</v>
          </cell>
        </row>
        <row r="1983">
          <cell r="A1983" t="str">
            <v>NZ13004</v>
          </cell>
          <cell r="B1983">
            <v>671787046</v>
          </cell>
          <cell r="C1983" t="str">
            <v>Kog-HR001</v>
          </cell>
          <cell r="D1983">
            <v>20965</v>
          </cell>
          <cell r="E1983" t="str">
            <v>Domiciliary</v>
          </cell>
          <cell r="F1983" t="str">
            <v>Shawn Cook</v>
          </cell>
          <cell r="G1983" t="str">
            <v>358008</v>
          </cell>
        </row>
        <row r="1984">
          <cell r="A1984" t="str">
            <v>NZ82494</v>
          </cell>
          <cell r="B1984">
            <v>672369839</v>
          </cell>
          <cell r="C1984" t="str">
            <v>Cro-HR001</v>
          </cell>
          <cell r="D1984">
            <v>43609</v>
          </cell>
          <cell r="E1984" t="str">
            <v>Savings</v>
          </cell>
          <cell r="F1984" t="str">
            <v>Stephen Payne</v>
          </cell>
          <cell r="G1984" t="str">
            <v>76110,5676</v>
          </cell>
        </row>
        <row r="1985">
          <cell r="A1985" t="str">
            <v>NZ54557</v>
          </cell>
          <cell r="B1985">
            <v>672546494</v>
          </cell>
          <cell r="C1985" t="str">
            <v>Abu-HR001</v>
          </cell>
          <cell r="D1985">
            <v>44341</v>
          </cell>
          <cell r="E1985" t="str">
            <v>Savings</v>
          </cell>
          <cell r="F1985" t="str">
            <v>Ernest Rivera</v>
          </cell>
          <cell r="G1985" t="str">
            <v>200034,648</v>
          </cell>
        </row>
        <row r="1986">
          <cell r="A1986" t="str">
            <v>NZ13283</v>
          </cell>
          <cell r="B1986">
            <v>672710860</v>
          </cell>
          <cell r="C1986" t="str">
            <v>Ana-HR001</v>
          </cell>
          <cell r="D1986">
            <v>33749</v>
          </cell>
          <cell r="E1986" t="str">
            <v>Current</v>
          </cell>
          <cell r="F1986" t="str">
            <v>Bruce Porter</v>
          </cell>
          <cell r="G1986" t="str">
            <v>216833,8491</v>
          </cell>
        </row>
        <row r="1987">
          <cell r="A1987" t="str">
            <v>NZ83783</v>
          </cell>
          <cell r="B1987">
            <v>672830363</v>
          </cell>
          <cell r="C1987" t="str">
            <v>Ogu-HR001</v>
          </cell>
          <cell r="D1987">
            <v>40322</v>
          </cell>
          <cell r="E1987" t="str">
            <v>Savings</v>
          </cell>
          <cell r="F1987" t="str">
            <v>Jesse Evans</v>
          </cell>
          <cell r="G1987" t="str">
            <v>34993,314</v>
          </cell>
        </row>
        <row r="1988">
          <cell r="A1988" t="str">
            <v>NZ59220</v>
          </cell>
          <cell r="B1988">
            <v>672898421</v>
          </cell>
          <cell r="C1988" t="str">
            <v>Ben-HR001</v>
          </cell>
          <cell r="D1988">
            <v>38132</v>
          </cell>
          <cell r="E1988" t="str">
            <v>Corporate</v>
          </cell>
          <cell r="F1988" t="str">
            <v>Roger Alexander</v>
          </cell>
          <cell r="G1988" t="str">
            <v>129932,3025</v>
          </cell>
        </row>
        <row r="1989">
          <cell r="A1989" t="str">
            <v>NZ90911</v>
          </cell>
          <cell r="B1989">
            <v>673180431</v>
          </cell>
          <cell r="C1989" t="str">
            <v>Lag-HR001</v>
          </cell>
          <cell r="D1989">
            <v>39958</v>
          </cell>
          <cell r="E1989" t="str">
            <v>Joint</v>
          </cell>
          <cell r="F1989" t="str">
            <v>Dennis Morris</v>
          </cell>
          <cell r="G1989" t="str">
            <v>92005,3248</v>
          </cell>
        </row>
        <row r="1990">
          <cell r="A1990" t="str">
            <v>NZ86491</v>
          </cell>
          <cell r="B1990">
            <v>673790986</v>
          </cell>
          <cell r="C1990" t="str">
            <v>Enu-HR001</v>
          </cell>
          <cell r="D1990">
            <v>37765</v>
          </cell>
          <cell r="E1990" t="str">
            <v>Domiciliary</v>
          </cell>
          <cell r="F1990" t="str">
            <v>Paul Larson</v>
          </cell>
          <cell r="G1990" t="str">
            <v>208842,24</v>
          </cell>
        </row>
        <row r="1991">
          <cell r="A1991" t="str">
            <v>NZ96722</v>
          </cell>
          <cell r="B1991">
            <v>674382707</v>
          </cell>
          <cell r="C1991" t="str">
            <v>Lag-HR001</v>
          </cell>
          <cell r="D1991">
            <v>29731</v>
          </cell>
          <cell r="E1991" t="str">
            <v>Corporate</v>
          </cell>
          <cell r="F1991" t="str">
            <v>Benjamin Kim</v>
          </cell>
          <cell r="G1991" t="str">
            <v>172838,3013</v>
          </cell>
        </row>
        <row r="1992">
          <cell r="A1992" t="str">
            <v>NZ76365</v>
          </cell>
          <cell r="B1992">
            <v>674675698</v>
          </cell>
          <cell r="C1992" t="str">
            <v>Ana-HR001</v>
          </cell>
          <cell r="D1992">
            <v>44341</v>
          </cell>
          <cell r="E1992" t="str">
            <v>Current</v>
          </cell>
          <cell r="F1992" t="str">
            <v>Joshua Little</v>
          </cell>
          <cell r="G1992" t="str">
            <v>269309,495</v>
          </cell>
        </row>
        <row r="1993">
          <cell r="A1993" t="str">
            <v>NZ67670</v>
          </cell>
          <cell r="B1993">
            <v>674880736</v>
          </cell>
          <cell r="C1993" t="str">
            <v>Sok-HR001</v>
          </cell>
          <cell r="D1993">
            <v>33382</v>
          </cell>
          <cell r="E1993" t="str">
            <v>Current</v>
          </cell>
          <cell r="F1993" t="str">
            <v>Raymond Alexander</v>
          </cell>
          <cell r="G1993" t="str">
            <v>163181,1456</v>
          </cell>
        </row>
        <row r="1994">
          <cell r="A1994" t="str">
            <v>NZ35166</v>
          </cell>
          <cell r="B1994">
            <v>675064127</v>
          </cell>
          <cell r="C1994" t="str">
            <v>Kad-HR001</v>
          </cell>
          <cell r="D1994">
            <v>43976</v>
          </cell>
          <cell r="E1994" t="str">
            <v>Joint</v>
          </cell>
          <cell r="F1994" t="str">
            <v>Jerry Green</v>
          </cell>
          <cell r="G1994" t="str">
            <v>292133,5263</v>
          </cell>
        </row>
        <row r="1995">
          <cell r="A1995" t="str">
            <v>NZ29257</v>
          </cell>
          <cell r="B1995">
            <v>675487854</v>
          </cell>
          <cell r="C1995" t="str">
            <v>Abu-HR001</v>
          </cell>
          <cell r="D1995">
            <v>37400</v>
          </cell>
          <cell r="E1995" t="str">
            <v>Current</v>
          </cell>
          <cell r="F1995" t="str">
            <v>George Lewis</v>
          </cell>
          <cell r="G1995" t="str">
            <v>149042,7932</v>
          </cell>
        </row>
        <row r="1996">
          <cell r="A1996" t="str">
            <v>NZ59202</v>
          </cell>
          <cell r="B1996">
            <v>675986961</v>
          </cell>
          <cell r="C1996" t="str">
            <v>Osu-HR001</v>
          </cell>
          <cell r="D1996">
            <v>36304</v>
          </cell>
          <cell r="E1996" t="str">
            <v>Domiciliary</v>
          </cell>
          <cell r="F1996" t="str">
            <v>Jason Duncan</v>
          </cell>
          <cell r="G1996" t="str">
            <v>363577,725</v>
          </cell>
        </row>
        <row r="1997">
          <cell r="A1997" t="str">
            <v>NZ45348</v>
          </cell>
          <cell r="B1997">
            <v>676088200</v>
          </cell>
          <cell r="C1997" t="str">
            <v>Riv-HR001</v>
          </cell>
          <cell r="D1997">
            <v>33017</v>
          </cell>
          <cell r="E1997" t="str">
            <v>Joint</v>
          </cell>
          <cell r="F1997" t="str">
            <v>Mark Montgomery</v>
          </cell>
          <cell r="G1997" t="str">
            <v>86750,7975</v>
          </cell>
        </row>
        <row r="1998">
          <cell r="A1998" t="str">
            <v>NZ52692</v>
          </cell>
          <cell r="B1998">
            <v>676156542</v>
          </cell>
          <cell r="C1998" t="str">
            <v>Riv-HR001</v>
          </cell>
          <cell r="D1998">
            <v>32653</v>
          </cell>
          <cell r="E1998" t="str">
            <v>Domiciliary</v>
          </cell>
          <cell r="F1998" t="str">
            <v>Keith Griffin</v>
          </cell>
          <cell r="G1998" t="str">
            <v>87143,8425</v>
          </cell>
        </row>
        <row r="1999">
          <cell r="A1999" t="str">
            <v>NZ68054</v>
          </cell>
          <cell r="B1999">
            <v>676319363</v>
          </cell>
          <cell r="C1999" t="str">
            <v>Kwa-HR001</v>
          </cell>
          <cell r="D1999">
            <v>35210</v>
          </cell>
          <cell r="E1999" t="str">
            <v>Fixed Deposit</v>
          </cell>
          <cell r="F1999" t="str">
            <v>Phillip Peters</v>
          </cell>
          <cell r="G1999" t="str">
            <v>98458,0608</v>
          </cell>
        </row>
        <row r="2000">
          <cell r="A2000" t="str">
            <v>NZ49334</v>
          </cell>
          <cell r="B2000">
            <v>676553473</v>
          </cell>
          <cell r="C2000" t="str">
            <v>Kad-HR001</v>
          </cell>
          <cell r="D2000">
            <v>29731</v>
          </cell>
          <cell r="E2000" t="str">
            <v>Current</v>
          </cell>
          <cell r="F2000" t="str">
            <v>Jeremy Vasquez</v>
          </cell>
          <cell r="G2000" t="str">
            <v>114353,961</v>
          </cell>
        </row>
        <row r="2001">
          <cell r="A2001" t="str">
            <v>NZ63017</v>
          </cell>
          <cell r="B2001">
            <v>677528342</v>
          </cell>
          <cell r="C2001" t="str">
            <v>Ogu-HR001</v>
          </cell>
          <cell r="D2001">
            <v>39593</v>
          </cell>
          <cell r="E2001" t="str">
            <v>Joint</v>
          </cell>
          <cell r="F2001" t="str">
            <v>Jesse Evans</v>
          </cell>
          <cell r="G2001" t="str">
            <v>70523,2352</v>
          </cell>
        </row>
        <row r="2002">
          <cell r="A2002" t="str">
            <v>NZ69719</v>
          </cell>
          <cell r="B2002">
            <v>677896146</v>
          </cell>
          <cell r="C2002" t="str">
            <v>Riv-HR001</v>
          </cell>
          <cell r="D2002">
            <v>26809</v>
          </cell>
          <cell r="E2002" t="str">
            <v>Domiciliary</v>
          </cell>
          <cell r="F2002" t="str">
            <v>Keith Griffin</v>
          </cell>
          <cell r="G2002" t="str">
            <v>87687,3175</v>
          </cell>
        </row>
        <row r="2003">
          <cell r="A2003" t="str">
            <v>NZ89099</v>
          </cell>
          <cell r="B2003">
            <v>678546781</v>
          </cell>
          <cell r="C2003" t="str">
            <v>Del-HR001</v>
          </cell>
          <cell r="D2003">
            <v>31556</v>
          </cell>
          <cell r="E2003" t="str">
            <v>Savings</v>
          </cell>
          <cell r="F2003" t="str">
            <v>Steve Diaz</v>
          </cell>
          <cell r="G2003" t="str">
            <v>254494,3604</v>
          </cell>
        </row>
        <row r="2004">
          <cell r="A2004" t="str">
            <v>NZ73841</v>
          </cell>
          <cell r="B2004">
            <v>678550692</v>
          </cell>
          <cell r="C2004" t="str">
            <v>Osu-HR001</v>
          </cell>
          <cell r="D2004">
            <v>27173</v>
          </cell>
          <cell r="E2004" t="str">
            <v>Current</v>
          </cell>
          <cell r="F2004" t="str">
            <v>James Castillo</v>
          </cell>
          <cell r="G2004" t="str">
            <v>230627,7597</v>
          </cell>
        </row>
        <row r="2005">
          <cell r="A2005" t="str">
            <v>NZ61281</v>
          </cell>
          <cell r="B2005">
            <v>679057272</v>
          </cell>
          <cell r="C2005" t="str">
            <v>Osu-HR001</v>
          </cell>
          <cell r="D2005">
            <v>41054</v>
          </cell>
          <cell r="E2005" t="str">
            <v>Savings</v>
          </cell>
          <cell r="F2005" t="str">
            <v>James Castillo</v>
          </cell>
          <cell r="G2005" t="str">
            <v>143860,59</v>
          </cell>
        </row>
        <row r="2006">
          <cell r="A2006" t="str">
            <v>NZ24529</v>
          </cell>
          <cell r="B2006">
            <v>679264656</v>
          </cell>
          <cell r="C2006" t="str">
            <v>Ada-HR001</v>
          </cell>
          <cell r="D2006">
            <v>36671</v>
          </cell>
          <cell r="E2006" t="str">
            <v>Current</v>
          </cell>
          <cell r="F2006" t="str">
            <v>Shawn Long</v>
          </cell>
          <cell r="G2006" t="str">
            <v>164793,5576</v>
          </cell>
        </row>
        <row r="2007">
          <cell r="A2007" t="str">
            <v>NZ98549</v>
          </cell>
          <cell r="B2007">
            <v>679878638</v>
          </cell>
          <cell r="C2007" t="str">
            <v>Imo-HR001</v>
          </cell>
          <cell r="D2007">
            <v>33749</v>
          </cell>
          <cell r="E2007" t="str">
            <v>Current</v>
          </cell>
          <cell r="F2007" t="str">
            <v>Jonathan Hawkins</v>
          </cell>
          <cell r="G2007" t="str">
            <v>142526,6009</v>
          </cell>
        </row>
        <row r="2008">
          <cell r="A2008" t="str">
            <v>NZ67391</v>
          </cell>
          <cell r="B2008">
            <v>680580260</v>
          </cell>
          <cell r="C2008" t="str">
            <v>Edo-HR001</v>
          </cell>
          <cell r="D2008">
            <v>31556</v>
          </cell>
          <cell r="E2008" t="str">
            <v>Corporate</v>
          </cell>
          <cell r="F2008" t="str">
            <v>Victor Martinez</v>
          </cell>
          <cell r="G2008" t="str">
            <v>157834,4782</v>
          </cell>
        </row>
        <row r="2009">
          <cell r="A2009" t="str">
            <v>NZ46447</v>
          </cell>
          <cell r="B2009">
            <v>680696507</v>
          </cell>
          <cell r="C2009" t="str">
            <v>Riv-HR001</v>
          </cell>
          <cell r="D2009">
            <v>34843</v>
          </cell>
          <cell r="E2009" t="str">
            <v>Corporate</v>
          </cell>
          <cell r="F2009" t="str">
            <v>Keith Griffin</v>
          </cell>
          <cell r="G2009" t="str">
            <v>365596,0014</v>
          </cell>
        </row>
        <row r="2010">
          <cell r="A2010" t="str">
            <v>NZ93676</v>
          </cell>
          <cell r="B2010">
            <v>680718153</v>
          </cell>
          <cell r="C2010" t="str">
            <v>Lag-HR001</v>
          </cell>
          <cell r="D2010">
            <v>31192</v>
          </cell>
          <cell r="E2010" t="str">
            <v>Joint</v>
          </cell>
          <cell r="F2010" t="str">
            <v>Chris Armstrong</v>
          </cell>
          <cell r="G2010" t="str">
            <v>210134,3972</v>
          </cell>
        </row>
        <row r="2011">
          <cell r="A2011" t="str">
            <v>NZ64291</v>
          </cell>
          <cell r="B2011">
            <v>680754600</v>
          </cell>
          <cell r="C2011" t="str">
            <v>Kad-HR001</v>
          </cell>
          <cell r="D2011">
            <v>27538</v>
          </cell>
          <cell r="E2011" t="str">
            <v>Domiciliary</v>
          </cell>
          <cell r="F2011" t="str">
            <v>Bobby Burton</v>
          </cell>
          <cell r="G2011" t="str">
            <v>36972,0576</v>
          </cell>
        </row>
        <row r="2012">
          <cell r="A2012" t="str">
            <v>NZ47675</v>
          </cell>
          <cell r="B2012">
            <v>680950958</v>
          </cell>
          <cell r="C2012" t="str">
            <v>Ogu-HR001</v>
          </cell>
          <cell r="D2012">
            <v>42148</v>
          </cell>
          <cell r="E2012" t="str">
            <v>Joint</v>
          </cell>
          <cell r="F2012" t="str">
            <v>Joe Hanson</v>
          </cell>
          <cell r="G2012" t="str">
            <v>41697,1968</v>
          </cell>
        </row>
        <row r="2013">
          <cell r="A2013" t="str">
            <v>NZ39354</v>
          </cell>
          <cell r="B2013">
            <v>682025529</v>
          </cell>
          <cell r="C2013" t="str">
            <v>Lag-HR001</v>
          </cell>
          <cell r="D2013">
            <v>20233</v>
          </cell>
          <cell r="E2013" t="str">
            <v>Domiciliary</v>
          </cell>
          <cell r="F2013" t="str">
            <v>Carl Nguyen</v>
          </cell>
          <cell r="G2013" t="str">
            <v>246173,1675</v>
          </cell>
        </row>
        <row r="2014">
          <cell r="A2014" t="str">
            <v>NZ97484</v>
          </cell>
          <cell r="B2014">
            <v>682080114</v>
          </cell>
          <cell r="C2014" t="str">
            <v>Pla-HR001</v>
          </cell>
          <cell r="D2014">
            <v>35575</v>
          </cell>
          <cell r="E2014" t="str">
            <v>Domiciliary</v>
          </cell>
          <cell r="F2014" t="str">
            <v>Victor Ramos</v>
          </cell>
          <cell r="G2014" t="str">
            <v>397914,8964</v>
          </cell>
        </row>
        <row r="2015">
          <cell r="A2015" t="str">
            <v>NZ27026</v>
          </cell>
          <cell r="B2015">
            <v>682477275</v>
          </cell>
          <cell r="C2015" t="str">
            <v>Ana-HR001</v>
          </cell>
          <cell r="D2015">
            <v>30460</v>
          </cell>
          <cell r="E2015" t="str">
            <v>Current</v>
          </cell>
          <cell r="F2015" t="str">
            <v>Joshua Little</v>
          </cell>
          <cell r="G2015" t="str">
            <v>90398,5332</v>
          </cell>
        </row>
        <row r="2016">
          <cell r="A2016" t="str">
            <v>NZ79357</v>
          </cell>
          <cell r="B2016">
            <v>682734380</v>
          </cell>
          <cell r="C2016" t="str">
            <v>Edo-HR001</v>
          </cell>
          <cell r="D2016">
            <v>22061</v>
          </cell>
          <cell r="E2016" t="str">
            <v>Domiciliary</v>
          </cell>
          <cell r="F2016" t="str">
            <v>Victor Martinez</v>
          </cell>
          <cell r="G2016" t="str">
            <v>85435,2495</v>
          </cell>
        </row>
        <row r="2017">
          <cell r="A2017" t="str">
            <v>NZ36748</v>
          </cell>
          <cell r="B2017">
            <v>682802685</v>
          </cell>
          <cell r="C2017" t="str">
            <v>Lag-HR001</v>
          </cell>
          <cell r="D2017">
            <v>41783</v>
          </cell>
          <cell r="E2017" t="str">
            <v>Savings</v>
          </cell>
          <cell r="F2017" t="str">
            <v>Dennis Ruiz</v>
          </cell>
          <cell r="G2017" t="str">
            <v>231177,9425</v>
          </cell>
        </row>
        <row r="2018">
          <cell r="A2018" t="str">
            <v>NZ25593</v>
          </cell>
          <cell r="B2018">
            <v>683244157</v>
          </cell>
          <cell r="C2018" t="str">
            <v>Kwa-HR001</v>
          </cell>
          <cell r="D2018">
            <v>30827</v>
          </cell>
          <cell r="E2018" t="str">
            <v>Corporate</v>
          </cell>
          <cell r="F2018" t="str">
            <v>Phillip Peters</v>
          </cell>
          <cell r="G2018" t="str">
            <v>147925,26</v>
          </cell>
        </row>
        <row r="2019">
          <cell r="A2019" t="str">
            <v>NZ68727</v>
          </cell>
          <cell r="B2019">
            <v>683652420</v>
          </cell>
          <cell r="C2019" t="str">
            <v>Riv-HR001</v>
          </cell>
          <cell r="D2019">
            <v>37036</v>
          </cell>
          <cell r="E2019" t="str">
            <v>Savings</v>
          </cell>
          <cell r="F2019" t="str">
            <v>Keith Griffin</v>
          </cell>
          <cell r="G2019" t="str">
            <v>157480,7991</v>
          </cell>
        </row>
        <row r="2020">
          <cell r="A2020" t="str">
            <v>NZ49461</v>
          </cell>
          <cell r="B2020">
            <v>683793376</v>
          </cell>
          <cell r="C2020" t="str">
            <v>Abi-HR001</v>
          </cell>
          <cell r="D2020">
            <v>35939</v>
          </cell>
          <cell r="E2020" t="str">
            <v>Domiciliary</v>
          </cell>
          <cell r="F2020" t="str">
            <v>Roy Rice</v>
          </cell>
          <cell r="G2020" t="str">
            <v>223656,4512</v>
          </cell>
        </row>
        <row r="2021">
          <cell r="A2021" t="str">
            <v>NZ78463</v>
          </cell>
          <cell r="B2021">
            <v>683923673</v>
          </cell>
          <cell r="C2021" t="str">
            <v>Abu-HR001</v>
          </cell>
          <cell r="D2021">
            <v>27173</v>
          </cell>
          <cell r="E2021" t="str">
            <v>Savings</v>
          </cell>
          <cell r="F2021" t="str">
            <v>Anthony Torres</v>
          </cell>
          <cell r="G2021" t="str">
            <v>347255,2512</v>
          </cell>
        </row>
        <row r="2022">
          <cell r="A2022" t="str">
            <v>NZ18899</v>
          </cell>
          <cell r="B2022">
            <v>684094273</v>
          </cell>
          <cell r="C2022" t="str">
            <v>Kog-HR001</v>
          </cell>
          <cell r="D2022">
            <v>35939</v>
          </cell>
          <cell r="E2022" t="str">
            <v>Corporate</v>
          </cell>
          <cell r="F2022" t="str">
            <v>Shawn Cook</v>
          </cell>
          <cell r="G2022" t="str">
            <v>74899,5072</v>
          </cell>
        </row>
        <row r="2023">
          <cell r="A2023" t="str">
            <v>NZ79465</v>
          </cell>
          <cell r="B2023">
            <v>684228489</v>
          </cell>
          <cell r="C2023" t="str">
            <v>Ana-HR001</v>
          </cell>
          <cell r="D2023">
            <v>23155</v>
          </cell>
          <cell r="E2023" t="str">
            <v>Domiciliary</v>
          </cell>
          <cell r="F2023" t="str">
            <v>Joshua Little</v>
          </cell>
          <cell r="G2023" t="str">
            <v>136604,2404</v>
          </cell>
        </row>
        <row r="2024">
          <cell r="A2024" t="str">
            <v>NZ14935</v>
          </cell>
          <cell r="B2024">
            <v>684470860</v>
          </cell>
          <cell r="C2024" t="str">
            <v>Abi-HR001</v>
          </cell>
          <cell r="D2024">
            <v>35575</v>
          </cell>
          <cell r="E2024" t="str">
            <v>Joint</v>
          </cell>
          <cell r="F2024" t="str">
            <v>Samuel Fowler</v>
          </cell>
          <cell r="G2024" t="str">
            <v>282954,63</v>
          </cell>
        </row>
        <row r="2025">
          <cell r="A2025" t="str">
            <v>NZ60147</v>
          </cell>
          <cell r="B2025">
            <v>684559377</v>
          </cell>
          <cell r="C2025" t="str">
            <v>Abi-HR001</v>
          </cell>
          <cell r="D2025">
            <v>28999</v>
          </cell>
          <cell r="E2025" t="str">
            <v>Domiciliary</v>
          </cell>
          <cell r="F2025" t="str">
            <v>Roy Rice</v>
          </cell>
          <cell r="G2025" t="str">
            <v>222610,245</v>
          </cell>
        </row>
        <row r="2026">
          <cell r="A2026" t="str">
            <v>NZ77478</v>
          </cell>
          <cell r="B2026">
            <v>684646968</v>
          </cell>
          <cell r="C2026" t="str">
            <v>Riv-HR001</v>
          </cell>
          <cell r="D2026">
            <v>31921</v>
          </cell>
          <cell r="E2026" t="str">
            <v>Domiciliary</v>
          </cell>
          <cell r="F2026" t="str">
            <v>Keith Griffin</v>
          </cell>
          <cell r="G2026" t="str">
            <v>157640,3136</v>
          </cell>
        </row>
        <row r="2027">
          <cell r="A2027" t="str">
            <v>NZ31075</v>
          </cell>
          <cell r="B2027">
            <v>684809927</v>
          </cell>
          <cell r="C2027" t="str">
            <v>Lag-HR001</v>
          </cell>
          <cell r="D2027">
            <v>31921</v>
          </cell>
          <cell r="E2027" t="str">
            <v>Savings</v>
          </cell>
          <cell r="F2027" t="str">
            <v>Chris Armstrong</v>
          </cell>
          <cell r="G2027" t="str">
            <v>471737,721</v>
          </cell>
        </row>
        <row r="2028">
          <cell r="A2028" t="str">
            <v>NZ21098</v>
          </cell>
          <cell r="B2028">
            <v>684928177</v>
          </cell>
          <cell r="C2028" t="str">
            <v>Enu-HR001</v>
          </cell>
          <cell r="D2028">
            <v>20965</v>
          </cell>
          <cell r="E2028" t="str">
            <v>Savings</v>
          </cell>
          <cell r="F2028" t="str">
            <v>Paul Holmes</v>
          </cell>
          <cell r="G2028" t="str">
            <v>238781,1309</v>
          </cell>
        </row>
        <row r="2029">
          <cell r="A2029" t="str">
            <v>NZ87256</v>
          </cell>
          <cell r="B2029">
            <v>684982134</v>
          </cell>
          <cell r="C2029" t="str">
            <v>Lag-HR001</v>
          </cell>
          <cell r="D2029">
            <v>23887</v>
          </cell>
          <cell r="E2029" t="str">
            <v>Fixed Deposit</v>
          </cell>
          <cell r="F2029" t="str">
            <v>Nicholas Simmons</v>
          </cell>
          <cell r="G2029" t="str">
            <v>57811,9113</v>
          </cell>
        </row>
        <row r="2030">
          <cell r="A2030" t="str">
            <v>NZ82767</v>
          </cell>
          <cell r="B2030">
            <v>685292999</v>
          </cell>
          <cell r="C2030" t="str">
            <v>Kan-HR001</v>
          </cell>
          <cell r="D2030">
            <v>32653</v>
          </cell>
          <cell r="E2030" t="str">
            <v>Joint</v>
          </cell>
          <cell r="F2030" t="str">
            <v>Bruce Butler</v>
          </cell>
          <cell r="G2030" t="str">
            <v>361269,295</v>
          </cell>
        </row>
        <row r="2031">
          <cell r="A2031" t="str">
            <v>NZ73125</v>
          </cell>
          <cell r="B2031">
            <v>685862122</v>
          </cell>
          <cell r="C2031" t="str">
            <v>Lag-HR001</v>
          </cell>
          <cell r="D2031">
            <v>30827</v>
          </cell>
          <cell r="E2031" t="str">
            <v>Savings</v>
          </cell>
          <cell r="F2031" t="str">
            <v>Nicholas Cunningham</v>
          </cell>
          <cell r="G2031" t="str">
            <v>170196,2112</v>
          </cell>
        </row>
        <row r="2032">
          <cell r="A2032" t="str">
            <v>NZ27565</v>
          </cell>
          <cell r="B2032">
            <v>685989646</v>
          </cell>
          <cell r="C2032" t="str">
            <v>Osu-HR001</v>
          </cell>
          <cell r="D2032">
            <v>28999</v>
          </cell>
          <cell r="E2032" t="str">
            <v>Domiciliary</v>
          </cell>
          <cell r="F2032" t="str">
            <v>Jason Duncan</v>
          </cell>
          <cell r="G2032" t="str">
            <v>124182,24</v>
          </cell>
        </row>
        <row r="2033">
          <cell r="A2033" t="str">
            <v>NZ44710</v>
          </cell>
          <cell r="B2033">
            <v>686717736</v>
          </cell>
          <cell r="C2033" t="str">
            <v>Edo-HR001</v>
          </cell>
          <cell r="D2033">
            <v>36671</v>
          </cell>
          <cell r="E2033" t="str">
            <v>Joint</v>
          </cell>
          <cell r="F2033" t="str">
            <v>Victor Martinez</v>
          </cell>
          <cell r="G2033" t="str">
            <v>73487,3982</v>
          </cell>
        </row>
        <row r="2034">
          <cell r="A2034" t="str">
            <v>NZ69109</v>
          </cell>
          <cell r="B2034">
            <v>687320422</v>
          </cell>
          <cell r="C2034" t="str">
            <v>Pla-HR001</v>
          </cell>
          <cell r="D2034">
            <v>33382</v>
          </cell>
          <cell r="E2034" t="str">
            <v>Domiciliary</v>
          </cell>
          <cell r="F2034" t="str">
            <v>Victor Ramos</v>
          </cell>
          <cell r="G2034" t="str">
            <v>317479,6812</v>
          </cell>
        </row>
        <row r="2035">
          <cell r="A2035" t="str">
            <v>NZ40674</v>
          </cell>
          <cell r="B2035">
            <v>687532679</v>
          </cell>
          <cell r="C2035" t="str">
            <v>Ana-HR001</v>
          </cell>
          <cell r="D2035">
            <v>33749</v>
          </cell>
          <cell r="E2035" t="str">
            <v>Current</v>
          </cell>
          <cell r="F2035" t="str">
            <v>Joshua Little</v>
          </cell>
          <cell r="G2035" t="str">
            <v>63218,115</v>
          </cell>
        </row>
        <row r="2036">
          <cell r="A2036" t="str">
            <v>NZ25515</v>
          </cell>
          <cell r="B2036">
            <v>687564363</v>
          </cell>
          <cell r="C2036" t="str">
            <v>Kad-HR001</v>
          </cell>
          <cell r="D2036">
            <v>39593</v>
          </cell>
          <cell r="E2036" t="str">
            <v>Current</v>
          </cell>
          <cell r="F2036" t="str">
            <v>Jeremy Vasquez</v>
          </cell>
          <cell r="G2036" t="str">
            <v>152124,8256</v>
          </cell>
        </row>
        <row r="2037">
          <cell r="A2037" t="str">
            <v>NZ58104</v>
          </cell>
          <cell r="B2037">
            <v>687926099</v>
          </cell>
          <cell r="C2037" t="str">
            <v>Lag-HR001</v>
          </cell>
          <cell r="D2037">
            <v>23522</v>
          </cell>
          <cell r="E2037" t="str">
            <v>Joint</v>
          </cell>
          <cell r="F2037" t="str">
            <v>Dennis Ruiz</v>
          </cell>
          <cell r="G2037" t="str">
            <v>355665,1875</v>
          </cell>
        </row>
        <row r="2038">
          <cell r="A2038" t="str">
            <v>NZ92525</v>
          </cell>
          <cell r="B2038">
            <v>687970690</v>
          </cell>
          <cell r="C2038" t="str">
            <v>Imo-HR001</v>
          </cell>
          <cell r="D2038">
            <v>39593</v>
          </cell>
          <cell r="E2038" t="str">
            <v>Current</v>
          </cell>
          <cell r="F2038" t="str">
            <v>Joe Price</v>
          </cell>
          <cell r="G2038" t="str">
            <v>62681,875</v>
          </cell>
        </row>
        <row r="2039">
          <cell r="A2039" t="str">
            <v>NZ97042</v>
          </cell>
          <cell r="B2039">
            <v>688516629</v>
          </cell>
          <cell r="C2039" t="str">
            <v>Lag-HR001</v>
          </cell>
          <cell r="D2039">
            <v>38132</v>
          </cell>
          <cell r="E2039" t="str">
            <v>Domiciliary</v>
          </cell>
          <cell r="F2039" t="str">
            <v>Chris Armstrong</v>
          </cell>
          <cell r="G2039" t="str">
            <v>161007,264</v>
          </cell>
        </row>
        <row r="2040">
          <cell r="A2040" t="str">
            <v>NZ72540</v>
          </cell>
          <cell r="B2040">
            <v>689247857</v>
          </cell>
          <cell r="C2040" t="str">
            <v>Enu-HR001</v>
          </cell>
          <cell r="D2040">
            <v>25712</v>
          </cell>
          <cell r="E2040" t="str">
            <v>Joint</v>
          </cell>
          <cell r="F2040" t="str">
            <v>Paul Holmes</v>
          </cell>
          <cell r="G2040" t="str">
            <v>318320,4297</v>
          </cell>
        </row>
        <row r="2041">
          <cell r="A2041" t="str">
            <v>NZ50366</v>
          </cell>
          <cell r="B2041">
            <v>689682218</v>
          </cell>
          <cell r="C2041" t="str">
            <v>Riv-HR001</v>
          </cell>
          <cell r="D2041">
            <v>31192</v>
          </cell>
          <cell r="E2041" t="str">
            <v>Corporate</v>
          </cell>
          <cell r="F2041" t="str">
            <v>Mark Montgomery</v>
          </cell>
          <cell r="G2041" t="str">
            <v>109855,4808</v>
          </cell>
        </row>
        <row r="2042">
          <cell r="A2042" t="str">
            <v>NZ87283</v>
          </cell>
          <cell r="B2042">
            <v>691813773</v>
          </cell>
          <cell r="C2042" t="str">
            <v>Osu-HR001</v>
          </cell>
          <cell r="D2042">
            <v>43244</v>
          </cell>
          <cell r="E2042" t="str">
            <v>Domiciliary</v>
          </cell>
          <cell r="F2042" t="str">
            <v>James Castillo</v>
          </cell>
          <cell r="G2042" t="str">
            <v>69983,4639</v>
          </cell>
        </row>
        <row r="2043">
          <cell r="A2043" t="str">
            <v>NZ50523</v>
          </cell>
          <cell r="B2043">
            <v>691955540</v>
          </cell>
          <cell r="C2043" t="str">
            <v>Kwa-HR001</v>
          </cell>
          <cell r="D2043">
            <v>25712</v>
          </cell>
          <cell r="E2043" t="str">
            <v>Savings</v>
          </cell>
          <cell r="F2043" t="str">
            <v>Phillip Peters</v>
          </cell>
          <cell r="G2043" t="str">
            <v>153235,9728</v>
          </cell>
        </row>
        <row r="2044">
          <cell r="A2044" t="str">
            <v>NZ35051</v>
          </cell>
          <cell r="B2044">
            <v>692032721</v>
          </cell>
          <cell r="C2044" t="str">
            <v>Kad-HR001</v>
          </cell>
          <cell r="D2044">
            <v>27173</v>
          </cell>
          <cell r="E2044" t="str">
            <v>Domiciliary</v>
          </cell>
          <cell r="F2044" t="str">
            <v>Jerry Green</v>
          </cell>
          <cell r="G2044" t="str">
            <v>31557,7878</v>
          </cell>
        </row>
        <row r="2045">
          <cell r="A2045" t="str">
            <v>NZ92195</v>
          </cell>
          <cell r="B2045">
            <v>692276307</v>
          </cell>
          <cell r="C2045" t="str">
            <v>Kog-HR001</v>
          </cell>
          <cell r="D2045">
            <v>27905</v>
          </cell>
          <cell r="E2045" t="str">
            <v>Domiciliary</v>
          </cell>
          <cell r="F2045" t="str">
            <v>Shawn Cook</v>
          </cell>
          <cell r="G2045" t="str">
            <v>470606,0544</v>
          </cell>
        </row>
        <row r="2046">
          <cell r="A2046" t="str">
            <v>NZ56173</v>
          </cell>
          <cell r="B2046">
            <v>692595387</v>
          </cell>
          <cell r="C2046" t="str">
            <v>Lag-HR001</v>
          </cell>
          <cell r="D2046">
            <v>27173</v>
          </cell>
          <cell r="E2046" t="str">
            <v>Domiciliary</v>
          </cell>
          <cell r="F2046" t="str">
            <v>Carl Nguyen</v>
          </cell>
          <cell r="G2046" t="str">
            <v>219372,7536</v>
          </cell>
        </row>
        <row r="2047">
          <cell r="A2047" t="str">
            <v>NZ81435</v>
          </cell>
          <cell r="B2047">
            <v>692862884</v>
          </cell>
          <cell r="C2047" t="str">
            <v>Kan-HR001</v>
          </cell>
          <cell r="D2047">
            <v>22061</v>
          </cell>
          <cell r="E2047" t="str">
            <v>Joint</v>
          </cell>
          <cell r="F2047" t="str">
            <v>Bruce Butler</v>
          </cell>
          <cell r="G2047" t="str">
            <v>329678,6955</v>
          </cell>
        </row>
        <row r="2048">
          <cell r="A2048" t="str">
            <v>NZ43846</v>
          </cell>
          <cell r="B2048">
            <v>692934406</v>
          </cell>
          <cell r="C2048" t="str">
            <v>Lag-HR001</v>
          </cell>
          <cell r="D2048">
            <v>27538</v>
          </cell>
          <cell r="E2048" t="str">
            <v>Fixed Deposit</v>
          </cell>
          <cell r="F2048" t="str">
            <v>Chris Armstrong</v>
          </cell>
          <cell r="G2048" t="str">
            <v>208133,3232</v>
          </cell>
        </row>
        <row r="2049">
          <cell r="A2049" t="str">
            <v>NZ35821</v>
          </cell>
          <cell r="B2049">
            <v>693108756</v>
          </cell>
          <cell r="C2049" t="str">
            <v>Del-HR001</v>
          </cell>
          <cell r="D2049">
            <v>38132</v>
          </cell>
          <cell r="E2049" t="str">
            <v>Domiciliary</v>
          </cell>
          <cell r="F2049" t="str">
            <v>Todd Roberts</v>
          </cell>
          <cell r="G2049" t="str">
            <v>125353,08</v>
          </cell>
        </row>
        <row r="2050">
          <cell r="A2050" t="str">
            <v>NZ45293</v>
          </cell>
          <cell r="B2050">
            <v>693697228</v>
          </cell>
          <cell r="C2050" t="str">
            <v>Kad-HR001</v>
          </cell>
          <cell r="D2050">
            <v>23155</v>
          </cell>
          <cell r="E2050" t="str">
            <v>Corporate</v>
          </cell>
          <cell r="F2050" t="str">
            <v>Bobby Burton</v>
          </cell>
          <cell r="G2050" t="str">
            <v>47428,5056</v>
          </cell>
        </row>
        <row r="2051">
          <cell r="A2051" t="str">
            <v>NZ14540</v>
          </cell>
          <cell r="B2051">
            <v>693757324</v>
          </cell>
          <cell r="C2051" t="str">
            <v>Kog-HR001</v>
          </cell>
          <cell r="D2051">
            <v>39593</v>
          </cell>
          <cell r="E2051" t="str">
            <v>Domiciliary</v>
          </cell>
          <cell r="F2051" t="str">
            <v>Shawn Cook</v>
          </cell>
          <cell r="G2051" t="str">
            <v>110074,9824</v>
          </cell>
        </row>
        <row r="2052">
          <cell r="A2052" t="str">
            <v>NZ97044</v>
          </cell>
          <cell r="B2052">
            <v>694139298</v>
          </cell>
          <cell r="C2052" t="str">
            <v>Oyo-HR001</v>
          </cell>
          <cell r="D2052">
            <v>41419</v>
          </cell>
          <cell r="E2052" t="str">
            <v>Joint</v>
          </cell>
          <cell r="F2052" t="str">
            <v>Donald Reynolds</v>
          </cell>
          <cell r="G2052" t="str">
            <v>243077,73</v>
          </cell>
        </row>
        <row r="2053">
          <cell r="A2053" t="str">
            <v>NZ92968</v>
          </cell>
          <cell r="B2053">
            <v>694422009</v>
          </cell>
          <cell r="C2053" t="str">
            <v>Cro-HR001</v>
          </cell>
          <cell r="D2053">
            <v>33017</v>
          </cell>
          <cell r="E2053" t="str">
            <v>Domiciliary</v>
          </cell>
          <cell r="F2053" t="str">
            <v>Stephen Payne</v>
          </cell>
          <cell r="G2053" t="str">
            <v>204807,9316</v>
          </cell>
        </row>
        <row r="2054">
          <cell r="A2054" t="str">
            <v>NZ25976</v>
          </cell>
          <cell r="B2054">
            <v>695447801</v>
          </cell>
          <cell r="C2054" t="str">
            <v>Oyo-HR001</v>
          </cell>
          <cell r="D2054">
            <v>22061</v>
          </cell>
          <cell r="E2054" t="str">
            <v>Domiciliary</v>
          </cell>
          <cell r="F2054" t="str">
            <v>Donald Reynolds</v>
          </cell>
          <cell r="G2054" t="str">
            <v>163505,3217</v>
          </cell>
        </row>
        <row r="2055">
          <cell r="A2055" t="str">
            <v>NZ71157</v>
          </cell>
          <cell r="B2055">
            <v>695715836</v>
          </cell>
          <cell r="C2055" t="str">
            <v>Abi-HR001</v>
          </cell>
          <cell r="D2055">
            <v>43976</v>
          </cell>
          <cell r="E2055" t="str">
            <v>Savings</v>
          </cell>
          <cell r="F2055" t="str">
            <v>Samuel Fowler</v>
          </cell>
          <cell r="G2055" t="str">
            <v>81361,422</v>
          </cell>
        </row>
        <row r="2056">
          <cell r="A2056" t="str">
            <v>NZ49223</v>
          </cell>
          <cell r="B2056">
            <v>696046635</v>
          </cell>
          <cell r="C2056" t="str">
            <v>Del-HR001</v>
          </cell>
          <cell r="D2056">
            <v>22061</v>
          </cell>
          <cell r="E2056" t="str">
            <v>Joint</v>
          </cell>
          <cell r="F2056" t="str">
            <v>Steve Diaz</v>
          </cell>
          <cell r="G2056" t="str">
            <v>32726,268</v>
          </cell>
        </row>
        <row r="2057">
          <cell r="A2057" t="str">
            <v>NZ27009</v>
          </cell>
          <cell r="B2057">
            <v>696144220</v>
          </cell>
          <cell r="C2057" t="str">
            <v>Del-HR001</v>
          </cell>
          <cell r="D2057">
            <v>36671</v>
          </cell>
          <cell r="E2057" t="str">
            <v>Joint</v>
          </cell>
          <cell r="F2057" t="str">
            <v>Todd Roberts</v>
          </cell>
          <cell r="G2057" t="str">
            <v>67402,7424</v>
          </cell>
        </row>
        <row r="2058">
          <cell r="A2058" t="str">
            <v>NZ94313</v>
          </cell>
          <cell r="B2058">
            <v>696247654</v>
          </cell>
          <cell r="C2058" t="str">
            <v>Abu-HR001</v>
          </cell>
          <cell r="D2058">
            <v>44705</v>
          </cell>
          <cell r="E2058" t="str">
            <v>Domiciliary</v>
          </cell>
          <cell r="F2058" t="str">
            <v>Frank Brown</v>
          </cell>
          <cell r="G2058" t="str">
            <v>327967,488</v>
          </cell>
        </row>
        <row r="2059">
          <cell r="A2059" t="str">
            <v>NZ84352</v>
          </cell>
          <cell r="B2059">
            <v>696887241</v>
          </cell>
          <cell r="C2059" t="str">
            <v>Abu-HR001</v>
          </cell>
          <cell r="D2059">
            <v>42148</v>
          </cell>
          <cell r="E2059" t="str">
            <v>Savings</v>
          </cell>
          <cell r="F2059" t="str">
            <v>Ernest Rivera</v>
          </cell>
          <cell r="G2059" t="str">
            <v>87282</v>
          </cell>
        </row>
        <row r="2060">
          <cell r="A2060" t="str">
            <v>NZ30192</v>
          </cell>
          <cell r="B2060">
            <v>698205626</v>
          </cell>
          <cell r="C2060" t="str">
            <v>Kad-HR001</v>
          </cell>
          <cell r="D2060">
            <v>41054</v>
          </cell>
          <cell r="E2060" t="str">
            <v>Savings</v>
          </cell>
          <cell r="F2060" t="str">
            <v>Jerry Green</v>
          </cell>
          <cell r="G2060" t="str">
            <v>31882,9056</v>
          </cell>
        </row>
        <row r="2061">
          <cell r="A2061" t="str">
            <v>NZ94167</v>
          </cell>
          <cell r="B2061">
            <v>698278129</v>
          </cell>
          <cell r="C2061" t="str">
            <v>Lag-HR001</v>
          </cell>
          <cell r="D2061">
            <v>29366</v>
          </cell>
          <cell r="E2061" t="str">
            <v>Fixed Deposit</v>
          </cell>
          <cell r="F2061" t="str">
            <v>Carl Nguyen</v>
          </cell>
          <cell r="G2061" t="str">
            <v>302653,2096</v>
          </cell>
        </row>
        <row r="2062">
          <cell r="A2062" t="str">
            <v>NZ27672</v>
          </cell>
          <cell r="B2062">
            <v>698738485</v>
          </cell>
          <cell r="C2062" t="str">
            <v>Oyo-HR001</v>
          </cell>
          <cell r="D2062">
            <v>22426</v>
          </cell>
          <cell r="E2062" t="str">
            <v>Fixed Deposit</v>
          </cell>
          <cell r="F2062" t="str">
            <v>Donald Reynolds</v>
          </cell>
          <cell r="G2062" t="str">
            <v>93963,8976</v>
          </cell>
        </row>
        <row r="2063">
          <cell r="A2063" t="str">
            <v>NZ58018</v>
          </cell>
          <cell r="B2063">
            <v>698828965</v>
          </cell>
          <cell r="C2063" t="str">
            <v>Edo-HR001</v>
          </cell>
          <cell r="D2063">
            <v>38132</v>
          </cell>
          <cell r="E2063" t="str">
            <v>Fixed Deposit</v>
          </cell>
          <cell r="F2063" t="str">
            <v>Victor Martinez</v>
          </cell>
          <cell r="G2063" t="str">
            <v>332158,75</v>
          </cell>
        </row>
        <row r="2064">
          <cell r="A2064" t="str">
            <v>NZ15088</v>
          </cell>
          <cell r="B2064">
            <v>699468373</v>
          </cell>
          <cell r="C2064" t="str">
            <v>Ogu-HR001</v>
          </cell>
          <cell r="D2064">
            <v>30827</v>
          </cell>
          <cell r="E2064" t="str">
            <v>Domiciliary</v>
          </cell>
          <cell r="F2064" t="str">
            <v>Jesse Evans</v>
          </cell>
          <cell r="G2064" t="str">
            <v>67454,4423</v>
          </cell>
        </row>
        <row r="2065">
          <cell r="A2065" t="str">
            <v>NZ26629</v>
          </cell>
          <cell r="B2065">
            <v>699711181</v>
          </cell>
          <cell r="C2065" t="str">
            <v>Cro-HR001</v>
          </cell>
          <cell r="D2065">
            <v>32653</v>
          </cell>
          <cell r="E2065" t="str">
            <v>Domiciliary</v>
          </cell>
          <cell r="F2065" t="str">
            <v>Stephen Payne</v>
          </cell>
          <cell r="G2065" t="str">
            <v>312143,0136</v>
          </cell>
        </row>
        <row r="2066">
          <cell r="A2066" t="str">
            <v>NZ66207</v>
          </cell>
          <cell r="B2066">
            <v>699779800</v>
          </cell>
          <cell r="C2066" t="str">
            <v>Kan-HR001</v>
          </cell>
          <cell r="D2066">
            <v>27905</v>
          </cell>
          <cell r="E2066" t="str">
            <v>Current</v>
          </cell>
          <cell r="F2066" t="str">
            <v>Joshua Ryan</v>
          </cell>
          <cell r="G2066" t="str">
            <v>174802,4551</v>
          </cell>
        </row>
        <row r="2067">
          <cell r="A2067" t="str">
            <v>NZ49616</v>
          </cell>
          <cell r="B2067">
            <v>699815678</v>
          </cell>
          <cell r="C2067" t="str">
            <v>Lag-HR001</v>
          </cell>
          <cell r="D2067">
            <v>38861</v>
          </cell>
          <cell r="E2067" t="str">
            <v>Domiciliary</v>
          </cell>
          <cell r="F2067" t="str">
            <v>Patrick Graham</v>
          </cell>
          <cell r="G2067" t="str">
            <v>130023,3615</v>
          </cell>
        </row>
        <row r="2068">
          <cell r="A2068" t="str">
            <v>NZ73753</v>
          </cell>
          <cell r="B2068">
            <v>700058501</v>
          </cell>
          <cell r="C2068" t="str">
            <v>Kad-HR001</v>
          </cell>
          <cell r="D2068">
            <v>37765</v>
          </cell>
          <cell r="E2068" t="str">
            <v>Fixed Deposit</v>
          </cell>
          <cell r="F2068" t="str">
            <v>Bobby Burton</v>
          </cell>
          <cell r="G2068" t="str">
            <v>27514,6875</v>
          </cell>
        </row>
        <row r="2069">
          <cell r="A2069" t="str">
            <v>NZ57710</v>
          </cell>
          <cell r="B2069">
            <v>700293659</v>
          </cell>
          <cell r="C2069" t="str">
            <v>Abu-HR001</v>
          </cell>
          <cell r="D2069">
            <v>42880</v>
          </cell>
          <cell r="E2069" t="str">
            <v>Domiciliary</v>
          </cell>
          <cell r="F2069" t="str">
            <v>Ernest Rivera</v>
          </cell>
          <cell r="G2069" t="str">
            <v>52109,1276</v>
          </cell>
        </row>
        <row r="2070">
          <cell r="A2070" t="str">
            <v>NZ32547</v>
          </cell>
          <cell r="B2070">
            <v>700452434</v>
          </cell>
          <cell r="C2070" t="str">
            <v>Lag-HR001</v>
          </cell>
          <cell r="D2070">
            <v>45070</v>
          </cell>
          <cell r="E2070" t="str">
            <v>Domiciliary</v>
          </cell>
          <cell r="F2070" t="str">
            <v>Adam Hernandez</v>
          </cell>
          <cell r="G2070" t="str">
            <v>123939,66</v>
          </cell>
        </row>
        <row r="2071">
          <cell r="A2071" t="str">
            <v>NZ34868</v>
          </cell>
          <cell r="B2071">
            <v>701267565</v>
          </cell>
          <cell r="C2071" t="str">
            <v>Abu-HR001</v>
          </cell>
          <cell r="D2071">
            <v>35575</v>
          </cell>
          <cell r="E2071" t="str">
            <v>Domiciliary</v>
          </cell>
          <cell r="F2071" t="str">
            <v>Frank Brown</v>
          </cell>
          <cell r="G2071" t="str">
            <v>39044,9943</v>
          </cell>
        </row>
        <row r="2072">
          <cell r="A2072" t="str">
            <v>NZ94833</v>
          </cell>
          <cell r="B2072">
            <v>701274382</v>
          </cell>
          <cell r="C2072" t="str">
            <v>Abi-HR001</v>
          </cell>
          <cell r="D2072">
            <v>27538</v>
          </cell>
          <cell r="E2072" t="str">
            <v>Savings</v>
          </cell>
          <cell r="F2072" t="str">
            <v>Roy Rice</v>
          </cell>
          <cell r="G2072" t="str">
            <v>74911,1188</v>
          </cell>
        </row>
        <row r="2073">
          <cell r="A2073" t="str">
            <v>NZ72586</v>
          </cell>
          <cell r="B2073">
            <v>701408949</v>
          </cell>
          <cell r="C2073" t="str">
            <v>Sok-HR001</v>
          </cell>
          <cell r="D2073">
            <v>33749</v>
          </cell>
          <cell r="E2073" t="str">
            <v>Domiciliary</v>
          </cell>
          <cell r="F2073" t="str">
            <v>Raymond Alexander</v>
          </cell>
          <cell r="G2073" t="str">
            <v>401412,6675</v>
          </cell>
        </row>
        <row r="2074">
          <cell r="A2074" t="str">
            <v>NZ21309</v>
          </cell>
          <cell r="B2074">
            <v>702117442</v>
          </cell>
          <cell r="C2074" t="str">
            <v>Del-HR001</v>
          </cell>
          <cell r="D2074">
            <v>21694</v>
          </cell>
          <cell r="E2074" t="str">
            <v>Domiciliary</v>
          </cell>
          <cell r="F2074" t="str">
            <v>Steve Diaz</v>
          </cell>
          <cell r="G2074" t="str">
            <v>66270,4935</v>
          </cell>
        </row>
        <row r="2075">
          <cell r="A2075" t="str">
            <v>NZ72578</v>
          </cell>
          <cell r="B2075">
            <v>702195307</v>
          </cell>
          <cell r="C2075" t="str">
            <v>Osu-HR001</v>
          </cell>
          <cell r="D2075">
            <v>36304</v>
          </cell>
          <cell r="E2075" t="str">
            <v>Joint</v>
          </cell>
          <cell r="F2075" t="str">
            <v>Gregory Simmons</v>
          </cell>
          <cell r="G2075" t="str">
            <v>502062,2484</v>
          </cell>
        </row>
        <row r="2076">
          <cell r="A2076" t="str">
            <v>NZ43916</v>
          </cell>
          <cell r="B2076">
            <v>703370261</v>
          </cell>
          <cell r="C2076" t="str">
            <v>Kad-HR001</v>
          </cell>
          <cell r="D2076">
            <v>38132</v>
          </cell>
          <cell r="E2076" t="str">
            <v>Domiciliary</v>
          </cell>
          <cell r="F2076" t="str">
            <v>Jerry Green</v>
          </cell>
          <cell r="G2076" t="str">
            <v>178345,92</v>
          </cell>
        </row>
        <row r="2077">
          <cell r="A2077" t="str">
            <v>NZ61862</v>
          </cell>
          <cell r="B2077">
            <v>703426561</v>
          </cell>
          <cell r="C2077" t="str">
            <v>Riv-HR001</v>
          </cell>
          <cell r="D2077">
            <v>34114</v>
          </cell>
          <cell r="E2077" t="str">
            <v>Corporate</v>
          </cell>
          <cell r="F2077" t="str">
            <v>Mark Montgomery</v>
          </cell>
          <cell r="G2077" t="str">
            <v>28009,1007</v>
          </cell>
        </row>
        <row r="2078">
          <cell r="A2078" t="str">
            <v>NZ40705</v>
          </cell>
          <cell r="B2078">
            <v>704101225</v>
          </cell>
          <cell r="C2078" t="str">
            <v>Bay-HR001</v>
          </cell>
          <cell r="D2078">
            <v>42515</v>
          </cell>
          <cell r="E2078" t="str">
            <v>Domiciliary</v>
          </cell>
          <cell r="F2078" t="str">
            <v>Shawn Wallace</v>
          </cell>
          <cell r="G2078" t="str">
            <v>231471,2544</v>
          </cell>
        </row>
        <row r="2079">
          <cell r="A2079" t="str">
            <v>NZ47894</v>
          </cell>
          <cell r="B2079">
            <v>704149278</v>
          </cell>
          <cell r="C2079" t="str">
            <v>Ada-HR001</v>
          </cell>
          <cell r="D2079">
            <v>34114</v>
          </cell>
          <cell r="E2079" t="str">
            <v>Domiciliary</v>
          </cell>
          <cell r="F2079" t="str">
            <v>Shawn Long</v>
          </cell>
          <cell r="G2079" t="str">
            <v>215401,05</v>
          </cell>
        </row>
        <row r="2080">
          <cell r="A2080" t="str">
            <v>NZ68750</v>
          </cell>
          <cell r="B2080">
            <v>704250488</v>
          </cell>
          <cell r="C2080" t="str">
            <v>Ana-HR001</v>
          </cell>
          <cell r="D2080">
            <v>28999</v>
          </cell>
          <cell r="E2080" t="str">
            <v>Domiciliary</v>
          </cell>
          <cell r="F2080" t="str">
            <v>Joshua Little</v>
          </cell>
          <cell r="G2080" t="str">
            <v>81243,9072</v>
          </cell>
        </row>
        <row r="2081">
          <cell r="A2081" t="str">
            <v>NZ48107</v>
          </cell>
          <cell r="B2081">
            <v>704257334</v>
          </cell>
          <cell r="C2081" t="str">
            <v>Lag-HR001</v>
          </cell>
          <cell r="D2081">
            <v>34478</v>
          </cell>
          <cell r="E2081" t="str">
            <v>Current</v>
          </cell>
          <cell r="F2081" t="str">
            <v>Adam Hernandez</v>
          </cell>
          <cell r="G2081" t="str">
            <v>157179,5785</v>
          </cell>
        </row>
        <row r="2082">
          <cell r="A2082" t="str">
            <v>NZ62435</v>
          </cell>
          <cell r="B2082">
            <v>704270517</v>
          </cell>
          <cell r="C2082" t="str">
            <v>Ana-HR001</v>
          </cell>
          <cell r="D2082">
            <v>38132</v>
          </cell>
          <cell r="E2082" t="str">
            <v>Domiciliary</v>
          </cell>
          <cell r="F2082" t="str">
            <v>Joshua Little</v>
          </cell>
          <cell r="G2082" t="str">
            <v>51778,4328</v>
          </cell>
        </row>
        <row r="2083">
          <cell r="A2083" t="str">
            <v>NZ21788</v>
          </cell>
          <cell r="B2083">
            <v>704858168</v>
          </cell>
          <cell r="C2083" t="str">
            <v>Imo-HR001</v>
          </cell>
          <cell r="D2083">
            <v>39226</v>
          </cell>
          <cell r="E2083" t="str">
            <v>Joint</v>
          </cell>
          <cell r="F2083" t="str">
            <v>Joe Price</v>
          </cell>
          <cell r="G2083" t="str">
            <v>89620,2216</v>
          </cell>
        </row>
        <row r="2084">
          <cell r="A2084" t="str">
            <v>NZ41653</v>
          </cell>
          <cell r="B2084">
            <v>705446342</v>
          </cell>
          <cell r="C2084" t="str">
            <v>Imo-HR001</v>
          </cell>
          <cell r="D2084">
            <v>33017</v>
          </cell>
          <cell r="E2084" t="str">
            <v>Domiciliary</v>
          </cell>
          <cell r="F2084" t="str">
            <v>Joshua Bennett</v>
          </cell>
          <cell r="G2084" t="str">
            <v>66391,1376</v>
          </cell>
        </row>
        <row r="2085">
          <cell r="A2085" t="str">
            <v>NZ59614</v>
          </cell>
          <cell r="B2085">
            <v>706031409</v>
          </cell>
          <cell r="C2085" t="str">
            <v>Lag-HR001</v>
          </cell>
          <cell r="D2085">
            <v>26809</v>
          </cell>
          <cell r="E2085" t="str">
            <v>Current</v>
          </cell>
          <cell r="F2085" t="str">
            <v>Benjamin Kim</v>
          </cell>
          <cell r="G2085" t="str">
            <v>76337,0256</v>
          </cell>
        </row>
        <row r="2086">
          <cell r="A2086" t="str">
            <v>NZ99131</v>
          </cell>
          <cell r="B2086">
            <v>706239371</v>
          </cell>
          <cell r="C2086" t="str">
            <v>Imo-HR001</v>
          </cell>
          <cell r="D2086">
            <v>44341</v>
          </cell>
          <cell r="E2086" t="str">
            <v>Domiciliary</v>
          </cell>
          <cell r="F2086" t="str">
            <v>Jonathan Hawkins</v>
          </cell>
          <cell r="G2086" t="str">
            <v>31464,855</v>
          </cell>
        </row>
        <row r="2087">
          <cell r="A2087" t="str">
            <v>NZ27188</v>
          </cell>
          <cell r="B2087">
            <v>707316410</v>
          </cell>
          <cell r="C2087" t="str">
            <v>Del-HR001</v>
          </cell>
          <cell r="D2087">
            <v>23155</v>
          </cell>
          <cell r="E2087" t="str">
            <v>Savings</v>
          </cell>
          <cell r="F2087" t="str">
            <v>Steve Diaz</v>
          </cell>
          <cell r="G2087" t="str">
            <v>30532,88</v>
          </cell>
        </row>
        <row r="2088">
          <cell r="A2088" t="str">
            <v>NZ31787</v>
          </cell>
          <cell r="B2088">
            <v>707708220</v>
          </cell>
          <cell r="C2088" t="str">
            <v>Pla-HR001</v>
          </cell>
          <cell r="D2088">
            <v>35939</v>
          </cell>
          <cell r="E2088" t="str">
            <v>Current</v>
          </cell>
          <cell r="F2088" t="str">
            <v>Victor Ramos</v>
          </cell>
          <cell r="G2088" t="str">
            <v>190660,0696</v>
          </cell>
        </row>
        <row r="2089">
          <cell r="A2089" t="str">
            <v>NZ26586</v>
          </cell>
          <cell r="B2089">
            <v>707730459</v>
          </cell>
          <cell r="C2089" t="str">
            <v>Abu-HR001</v>
          </cell>
          <cell r="D2089">
            <v>25348</v>
          </cell>
          <cell r="E2089" t="str">
            <v>Current</v>
          </cell>
          <cell r="F2089" t="str">
            <v>Frank Brown</v>
          </cell>
          <cell r="G2089" t="str">
            <v>83916,9408</v>
          </cell>
        </row>
        <row r="2090">
          <cell r="A2090" t="str">
            <v>NZ84491</v>
          </cell>
          <cell r="B2090">
            <v>707899037</v>
          </cell>
          <cell r="C2090" t="str">
            <v>Del-HR001</v>
          </cell>
          <cell r="D2090">
            <v>34478</v>
          </cell>
          <cell r="E2090" t="str">
            <v>Fixed Deposit</v>
          </cell>
          <cell r="F2090" t="str">
            <v>Steve Diaz</v>
          </cell>
          <cell r="G2090" t="str">
            <v>237712,32</v>
          </cell>
        </row>
        <row r="2091">
          <cell r="A2091" t="str">
            <v>NZ54576</v>
          </cell>
          <cell r="B2091">
            <v>709718318</v>
          </cell>
          <cell r="C2091" t="str">
            <v>Abu-HR001</v>
          </cell>
          <cell r="D2091">
            <v>25712</v>
          </cell>
          <cell r="E2091" t="str">
            <v>Savings</v>
          </cell>
          <cell r="F2091" t="str">
            <v>Anthony Torres</v>
          </cell>
          <cell r="G2091" t="str">
            <v>52402,0965</v>
          </cell>
        </row>
        <row r="2092">
          <cell r="A2092" t="str">
            <v>NZ22951</v>
          </cell>
          <cell r="B2092">
            <v>709800799</v>
          </cell>
          <cell r="C2092" t="str">
            <v>Cro-HR001</v>
          </cell>
          <cell r="D2092">
            <v>43976</v>
          </cell>
          <cell r="E2092" t="str">
            <v>Current</v>
          </cell>
          <cell r="F2092" t="str">
            <v>Stephen Payne</v>
          </cell>
          <cell r="G2092" t="str">
            <v>78586,6599</v>
          </cell>
        </row>
        <row r="2093">
          <cell r="A2093" t="str">
            <v>NZ93187</v>
          </cell>
          <cell r="B2093">
            <v>709825618</v>
          </cell>
          <cell r="C2093" t="str">
            <v>Pla-HR001</v>
          </cell>
          <cell r="D2093">
            <v>39593</v>
          </cell>
          <cell r="E2093" t="str">
            <v>Joint</v>
          </cell>
          <cell r="F2093" t="str">
            <v>Victor Ramos</v>
          </cell>
          <cell r="G2093" t="str">
            <v>103645,1328</v>
          </cell>
        </row>
        <row r="2094">
          <cell r="A2094" t="str">
            <v>NZ73582</v>
          </cell>
          <cell r="B2094">
            <v>710014359</v>
          </cell>
          <cell r="C2094" t="str">
            <v>Abu-HR001</v>
          </cell>
          <cell r="D2094">
            <v>27538</v>
          </cell>
          <cell r="E2094" t="str">
            <v>Domiciliary</v>
          </cell>
          <cell r="F2094" t="str">
            <v>Frank Brown</v>
          </cell>
          <cell r="G2094" t="str">
            <v>155135,6928</v>
          </cell>
        </row>
        <row r="2095">
          <cell r="A2095" t="str">
            <v>NZ64098</v>
          </cell>
          <cell r="B2095">
            <v>710131099</v>
          </cell>
          <cell r="C2095" t="str">
            <v>Pla-HR001</v>
          </cell>
          <cell r="D2095">
            <v>27173</v>
          </cell>
          <cell r="E2095" t="str">
            <v>Corporate</v>
          </cell>
          <cell r="F2095" t="str">
            <v>Victor Ramos</v>
          </cell>
          <cell r="G2095" t="str">
            <v>203317,086</v>
          </cell>
        </row>
        <row r="2096">
          <cell r="A2096" t="str">
            <v>NZ83165</v>
          </cell>
          <cell r="B2096">
            <v>710192330</v>
          </cell>
          <cell r="C2096" t="str">
            <v>Cro-HR001</v>
          </cell>
          <cell r="D2096">
            <v>39593</v>
          </cell>
          <cell r="E2096" t="str">
            <v>Corporate</v>
          </cell>
          <cell r="F2096" t="str">
            <v>Stephen Payne</v>
          </cell>
          <cell r="G2096" t="str">
            <v>206121,63</v>
          </cell>
        </row>
        <row r="2097">
          <cell r="A2097" t="str">
            <v>NZ46130</v>
          </cell>
          <cell r="B2097">
            <v>710491494</v>
          </cell>
          <cell r="C2097" t="str">
            <v>Osu-HR001</v>
          </cell>
          <cell r="D2097">
            <v>32653</v>
          </cell>
          <cell r="E2097" t="str">
            <v>Savings</v>
          </cell>
          <cell r="F2097" t="str">
            <v>Jason Duncan</v>
          </cell>
          <cell r="G2097" t="str">
            <v>128079,3657</v>
          </cell>
        </row>
        <row r="2098">
          <cell r="A2098" t="str">
            <v>NZ86703</v>
          </cell>
          <cell r="B2098">
            <v>710742690</v>
          </cell>
          <cell r="C2098" t="str">
            <v>Cro-HR001</v>
          </cell>
          <cell r="D2098">
            <v>36304</v>
          </cell>
          <cell r="E2098" t="str">
            <v>Joint</v>
          </cell>
          <cell r="F2098" t="str">
            <v>Stephen Payne</v>
          </cell>
          <cell r="G2098" t="str">
            <v>71422,0416</v>
          </cell>
        </row>
        <row r="2099">
          <cell r="A2099" t="str">
            <v>NZ36562</v>
          </cell>
          <cell r="B2099">
            <v>710960755</v>
          </cell>
          <cell r="C2099" t="str">
            <v>Enu-HR001</v>
          </cell>
          <cell r="D2099">
            <v>30095</v>
          </cell>
          <cell r="E2099" t="str">
            <v>Corporate</v>
          </cell>
          <cell r="F2099" t="str">
            <v>Paul Holmes</v>
          </cell>
          <cell r="G2099" t="str">
            <v>273434,5442</v>
          </cell>
        </row>
        <row r="2100">
          <cell r="A2100" t="str">
            <v>NZ84755</v>
          </cell>
          <cell r="B2100">
            <v>711108813</v>
          </cell>
          <cell r="C2100" t="str">
            <v>Kan-HR001</v>
          </cell>
          <cell r="D2100">
            <v>22790</v>
          </cell>
          <cell r="E2100" t="str">
            <v>Domiciliary</v>
          </cell>
          <cell r="F2100" t="str">
            <v>Bruce Butler</v>
          </cell>
          <cell r="G2100" t="str">
            <v>39423,0375</v>
          </cell>
        </row>
        <row r="2101">
          <cell r="A2101" t="str">
            <v>NZ60474</v>
          </cell>
          <cell r="B2101">
            <v>711464485</v>
          </cell>
          <cell r="C2101" t="str">
            <v>Del-HR001</v>
          </cell>
          <cell r="D2101">
            <v>22061</v>
          </cell>
          <cell r="E2101" t="str">
            <v>Joint</v>
          </cell>
          <cell r="F2101" t="str">
            <v>Steve Diaz</v>
          </cell>
          <cell r="G2101" t="str">
            <v>209326,3354</v>
          </cell>
        </row>
        <row r="2102">
          <cell r="A2102" t="str">
            <v>NZ63683</v>
          </cell>
          <cell r="B2102">
            <v>711840914</v>
          </cell>
          <cell r="C2102" t="str">
            <v>Lag-HR001</v>
          </cell>
          <cell r="D2102">
            <v>21329</v>
          </cell>
          <cell r="E2102" t="str">
            <v>Fixed Deposit</v>
          </cell>
          <cell r="F2102" t="str">
            <v>Nicholas Simmons</v>
          </cell>
          <cell r="G2102" t="str">
            <v>101067,84</v>
          </cell>
        </row>
        <row r="2103">
          <cell r="A2103" t="str">
            <v>NZ79287</v>
          </cell>
          <cell r="B2103">
            <v>711900223</v>
          </cell>
          <cell r="C2103" t="str">
            <v>Osu-HR001</v>
          </cell>
          <cell r="D2103">
            <v>34478</v>
          </cell>
          <cell r="E2103" t="str">
            <v>Current</v>
          </cell>
          <cell r="F2103" t="str">
            <v>James Castillo</v>
          </cell>
          <cell r="G2103" t="str">
            <v>88340,5117</v>
          </cell>
        </row>
        <row r="2104">
          <cell r="A2104" t="str">
            <v>NZ37324</v>
          </cell>
          <cell r="B2104">
            <v>713762240</v>
          </cell>
          <cell r="C2104" t="str">
            <v>Abu-HR001</v>
          </cell>
          <cell r="D2104">
            <v>38861</v>
          </cell>
          <cell r="E2104" t="str">
            <v>Fixed Deposit</v>
          </cell>
          <cell r="F2104" t="str">
            <v>Ernest Rivera</v>
          </cell>
          <cell r="G2104" t="str">
            <v>180948,9787</v>
          </cell>
        </row>
        <row r="2105">
          <cell r="A2105" t="str">
            <v>NZ45041</v>
          </cell>
          <cell r="B2105">
            <v>713828928</v>
          </cell>
          <cell r="C2105" t="str">
            <v>Kan-HR001</v>
          </cell>
          <cell r="D2105">
            <v>29366</v>
          </cell>
          <cell r="E2105" t="str">
            <v>Joint</v>
          </cell>
          <cell r="F2105" t="str">
            <v>Bruce Butler</v>
          </cell>
          <cell r="G2105" t="str">
            <v>151886,0448</v>
          </cell>
        </row>
        <row r="2106">
          <cell r="A2106" t="str">
            <v>NZ70647</v>
          </cell>
          <cell r="B2106">
            <v>714119030</v>
          </cell>
          <cell r="C2106" t="str">
            <v>Lag-HR001</v>
          </cell>
          <cell r="D2106">
            <v>42880</v>
          </cell>
          <cell r="E2106" t="str">
            <v>Domiciliary</v>
          </cell>
          <cell r="F2106" t="str">
            <v>Dennis Ruiz</v>
          </cell>
          <cell r="G2106" t="str">
            <v>215594,5204</v>
          </cell>
        </row>
        <row r="2107">
          <cell r="A2107" t="str">
            <v>NZ52432</v>
          </cell>
          <cell r="B2107">
            <v>714271057</v>
          </cell>
          <cell r="C2107" t="str">
            <v>Osu-HR001</v>
          </cell>
          <cell r="D2107">
            <v>23522</v>
          </cell>
          <cell r="E2107" t="str">
            <v>Joint</v>
          </cell>
          <cell r="F2107" t="str">
            <v>Jason Duncan</v>
          </cell>
          <cell r="G2107" t="str">
            <v>139134,528</v>
          </cell>
        </row>
        <row r="2108">
          <cell r="A2108" t="str">
            <v>NZ51890</v>
          </cell>
          <cell r="B2108">
            <v>714585585</v>
          </cell>
          <cell r="C2108" t="str">
            <v>Ogu-HR001</v>
          </cell>
          <cell r="D2108">
            <v>40322</v>
          </cell>
          <cell r="E2108" t="str">
            <v>Corporate</v>
          </cell>
          <cell r="F2108" t="str">
            <v>Jesse Evans</v>
          </cell>
          <cell r="G2108" t="str">
            <v>275308,0876</v>
          </cell>
        </row>
        <row r="2109">
          <cell r="A2109" t="str">
            <v>NZ12811</v>
          </cell>
          <cell r="B2109">
            <v>714735047</v>
          </cell>
          <cell r="C2109" t="str">
            <v>Lag-HR001</v>
          </cell>
          <cell r="D2109">
            <v>33749</v>
          </cell>
          <cell r="E2109" t="str">
            <v>Corporate</v>
          </cell>
          <cell r="F2109" t="str">
            <v>Benjamin Kim</v>
          </cell>
          <cell r="G2109" t="str">
            <v>202723,9466</v>
          </cell>
        </row>
        <row r="2110">
          <cell r="A2110" t="str">
            <v>NZ60465</v>
          </cell>
          <cell r="B2110">
            <v>714988344</v>
          </cell>
          <cell r="C2110" t="str">
            <v>Imo-HR001</v>
          </cell>
          <cell r="D2110">
            <v>41054</v>
          </cell>
          <cell r="E2110" t="str">
            <v>Fixed Deposit</v>
          </cell>
          <cell r="F2110" t="str">
            <v>Joshua Bennett</v>
          </cell>
          <cell r="G2110" t="str">
            <v>298461,735</v>
          </cell>
        </row>
        <row r="2111">
          <cell r="A2111" t="str">
            <v>NZ58373</v>
          </cell>
          <cell r="B2111">
            <v>715132845</v>
          </cell>
          <cell r="C2111" t="str">
            <v>Oyo-HR001</v>
          </cell>
          <cell r="D2111">
            <v>32288</v>
          </cell>
          <cell r="E2111" t="str">
            <v>Savings</v>
          </cell>
          <cell r="F2111" t="str">
            <v>Donald Reynolds</v>
          </cell>
          <cell r="G2111" t="str">
            <v>47929,9525</v>
          </cell>
        </row>
        <row r="2112">
          <cell r="A2112" t="str">
            <v>NZ35242</v>
          </cell>
          <cell r="B2112">
            <v>715287689</v>
          </cell>
          <cell r="C2112" t="str">
            <v>Sok-HR001</v>
          </cell>
          <cell r="D2112">
            <v>28270</v>
          </cell>
          <cell r="E2112" t="str">
            <v>Corporate</v>
          </cell>
          <cell r="F2112" t="str">
            <v>Raymond Alexander</v>
          </cell>
          <cell r="G2112" t="str">
            <v>174094,6608</v>
          </cell>
        </row>
        <row r="2113">
          <cell r="A2113" t="str">
            <v>NZ26169</v>
          </cell>
          <cell r="B2113">
            <v>715678008</v>
          </cell>
          <cell r="C2113" t="str">
            <v>Sok-HR001</v>
          </cell>
          <cell r="D2113">
            <v>42148</v>
          </cell>
          <cell r="E2113" t="str">
            <v>Current</v>
          </cell>
          <cell r="F2113" t="str">
            <v>Raymond Alexander</v>
          </cell>
          <cell r="G2113" t="str">
            <v>332196,915</v>
          </cell>
        </row>
        <row r="2114">
          <cell r="A2114" t="str">
            <v>NZ54417</v>
          </cell>
          <cell r="B2114">
            <v>716391841</v>
          </cell>
          <cell r="C2114" t="str">
            <v>Ada-HR001</v>
          </cell>
          <cell r="D2114">
            <v>39958</v>
          </cell>
          <cell r="E2114" t="str">
            <v>Savings</v>
          </cell>
          <cell r="F2114" t="str">
            <v>Shawn Long</v>
          </cell>
          <cell r="G2114" t="str">
            <v>69757,2844</v>
          </cell>
        </row>
        <row r="2115">
          <cell r="A2115" t="str">
            <v>NZ20655</v>
          </cell>
          <cell r="B2115">
            <v>716576434</v>
          </cell>
          <cell r="C2115" t="str">
            <v>Kan-HR001</v>
          </cell>
          <cell r="D2115">
            <v>35575</v>
          </cell>
          <cell r="E2115" t="str">
            <v>Domiciliary</v>
          </cell>
          <cell r="F2115" t="str">
            <v>Bruce Butler</v>
          </cell>
          <cell r="G2115" t="str">
            <v>361257,6704</v>
          </cell>
        </row>
        <row r="2116">
          <cell r="A2116" t="str">
            <v>NZ71580</v>
          </cell>
          <cell r="B2116">
            <v>716638231</v>
          </cell>
          <cell r="C2116" t="str">
            <v>Kad-HR001</v>
          </cell>
          <cell r="D2116">
            <v>41419</v>
          </cell>
          <cell r="E2116" t="str">
            <v>Savings</v>
          </cell>
          <cell r="F2116" t="str">
            <v>Jerry Green</v>
          </cell>
          <cell r="G2116" t="str">
            <v>122562,9704</v>
          </cell>
        </row>
        <row r="2117">
          <cell r="A2117" t="str">
            <v>NZ30891</v>
          </cell>
          <cell r="B2117">
            <v>717067299</v>
          </cell>
          <cell r="C2117" t="str">
            <v>Abu-HR001</v>
          </cell>
          <cell r="D2117">
            <v>41054</v>
          </cell>
          <cell r="E2117" t="str">
            <v>Current</v>
          </cell>
          <cell r="F2117" t="str">
            <v>Anthony Torres</v>
          </cell>
          <cell r="G2117" t="str">
            <v>276465,8952</v>
          </cell>
        </row>
        <row r="2118">
          <cell r="A2118" t="str">
            <v>NZ59364</v>
          </cell>
          <cell r="B2118">
            <v>717143631</v>
          </cell>
          <cell r="C2118" t="str">
            <v>Imo-HR001</v>
          </cell>
          <cell r="D2118">
            <v>25712</v>
          </cell>
          <cell r="E2118" t="str">
            <v>Savings</v>
          </cell>
          <cell r="F2118" t="str">
            <v>Joe Price</v>
          </cell>
          <cell r="G2118" t="str">
            <v>30748,38</v>
          </cell>
        </row>
        <row r="2119">
          <cell r="A2119" t="str">
            <v>NZ59824</v>
          </cell>
          <cell r="B2119">
            <v>717201617</v>
          </cell>
          <cell r="C2119" t="str">
            <v>Riv-HR001</v>
          </cell>
          <cell r="D2119">
            <v>37765</v>
          </cell>
          <cell r="E2119" t="str">
            <v>Domiciliary</v>
          </cell>
          <cell r="F2119" t="str">
            <v>Mark Montgomery</v>
          </cell>
          <cell r="G2119" t="str">
            <v>26102,9196</v>
          </cell>
        </row>
        <row r="2120">
          <cell r="A2120" t="str">
            <v>NZ48448</v>
          </cell>
          <cell r="B2120">
            <v>717220415</v>
          </cell>
          <cell r="C2120" t="str">
            <v>Enu-HR001</v>
          </cell>
          <cell r="D2120">
            <v>38497</v>
          </cell>
          <cell r="E2120" t="str">
            <v>Savings</v>
          </cell>
          <cell r="F2120" t="str">
            <v>Paul Larson</v>
          </cell>
          <cell r="G2120" t="str">
            <v>275925,0624</v>
          </cell>
        </row>
        <row r="2121">
          <cell r="A2121" t="str">
            <v>NZ44382</v>
          </cell>
          <cell r="B2121">
            <v>717475855</v>
          </cell>
          <cell r="C2121" t="str">
            <v>Abi-HR001</v>
          </cell>
          <cell r="D2121">
            <v>41054</v>
          </cell>
          <cell r="E2121" t="str">
            <v>Joint</v>
          </cell>
          <cell r="F2121" t="str">
            <v>Roy Rice</v>
          </cell>
          <cell r="G2121" t="str">
            <v>312246</v>
          </cell>
        </row>
        <row r="2122">
          <cell r="A2122" t="str">
            <v>NZ72037</v>
          </cell>
          <cell r="B2122">
            <v>717625204</v>
          </cell>
          <cell r="C2122" t="str">
            <v>Oyo-HR001</v>
          </cell>
          <cell r="D2122">
            <v>39593</v>
          </cell>
          <cell r="E2122" t="str">
            <v>Corporate</v>
          </cell>
          <cell r="F2122" t="str">
            <v>Donald Reynolds</v>
          </cell>
          <cell r="G2122" t="str">
            <v>70589,9264</v>
          </cell>
        </row>
        <row r="2123">
          <cell r="A2123" t="str">
            <v>NZ70209</v>
          </cell>
          <cell r="B2123">
            <v>717666940</v>
          </cell>
          <cell r="C2123" t="str">
            <v>Edo-HR001</v>
          </cell>
          <cell r="D2123">
            <v>39226</v>
          </cell>
          <cell r="E2123" t="str">
            <v>Fixed Deposit</v>
          </cell>
          <cell r="F2123" t="str">
            <v>Victor Martinez</v>
          </cell>
          <cell r="G2123" t="str">
            <v>109428,7425</v>
          </cell>
        </row>
        <row r="2124">
          <cell r="A2124" t="str">
            <v>NZ91832</v>
          </cell>
          <cell r="B2124">
            <v>718195068</v>
          </cell>
          <cell r="C2124" t="str">
            <v>Riv-HR001</v>
          </cell>
          <cell r="D2124">
            <v>26809</v>
          </cell>
          <cell r="E2124" t="str">
            <v>Fixed Deposit</v>
          </cell>
          <cell r="F2124" t="str">
            <v>Keith Griffin</v>
          </cell>
          <cell r="G2124" t="str">
            <v>212636,9988</v>
          </cell>
        </row>
        <row r="2125">
          <cell r="A2125" t="str">
            <v>NZ84182</v>
          </cell>
          <cell r="B2125">
            <v>718232501</v>
          </cell>
          <cell r="C2125" t="str">
            <v>Oyo-HR001</v>
          </cell>
          <cell r="D2125">
            <v>33382</v>
          </cell>
          <cell r="E2125" t="str">
            <v>Joint</v>
          </cell>
          <cell r="F2125" t="str">
            <v>Douglas Tucker</v>
          </cell>
          <cell r="G2125" t="str">
            <v>84773,475</v>
          </cell>
        </row>
        <row r="2126">
          <cell r="A2126" t="str">
            <v>NZ79633</v>
          </cell>
          <cell r="B2126">
            <v>718436887</v>
          </cell>
          <cell r="C2126" t="str">
            <v>Ogu-HR001</v>
          </cell>
          <cell r="D2126">
            <v>31556</v>
          </cell>
          <cell r="E2126" t="str">
            <v>Domiciliary</v>
          </cell>
          <cell r="F2126" t="str">
            <v>Jesse Evans</v>
          </cell>
          <cell r="G2126" t="str">
            <v>154578,814</v>
          </cell>
        </row>
        <row r="2127">
          <cell r="A2127" t="str">
            <v>NZ77657</v>
          </cell>
          <cell r="B2127">
            <v>718505332</v>
          </cell>
          <cell r="C2127" t="str">
            <v>Kad-HR001</v>
          </cell>
          <cell r="D2127">
            <v>30827</v>
          </cell>
          <cell r="E2127" t="str">
            <v>Savings</v>
          </cell>
          <cell r="F2127" t="str">
            <v>Jerry Green</v>
          </cell>
          <cell r="G2127" t="str">
            <v>229771,566</v>
          </cell>
        </row>
        <row r="2128">
          <cell r="A2128" t="str">
            <v>NZ82997</v>
          </cell>
          <cell r="B2128">
            <v>718752181</v>
          </cell>
          <cell r="C2128" t="str">
            <v>Ogu-HR001</v>
          </cell>
          <cell r="D2128">
            <v>24616</v>
          </cell>
          <cell r="E2128" t="str">
            <v>Corporate</v>
          </cell>
          <cell r="F2128" t="str">
            <v>Joe Hanson</v>
          </cell>
          <cell r="G2128" t="str">
            <v>251704,6875</v>
          </cell>
        </row>
        <row r="2129">
          <cell r="A2129" t="str">
            <v>NZ52344</v>
          </cell>
          <cell r="B2129">
            <v>718767902</v>
          </cell>
          <cell r="C2129" t="str">
            <v>Lag-HR001</v>
          </cell>
          <cell r="D2129">
            <v>39226</v>
          </cell>
          <cell r="E2129" t="str">
            <v>Current</v>
          </cell>
          <cell r="F2129" t="str">
            <v>Chris Armstrong</v>
          </cell>
          <cell r="G2129" t="str">
            <v>93955,2768</v>
          </cell>
        </row>
        <row r="2130">
          <cell r="A2130" t="str">
            <v>NZ35165</v>
          </cell>
          <cell r="B2130">
            <v>719080829</v>
          </cell>
          <cell r="C2130" t="str">
            <v>Abu-HR001</v>
          </cell>
          <cell r="D2130">
            <v>39593</v>
          </cell>
          <cell r="E2130" t="str">
            <v>Joint</v>
          </cell>
          <cell r="F2130" t="str">
            <v>Ernest Rivera</v>
          </cell>
          <cell r="G2130" t="str">
            <v>249185,8668</v>
          </cell>
        </row>
        <row r="2131">
          <cell r="A2131" t="str">
            <v>NZ98632</v>
          </cell>
          <cell r="B2131">
            <v>719348711</v>
          </cell>
          <cell r="C2131" t="str">
            <v>Ada-HR001</v>
          </cell>
          <cell r="D2131">
            <v>21694</v>
          </cell>
          <cell r="E2131" t="str">
            <v>Corporate</v>
          </cell>
          <cell r="F2131" t="str">
            <v>Shawn Long</v>
          </cell>
          <cell r="G2131" t="str">
            <v>440914,6368</v>
          </cell>
        </row>
        <row r="2132">
          <cell r="A2132" t="str">
            <v>NZ15466</v>
          </cell>
          <cell r="B2132">
            <v>719469045</v>
          </cell>
          <cell r="C2132" t="str">
            <v>Imo-HR001</v>
          </cell>
          <cell r="D2132">
            <v>23522</v>
          </cell>
          <cell r="E2132" t="str">
            <v>Joint</v>
          </cell>
          <cell r="F2132" t="str">
            <v>Jonathan Hawkins</v>
          </cell>
          <cell r="G2132" t="str">
            <v>121206,4908</v>
          </cell>
        </row>
        <row r="2133">
          <cell r="A2133" t="str">
            <v>NZ78803</v>
          </cell>
          <cell r="B2133">
            <v>719704224</v>
          </cell>
          <cell r="C2133" t="str">
            <v>Del-HR001</v>
          </cell>
          <cell r="D2133">
            <v>34478</v>
          </cell>
          <cell r="E2133" t="str">
            <v>Domiciliary</v>
          </cell>
          <cell r="F2133" t="str">
            <v>Todd Roberts</v>
          </cell>
          <cell r="G2133" t="str">
            <v>98188,9467</v>
          </cell>
        </row>
        <row r="2134">
          <cell r="A2134" t="str">
            <v>NZ51179</v>
          </cell>
          <cell r="B2134">
            <v>720496155</v>
          </cell>
          <cell r="C2134" t="str">
            <v>Imo-HR001</v>
          </cell>
          <cell r="D2134">
            <v>20965</v>
          </cell>
          <cell r="E2134" t="str">
            <v>Current</v>
          </cell>
          <cell r="F2134" t="str">
            <v>Jonathan Hawkins</v>
          </cell>
          <cell r="G2134" t="str">
            <v>358617,1741</v>
          </cell>
        </row>
        <row r="2135">
          <cell r="A2135" t="str">
            <v>NZ41722</v>
          </cell>
          <cell r="B2135">
            <v>720504346</v>
          </cell>
          <cell r="C2135" t="str">
            <v>Oyo-HR001</v>
          </cell>
          <cell r="D2135">
            <v>28634</v>
          </cell>
          <cell r="E2135" t="str">
            <v>Current</v>
          </cell>
          <cell r="F2135" t="str">
            <v>Anthony Simpson</v>
          </cell>
          <cell r="G2135" t="str">
            <v>133139,8656</v>
          </cell>
        </row>
        <row r="2136">
          <cell r="A2136" t="str">
            <v>NZ42511</v>
          </cell>
          <cell r="B2136">
            <v>720643968</v>
          </cell>
          <cell r="C2136" t="str">
            <v>Abu-HR001</v>
          </cell>
          <cell r="D2136">
            <v>42148</v>
          </cell>
          <cell r="E2136" t="str">
            <v>Savings</v>
          </cell>
          <cell r="F2136" t="str">
            <v>Frank Brown</v>
          </cell>
          <cell r="G2136" t="str">
            <v>291604,5816</v>
          </cell>
        </row>
        <row r="2137">
          <cell r="A2137" t="str">
            <v>NZ48073</v>
          </cell>
          <cell r="B2137">
            <v>720788540</v>
          </cell>
          <cell r="C2137" t="str">
            <v>Sok-HR001</v>
          </cell>
          <cell r="D2137">
            <v>35939</v>
          </cell>
          <cell r="E2137" t="str">
            <v>Domiciliary</v>
          </cell>
          <cell r="F2137" t="str">
            <v>Raymond Alexander</v>
          </cell>
          <cell r="G2137" t="str">
            <v>143704,176</v>
          </cell>
        </row>
        <row r="2138">
          <cell r="A2138" t="str">
            <v>NZ76021</v>
          </cell>
          <cell r="B2138">
            <v>721154580</v>
          </cell>
          <cell r="C2138" t="str">
            <v>Ada-HR001</v>
          </cell>
          <cell r="D2138">
            <v>35939</v>
          </cell>
          <cell r="E2138" t="str">
            <v>Domiciliary</v>
          </cell>
          <cell r="F2138" t="str">
            <v>Shawn Long</v>
          </cell>
          <cell r="G2138" t="str">
            <v>130687,1566</v>
          </cell>
        </row>
        <row r="2139">
          <cell r="A2139" t="str">
            <v>NZ66416</v>
          </cell>
          <cell r="B2139">
            <v>721237017</v>
          </cell>
          <cell r="C2139" t="str">
            <v>Abi-HR001</v>
          </cell>
          <cell r="D2139">
            <v>22061</v>
          </cell>
          <cell r="E2139" t="str">
            <v>Current</v>
          </cell>
          <cell r="F2139" t="str">
            <v>Samuel Fowler</v>
          </cell>
          <cell r="G2139" t="str">
            <v>185453,7025</v>
          </cell>
        </row>
        <row r="2140">
          <cell r="A2140" t="str">
            <v>NZ58319</v>
          </cell>
          <cell r="B2140">
            <v>721292067</v>
          </cell>
          <cell r="C2140" t="str">
            <v>Bay-HR001</v>
          </cell>
          <cell r="D2140">
            <v>23155</v>
          </cell>
          <cell r="E2140" t="str">
            <v>Corporate</v>
          </cell>
          <cell r="F2140" t="str">
            <v>Shawn Wallace</v>
          </cell>
          <cell r="G2140" t="str">
            <v>224773,6716</v>
          </cell>
        </row>
        <row r="2141">
          <cell r="A2141" t="str">
            <v>NZ83420</v>
          </cell>
          <cell r="B2141">
            <v>721447723</v>
          </cell>
          <cell r="C2141" t="str">
            <v>Ogu-HR001</v>
          </cell>
          <cell r="D2141">
            <v>31921</v>
          </cell>
          <cell r="E2141" t="str">
            <v>Corporate</v>
          </cell>
          <cell r="F2141" t="str">
            <v>Joe Hanson</v>
          </cell>
          <cell r="G2141" t="str">
            <v>465670,7328</v>
          </cell>
        </row>
        <row r="2142">
          <cell r="A2142" t="str">
            <v>NZ75661</v>
          </cell>
          <cell r="B2142">
            <v>721613645</v>
          </cell>
          <cell r="C2142" t="str">
            <v>Edo-HR001</v>
          </cell>
          <cell r="D2142">
            <v>22790</v>
          </cell>
          <cell r="E2142" t="str">
            <v>Joint</v>
          </cell>
          <cell r="F2142" t="str">
            <v>Victor Martinez</v>
          </cell>
          <cell r="G2142" t="str">
            <v>169936,3629</v>
          </cell>
        </row>
        <row r="2143">
          <cell r="A2143" t="str">
            <v>NZ98780</v>
          </cell>
          <cell r="B2143">
            <v>721820655</v>
          </cell>
          <cell r="C2143" t="str">
            <v>Lag-HR001</v>
          </cell>
          <cell r="D2143">
            <v>25712</v>
          </cell>
          <cell r="E2143" t="str">
            <v>Domiciliary</v>
          </cell>
          <cell r="F2143" t="str">
            <v>Nicholas Cunningham</v>
          </cell>
          <cell r="G2143" t="str">
            <v>477264,42</v>
          </cell>
        </row>
        <row r="2144">
          <cell r="A2144" t="str">
            <v>NZ97771</v>
          </cell>
          <cell r="B2144">
            <v>721822203</v>
          </cell>
          <cell r="C2144" t="str">
            <v>Abu-HR001</v>
          </cell>
          <cell r="D2144">
            <v>37400</v>
          </cell>
          <cell r="E2144" t="str">
            <v>Domiciliary</v>
          </cell>
          <cell r="F2144" t="str">
            <v>Ernest Rivera</v>
          </cell>
          <cell r="G2144" t="str">
            <v>503138,5344</v>
          </cell>
        </row>
        <row r="2145">
          <cell r="A2145" t="str">
            <v>NZ36407</v>
          </cell>
          <cell r="B2145">
            <v>722161480</v>
          </cell>
          <cell r="C2145" t="str">
            <v>Pla-HR001</v>
          </cell>
          <cell r="D2145">
            <v>30460</v>
          </cell>
          <cell r="E2145" t="str">
            <v>Domiciliary</v>
          </cell>
          <cell r="F2145" t="str">
            <v>Victor Ramos</v>
          </cell>
          <cell r="G2145" t="str">
            <v>203298,5355</v>
          </cell>
        </row>
        <row r="2146">
          <cell r="A2146" t="str">
            <v>NZ64186</v>
          </cell>
          <cell r="B2146">
            <v>722249445</v>
          </cell>
          <cell r="C2146" t="str">
            <v>Kwa-HR001</v>
          </cell>
          <cell r="D2146">
            <v>42148</v>
          </cell>
          <cell r="E2146" t="str">
            <v>Current</v>
          </cell>
          <cell r="F2146" t="str">
            <v>Phillip Peters</v>
          </cell>
          <cell r="G2146" t="str">
            <v>155456,352</v>
          </cell>
        </row>
        <row r="2147">
          <cell r="A2147" t="str">
            <v>NZ83407</v>
          </cell>
          <cell r="B2147">
            <v>722370123</v>
          </cell>
          <cell r="C2147" t="str">
            <v>Cro-HR001</v>
          </cell>
          <cell r="D2147">
            <v>26077</v>
          </cell>
          <cell r="E2147" t="str">
            <v>Joint</v>
          </cell>
          <cell r="F2147" t="str">
            <v>Stephen Payne</v>
          </cell>
          <cell r="G2147" t="str">
            <v>22559,391</v>
          </cell>
        </row>
        <row r="2148">
          <cell r="A2148" t="str">
            <v>NZ55241</v>
          </cell>
          <cell r="B2148">
            <v>722550554</v>
          </cell>
          <cell r="C2148" t="str">
            <v>Edo-HR001</v>
          </cell>
          <cell r="D2148">
            <v>37765</v>
          </cell>
          <cell r="E2148" t="str">
            <v>Domiciliary</v>
          </cell>
          <cell r="F2148" t="str">
            <v>Victor Martinez</v>
          </cell>
          <cell r="G2148" t="str">
            <v>42676,3392</v>
          </cell>
        </row>
        <row r="2149">
          <cell r="A2149" t="str">
            <v>NZ21388</v>
          </cell>
          <cell r="B2149">
            <v>722771004</v>
          </cell>
          <cell r="C2149" t="str">
            <v>Imo-HR001</v>
          </cell>
          <cell r="D2149">
            <v>27905</v>
          </cell>
          <cell r="E2149" t="str">
            <v>Joint</v>
          </cell>
          <cell r="F2149" t="str">
            <v>Joe Price</v>
          </cell>
          <cell r="G2149" t="str">
            <v>393255,36</v>
          </cell>
        </row>
        <row r="2150">
          <cell r="A2150" t="str">
            <v>NZ45884</v>
          </cell>
          <cell r="B2150">
            <v>722856850</v>
          </cell>
          <cell r="C2150" t="str">
            <v>Del-HR001</v>
          </cell>
          <cell r="D2150">
            <v>29366</v>
          </cell>
          <cell r="E2150" t="str">
            <v>Current</v>
          </cell>
          <cell r="F2150" t="str">
            <v>Steve Diaz</v>
          </cell>
          <cell r="G2150" t="str">
            <v>488895,36</v>
          </cell>
        </row>
        <row r="2151">
          <cell r="A2151" t="str">
            <v>NZ92250</v>
          </cell>
          <cell r="B2151">
            <v>723294343</v>
          </cell>
          <cell r="C2151" t="str">
            <v>Lag-HR001</v>
          </cell>
          <cell r="D2151">
            <v>29366</v>
          </cell>
          <cell r="E2151" t="str">
            <v>Joint</v>
          </cell>
          <cell r="F2151" t="str">
            <v>Benjamin Kim</v>
          </cell>
          <cell r="G2151" t="str">
            <v>35192,7093</v>
          </cell>
        </row>
        <row r="2152">
          <cell r="A2152" t="str">
            <v>NZ49172</v>
          </cell>
          <cell r="B2152">
            <v>723431746</v>
          </cell>
          <cell r="C2152" t="str">
            <v>Lag-HR001</v>
          </cell>
          <cell r="D2152">
            <v>36304</v>
          </cell>
          <cell r="E2152" t="str">
            <v>Domiciliary</v>
          </cell>
          <cell r="F2152" t="str">
            <v>Benjamin Kim</v>
          </cell>
          <cell r="G2152" t="str">
            <v>492748,5123</v>
          </cell>
        </row>
        <row r="2153">
          <cell r="A2153" t="str">
            <v>NZ67799</v>
          </cell>
          <cell r="B2153">
            <v>723847813</v>
          </cell>
          <cell r="C2153" t="str">
            <v>Kad-HR001</v>
          </cell>
          <cell r="D2153">
            <v>39226</v>
          </cell>
          <cell r="E2153" t="str">
            <v>Current</v>
          </cell>
          <cell r="F2153" t="str">
            <v>Bobby Burton</v>
          </cell>
          <cell r="G2153" t="str">
            <v>117951,1389</v>
          </cell>
        </row>
        <row r="2154">
          <cell r="A2154" t="str">
            <v>NZ93864</v>
          </cell>
          <cell r="B2154">
            <v>724188941</v>
          </cell>
          <cell r="C2154" t="str">
            <v>Ada-HR001</v>
          </cell>
          <cell r="D2154">
            <v>34114</v>
          </cell>
          <cell r="E2154" t="str">
            <v>Current</v>
          </cell>
          <cell r="F2154" t="str">
            <v>Shawn Long</v>
          </cell>
          <cell r="G2154" t="str">
            <v>151760,1672</v>
          </cell>
        </row>
        <row r="2155">
          <cell r="A2155" t="str">
            <v>NZ37028</v>
          </cell>
          <cell r="B2155">
            <v>724200436</v>
          </cell>
          <cell r="C2155" t="str">
            <v>Riv-HR001</v>
          </cell>
          <cell r="D2155">
            <v>45070</v>
          </cell>
          <cell r="E2155" t="str">
            <v>Savings</v>
          </cell>
          <cell r="F2155" t="str">
            <v>Keith Griffin</v>
          </cell>
          <cell r="G2155" t="str">
            <v>105340,1412</v>
          </cell>
        </row>
        <row r="2156">
          <cell r="A2156" t="str">
            <v>NZ74150</v>
          </cell>
          <cell r="B2156">
            <v>724574296</v>
          </cell>
          <cell r="C2156" t="str">
            <v>Oyo-HR001</v>
          </cell>
          <cell r="D2156">
            <v>30095</v>
          </cell>
          <cell r="E2156" t="str">
            <v>Joint</v>
          </cell>
          <cell r="F2156" t="str">
            <v>Donald Reynolds</v>
          </cell>
          <cell r="G2156" t="str">
            <v>21970,9746</v>
          </cell>
        </row>
        <row r="2157">
          <cell r="A2157" t="str">
            <v>NZ37011</v>
          </cell>
          <cell r="B2157">
            <v>724632770</v>
          </cell>
          <cell r="C2157" t="str">
            <v>Kog-HR001</v>
          </cell>
          <cell r="D2157">
            <v>21694</v>
          </cell>
          <cell r="E2157" t="str">
            <v>Savings</v>
          </cell>
          <cell r="F2157" t="str">
            <v>Shawn Cook</v>
          </cell>
          <cell r="G2157" t="str">
            <v>156567,36</v>
          </cell>
        </row>
        <row r="2158">
          <cell r="A2158" t="str">
            <v>NZ73867</v>
          </cell>
          <cell r="B2158">
            <v>725128885</v>
          </cell>
          <cell r="C2158" t="str">
            <v>Abi-HR001</v>
          </cell>
          <cell r="D2158">
            <v>39593</v>
          </cell>
          <cell r="E2158" t="str">
            <v>Joint</v>
          </cell>
          <cell r="F2158" t="str">
            <v>Samuel Fowler</v>
          </cell>
          <cell r="G2158" t="str">
            <v>224722,41</v>
          </cell>
        </row>
        <row r="2159">
          <cell r="A2159" t="str">
            <v>NZ55647</v>
          </cell>
          <cell r="B2159">
            <v>726027966</v>
          </cell>
          <cell r="C2159" t="str">
            <v>Ana-HR001</v>
          </cell>
          <cell r="D2159">
            <v>26077</v>
          </cell>
          <cell r="E2159" t="str">
            <v>Domiciliary</v>
          </cell>
          <cell r="F2159" t="str">
            <v>Bruce Porter</v>
          </cell>
          <cell r="G2159" t="str">
            <v>365061,5394</v>
          </cell>
        </row>
        <row r="2160">
          <cell r="A2160" t="str">
            <v>NZ21271</v>
          </cell>
          <cell r="B2160">
            <v>726607069</v>
          </cell>
          <cell r="C2160" t="str">
            <v>Enu-HR001</v>
          </cell>
          <cell r="D2160">
            <v>31192</v>
          </cell>
          <cell r="E2160" t="str">
            <v>Joint</v>
          </cell>
          <cell r="F2160" t="str">
            <v>Paul Holmes</v>
          </cell>
          <cell r="G2160" t="str">
            <v>77057,7444</v>
          </cell>
        </row>
        <row r="2161">
          <cell r="A2161" t="str">
            <v>NZ36167</v>
          </cell>
          <cell r="B2161">
            <v>727349705</v>
          </cell>
          <cell r="C2161" t="str">
            <v>Lag-HR001</v>
          </cell>
          <cell r="D2161">
            <v>30460</v>
          </cell>
          <cell r="E2161" t="str">
            <v>Savings</v>
          </cell>
          <cell r="F2161" t="str">
            <v>Chris Armstrong</v>
          </cell>
          <cell r="G2161" t="str">
            <v>148469,0688</v>
          </cell>
        </row>
        <row r="2162">
          <cell r="A2162" t="str">
            <v>NZ82676</v>
          </cell>
          <cell r="B2162">
            <v>728217456</v>
          </cell>
          <cell r="C2162" t="str">
            <v>Kog-HR001</v>
          </cell>
          <cell r="D2162">
            <v>22790</v>
          </cell>
          <cell r="E2162" t="str">
            <v>Domiciliary</v>
          </cell>
          <cell r="F2162" t="str">
            <v>Shawn Cook</v>
          </cell>
          <cell r="G2162" t="str">
            <v>33648,2496</v>
          </cell>
        </row>
        <row r="2163">
          <cell r="A2163" t="str">
            <v>NZ35589</v>
          </cell>
          <cell r="B2163">
            <v>728432966</v>
          </cell>
          <cell r="C2163" t="str">
            <v>Enu-HR001</v>
          </cell>
          <cell r="D2163">
            <v>20233</v>
          </cell>
          <cell r="E2163" t="str">
            <v>Savings</v>
          </cell>
          <cell r="F2163" t="str">
            <v>Paul Larson</v>
          </cell>
          <cell r="G2163" t="str">
            <v>199850,3595</v>
          </cell>
        </row>
        <row r="2164">
          <cell r="A2164" t="str">
            <v>NZ36682</v>
          </cell>
          <cell r="B2164">
            <v>728558350</v>
          </cell>
          <cell r="C2164" t="str">
            <v>Ana-HR001</v>
          </cell>
          <cell r="D2164">
            <v>42515</v>
          </cell>
          <cell r="E2164" t="str">
            <v>Savings</v>
          </cell>
          <cell r="F2164" t="str">
            <v>Bruce Porter</v>
          </cell>
          <cell r="G2164" t="str">
            <v>117770,2296</v>
          </cell>
        </row>
        <row r="2165">
          <cell r="A2165" t="str">
            <v>NZ70570</v>
          </cell>
          <cell r="B2165">
            <v>728731078</v>
          </cell>
          <cell r="C2165" t="str">
            <v>Kad-HR001</v>
          </cell>
          <cell r="D2165">
            <v>25348</v>
          </cell>
          <cell r="E2165" t="str">
            <v>Domiciliary</v>
          </cell>
          <cell r="F2165" t="str">
            <v>Jerry Green</v>
          </cell>
          <cell r="G2165" t="str">
            <v>69702,7968</v>
          </cell>
        </row>
        <row r="2166">
          <cell r="A2166" t="str">
            <v>NZ65402</v>
          </cell>
          <cell r="B2166">
            <v>729426477</v>
          </cell>
          <cell r="C2166" t="str">
            <v>Pla-HR001</v>
          </cell>
          <cell r="D2166">
            <v>40687</v>
          </cell>
          <cell r="E2166" t="str">
            <v>Current</v>
          </cell>
          <cell r="F2166" t="str">
            <v>Victor Ramos</v>
          </cell>
          <cell r="G2166" t="str">
            <v>44187,8085</v>
          </cell>
        </row>
        <row r="2167">
          <cell r="A2167" t="str">
            <v>NZ65548</v>
          </cell>
          <cell r="B2167">
            <v>729442003</v>
          </cell>
          <cell r="C2167" t="str">
            <v>Pla-HR001</v>
          </cell>
          <cell r="D2167">
            <v>24251</v>
          </cell>
          <cell r="E2167" t="str">
            <v>Savings</v>
          </cell>
          <cell r="F2167" t="str">
            <v>Victor Ramos</v>
          </cell>
          <cell r="G2167" t="str">
            <v>36006,0255</v>
          </cell>
        </row>
        <row r="2168">
          <cell r="A2168" t="str">
            <v>NZ83513</v>
          </cell>
          <cell r="B2168">
            <v>729505202</v>
          </cell>
          <cell r="C2168" t="str">
            <v>Lag-HR001</v>
          </cell>
          <cell r="D2168">
            <v>28999</v>
          </cell>
          <cell r="E2168" t="str">
            <v>Savings</v>
          </cell>
          <cell r="F2168" t="str">
            <v>Carl Nguyen</v>
          </cell>
          <cell r="G2168" t="str">
            <v>54958,0896</v>
          </cell>
        </row>
        <row r="2169">
          <cell r="A2169" t="str">
            <v>NZ44974</v>
          </cell>
          <cell r="B2169">
            <v>729963984</v>
          </cell>
          <cell r="C2169" t="str">
            <v>Kad-HR001</v>
          </cell>
          <cell r="D2169">
            <v>23155</v>
          </cell>
          <cell r="E2169" t="str">
            <v>Corporate</v>
          </cell>
          <cell r="F2169" t="str">
            <v>Bobby Burton</v>
          </cell>
          <cell r="G2169" t="str">
            <v>46485,7952</v>
          </cell>
        </row>
        <row r="2170">
          <cell r="A2170" t="str">
            <v>NZ88950</v>
          </cell>
          <cell r="B2170">
            <v>730137715</v>
          </cell>
          <cell r="C2170" t="str">
            <v>Ben-HR001</v>
          </cell>
          <cell r="D2170">
            <v>32653</v>
          </cell>
          <cell r="E2170" t="str">
            <v>Domiciliary</v>
          </cell>
          <cell r="F2170" t="str">
            <v>Roger Alexander</v>
          </cell>
          <cell r="G2170" t="str">
            <v>113345,1693</v>
          </cell>
        </row>
        <row r="2171">
          <cell r="A2171" t="str">
            <v>NZ31341</v>
          </cell>
          <cell r="B2171">
            <v>731411413</v>
          </cell>
          <cell r="C2171" t="str">
            <v>Abu-HR001</v>
          </cell>
          <cell r="D2171">
            <v>34843</v>
          </cell>
          <cell r="E2171" t="str">
            <v>Joint</v>
          </cell>
          <cell r="F2171" t="str">
            <v>Frank Brown</v>
          </cell>
          <cell r="G2171" t="str">
            <v>204585,5616</v>
          </cell>
        </row>
        <row r="2172">
          <cell r="A2172" t="str">
            <v>NZ36967</v>
          </cell>
          <cell r="B2172">
            <v>731806882</v>
          </cell>
          <cell r="C2172" t="str">
            <v>Imo-HR001</v>
          </cell>
          <cell r="D2172">
            <v>34843</v>
          </cell>
          <cell r="E2172" t="str">
            <v>Savings</v>
          </cell>
          <cell r="F2172" t="str">
            <v>Joshua Bennett</v>
          </cell>
          <cell r="G2172" t="str">
            <v>265947,342</v>
          </cell>
        </row>
        <row r="2173">
          <cell r="A2173" t="str">
            <v>NZ68280</v>
          </cell>
          <cell r="B2173">
            <v>732081027</v>
          </cell>
          <cell r="C2173" t="str">
            <v>Bay-HR001</v>
          </cell>
          <cell r="D2173">
            <v>38861</v>
          </cell>
          <cell r="E2173" t="str">
            <v>Domiciliary</v>
          </cell>
          <cell r="F2173" t="str">
            <v>Shawn Wallace</v>
          </cell>
          <cell r="G2173" t="str">
            <v>70501,0155</v>
          </cell>
        </row>
        <row r="2174">
          <cell r="A2174" t="str">
            <v>NZ28319</v>
          </cell>
          <cell r="B2174">
            <v>732500144</v>
          </cell>
          <cell r="C2174" t="str">
            <v>Riv-HR001</v>
          </cell>
          <cell r="D2174">
            <v>23522</v>
          </cell>
          <cell r="E2174" t="str">
            <v>Savings</v>
          </cell>
          <cell r="F2174" t="str">
            <v>Keith Griffin</v>
          </cell>
          <cell r="G2174" t="str">
            <v>169841,5956</v>
          </cell>
        </row>
        <row r="2175">
          <cell r="A2175" t="str">
            <v>NZ56244</v>
          </cell>
          <cell r="B2175">
            <v>732570568</v>
          </cell>
          <cell r="C2175" t="str">
            <v>Ana-HR001</v>
          </cell>
          <cell r="D2175">
            <v>22426</v>
          </cell>
          <cell r="E2175" t="str">
            <v>Corporate</v>
          </cell>
          <cell r="F2175" t="str">
            <v>Anthony Berry</v>
          </cell>
          <cell r="G2175" t="str">
            <v>68556,1344</v>
          </cell>
        </row>
        <row r="2176">
          <cell r="A2176" t="str">
            <v>NZ20616</v>
          </cell>
          <cell r="B2176">
            <v>733906808</v>
          </cell>
          <cell r="C2176" t="str">
            <v>Cro-HR001</v>
          </cell>
          <cell r="D2176">
            <v>37400</v>
          </cell>
          <cell r="E2176" t="str">
            <v>Joint</v>
          </cell>
          <cell r="F2176" t="str">
            <v>Stephen Payne</v>
          </cell>
          <cell r="G2176" t="str">
            <v>342649,034</v>
          </cell>
        </row>
        <row r="2177">
          <cell r="A2177" t="str">
            <v>NZ27704</v>
          </cell>
          <cell r="B2177">
            <v>734281991</v>
          </cell>
          <cell r="C2177" t="str">
            <v>Abu-HR001</v>
          </cell>
          <cell r="D2177">
            <v>41783</v>
          </cell>
          <cell r="E2177" t="str">
            <v>Joint</v>
          </cell>
          <cell r="F2177" t="str">
            <v>George Lewis</v>
          </cell>
          <cell r="G2177" t="str">
            <v>141549</v>
          </cell>
        </row>
        <row r="2178">
          <cell r="A2178" t="str">
            <v>NZ61104</v>
          </cell>
          <cell r="B2178">
            <v>734355758</v>
          </cell>
          <cell r="C2178" t="str">
            <v>Ana-HR001</v>
          </cell>
          <cell r="D2178">
            <v>23887</v>
          </cell>
          <cell r="E2178" t="str">
            <v>Joint</v>
          </cell>
          <cell r="F2178" t="str">
            <v>Bruce Porter</v>
          </cell>
          <cell r="G2178" t="str">
            <v>199127,9056</v>
          </cell>
        </row>
        <row r="2179">
          <cell r="A2179" t="str">
            <v>NZ58620</v>
          </cell>
          <cell r="B2179">
            <v>734506196</v>
          </cell>
          <cell r="C2179" t="str">
            <v>Abi-HR001</v>
          </cell>
          <cell r="D2179">
            <v>37765</v>
          </cell>
          <cell r="E2179" t="str">
            <v>Current</v>
          </cell>
          <cell r="F2179" t="str">
            <v>Roy Rice</v>
          </cell>
          <cell r="G2179" t="str">
            <v>57825,3168</v>
          </cell>
        </row>
        <row r="2180">
          <cell r="A2180" t="str">
            <v>NZ34064</v>
          </cell>
          <cell r="B2180">
            <v>734600374</v>
          </cell>
          <cell r="C2180" t="str">
            <v>Abi-HR001</v>
          </cell>
          <cell r="D2180">
            <v>28634</v>
          </cell>
          <cell r="E2180" t="str">
            <v>Domiciliary</v>
          </cell>
          <cell r="F2180" t="str">
            <v>Roy Rice</v>
          </cell>
          <cell r="G2180" t="str">
            <v>89364,75</v>
          </cell>
        </row>
        <row r="2181">
          <cell r="A2181" t="str">
            <v>NZ54434</v>
          </cell>
          <cell r="B2181">
            <v>735527609</v>
          </cell>
          <cell r="C2181" t="str">
            <v>Kad-HR001</v>
          </cell>
          <cell r="D2181">
            <v>21329</v>
          </cell>
          <cell r="E2181" t="str">
            <v>Current</v>
          </cell>
          <cell r="F2181" t="str">
            <v>Jeremy Vasquez</v>
          </cell>
          <cell r="G2181" t="str">
            <v>184429,7088</v>
          </cell>
        </row>
        <row r="2182">
          <cell r="A2182" t="str">
            <v>NZ66272</v>
          </cell>
          <cell r="B2182">
            <v>736027965</v>
          </cell>
          <cell r="C2182" t="str">
            <v>Lag-HR001</v>
          </cell>
          <cell r="D2182">
            <v>38132</v>
          </cell>
          <cell r="E2182" t="str">
            <v>Current</v>
          </cell>
          <cell r="F2182" t="str">
            <v>Patrick Graham</v>
          </cell>
          <cell r="G2182" t="str">
            <v>264398,49</v>
          </cell>
        </row>
        <row r="2183">
          <cell r="A2183" t="str">
            <v>NZ34367</v>
          </cell>
          <cell r="B2183">
            <v>736860096</v>
          </cell>
          <cell r="C2183" t="str">
            <v>Del-HR001</v>
          </cell>
          <cell r="D2183">
            <v>24983</v>
          </cell>
          <cell r="E2183" t="str">
            <v>Current</v>
          </cell>
          <cell r="F2183" t="str">
            <v>Steve Diaz</v>
          </cell>
          <cell r="G2183" t="str">
            <v>121290,3328</v>
          </cell>
        </row>
        <row r="2184">
          <cell r="A2184" t="str">
            <v>NZ74826</v>
          </cell>
          <cell r="B2184">
            <v>736928880</v>
          </cell>
          <cell r="C2184" t="str">
            <v>Kog-HR001</v>
          </cell>
          <cell r="D2184">
            <v>41054</v>
          </cell>
          <cell r="E2184" t="str">
            <v>Joint</v>
          </cell>
          <cell r="F2184" t="str">
            <v>Shawn Cook</v>
          </cell>
          <cell r="G2184" t="str">
            <v>94100,4336</v>
          </cell>
        </row>
        <row r="2185">
          <cell r="A2185" t="str">
            <v>NZ96098</v>
          </cell>
          <cell r="B2185">
            <v>737120145</v>
          </cell>
          <cell r="C2185" t="str">
            <v>Lag-HR001</v>
          </cell>
          <cell r="D2185">
            <v>37400</v>
          </cell>
          <cell r="E2185" t="str">
            <v>Domiciliary</v>
          </cell>
          <cell r="F2185" t="str">
            <v>Dennis Morris</v>
          </cell>
          <cell r="G2185" t="str">
            <v>510066,3022</v>
          </cell>
        </row>
        <row r="2186">
          <cell r="A2186" t="str">
            <v>NZ28199</v>
          </cell>
          <cell r="B2186">
            <v>737780045</v>
          </cell>
          <cell r="C2186" t="str">
            <v>Oyo-HR001</v>
          </cell>
          <cell r="D2186">
            <v>25712</v>
          </cell>
          <cell r="E2186" t="str">
            <v>Current</v>
          </cell>
          <cell r="F2186" t="str">
            <v>Anthony Simpson</v>
          </cell>
          <cell r="G2186" t="str">
            <v>159658,3438</v>
          </cell>
        </row>
        <row r="2187">
          <cell r="A2187" t="str">
            <v>NZ65635</v>
          </cell>
          <cell r="B2187">
            <v>737911540</v>
          </cell>
          <cell r="C2187" t="str">
            <v>Lag-HR001</v>
          </cell>
          <cell r="D2187">
            <v>20600</v>
          </cell>
          <cell r="E2187" t="str">
            <v>Current</v>
          </cell>
          <cell r="F2187" t="str">
            <v>Chris Armstrong</v>
          </cell>
          <cell r="G2187" t="str">
            <v>380013,4976</v>
          </cell>
        </row>
        <row r="2188">
          <cell r="A2188" t="str">
            <v>NZ60784</v>
          </cell>
          <cell r="B2188">
            <v>738124493</v>
          </cell>
          <cell r="C2188" t="str">
            <v>Enu-HR001</v>
          </cell>
          <cell r="D2188">
            <v>35575</v>
          </cell>
          <cell r="E2188" t="str">
            <v>Savings</v>
          </cell>
          <cell r="F2188" t="str">
            <v>Paul Larson</v>
          </cell>
          <cell r="G2188" t="str">
            <v>93000,4416</v>
          </cell>
        </row>
        <row r="2189">
          <cell r="A2189" t="str">
            <v>NZ38207</v>
          </cell>
          <cell r="B2189">
            <v>738174825</v>
          </cell>
          <cell r="C2189" t="str">
            <v>Lag-HR001</v>
          </cell>
          <cell r="D2189">
            <v>33017</v>
          </cell>
          <cell r="E2189" t="str">
            <v>Current</v>
          </cell>
          <cell r="F2189" t="str">
            <v>Nicholas Cunningham</v>
          </cell>
          <cell r="G2189" t="str">
            <v>87964,254</v>
          </cell>
        </row>
        <row r="2190">
          <cell r="A2190" t="str">
            <v>NZ16744</v>
          </cell>
          <cell r="B2190">
            <v>738194151</v>
          </cell>
          <cell r="C2190" t="str">
            <v>Lag-HR001</v>
          </cell>
          <cell r="D2190">
            <v>31556</v>
          </cell>
          <cell r="E2190" t="str">
            <v>Domiciliary</v>
          </cell>
          <cell r="F2190" t="str">
            <v>Adam Hernandez</v>
          </cell>
          <cell r="G2190" t="str">
            <v>215060,4463</v>
          </cell>
        </row>
        <row r="2191">
          <cell r="A2191" t="str">
            <v>NZ35748</v>
          </cell>
          <cell r="B2191">
            <v>738497808</v>
          </cell>
          <cell r="C2191" t="str">
            <v>Lag-HR001</v>
          </cell>
          <cell r="D2191">
            <v>21694</v>
          </cell>
          <cell r="E2191" t="str">
            <v>Domiciliary</v>
          </cell>
          <cell r="F2191" t="str">
            <v>Nicholas Simmons</v>
          </cell>
          <cell r="G2191" t="str">
            <v>64664,6814</v>
          </cell>
        </row>
        <row r="2192">
          <cell r="A2192" t="str">
            <v>NZ41977</v>
          </cell>
          <cell r="B2192">
            <v>738684930</v>
          </cell>
          <cell r="C2192" t="str">
            <v>Lag-HR001</v>
          </cell>
          <cell r="D2192">
            <v>23887</v>
          </cell>
          <cell r="E2192" t="str">
            <v>Current</v>
          </cell>
          <cell r="F2192" t="str">
            <v>Chris Armstrong</v>
          </cell>
          <cell r="G2192" t="str">
            <v>116049,969</v>
          </cell>
        </row>
        <row r="2193">
          <cell r="A2193" t="str">
            <v>NZ25843</v>
          </cell>
          <cell r="B2193">
            <v>738835399</v>
          </cell>
          <cell r="C2193" t="str">
            <v>Imo-HR001</v>
          </cell>
          <cell r="D2193">
            <v>26809</v>
          </cell>
          <cell r="E2193" t="str">
            <v>Current</v>
          </cell>
          <cell r="F2193" t="str">
            <v>Joe Price</v>
          </cell>
          <cell r="G2193" t="str">
            <v>182458,4664</v>
          </cell>
        </row>
        <row r="2194">
          <cell r="A2194" t="str">
            <v>NZ71904</v>
          </cell>
          <cell r="B2194">
            <v>739195463</v>
          </cell>
          <cell r="C2194" t="str">
            <v>Kad-HR001</v>
          </cell>
          <cell r="D2194">
            <v>40322</v>
          </cell>
          <cell r="E2194" t="str">
            <v>Domiciliary</v>
          </cell>
          <cell r="F2194" t="str">
            <v>Jeremy Vasquez</v>
          </cell>
          <cell r="G2194" t="str">
            <v>75934,17</v>
          </cell>
        </row>
        <row r="2195">
          <cell r="A2195" t="str">
            <v>NZ56469</v>
          </cell>
          <cell r="B2195">
            <v>739411332</v>
          </cell>
          <cell r="C2195" t="str">
            <v>Osu-HR001</v>
          </cell>
          <cell r="D2195">
            <v>32653</v>
          </cell>
          <cell r="E2195" t="str">
            <v>Corporate</v>
          </cell>
          <cell r="F2195" t="str">
            <v>James Castillo</v>
          </cell>
          <cell r="G2195" t="str">
            <v>174820,3264</v>
          </cell>
        </row>
        <row r="2196">
          <cell r="A2196" t="str">
            <v>NZ39167</v>
          </cell>
          <cell r="B2196">
            <v>740328280</v>
          </cell>
          <cell r="C2196" t="str">
            <v>Osu-HR001</v>
          </cell>
          <cell r="D2196">
            <v>34478</v>
          </cell>
          <cell r="E2196" t="str">
            <v>Savings</v>
          </cell>
          <cell r="F2196" t="str">
            <v>James Castillo</v>
          </cell>
          <cell r="G2196" t="str">
            <v>114270,39</v>
          </cell>
        </row>
        <row r="2197">
          <cell r="A2197" t="str">
            <v>NZ77446</v>
          </cell>
          <cell r="B2197">
            <v>740423327</v>
          </cell>
          <cell r="C2197" t="str">
            <v>Enu-HR001</v>
          </cell>
          <cell r="D2197">
            <v>40322</v>
          </cell>
          <cell r="E2197" t="str">
            <v>Savings</v>
          </cell>
          <cell r="F2197" t="str">
            <v>Paul Holmes</v>
          </cell>
          <cell r="G2197" t="str">
            <v>70262,8521</v>
          </cell>
        </row>
        <row r="2198">
          <cell r="A2198" t="str">
            <v>NZ70814</v>
          </cell>
          <cell r="B2198">
            <v>740796578</v>
          </cell>
          <cell r="C2198" t="str">
            <v>Ogu-HR001</v>
          </cell>
          <cell r="D2198">
            <v>22790</v>
          </cell>
          <cell r="E2198" t="str">
            <v>Domiciliary</v>
          </cell>
          <cell r="F2198" t="str">
            <v>Jesse Evans</v>
          </cell>
          <cell r="G2198" t="str">
            <v>521159,9844</v>
          </cell>
        </row>
        <row r="2199">
          <cell r="A2199" t="str">
            <v>NZ38793</v>
          </cell>
          <cell r="B2199">
            <v>741028214</v>
          </cell>
          <cell r="C2199" t="str">
            <v>Lag-HR001</v>
          </cell>
          <cell r="D2199">
            <v>28634</v>
          </cell>
          <cell r="E2199" t="str">
            <v>Savings</v>
          </cell>
          <cell r="F2199" t="str">
            <v>Dennis Morris</v>
          </cell>
          <cell r="G2199" t="str">
            <v>136993,0068</v>
          </cell>
        </row>
        <row r="2200">
          <cell r="A2200" t="str">
            <v>NZ47950</v>
          </cell>
          <cell r="B2200">
            <v>741375983</v>
          </cell>
          <cell r="C2200" t="str">
            <v>Oyo-HR001</v>
          </cell>
          <cell r="D2200">
            <v>32288</v>
          </cell>
          <cell r="E2200" t="str">
            <v>Savings</v>
          </cell>
          <cell r="F2200" t="str">
            <v>Douglas Tucker</v>
          </cell>
          <cell r="G2200" t="str">
            <v>302672,565</v>
          </cell>
        </row>
        <row r="2201">
          <cell r="A2201" t="str">
            <v>NZ48810</v>
          </cell>
          <cell r="B2201">
            <v>741467211</v>
          </cell>
          <cell r="C2201" t="str">
            <v>Lag-HR001</v>
          </cell>
          <cell r="D2201">
            <v>45070</v>
          </cell>
          <cell r="E2201" t="str">
            <v>Fixed Deposit</v>
          </cell>
          <cell r="F2201" t="str">
            <v>Adam Hernandez</v>
          </cell>
          <cell r="G2201" t="str">
            <v>104864,6144</v>
          </cell>
        </row>
        <row r="2202">
          <cell r="A2202" t="str">
            <v>NZ19011</v>
          </cell>
          <cell r="B2202">
            <v>741568626</v>
          </cell>
          <cell r="C2202" t="str">
            <v>Enu-HR001</v>
          </cell>
          <cell r="D2202">
            <v>34114</v>
          </cell>
          <cell r="E2202" t="str">
            <v>Current</v>
          </cell>
          <cell r="F2202" t="str">
            <v>Paul Larson</v>
          </cell>
          <cell r="G2202" t="str">
            <v>456003,99</v>
          </cell>
        </row>
        <row r="2203">
          <cell r="A2203" t="str">
            <v>NZ94086</v>
          </cell>
          <cell r="B2203">
            <v>741790644</v>
          </cell>
          <cell r="C2203" t="str">
            <v>Lag-HR001</v>
          </cell>
          <cell r="D2203">
            <v>44705</v>
          </cell>
          <cell r="E2203" t="str">
            <v>Domiciliary</v>
          </cell>
          <cell r="F2203" t="str">
            <v>Dennis Morris</v>
          </cell>
          <cell r="G2203" t="str">
            <v>31919,9244</v>
          </cell>
        </row>
        <row r="2204">
          <cell r="A2204" t="str">
            <v>NZ95530</v>
          </cell>
          <cell r="B2204">
            <v>742082111</v>
          </cell>
          <cell r="C2204" t="str">
            <v>Cro-HR001</v>
          </cell>
          <cell r="D2204">
            <v>37765</v>
          </cell>
          <cell r="E2204" t="str">
            <v>Joint</v>
          </cell>
          <cell r="F2204" t="str">
            <v>Stephen Payne</v>
          </cell>
          <cell r="G2204" t="str">
            <v>129752,4484</v>
          </cell>
        </row>
        <row r="2205">
          <cell r="A2205" t="str">
            <v>NZ69918</v>
          </cell>
          <cell r="B2205">
            <v>742981884</v>
          </cell>
          <cell r="C2205" t="str">
            <v>Osu-HR001</v>
          </cell>
          <cell r="D2205">
            <v>31192</v>
          </cell>
          <cell r="E2205" t="str">
            <v>Corporate</v>
          </cell>
          <cell r="F2205" t="str">
            <v>Jason Duncan</v>
          </cell>
          <cell r="G2205" t="str">
            <v>212962,8528</v>
          </cell>
        </row>
        <row r="2206">
          <cell r="A2206" t="str">
            <v>NZ69752</v>
          </cell>
          <cell r="B2206">
            <v>743549968</v>
          </cell>
          <cell r="C2206" t="str">
            <v>Kad-HR001</v>
          </cell>
          <cell r="D2206">
            <v>38861</v>
          </cell>
          <cell r="E2206" t="str">
            <v>Current</v>
          </cell>
          <cell r="F2206" t="str">
            <v>Jerry Green</v>
          </cell>
          <cell r="G2206" t="str">
            <v>91594,7175</v>
          </cell>
        </row>
        <row r="2207">
          <cell r="A2207" t="str">
            <v>NZ17470</v>
          </cell>
          <cell r="B2207">
            <v>743583179</v>
          </cell>
          <cell r="C2207" t="str">
            <v>Lag-HR001</v>
          </cell>
          <cell r="D2207">
            <v>43976</v>
          </cell>
          <cell r="E2207" t="str">
            <v>Current</v>
          </cell>
          <cell r="F2207" t="str">
            <v>Carl Nguyen</v>
          </cell>
          <cell r="G2207" t="str">
            <v>121124,016</v>
          </cell>
        </row>
        <row r="2208">
          <cell r="A2208" t="str">
            <v>NZ43779</v>
          </cell>
          <cell r="B2208">
            <v>743682227</v>
          </cell>
          <cell r="C2208" t="str">
            <v>Ana-HR001</v>
          </cell>
          <cell r="D2208">
            <v>39593</v>
          </cell>
          <cell r="E2208" t="str">
            <v>Joint</v>
          </cell>
          <cell r="F2208" t="str">
            <v>Joshua Little</v>
          </cell>
          <cell r="G2208" t="str">
            <v>432677,4036</v>
          </cell>
        </row>
        <row r="2209">
          <cell r="A2209" t="str">
            <v>NZ39449</v>
          </cell>
          <cell r="B2209">
            <v>743729432</v>
          </cell>
          <cell r="C2209" t="str">
            <v>Ana-HR001</v>
          </cell>
          <cell r="D2209">
            <v>31192</v>
          </cell>
          <cell r="E2209" t="str">
            <v>Current</v>
          </cell>
          <cell r="F2209" t="str">
            <v>Anthony Berry</v>
          </cell>
          <cell r="G2209" t="str">
            <v>88044,48</v>
          </cell>
        </row>
        <row r="2210">
          <cell r="A2210" t="str">
            <v>NZ49841</v>
          </cell>
          <cell r="B2210">
            <v>743758298</v>
          </cell>
          <cell r="C2210" t="str">
            <v>Enu-HR001</v>
          </cell>
          <cell r="D2210">
            <v>36304</v>
          </cell>
          <cell r="E2210" t="str">
            <v>Corporate</v>
          </cell>
          <cell r="F2210" t="str">
            <v>Paul Holmes</v>
          </cell>
          <cell r="G2210" t="str">
            <v>247280,3457</v>
          </cell>
        </row>
        <row r="2211">
          <cell r="A2211" t="str">
            <v>NZ49091</v>
          </cell>
          <cell r="B2211">
            <v>743760254</v>
          </cell>
          <cell r="C2211" t="str">
            <v>Abu-HR001</v>
          </cell>
          <cell r="D2211">
            <v>25348</v>
          </cell>
          <cell r="E2211" t="str">
            <v>Domiciliary</v>
          </cell>
          <cell r="F2211" t="str">
            <v>Ernest Rivera</v>
          </cell>
          <cell r="G2211" t="str">
            <v>131274,4482</v>
          </cell>
        </row>
        <row r="2212">
          <cell r="A2212" t="str">
            <v>NZ39526</v>
          </cell>
          <cell r="B2212">
            <v>744003559</v>
          </cell>
          <cell r="C2212" t="str">
            <v>Ogu-HR001</v>
          </cell>
          <cell r="D2212">
            <v>28999</v>
          </cell>
          <cell r="E2212" t="str">
            <v>Domiciliary</v>
          </cell>
          <cell r="F2212" t="str">
            <v>Jesse Evans</v>
          </cell>
          <cell r="G2212" t="str">
            <v>59012,4045</v>
          </cell>
        </row>
        <row r="2213">
          <cell r="A2213" t="str">
            <v>NZ14852</v>
          </cell>
          <cell r="B2213">
            <v>744373219</v>
          </cell>
          <cell r="C2213" t="str">
            <v>Lag-HR001</v>
          </cell>
          <cell r="D2213">
            <v>34478</v>
          </cell>
          <cell r="E2213" t="str">
            <v>Current</v>
          </cell>
          <cell r="F2213" t="str">
            <v>Carl Nguyen</v>
          </cell>
          <cell r="G2213" t="str">
            <v>253872,85</v>
          </cell>
        </row>
        <row r="2214">
          <cell r="A2214" t="str">
            <v>NZ76060</v>
          </cell>
          <cell r="B2214">
            <v>744442646</v>
          </cell>
          <cell r="C2214" t="str">
            <v>Osu-HR001</v>
          </cell>
          <cell r="D2214">
            <v>38497</v>
          </cell>
          <cell r="E2214" t="str">
            <v>Joint</v>
          </cell>
          <cell r="F2214" t="str">
            <v>James Castillo</v>
          </cell>
          <cell r="G2214" t="str">
            <v>375589,5052</v>
          </cell>
        </row>
        <row r="2215">
          <cell r="A2215" t="str">
            <v>NZ16848</v>
          </cell>
          <cell r="B2215">
            <v>744593171</v>
          </cell>
          <cell r="C2215" t="str">
            <v>Oyo-HR001</v>
          </cell>
          <cell r="D2215">
            <v>22790</v>
          </cell>
          <cell r="E2215" t="str">
            <v>Domiciliary</v>
          </cell>
          <cell r="F2215" t="str">
            <v>Anthony Simpson</v>
          </cell>
          <cell r="G2215" t="str">
            <v>198219,3444</v>
          </cell>
        </row>
        <row r="2216">
          <cell r="A2216" t="str">
            <v>NZ30612</v>
          </cell>
          <cell r="B2216">
            <v>744593760</v>
          </cell>
          <cell r="C2216" t="str">
            <v>Oyo-HR001</v>
          </cell>
          <cell r="D2216">
            <v>30827</v>
          </cell>
          <cell r="E2216" t="str">
            <v>Current</v>
          </cell>
          <cell r="F2216" t="str">
            <v>Anthony Simpson</v>
          </cell>
          <cell r="G2216" t="str">
            <v>241800,8768</v>
          </cell>
        </row>
        <row r="2217">
          <cell r="A2217" t="str">
            <v>NZ53799</v>
          </cell>
          <cell r="B2217">
            <v>744867727</v>
          </cell>
          <cell r="C2217" t="str">
            <v>Del-HR001</v>
          </cell>
          <cell r="D2217">
            <v>23887</v>
          </cell>
          <cell r="E2217" t="str">
            <v>Domiciliary</v>
          </cell>
          <cell r="F2217" t="str">
            <v>Steve Diaz</v>
          </cell>
          <cell r="G2217" t="str">
            <v>261751,3472</v>
          </cell>
        </row>
        <row r="2218">
          <cell r="A2218" t="str">
            <v>NZ50842</v>
          </cell>
          <cell r="B2218">
            <v>746114879</v>
          </cell>
          <cell r="C2218" t="str">
            <v>Lag-HR001</v>
          </cell>
          <cell r="D2218">
            <v>31921</v>
          </cell>
          <cell r="E2218" t="str">
            <v>Current</v>
          </cell>
          <cell r="F2218" t="str">
            <v>Chris Armstrong</v>
          </cell>
          <cell r="G2218" t="str">
            <v>62316,25</v>
          </cell>
        </row>
        <row r="2219">
          <cell r="A2219" t="str">
            <v>NZ37319</v>
          </cell>
          <cell r="B2219">
            <v>746382414</v>
          </cell>
          <cell r="C2219" t="str">
            <v>Lag-HR001</v>
          </cell>
          <cell r="D2219">
            <v>34843</v>
          </cell>
          <cell r="E2219" t="str">
            <v>Current</v>
          </cell>
          <cell r="F2219" t="str">
            <v>Nicholas Cunningham</v>
          </cell>
          <cell r="G2219" t="str">
            <v>237907,0848</v>
          </cell>
        </row>
        <row r="2220">
          <cell r="A2220" t="str">
            <v>NZ32087</v>
          </cell>
          <cell r="B2220">
            <v>746860424</v>
          </cell>
          <cell r="C2220" t="str">
            <v>Abi-HR001</v>
          </cell>
          <cell r="D2220">
            <v>23887</v>
          </cell>
          <cell r="E2220" t="str">
            <v>Domiciliary</v>
          </cell>
          <cell r="F2220" t="str">
            <v>Samuel Fowler</v>
          </cell>
          <cell r="G2220" t="str">
            <v>99734,4738</v>
          </cell>
        </row>
        <row r="2221">
          <cell r="A2221" t="str">
            <v>NZ38173</v>
          </cell>
          <cell r="B2221">
            <v>746872224</v>
          </cell>
          <cell r="C2221" t="str">
            <v>Kad-HR001</v>
          </cell>
          <cell r="D2221">
            <v>43609</v>
          </cell>
          <cell r="E2221" t="str">
            <v>Corporate</v>
          </cell>
          <cell r="F2221" t="str">
            <v>Bobby Burton</v>
          </cell>
          <cell r="G2221" t="str">
            <v>235310,46</v>
          </cell>
        </row>
        <row r="2222">
          <cell r="A2222" t="str">
            <v>NZ94872</v>
          </cell>
          <cell r="B2222">
            <v>747064172</v>
          </cell>
          <cell r="C2222" t="str">
            <v>Kwa-HR001</v>
          </cell>
          <cell r="D2222">
            <v>38861</v>
          </cell>
          <cell r="E2222" t="str">
            <v>Fixed Deposit</v>
          </cell>
          <cell r="F2222" t="str">
            <v>Phillip Peters</v>
          </cell>
          <cell r="G2222" t="str">
            <v>59749,6116</v>
          </cell>
        </row>
        <row r="2223">
          <cell r="A2223" t="str">
            <v>NZ43081</v>
          </cell>
          <cell r="B2223">
            <v>747067312</v>
          </cell>
          <cell r="C2223" t="str">
            <v>Sok-HR001</v>
          </cell>
          <cell r="D2223">
            <v>41054</v>
          </cell>
          <cell r="E2223" t="str">
            <v>Domiciliary</v>
          </cell>
          <cell r="F2223" t="str">
            <v>Raymond Alexander</v>
          </cell>
          <cell r="G2223" t="str">
            <v>113891,52</v>
          </cell>
        </row>
        <row r="2224">
          <cell r="A2224" t="str">
            <v>NZ14385</v>
          </cell>
          <cell r="B2224">
            <v>747666123</v>
          </cell>
          <cell r="C2224" t="str">
            <v>Kad-HR001</v>
          </cell>
          <cell r="D2224">
            <v>35939</v>
          </cell>
          <cell r="E2224" t="str">
            <v>Domiciliary</v>
          </cell>
          <cell r="F2224" t="str">
            <v>Bobby Burton</v>
          </cell>
          <cell r="G2224" t="str">
            <v>68236,5</v>
          </cell>
        </row>
        <row r="2225">
          <cell r="A2225" t="str">
            <v>NZ54970</v>
          </cell>
          <cell r="B2225">
            <v>747753075</v>
          </cell>
          <cell r="C2225" t="str">
            <v>Lag-HR001</v>
          </cell>
          <cell r="D2225">
            <v>41054</v>
          </cell>
          <cell r="E2225" t="str">
            <v>Corporate</v>
          </cell>
          <cell r="F2225" t="str">
            <v>Dennis Morris</v>
          </cell>
          <cell r="G2225" t="str">
            <v>128148,7053</v>
          </cell>
        </row>
        <row r="2226">
          <cell r="A2226" t="str">
            <v>NZ29699</v>
          </cell>
          <cell r="B2226">
            <v>748176185</v>
          </cell>
          <cell r="C2226" t="str">
            <v>Lag-HR001</v>
          </cell>
          <cell r="D2226">
            <v>34843</v>
          </cell>
          <cell r="E2226" t="str">
            <v>Current</v>
          </cell>
          <cell r="F2226" t="str">
            <v>Chris Armstrong</v>
          </cell>
          <cell r="G2226" t="str">
            <v>244407,5456</v>
          </cell>
        </row>
        <row r="2227">
          <cell r="A2227" t="str">
            <v>NZ86849</v>
          </cell>
          <cell r="B2227">
            <v>748608391</v>
          </cell>
          <cell r="C2227" t="str">
            <v>Riv-HR001</v>
          </cell>
          <cell r="D2227">
            <v>21329</v>
          </cell>
          <cell r="E2227" t="str">
            <v>Current</v>
          </cell>
          <cell r="F2227" t="str">
            <v>Mark Montgomery</v>
          </cell>
          <cell r="G2227" t="str">
            <v>22531,392</v>
          </cell>
        </row>
        <row r="2228">
          <cell r="A2228" t="str">
            <v>NZ15767</v>
          </cell>
          <cell r="B2228">
            <v>748656439</v>
          </cell>
          <cell r="C2228" t="str">
            <v>Osu-HR001</v>
          </cell>
          <cell r="D2228">
            <v>30827</v>
          </cell>
          <cell r="E2228" t="str">
            <v>Joint</v>
          </cell>
          <cell r="F2228" t="str">
            <v>Jason Duncan</v>
          </cell>
          <cell r="G2228" t="str">
            <v>58211,5716</v>
          </cell>
        </row>
        <row r="2229">
          <cell r="A2229" t="str">
            <v>NZ92500</v>
          </cell>
          <cell r="B2229">
            <v>748804136</v>
          </cell>
          <cell r="C2229" t="str">
            <v>Ada-HR001</v>
          </cell>
          <cell r="D2229">
            <v>30827</v>
          </cell>
          <cell r="E2229" t="str">
            <v>Domiciliary</v>
          </cell>
          <cell r="F2229" t="str">
            <v>Shawn Long</v>
          </cell>
          <cell r="G2229" t="str">
            <v>168060,9375</v>
          </cell>
        </row>
        <row r="2230">
          <cell r="A2230" t="str">
            <v>NZ91806</v>
          </cell>
          <cell r="B2230">
            <v>748875665</v>
          </cell>
          <cell r="C2230" t="str">
            <v>Del-HR001</v>
          </cell>
          <cell r="D2230">
            <v>35939</v>
          </cell>
          <cell r="E2230" t="str">
            <v>Domiciliary</v>
          </cell>
          <cell r="F2230" t="str">
            <v>Steve Diaz</v>
          </cell>
          <cell r="G2230" t="str">
            <v>39039,1587</v>
          </cell>
        </row>
        <row r="2231">
          <cell r="A2231" t="str">
            <v>NZ95274</v>
          </cell>
          <cell r="B2231">
            <v>748986889</v>
          </cell>
          <cell r="C2231" t="str">
            <v>Lag-HR001</v>
          </cell>
          <cell r="D2231">
            <v>27905</v>
          </cell>
          <cell r="E2231" t="str">
            <v>Current</v>
          </cell>
          <cell r="F2231" t="str">
            <v>Nicholas Cunningham</v>
          </cell>
          <cell r="G2231" t="str">
            <v>116508,9374</v>
          </cell>
        </row>
        <row r="2232">
          <cell r="A2232" t="str">
            <v>NZ62657</v>
          </cell>
          <cell r="B2232">
            <v>749493329</v>
          </cell>
          <cell r="C2232" t="str">
            <v>Kan-HR001</v>
          </cell>
          <cell r="D2232">
            <v>23522</v>
          </cell>
          <cell r="E2232" t="str">
            <v>Savings</v>
          </cell>
          <cell r="F2232" t="str">
            <v>Bruce Butler</v>
          </cell>
          <cell r="G2232" t="str">
            <v>213619,5173</v>
          </cell>
        </row>
        <row r="2233">
          <cell r="A2233" t="str">
            <v>NZ92840</v>
          </cell>
          <cell r="B2233">
            <v>749620169</v>
          </cell>
          <cell r="C2233" t="str">
            <v>Abi-HR001</v>
          </cell>
          <cell r="D2233">
            <v>20965</v>
          </cell>
          <cell r="E2233" t="str">
            <v>Savings</v>
          </cell>
          <cell r="F2233" t="str">
            <v>Roy Rice</v>
          </cell>
          <cell r="G2233" t="str">
            <v>268022,9532</v>
          </cell>
        </row>
        <row r="2234">
          <cell r="A2234" t="str">
            <v>NZ65408</v>
          </cell>
          <cell r="B2234">
            <v>750048021</v>
          </cell>
          <cell r="C2234" t="str">
            <v>Del-HR001</v>
          </cell>
          <cell r="D2234">
            <v>33382</v>
          </cell>
          <cell r="E2234" t="str">
            <v>Fixed Deposit</v>
          </cell>
          <cell r="F2234" t="str">
            <v>Steve Diaz</v>
          </cell>
          <cell r="G2234" t="str">
            <v>151622,8896</v>
          </cell>
        </row>
        <row r="2235">
          <cell r="A2235" t="str">
            <v>NZ78763</v>
          </cell>
          <cell r="B2235">
            <v>750833059</v>
          </cell>
          <cell r="C2235" t="str">
            <v>Del-HR001</v>
          </cell>
          <cell r="D2235">
            <v>42880</v>
          </cell>
          <cell r="E2235" t="str">
            <v>Current</v>
          </cell>
          <cell r="F2235" t="str">
            <v>Todd Roberts</v>
          </cell>
          <cell r="G2235" t="str">
            <v>35664,8292</v>
          </cell>
        </row>
        <row r="2236">
          <cell r="A2236" t="str">
            <v>NZ75100</v>
          </cell>
          <cell r="B2236">
            <v>751352918</v>
          </cell>
          <cell r="C2236" t="str">
            <v>Oyo-HR001</v>
          </cell>
          <cell r="D2236">
            <v>35939</v>
          </cell>
          <cell r="E2236" t="str">
            <v>Domiciliary</v>
          </cell>
          <cell r="F2236" t="str">
            <v>Douglas Tucker</v>
          </cell>
          <cell r="G2236" t="str">
            <v>157387,4452</v>
          </cell>
        </row>
        <row r="2237">
          <cell r="A2237" t="str">
            <v>NZ70337</v>
          </cell>
          <cell r="B2237">
            <v>751503306</v>
          </cell>
          <cell r="C2237" t="str">
            <v>Lag-HR001</v>
          </cell>
          <cell r="D2237">
            <v>35575</v>
          </cell>
          <cell r="E2237" t="str">
            <v>Domiciliary</v>
          </cell>
          <cell r="F2237" t="str">
            <v>Nicholas Simmons</v>
          </cell>
          <cell r="G2237" t="str">
            <v>51567,2325</v>
          </cell>
        </row>
        <row r="2238">
          <cell r="A2238" t="str">
            <v>NZ49543</v>
          </cell>
          <cell r="B2238">
            <v>752352306</v>
          </cell>
          <cell r="C2238" t="str">
            <v>Imo-HR001</v>
          </cell>
          <cell r="D2238">
            <v>24616</v>
          </cell>
          <cell r="E2238" t="str">
            <v>Corporate</v>
          </cell>
          <cell r="F2238" t="str">
            <v>Joshua Bennett</v>
          </cell>
          <cell r="G2238" t="str">
            <v>177102,5256</v>
          </cell>
        </row>
        <row r="2239">
          <cell r="A2239" t="str">
            <v>NZ66158</v>
          </cell>
          <cell r="B2239">
            <v>752834105</v>
          </cell>
          <cell r="C2239" t="str">
            <v>Ana-HR001</v>
          </cell>
          <cell r="D2239">
            <v>22790</v>
          </cell>
          <cell r="E2239" t="str">
            <v>Corporate</v>
          </cell>
          <cell r="F2239" t="str">
            <v>Joshua Little</v>
          </cell>
          <cell r="G2239" t="str">
            <v>305897,0208</v>
          </cell>
        </row>
        <row r="2240">
          <cell r="A2240" t="str">
            <v>NZ79052</v>
          </cell>
          <cell r="B2240">
            <v>753052435</v>
          </cell>
          <cell r="C2240" t="str">
            <v>Kad-HR001</v>
          </cell>
          <cell r="D2240">
            <v>20233</v>
          </cell>
          <cell r="E2240" t="str">
            <v>Current</v>
          </cell>
          <cell r="F2240" t="str">
            <v>Bobby Burton</v>
          </cell>
          <cell r="G2240" t="str">
            <v>33307,9296</v>
          </cell>
        </row>
        <row r="2241">
          <cell r="A2241" t="str">
            <v>NZ86529</v>
          </cell>
          <cell r="B2241">
            <v>753092163</v>
          </cell>
          <cell r="C2241" t="str">
            <v>Riv-HR001</v>
          </cell>
          <cell r="D2241">
            <v>39958</v>
          </cell>
          <cell r="E2241" t="str">
            <v>Current</v>
          </cell>
          <cell r="F2241" t="str">
            <v>Mark Montgomery</v>
          </cell>
          <cell r="G2241" t="str">
            <v>66584,1792</v>
          </cell>
        </row>
        <row r="2242">
          <cell r="A2242" t="str">
            <v>NZ78744</v>
          </cell>
          <cell r="B2242">
            <v>753849343</v>
          </cell>
          <cell r="C2242" t="str">
            <v>Ana-HR001</v>
          </cell>
          <cell r="D2242">
            <v>30095</v>
          </cell>
          <cell r="E2242" t="str">
            <v>Domiciliary</v>
          </cell>
          <cell r="F2242" t="str">
            <v>Anthony Berry</v>
          </cell>
          <cell r="G2242" t="str">
            <v>64228,6443</v>
          </cell>
        </row>
        <row r="2243">
          <cell r="A2243" t="str">
            <v>NZ53714</v>
          </cell>
          <cell r="B2243">
            <v>754637770</v>
          </cell>
          <cell r="C2243" t="str">
            <v>Ogu-HR001</v>
          </cell>
          <cell r="D2243">
            <v>44341</v>
          </cell>
          <cell r="E2243" t="str">
            <v>Domiciliary</v>
          </cell>
          <cell r="F2243" t="str">
            <v>Joe Hanson</v>
          </cell>
          <cell r="G2243" t="str">
            <v>84024,486</v>
          </cell>
        </row>
        <row r="2244">
          <cell r="A2244" t="str">
            <v>NZ72422</v>
          </cell>
          <cell r="B2244">
            <v>754830246</v>
          </cell>
          <cell r="C2244" t="str">
            <v>Lag-HR001</v>
          </cell>
          <cell r="D2244">
            <v>41783</v>
          </cell>
          <cell r="E2244" t="str">
            <v>Corporate</v>
          </cell>
          <cell r="F2244" t="str">
            <v>Adam Hernandez</v>
          </cell>
          <cell r="G2244" t="str">
            <v>27244,4368</v>
          </cell>
        </row>
        <row r="2245">
          <cell r="A2245" t="str">
            <v>NZ51370</v>
          </cell>
          <cell r="B2245">
            <v>754949952</v>
          </cell>
          <cell r="C2245" t="str">
            <v>Osu-HR001</v>
          </cell>
          <cell r="D2245">
            <v>41419</v>
          </cell>
          <cell r="E2245" t="str">
            <v>Corporate</v>
          </cell>
          <cell r="F2245" t="str">
            <v>Gregory Simmons</v>
          </cell>
          <cell r="G2245" t="str">
            <v>126222,11</v>
          </cell>
        </row>
        <row r="2246">
          <cell r="A2246" t="str">
            <v>NZ38633</v>
          </cell>
          <cell r="B2246">
            <v>755287115</v>
          </cell>
          <cell r="C2246" t="str">
            <v>Abu-HR001</v>
          </cell>
          <cell r="D2246">
            <v>25348</v>
          </cell>
          <cell r="E2246" t="str">
            <v>Domiciliary</v>
          </cell>
          <cell r="F2246" t="str">
            <v>George Lewis</v>
          </cell>
          <cell r="G2246" t="str">
            <v>264059,2811</v>
          </cell>
        </row>
        <row r="2247">
          <cell r="A2247" t="str">
            <v>NZ62595</v>
          </cell>
          <cell r="B2247">
            <v>755744915</v>
          </cell>
          <cell r="C2247" t="str">
            <v>Lag-HR001</v>
          </cell>
          <cell r="D2247">
            <v>29366</v>
          </cell>
          <cell r="E2247" t="str">
            <v>Domiciliary</v>
          </cell>
          <cell r="F2247" t="str">
            <v>Benjamin Kim</v>
          </cell>
          <cell r="G2247" t="str">
            <v>30051,28</v>
          </cell>
        </row>
        <row r="2248">
          <cell r="A2248" t="str">
            <v>NZ92423</v>
          </cell>
          <cell r="B2248">
            <v>756553453</v>
          </cell>
          <cell r="C2248" t="str">
            <v>Lag-HR001</v>
          </cell>
          <cell r="D2248">
            <v>42515</v>
          </cell>
          <cell r="E2248" t="str">
            <v>Joint</v>
          </cell>
          <cell r="F2248" t="str">
            <v>Adam Hernandez</v>
          </cell>
          <cell r="G2248" t="str">
            <v>46666,1475</v>
          </cell>
        </row>
        <row r="2249">
          <cell r="A2249" t="str">
            <v>NZ99607</v>
          </cell>
          <cell r="B2249">
            <v>756575263</v>
          </cell>
          <cell r="C2249" t="str">
            <v>Bay-HR001</v>
          </cell>
          <cell r="D2249">
            <v>26077</v>
          </cell>
          <cell r="E2249" t="str">
            <v>Domiciliary</v>
          </cell>
          <cell r="F2249" t="str">
            <v>Shawn Wallace</v>
          </cell>
          <cell r="G2249" t="str">
            <v>191510,4453</v>
          </cell>
        </row>
        <row r="2250">
          <cell r="A2250" t="str">
            <v>NZ60181</v>
          </cell>
          <cell r="B2250">
            <v>756616012</v>
          </cell>
          <cell r="C2250" t="str">
            <v>Ada-HR001</v>
          </cell>
          <cell r="D2250">
            <v>34478</v>
          </cell>
          <cell r="E2250" t="str">
            <v>Corporate</v>
          </cell>
          <cell r="F2250" t="str">
            <v>Shawn Long</v>
          </cell>
          <cell r="G2250" t="str">
            <v>130711,68</v>
          </cell>
        </row>
        <row r="2251">
          <cell r="A2251" t="str">
            <v>NZ88994</v>
          </cell>
          <cell r="B2251">
            <v>756894845</v>
          </cell>
          <cell r="C2251" t="str">
            <v>Ana-HR001</v>
          </cell>
          <cell r="D2251">
            <v>31921</v>
          </cell>
          <cell r="E2251" t="str">
            <v>Domiciliary</v>
          </cell>
          <cell r="F2251" t="str">
            <v>Joshua Little</v>
          </cell>
          <cell r="G2251" t="str">
            <v>144158,2296</v>
          </cell>
        </row>
        <row r="2252">
          <cell r="A2252" t="str">
            <v>NZ54827</v>
          </cell>
          <cell r="B2252">
            <v>756973402</v>
          </cell>
          <cell r="C2252" t="str">
            <v>Lag-HR001</v>
          </cell>
          <cell r="D2252">
            <v>43609</v>
          </cell>
          <cell r="E2252" t="str">
            <v>Domiciliary</v>
          </cell>
          <cell r="F2252" t="str">
            <v>Benjamin Kim</v>
          </cell>
          <cell r="G2252" t="str">
            <v>439739,9808</v>
          </cell>
        </row>
        <row r="2253">
          <cell r="A2253" t="str">
            <v>NZ58635</v>
          </cell>
          <cell r="B2253">
            <v>757592916</v>
          </cell>
          <cell r="C2253" t="str">
            <v>Lag-HR001</v>
          </cell>
          <cell r="D2253">
            <v>43976</v>
          </cell>
          <cell r="E2253" t="str">
            <v>Domiciliary</v>
          </cell>
          <cell r="F2253" t="str">
            <v>Adam Hernandez</v>
          </cell>
          <cell r="G2253" t="str">
            <v>23597,6832</v>
          </cell>
        </row>
        <row r="2254">
          <cell r="A2254" t="str">
            <v>NZ20160</v>
          </cell>
          <cell r="B2254">
            <v>757646735</v>
          </cell>
          <cell r="C2254" t="str">
            <v>Ana-HR001</v>
          </cell>
          <cell r="D2254">
            <v>20965</v>
          </cell>
          <cell r="E2254" t="str">
            <v>Domiciliary</v>
          </cell>
          <cell r="F2254" t="str">
            <v>Bruce Porter</v>
          </cell>
          <cell r="G2254" t="str">
            <v>27292,5312</v>
          </cell>
        </row>
        <row r="2255">
          <cell r="A2255" t="str">
            <v>NZ95121</v>
          </cell>
          <cell r="B2255">
            <v>757839652</v>
          </cell>
          <cell r="C2255" t="str">
            <v>Oyo-HR001</v>
          </cell>
          <cell r="D2255">
            <v>37765</v>
          </cell>
          <cell r="E2255" t="str">
            <v>Current</v>
          </cell>
          <cell r="F2255" t="str">
            <v>Anthony Simpson</v>
          </cell>
          <cell r="G2255" t="str">
            <v>50219,5616</v>
          </cell>
        </row>
        <row r="2256">
          <cell r="A2256" t="str">
            <v>NZ58182</v>
          </cell>
          <cell r="B2256">
            <v>758391242</v>
          </cell>
          <cell r="C2256" t="str">
            <v>Enu-HR001</v>
          </cell>
          <cell r="D2256">
            <v>30095</v>
          </cell>
          <cell r="E2256" t="str">
            <v>Domiciliary</v>
          </cell>
          <cell r="F2256" t="str">
            <v>Paul Larson</v>
          </cell>
          <cell r="G2256" t="str">
            <v>126577,5</v>
          </cell>
        </row>
        <row r="2257">
          <cell r="A2257" t="str">
            <v>NZ86039</v>
          </cell>
          <cell r="B2257">
            <v>758880525</v>
          </cell>
          <cell r="C2257" t="str">
            <v>Lag-HR001</v>
          </cell>
          <cell r="D2257">
            <v>39593</v>
          </cell>
          <cell r="E2257" t="str">
            <v>Domiciliary</v>
          </cell>
          <cell r="F2257" t="str">
            <v>Benjamin Kim</v>
          </cell>
          <cell r="G2257" t="str">
            <v>163857,918</v>
          </cell>
        </row>
        <row r="2258">
          <cell r="A2258" t="str">
            <v>NZ31640</v>
          </cell>
          <cell r="B2258">
            <v>759196811</v>
          </cell>
          <cell r="C2258" t="str">
            <v>Lag-HR001</v>
          </cell>
          <cell r="D2258">
            <v>27538</v>
          </cell>
          <cell r="E2258" t="str">
            <v>Current</v>
          </cell>
          <cell r="F2258" t="str">
            <v>Nicholas Cunningham</v>
          </cell>
          <cell r="G2258" t="str">
            <v>341626,9068</v>
          </cell>
        </row>
        <row r="2259">
          <cell r="A2259" t="str">
            <v>NZ28717</v>
          </cell>
          <cell r="B2259">
            <v>759203632</v>
          </cell>
          <cell r="C2259" t="str">
            <v>Sok-HR001</v>
          </cell>
          <cell r="D2259">
            <v>39958</v>
          </cell>
          <cell r="E2259" t="str">
            <v>Current</v>
          </cell>
          <cell r="F2259" t="str">
            <v>Raymond Alexander</v>
          </cell>
          <cell r="G2259" t="str">
            <v>331238,88</v>
          </cell>
        </row>
        <row r="2260">
          <cell r="A2260" t="str">
            <v>NZ27394</v>
          </cell>
          <cell r="B2260">
            <v>759284715</v>
          </cell>
          <cell r="C2260" t="str">
            <v>Lag-HR001</v>
          </cell>
          <cell r="D2260">
            <v>33017</v>
          </cell>
          <cell r="E2260" t="str">
            <v>Savings</v>
          </cell>
          <cell r="F2260" t="str">
            <v>Chris Armstrong</v>
          </cell>
          <cell r="G2260" t="str">
            <v>147230,1668</v>
          </cell>
        </row>
        <row r="2261">
          <cell r="A2261" t="str">
            <v>NZ89139</v>
          </cell>
          <cell r="B2261">
            <v>759678108</v>
          </cell>
          <cell r="C2261" t="str">
            <v>Kan-HR001</v>
          </cell>
          <cell r="D2261">
            <v>20600</v>
          </cell>
          <cell r="E2261" t="str">
            <v>Current</v>
          </cell>
          <cell r="F2261" t="str">
            <v>Joshua Ryan</v>
          </cell>
          <cell r="G2261" t="str">
            <v>101929,59</v>
          </cell>
        </row>
        <row r="2262">
          <cell r="A2262" t="str">
            <v>NZ16622</v>
          </cell>
          <cell r="B2262">
            <v>759994906</v>
          </cell>
          <cell r="C2262" t="str">
            <v>Abi-HR001</v>
          </cell>
          <cell r="D2262">
            <v>33749</v>
          </cell>
          <cell r="E2262" t="str">
            <v>Domiciliary</v>
          </cell>
          <cell r="F2262" t="str">
            <v>Samuel Fowler</v>
          </cell>
          <cell r="G2262" t="str">
            <v>180788,004</v>
          </cell>
        </row>
        <row r="2263">
          <cell r="A2263" t="str">
            <v>NZ79955</v>
          </cell>
          <cell r="B2263">
            <v>759998406</v>
          </cell>
          <cell r="C2263" t="str">
            <v>Ben-HR001</v>
          </cell>
          <cell r="D2263">
            <v>41054</v>
          </cell>
          <cell r="E2263" t="str">
            <v>Domiciliary</v>
          </cell>
          <cell r="F2263" t="str">
            <v>Roger Alexander</v>
          </cell>
          <cell r="G2263" t="str">
            <v>132987,8865</v>
          </cell>
        </row>
        <row r="2264">
          <cell r="A2264" t="str">
            <v>NZ96588</v>
          </cell>
          <cell r="B2264">
            <v>760091027</v>
          </cell>
          <cell r="C2264" t="str">
            <v>Oyo-HR001</v>
          </cell>
          <cell r="D2264">
            <v>20600</v>
          </cell>
          <cell r="E2264" t="str">
            <v>Joint</v>
          </cell>
          <cell r="F2264" t="str">
            <v>Douglas Tucker</v>
          </cell>
          <cell r="G2264" t="str">
            <v>210247,9101</v>
          </cell>
        </row>
        <row r="2265">
          <cell r="A2265" t="str">
            <v>NZ18663</v>
          </cell>
          <cell r="B2265">
            <v>760130291</v>
          </cell>
          <cell r="C2265" t="str">
            <v>Abu-HR001</v>
          </cell>
          <cell r="D2265">
            <v>33382</v>
          </cell>
          <cell r="E2265" t="str">
            <v>Domiciliary</v>
          </cell>
          <cell r="F2265" t="str">
            <v>Anthony Torres</v>
          </cell>
          <cell r="G2265" t="str">
            <v>312678,8852</v>
          </cell>
        </row>
        <row r="2266">
          <cell r="A2266" t="str">
            <v>NZ51034</v>
          </cell>
          <cell r="B2266">
            <v>760479632</v>
          </cell>
          <cell r="C2266" t="str">
            <v>Del-HR001</v>
          </cell>
          <cell r="D2266">
            <v>23887</v>
          </cell>
          <cell r="E2266" t="str">
            <v>Domiciliary</v>
          </cell>
          <cell r="F2266" t="str">
            <v>Steve Diaz</v>
          </cell>
          <cell r="G2266" t="str">
            <v>210223,4076</v>
          </cell>
        </row>
        <row r="2267">
          <cell r="A2267" t="str">
            <v>NZ73983</v>
          </cell>
          <cell r="B2267">
            <v>760954225</v>
          </cell>
          <cell r="C2267" t="str">
            <v>Lag-HR001</v>
          </cell>
          <cell r="D2267">
            <v>37036</v>
          </cell>
          <cell r="E2267" t="str">
            <v>Domiciliary</v>
          </cell>
          <cell r="F2267" t="str">
            <v>Patrick Graham</v>
          </cell>
          <cell r="G2267" t="str">
            <v>203260,4028</v>
          </cell>
        </row>
        <row r="2268">
          <cell r="A2268" t="str">
            <v>NZ59974</v>
          </cell>
          <cell r="B2268">
            <v>761224462</v>
          </cell>
          <cell r="C2268" t="str">
            <v>Osu-HR001</v>
          </cell>
          <cell r="D2268">
            <v>27538</v>
          </cell>
          <cell r="E2268" t="str">
            <v>Savings</v>
          </cell>
          <cell r="F2268" t="str">
            <v>James Castillo</v>
          </cell>
          <cell r="G2268" t="str">
            <v>129173,2224</v>
          </cell>
        </row>
        <row r="2269">
          <cell r="A2269" t="str">
            <v>NZ50174</v>
          </cell>
          <cell r="B2269">
            <v>761581783</v>
          </cell>
          <cell r="C2269" t="str">
            <v>Oyo-HR001</v>
          </cell>
          <cell r="D2269">
            <v>26077</v>
          </cell>
          <cell r="E2269" t="str">
            <v>Savings</v>
          </cell>
          <cell r="F2269" t="str">
            <v>Douglas Tucker</v>
          </cell>
          <cell r="G2269" t="str">
            <v>97272,8028</v>
          </cell>
        </row>
        <row r="2270">
          <cell r="A2270" t="str">
            <v>NZ14968</v>
          </cell>
          <cell r="B2270">
            <v>761624255</v>
          </cell>
          <cell r="C2270" t="str">
            <v>Oyo-HR001</v>
          </cell>
          <cell r="D2270">
            <v>42148</v>
          </cell>
          <cell r="E2270" t="str">
            <v>Domiciliary</v>
          </cell>
          <cell r="F2270" t="str">
            <v>Douglas Tucker</v>
          </cell>
          <cell r="G2270" t="str">
            <v>133280,5287</v>
          </cell>
        </row>
        <row r="2271">
          <cell r="A2271" t="str">
            <v>NZ56121</v>
          </cell>
          <cell r="B2271">
            <v>763073370</v>
          </cell>
          <cell r="C2271" t="str">
            <v>Abu-HR001</v>
          </cell>
          <cell r="D2271">
            <v>22790</v>
          </cell>
          <cell r="E2271" t="str">
            <v>Savings</v>
          </cell>
          <cell r="F2271" t="str">
            <v>Frank Brown</v>
          </cell>
          <cell r="G2271" t="str">
            <v>213666,88</v>
          </cell>
        </row>
        <row r="2272">
          <cell r="A2272" t="str">
            <v>NZ38724</v>
          </cell>
          <cell r="B2272">
            <v>763515984</v>
          </cell>
          <cell r="C2272" t="str">
            <v>Abu-HR001</v>
          </cell>
          <cell r="D2272">
            <v>27173</v>
          </cell>
          <cell r="E2272" t="str">
            <v>Domiciliary</v>
          </cell>
          <cell r="F2272" t="str">
            <v>Anthony Torres</v>
          </cell>
          <cell r="G2272" t="str">
            <v>108386,9544</v>
          </cell>
        </row>
        <row r="2273">
          <cell r="A2273" t="str">
            <v>NZ44502</v>
          </cell>
          <cell r="B2273">
            <v>763596924</v>
          </cell>
          <cell r="C2273" t="str">
            <v>Del-HR001</v>
          </cell>
          <cell r="D2273">
            <v>40322</v>
          </cell>
          <cell r="E2273" t="str">
            <v>Domiciliary</v>
          </cell>
          <cell r="F2273" t="str">
            <v>Steve Diaz</v>
          </cell>
          <cell r="G2273" t="str">
            <v>367602,4764</v>
          </cell>
        </row>
        <row r="2274">
          <cell r="A2274" t="str">
            <v>NZ70060</v>
          </cell>
          <cell r="B2274">
            <v>763609555</v>
          </cell>
          <cell r="C2274" t="str">
            <v>Enu-HR001</v>
          </cell>
          <cell r="D2274">
            <v>35575</v>
          </cell>
          <cell r="E2274" t="str">
            <v>Corporate</v>
          </cell>
          <cell r="F2274" t="str">
            <v>Paul Holmes</v>
          </cell>
          <cell r="G2274" t="str">
            <v>262723,6832</v>
          </cell>
        </row>
        <row r="2275">
          <cell r="A2275" t="str">
            <v>NZ77083</v>
          </cell>
          <cell r="B2275">
            <v>763637230</v>
          </cell>
          <cell r="C2275" t="str">
            <v>Ada-HR001</v>
          </cell>
          <cell r="D2275">
            <v>24616</v>
          </cell>
          <cell r="E2275" t="str">
            <v>Fixed Deposit</v>
          </cell>
          <cell r="F2275" t="str">
            <v>Shawn Long</v>
          </cell>
          <cell r="G2275" t="str">
            <v>137924,08</v>
          </cell>
        </row>
        <row r="2276">
          <cell r="A2276" t="str">
            <v>NZ13072</v>
          </cell>
          <cell r="B2276">
            <v>763927329</v>
          </cell>
          <cell r="C2276" t="str">
            <v>Bay-HR001</v>
          </cell>
          <cell r="D2276">
            <v>41419</v>
          </cell>
          <cell r="E2276" t="str">
            <v>Current</v>
          </cell>
          <cell r="F2276" t="str">
            <v>Shawn Wallace</v>
          </cell>
          <cell r="G2276" t="str">
            <v>296513,3472</v>
          </cell>
        </row>
        <row r="2277">
          <cell r="A2277" t="str">
            <v>NZ40471</v>
          </cell>
          <cell r="B2277">
            <v>764126761</v>
          </cell>
          <cell r="C2277" t="str">
            <v>Imo-HR001</v>
          </cell>
          <cell r="D2277">
            <v>22790</v>
          </cell>
          <cell r="E2277" t="str">
            <v>Current</v>
          </cell>
          <cell r="F2277" t="str">
            <v>Joe Price</v>
          </cell>
          <cell r="G2277" t="str">
            <v>379568,7</v>
          </cell>
        </row>
        <row r="2278">
          <cell r="A2278" t="str">
            <v>NZ76215</v>
          </cell>
          <cell r="B2278">
            <v>764436046</v>
          </cell>
          <cell r="C2278" t="str">
            <v>Kad-HR001</v>
          </cell>
          <cell r="D2278">
            <v>24251</v>
          </cell>
          <cell r="E2278" t="str">
            <v>Domiciliary</v>
          </cell>
          <cell r="F2278" t="str">
            <v>Jeremy Vasquez</v>
          </cell>
          <cell r="G2278" t="str">
            <v>334331,8125</v>
          </cell>
        </row>
        <row r="2279">
          <cell r="A2279" t="str">
            <v>NZ40950</v>
          </cell>
          <cell r="B2279">
            <v>764702977</v>
          </cell>
          <cell r="C2279" t="str">
            <v>Lag-HR001</v>
          </cell>
          <cell r="D2279">
            <v>41783</v>
          </cell>
          <cell r="E2279" t="str">
            <v>Joint</v>
          </cell>
          <cell r="F2279" t="str">
            <v>Dennis Ruiz</v>
          </cell>
          <cell r="G2279" t="str">
            <v>429407,792</v>
          </cell>
        </row>
        <row r="2280">
          <cell r="A2280" t="str">
            <v>NZ35589</v>
          </cell>
          <cell r="B2280">
            <v>764853701</v>
          </cell>
          <cell r="C2280" t="str">
            <v>Abu-HR001</v>
          </cell>
          <cell r="D2280">
            <v>32288</v>
          </cell>
          <cell r="E2280" t="str">
            <v>Joint</v>
          </cell>
          <cell r="F2280" t="str">
            <v>George Lewis</v>
          </cell>
          <cell r="G2280" t="str">
            <v>87019,7328</v>
          </cell>
        </row>
        <row r="2281">
          <cell r="A2281" t="str">
            <v>NZ67526</v>
          </cell>
          <cell r="B2281">
            <v>765691385</v>
          </cell>
          <cell r="C2281" t="str">
            <v>Lag-HR001</v>
          </cell>
          <cell r="D2281">
            <v>28634</v>
          </cell>
          <cell r="E2281" t="str">
            <v>Corporate</v>
          </cell>
          <cell r="F2281" t="str">
            <v>Nicholas Cunningham</v>
          </cell>
          <cell r="G2281" t="str">
            <v>133956,9024</v>
          </cell>
        </row>
        <row r="2282">
          <cell r="A2282" t="str">
            <v>NZ38266</v>
          </cell>
          <cell r="B2282">
            <v>765711387</v>
          </cell>
          <cell r="C2282" t="str">
            <v>Lag-HR001</v>
          </cell>
          <cell r="D2282">
            <v>26077</v>
          </cell>
          <cell r="E2282" t="str">
            <v>Corporate</v>
          </cell>
          <cell r="F2282" t="str">
            <v>Dennis Morris</v>
          </cell>
          <cell r="G2282" t="str">
            <v>356554,0539</v>
          </cell>
        </row>
        <row r="2283">
          <cell r="A2283" t="str">
            <v>NZ72739</v>
          </cell>
          <cell r="B2283">
            <v>765890343</v>
          </cell>
          <cell r="C2283" t="str">
            <v>Oyo-HR001</v>
          </cell>
          <cell r="D2283">
            <v>22426</v>
          </cell>
          <cell r="E2283" t="str">
            <v>Domiciliary</v>
          </cell>
          <cell r="F2283" t="str">
            <v>Douglas Tucker</v>
          </cell>
          <cell r="G2283" t="str">
            <v>29911,84</v>
          </cell>
        </row>
        <row r="2284">
          <cell r="A2284" t="str">
            <v>NZ97227</v>
          </cell>
          <cell r="B2284">
            <v>766253118</v>
          </cell>
          <cell r="C2284" t="str">
            <v>Lag-HR001</v>
          </cell>
          <cell r="D2284">
            <v>31556</v>
          </cell>
          <cell r="E2284" t="str">
            <v>Current</v>
          </cell>
          <cell r="F2284" t="str">
            <v>Patrick Graham</v>
          </cell>
          <cell r="G2284" t="str">
            <v>71724,6524</v>
          </cell>
        </row>
        <row r="2285">
          <cell r="A2285" t="str">
            <v>NZ88784</v>
          </cell>
          <cell r="B2285">
            <v>766319894</v>
          </cell>
          <cell r="C2285" t="str">
            <v>Oyo-HR001</v>
          </cell>
          <cell r="D2285">
            <v>38861</v>
          </cell>
          <cell r="E2285" t="str">
            <v>Domiciliary</v>
          </cell>
          <cell r="F2285" t="str">
            <v>Douglas Tucker</v>
          </cell>
          <cell r="G2285" t="str">
            <v>280981,5912</v>
          </cell>
        </row>
        <row r="2286">
          <cell r="A2286" t="str">
            <v>NZ76461</v>
          </cell>
          <cell r="B2286">
            <v>766407394</v>
          </cell>
          <cell r="C2286" t="str">
            <v>Abu-HR001</v>
          </cell>
          <cell r="D2286">
            <v>32288</v>
          </cell>
          <cell r="E2286" t="str">
            <v>Domiciliary</v>
          </cell>
          <cell r="F2286" t="str">
            <v>Ernest Rivera</v>
          </cell>
          <cell r="G2286" t="str">
            <v>202472,9784</v>
          </cell>
        </row>
        <row r="2287">
          <cell r="A2287" t="str">
            <v>NZ35051</v>
          </cell>
          <cell r="B2287">
            <v>767080281</v>
          </cell>
          <cell r="C2287" t="str">
            <v>Lag-HR001</v>
          </cell>
          <cell r="D2287">
            <v>36304</v>
          </cell>
          <cell r="E2287" t="str">
            <v>Domiciliary</v>
          </cell>
          <cell r="F2287" t="str">
            <v>Dennis Morris</v>
          </cell>
          <cell r="G2287" t="str">
            <v>139498,464</v>
          </cell>
        </row>
        <row r="2288">
          <cell r="A2288" t="str">
            <v>NZ69069</v>
          </cell>
          <cell r="B2288">
            <v>767138580</v>
          </cell>
          <cell r="C2288" t="str">
            <v>Osu-HR001</v>
          </cell>
          <cell r="D2288">
            <v>43609</v>
          </cell>
          <cell r="E2288" t="str">
            <v>Savings</v>
          </cell>
          <cell r="F2288" t="str">
            <v>Gregory Simmons</v>
          </cell>
          <cell r="G2288" t="str">
            <v>102452,224</v>
          </cell>
        </row>
        <row r="2289">
          <cell r="A2289" t="str">
            <v>NZ62228</v>
          </cell>
          <cell r="B2289">
            <v>767203930</v>
          </cell>
          <cell r="C2289" t="str">
            <v>Abu-HR001</v>
          </cell>
          <cell r="D2289">
            <v>35939</v>
          </cell>
          <cell r="E2289" t="str">
            <v>Corporate</v>
          </cell>
          <cell r="F2289" t="str">
            <v>Frank Brown</v>
          </cell>
          <cell r="G2289" t="str">
            <v>407571,3664</v>
          </cell>
        </row>
        <row r="2290">
          <cell r="A2290" t="str">
            <v>NZ78066</v>
          </cell>
          <cell r="B2290">
            <v>767521408</v>
          </cell>
          <cell r="C2290" t="str">
            <v>Ogu-HR001</v>
          </cell>
          <cell r="D2290">
            <v>23522</v>
          </cell>
          <cell r="E2290" t="str">
            <v>Current</v>
          </cell>
          <cell r="F2290" t="str">
            <v>Jesse Evans</v>
          </cell>
          <cell r="G2290" t="str">
            <v>96486,3756</v>
          </cell>
        </row>
        <row r="2291">
          <cell r="A2291" t="str">
            <v>NZ69382</v>
          </cell>
          <cell r="B2291">
            <v>767656466</v>
          </cell>
          <cell r="C2291" t="str">
            <v>Ana-HR001</v>
          </cell>
          <cell r="D2291">
            <v>43244</v>
          </cell>
          <cell r="E2291" t="str">
            <v>Fixed Deposit</v>
          </cell>
          <cell r="F2291" t="str">
            <v>Joshua Little</v>
          </cell>
          <cell r="G2291" t="str">
            <v>30843,8512</v>
          </cell>
        </row>
        <row r="2292">
          <cell r="A2292" t="str">
            <v>NZ57665</v>
          </cell>
          <cell r="B2292">
            <v>768022253</v>
          </cell>
          <cell r="C2292" t="str">
            <v>Kog-HR001</v>
          </cell>
          <cell r="D2292">
            <v>41054</v>
          </cell>
          <cell r="E2292" t="str">
            <v>Domiciliary</v>
          </cell>
          <cell r="F2292" t="str">
            <v>Shawn Cook</v>
          </cell>
          <cell r="G2292" t="str">
            <v>387437,2675</v>
          </cell>
        </row>
        <row r="2293">
          <cell r="A2293" t="str">
            <v>NZ69975</v>
          </cell>
          <cell r="B2293">
            <v>768030363</v>
          </cell>
          <cell r="C2293" t="str">
            <v>Lag-HR001</v>
          </cell>
          <cell r="D2293">
            <v>28270</v>
          </cell>
          <cell r="E2293" t="str">
            <v>Savings</v>
          </cell>
          <cell r="F2293" t="str">
            <v>Adam Hernandez</v>
          </cell>
          <cell r="G2293" t="str">
            <v>62305,625</v>
          </cell>
        </row>
        <row r="2294">
          <cell r="A2294" t="str">
            <v>NZ91319</v>
          </cell>
          <cell r="B2294">
            <v>768412649</v>
          </cell>
          <cell r="C2294" t="str">
            <v>Bay-HR001</v>
          </cell>
          <cell r="D2294">
            <v>21329</v>
          </cell>
          <cell r="E2294" t="str">
            <v>Joint</v>
          </cell>
          <cell r="F2294" t="str">
            <v>Shawn Wallace</v>
          </cell>
          <cell r="G2294" t="str">
            <v>116319,105</v>
          </cell>
        </row>
        <row r="2295">
          <cell r="A2295" t="str">
            <v>NZ61025</v>
          </cell>
          <cell r="B2295">
            <v>768605932</v>
          </cell>
          <cell r="C2295" t="str">
            <v>Riv-HR001</v>
          </cell>
          <cell r="D2295">
            <v>36671</v>
          </cell>
          <cell r="E2295" t="str">
            <v>Domiciliary</v>
          </cell>
          <cell r="F2295" t="str">
            <v>Mark Montgomery</v>
          </cell>
          <cell r="G2295" t="str">
            <v>124589,3747</v>
          </cell>
        </row>
        <row r="2296">
          <cell r="A2296" t="str">
            <v>NZ86286</v>
          </cell>
          <cell r="B2296">
            <v>769276182</v>
          </cell>
          <cell r="C2296" t="str">
            <v>Abu-HR001</v>
          </cell>
          <cell r="D2296">
            <v>44705</v>
          </cell>
          <cell r="E2296" t="str">
            <v>Domiciliary</v>
          </cell>
          <cell r="F2296" t="str">
            <v>George Lewis</v>
          </cell>
          <cell r="G2296" t="str">
            <v>55803,0528</v>
          </cell>
        </row>
        <row r="2297">
          <cell r="A2297" t="str">
            <v>NZ92239</v>
          </cell>
          <cell r="B2297">
            <v>769373972</v>
          </cell>
          <cell r="C2297" t="str">
            <v>Abu-HR001</v>
          </cell>
          <cell r="D2297">
            <v>20233</v>
          </cell>
          <cell r="E2297" t="str">
            <v>Domiciliary</v>
          </cell>
          <cell r="F2297" t="str">
            <v>Ernest Rivera</v>
          </cell>
          <cell r="G2297" t="str">
            <v>90061,2081</v>
          </cell>
        </row>
        <row r="2298">
          <cell r="A2298" t="str">
            <v>NZ65691</v>
          </cell>
          <cell r="B2298">
            <v>769549463</v>
          </cell>
          <cell r="C2298" t="str">
            <v>Imo-HR001</v>
          </cell>
          <cell r="D2298">
            <v>35575</v>
          </cell>
          <cell r="E2298" t="str">
            <v>Domiciliary</v>
          </cell>
          <cell r="F2298" t="str">
            <v>Joe Price</v>
          </cell>
          <cell r="G2298" t="str">
            <v>133180,8784</v>
          </cell>
        </row>
        <row r="2299">
          <cell r="A2299" t="str">
            <v>NZ64775</v>
          </cell>
          <cell r="B2299">
            <v>770591187</v>
          </cell>
          <cell r="C2299" t="str">
            <v>Kan-HR001</v>
          </cell>
          <cell r="D2299">
            <v>24616</v>
          </cell>
          <cell r="E2299" t="str">
            <v>Domiciliary</v>
          </cell>
          <cell r="F2299" t="str">
            <v>Bruce Butler</v>
          </cell>
          <cell r="G2299" t="str">
            <v>109646,8656</v>
          </cell>
        </row>
        <row r="2300">
          <cell r="A2300" t="str">
            <v>NZ85022</v>
          </cell>
          <cell r="B2300">
            <v>771087014</v>
          </cell>
          <cell r="C2300" t="str">
            <v>Lag-HR001</v>
          </cell>
          <cell r="D2300">
            <v>23887</v>
          </cell>
          <cell r="E2300" t="str">
            <v>Domiciliary</v>
          </cell>
          <cell r="F2300" t="str">
            <v>Chris Armstrong</v>
          </cell>
          <cell r="G2300" t="str">
            <v>514507,7925</v>
          </cell>
        </row>
        <row r="2301">
          <cell r="A2301" t="str">
            <v>NZ40619</v>
          </cell>
          <cell r="B2301">
            <v>771470202</v>
          </cell>
          <cell r="C2301" t="str">
            <v>Lag-HR001</v>
          </cell>
          <cell r="D2301">
            <v>38497</v>
          </cell>
          <cell r="E2301" t="str">
            <v>Current</v>
          </cell>
          <cell r="F2301" t="str">
            <v>Dennis Ruiz</v>
          </cell>
          <cell r="G2301" t="str">
            <v>394018,5795</v>
          </cell>
        </row>
        <row r="2302">
          <cell r="A2302" t="str">
            <v>NZ70347</v>
          </cell>
          <cell r="B2302">
            <v>771715932</v>
          </cell>
          <cell r="C2302" t="str">
            <v>Oyo-HR001</v>
          </cell>
          <cell r="D2302">
            <v>40687</v>
          </cell>
          <cell r="E2302" t="str">
            <v>Domiciliary</v>
          </cell>
          <cell r="F2302" t="str">
            <v>Donald Reynolds</v>
          </cell>
          <cell r="G2302" t="str">
            <v>50180,067</v>
          </cell>
        </row>
        <row r="2303">
          <cell r="A2303" t="str">
            <v>NZ72682</v>
          </cell>
          <cell r="B2303">
            <v>772426267</v>
          </cell>
          <cell r="C2303" t="str">
            <v>Kan-HR001</v>
          </cell>
          <cell r="D2303">
            <v>37765</v>
          </cell>
          <cell r="E2303" t="str">
            <v>Current</v>
          </cell>
          <cell r="F2303" t="str">
            <v>Joshua Ryan</v>
          </cell>
          <cell r="G2303" t="str">
            <v>289247,024</v>
          </cell>
        </row>
        <row r="2304">
          <cell r="A2304" t="str">
            <v>NZ29371</v>
          </cell>
          <cell r="B2304">
            <v>772724674</v>
          </cell>
          <cell r="C2304" t="str">
            <v>Ogu-HR001</v>
          </cell>
          <cell r="D2304">
            <v>20600</v>
          </cell>
          <cell r="E2304" t="str">
            <v>Joint</v>
          </cell>
          <cell r="F2304" t="str">
            <v>Jesse Evans</v>
          </cell>
          <cell r="G2304" t="str">
            <v>377880,93</v>
          </cell>
        </row>
        <row r="2305">
          <cell r="A2305" t="str">
            <v>NZ15290</v>
          </cell>
          <cell r="B2305">
            <v>772851714</v>
          </cell>
          <cell r="C2305" t="str">
            <v>Kad-HR001</v>
          </cell>
          <cell r="D2305">
            <v>22426</v>
          </cell>
          <cell r="E2305" t="str">
            <v>Domiciliary</v>
          </cell>
          <cell r="F2305" t="str">
            <v>Bobby Burton</v>
          </cell>
          <cell r="G2305" t="str">
            <v>227427,2964</v>
          </cell>
        </row>
        <row r="2306">
          <cell r="A2306" t="str">
            <v>NZ31054</v>
          </cell>
          <cell r="B2306">
            <v>773302106</v>
          </cell>
          <cell r="C2306" t="str">
            <v>Lag-HR001</v>
          </cell>
          <cell r="D2306">
            <v>27905</v>
          </cell>
          <cell r="E2306" t="str">
            <v>Domiciliary</v>
          </cell>
          <cell r="F2306" t="str">
            <v>Adam Hernandez</v>
          </cell>
          <cell r="G2306" t="str">
            <v>197781,426</v>
          </cell>
        </row>
        <row r="2307">
          <cell r="A2307" t="str">
            <v>NZ14766</v>
          </cell>
          <cell r="B2307">
            <v>773420811</v>
          </cell>
          <cell r="C2307" t="str">
            <v>Lag-HR001</v>
          </cell>
          <cell r="D2307">
            <v>33382</v>
          </cell>
          <cell r="E2307" t="str">
            <v>Domiciliary</v>
          </cell>
          <cell r="F2307" t="str">
            <v>Dennis Ruiz</v>
          </cell>
          <cell r="G2307" t="str">
            <v>268215,696</v>
          </cell>
        </row>
        <row r="2308">
          <cell r="A2308" t="str">
            <v>NZ33219</v>
          </cell>
          <cell r="B2308">
            <v>773819353</v>
          </cell>
          <cell r="C2308" t="str">
            <v>Osu-HR001</v>
          </cell>
          <cell r="D2308">
            <v>21329</v>
          </cell>
          <cell r="E2308" t="str">
            <v>Corporate</v>
          </cell>
          <cell r="F2308" t="str">
            <v>James Castillo</v>
          </cell>
          <cell r="G2308" t="str">
            <v>109519,6455</v>
          </cell>
        </row>
        <row r="2309">
          <cell r="A2309" t="str">
            <v>NZ98847</v>
          </cell>
          <cell r="B2309">
            <v>774327809</v>
          </cell>
          <cell r="C2309" t="str">
            <v>Abu-HR001</v>
          </cell>
          <cell r="D2309">
            <v>42880</v>
          </cell>
          <cell r="E2309" t="str">
            <v>Savings</v>
          </cell>
          <cell r="F2309" t="str">
            <v>George Lewis</v>
          </cell>
          <cell r="G2309" t="str">
            <v>58825,3566</v>
          </cell>
        </row>
        <row r="2310">
          <cell r="A2310" t="str">
            <v>NZ68120</v>
          </cell>
          <cell r="B2310">
            <v>774767354</v>
          </cell>
          <cell r="C2310" t="str">
            <v>Abu-HR001</v>
          </cell>
          <cell r="D2310">
            <v>44705</v>
          </cell>
          <cell r="E2310" t="str">
            <v>Corporate</v>
          </cell>
          <cell r="F2310" t="str">
            <v>Ernest Rivera</v>
          </cell>
          <cell r="G2310" t="str">
            <v>91471,6257</v>
          </cell>
        </row>
        <row r="2311">
          <cell r="A2311" t="str">
            <v>NZ45186</v>
          </cell>
          <cell r="B2311">
            <v>775230955</v>
          </cell>
          <cell r="C2311" t="str">
            <v>Edo-HR001</v>
          </cell>
          <cell r="D2311">
            <v>33382</v>
          </cell>
          <cell r="E2311" t="str">
            <v>Corporate</v>
          </cell>
          <cell r="F2311" t="str">
            <v>Victor Martinez</v>
          </cell>
          <cell r="G2311" t="str">
            <v>96190,3578</v>
          </cell>
        </row>
        <row r="2312">
          <cell r="A2312" t="str">
            <v>NZ77099</v>
          </cell>
          <cell r="B2312">
            <v>775848712</v>
          </cell>
          <cell r="C2312" t="str">
            <v>Lag-HR001</v>
          </cell>
          <cell r="D2312">
            <v>34114</v>
          </cell>
          <cell r="E2312" t="str">
            <v>Current</v>
          </cell>
          <cell r="F2312" t="str">
            <v>Dennis Ruiz</v>
          </cell>
          <cell r="G2312" t="str">
            <v>170998,9743</v>
          </cell>
        </row>
        <row r="2313">
          <cell r="A2313" t="str">
            <v>NZ29701</v>
          </cell>
          <cell r="B2313">
            <v>775922234</v>
          </cell>
          <cell r="C2313" t="str">
            <v>Imo-HR001</v>
          </cell>
          <cell r="D2313">
            <v>26444</v>
          </cell>
          <cell r="E2313" t="str">
            <v>Corporate</v>
          </cell>
          <cell r="F2313" t="str">
            <v>Joe Price</v>
          </cell>
          <cell r="G2313" t="str">
            <v>347932,8</v>
          </cell>
        </row>
        <row r="2314">
          <cell r="A2314" t="str">
            <v>NZ31340</v>
          </cell>
          <cell r="B2314">
            <v>776653935</v>
          </cell>
          <cell r="C2314" t="str">
            <v>Oyo-HR001</v>
          </cell>
          <cell r="D2314">
            <v>30460</v>
          </cell>
          <cell r="E2314" t="str">
            <v>Domiciliary</v>
          </cell>
          <cell r="F2314" t="str">
            <v>Donald Reynolds</v>
          </cell>
          <cell r="G2314" t="str">
            <v>197866,9056</v>
          </cell>
        </row>
        <row r="2315">
          <cell r="A2315" t="str">
            <v>NZ53236</v>
          </cell>
          <cell r="B2315">
            <v>776827984</v>
          </cell>
          <cell r="C2315" t="str">
            <v>Abu-HR001</v>
          </cell>
          <cell r="D2315">
            <v>39958</v>
          </cell>
          <cell r="E2315" t="str">
            <v>Savings</v>
          </cell>
          <cell r="F2315" t="str">
            <v>George Lewis</v>
          </cell>
          <cell r="G2315" t="str">
            <v>289369,8816</v>
          </cell>
        </row>
        <row r="2316">
          <cell r="A2316" t="str">
            <v>NZ26234</v>
          </cell>
          <cell r="B2316">
            <v>776956544</v>
          </cell>
          <cell r="C2316" t="str">
            <v>Kan-HR001</v>
          </cell>
          <cell r="D2316">
            <v>40687</v>
          </cell>
          <cell r="E2316" t="str">
            <v>Domiciliary</v>
          </cell>
          <cell r="F2316" t="str">
            <v>Joshua Ryan</v>
          </cell>
          <cell r="G2316" t="str">
            <v>238756,3904</v>
          </cell>
        </row>
        <row r="2317">
          <cell r="A2317" t="str">
            <v>NZ84018</v>
          </cell>
          <cell r="B2317">
            <v>777386810</v>
          </cell>
          <cell r="C2317" t="str">
            <v>Lag-HR001</v>
          </cell>
          <cell r="D2317">
            <v>36304</v>
          </cell>
          <cell r="E2317" t="str">
            <v>Domiciliary</v>
          </cell>
          <cell r="F2317" t="str">
            <v>Dennis Morris</v>
          </cell>
          <cell r="G2317" t="str">
            <v>21741,3757</v>
          </cell>
        </row>
        <row r="2318">
          <cell r="A2318" t="str">
            <v>NZ57469</v>
          </cell>
          <cell r="B2318">
            <v>777546530</v>
          </cell>
          <cell r="C2318" t="str">
            <v>Lag-HR001</v>
          </cell>
          <cell r="D2318">
            <v>39593</v>
          </cell>
          <cell r="E2318" t="str">
            <v>Corporate</v>
          </cell>
          <cell r="F2318" t="str">
            <v>Chris Armstrong</v>
          </cell>
          <cell r="G2318" t="str">
            <v>274475,7939</v>
          </cell>
        </row>
        <row r="2319">
          <cell r="A2319" t="str">
            <v>NZ54677</v>
          </cell>
          <cell r="B2319">
            <v>777781283</v>
          </cell>
          <cell r="C2319" t="str">
            <v>Ada-HR001</v>
          </cell>
          <cell r="D2319">
            <v>31556</v>
          </cell>
          <cell r="E2319" t="str">
            <v>Domiciliary</v>
          </cell>
          <cell r="F2319" t="str">
            <v>Shawn Long</v>
          </cell>
          <cell r="G2319" t="str">
            <v>62559,6696</v>
          </cell>
        </row>
        <row r="2320">
          <cell r="A2320" t="str">
            <v>NZ28225</v>
          </cell>
          <cell r="B2320">
            <v>777792328</v>
          </cell>
          <cell r="C2320" t="str">
            <v>Lag-HR001</v>
          </cell>
          <cell r="D2320">
            <v>43609</v>
          </cell>
          <cell r="E2320" t="str">
            <v>Corporate</v>
          </cell>
          <cell r="F2320" t="str">
            <v>Patrick Graham</v>
          </cell>
          <cell r="G2320" t="str">
            <v>264000,64</v>
          </cell>
        </row>
        <row r="2321">
          <cell r="A2321" t="str">
            <v>NZ86901</v>
          </cell>
          <cell r="B2321">
            <v>777992746</v>
          </cell>
          <cell r="C2321" t="str">
            <v>Kad-HR001</v>
          </cell>
          <cell r="D2321">
            <v>30460</v>
          </cell>
          <cell r="E2321" t="str">
            <v>Savings</v>
          </cell>
          <cell r="F2321" t="str">
            <v>Jeremy Vasquez</v>
          </cell>
          <cell r="G2321" t="str">
            <v>124124,8525</v>
          </cell>
        </row>
        <row r="2322">
          <cell r="A2322" t="str">
            <v>NZ37918</v>
          </cell>
          <cell r="B2322">
            <v>778341652</v>
          </cell>
          <cell r="C2322" t="str">
            <v>Lag-HR001</v>
          </cell>
          <cell r="D2322">
            <v>27905</v>
          </cell>
          <cell r="E2322" t="str">
            <v>Current</v>
          </cell>
          <cell r="F2322" t="str">
            <v>Dennis Morris</v>
          </cell>
          <cell r="G2322" t="str">
            <v>62999,2704</v>
          </cell>
        </row>
        <row r="2323">
          <cell r="A2323" t="str">
            <v>NZ67150</v>
          </cell>
          <cell r="B2323">
            <v>778489603</v>
          </cell>
          <cell r="C2323" t="str">
            <v>Ana-HR001</v>
          </cell>
          <cell r="D2323">
            <v>42880</v>
          </cell>
          <cell r="E2323" t="str">
            <v>Domiciliary</v>
          </cell>
          <cell r="F2323" t="str">
            <v>Bruce Porter</v>
          </cell>
          <cell r="G2323" t="str">
            <v>50390,73</v>
          </cell>
        </row>
        <row r="2324">
          <cell r="A2324" t="str">
            <v>NZ82314</v>
          </cell>
          <cell r="B2324">
            <v>779440324</v>
          </cell>
          <cell r="C2324" t="str">
            <v>Ada-HR001</v>
          </cell>
          <cell r="D2324">
            <v>33382</v>
          </cell>
          <cell r="E2324" t="str">
            <v>Current</v>
          </cell>
          <cell r="F2324" t="str">
            <v>Shawn Long</v>
          </cell>
          <cell r="G2324" t="str">
            <v>89771,99</v>
          </cell>
        </row>
        <row r="2325">
          <cell r="A2325" t="str">
            <v>NZ47226</v>
          </cell>
          <cell r="B2325">
            <v>779868318</v>
          </cell>
          <cell r="C2325" t="str">
            <v>Abi-HR001</v>
          </cell>
          <cell r="D2325">
            <v>30827</v>
          </cell>
          <cell r="E2325" t="str">
            <v>Current</v>
          </cell>
          <cell r="F2325" t="str">
            <v>Samuel Fowler</v>
          </cell>
          <cell r="G2325" t="str">
            <v>188476,4853</v>
          </cell>
        </row>
        <row r="2326">
          <cell r="A2326" t="str">
            <v>NZ70565</v>
          </cell>
          <cell r="B2326">
            <v>780027230</v>
          </cell>
          <cell r="C2326" t="str">
            <v>Abu-HR001</v>
          </cell>
          <cell r="D2326">
            <v>35939</v>
          </cell>
          <cell r="E2326" t="str">
            <v>Domiciliary</v>
          </cell>
          <cell r="F2326" t="str">
            <v>George Lewis</v>
          </cell>
          <cell r="G2326" t="str">
            <v>215591,4628</v>
          </cell>
        </row>
        <row r="2327">
          <cell r="A2327" t="str">
            <v>NZ92575</v>
          </cell>
          <cell r="B2327">
            <v>780922230</v>
          </cell>
          <cell r="C2327" t="str">
            <v>Ana-HR001</v>
          </cell>
          <cell r="D2327">
            <v>20233</v>
          </cell>
          <cell r="E2327" t="str">
            <v>Savings</v>
          </cell>
          <cell r="F2327" t="str">
            <v>Bruce Porter</v>
          </cell>
          <cell r="G2327" t="str">
            <v>151936,068</v>
          </cell>
        </row>
        <row r="2328">
          <cell r="A2328" t="str">
            <v>NZ32579</v>
          </cell>
          <cell r="B2328">
            <v>781083636</v>
          </cell>
          <cell r="C2328" t="str">
            <v>Abu-HR001</v>
          </cell>
          <cell r="D2328">
            <v>41054</v>
          </cell>
          <cell r="E2328" t="str">
            <v>Current</v>
          </cell>
          <cell r="F2328" t="str">
            <v>Ernest Rivera</v>
          </cell>
          <cell r="G2328" t="str">
            <v>173417,2818</v>
          </cell>
        </row>
        <row r="2329">
          <cell r="A2329" t="str">
            <v>NZ27808</v>
          </cell>
          <cell r="B2329">
            <v>781721872</v>
          </cell>
          <cell r="C2329" t="str">
            <v>Abi-HR001</v>
          </cell>
          <cell r="D2329">
            <v>37400</v>
          </cell>
          <cell r="E2329" t="str">
            <v>Current</v>
          </cell>
          <cell r="F2329" t="str">
            <v>Roy Rice</v>
          </cell>
          <cell r="G2329" t="str">
            <v>212433,2351</v>
          </cell>
        </row>
        <row r="2330">
          <cell r="A2330" t="str">
            <v>NZ62637</v>
          </cell>
          <cell r="B2330">
            <v>782237332</v>
          </cell>
          <cell r="C2330" t="str">
            <v>Ogu-HR001</v>
          </cell>
          <cell r="D2330">
            <v>29366</v>
          </cell>
          <cell r="E2330" t="str">
            <v>Domiciliary</v>
          </cell>
          <cell r="F2330" t="str">
            <v>Joe Hanson</v>
          </cell>
          <cell r="G2330" t="str">
            <v>231896,3319</v>
          </cell>
        </row>
        <row r="2331">
          <cell r="A2331" t="str">
            <v>NZ67058</v>
          </cell>
          <cell r="B2331">
            <v>782301506</v>
          </cell>
          <cell r="C2331" t="str">
            <v>Ogu-HR001</v>
          </cell>
          <cell r="D2331">
            <v>26077</v>
          </cell>
          <cell r="E2331" t="str">
            <v>Current</v>
          </cell>
          <cell r="F2331" t="str">
            <v>Joe Hanson</v>
          </cell>
          <cell r="G2331" t="str">
            <v>79840,1175</v>
          </cell>
        </row>
        <row r="2332">
          <cell r="A2332" t="str">
            <v>NZ23199</v>
          </cell>
          <cell r="B2332">
            <v>782587147</v>
          </cell>
          <cell r="C2332" t="str">
            <v>Osu-HR001</v>
          </cell>
          <cell r="D2332">
            <v>40322</v>
          </cell>
          <cell r="E2332" t="str">
            <v>Fixed Deposit</v>
          </cell>
          <cell r="F2332" t="str">
            <v>Jason Duncan</v>
          </cell>
          <cell r="G2332" t="str">
            <v>277766,3609</v>
          </cell>
        </row>
        <row r="2333">
          <cell r="A2333" t="str">
            <v>NZ17897</v>
          </cell>
          <cell r="B2333">
            <v>782716076</v>
          </cell>
          <cell r="C2333" t="str">
            <v>Enu-HR001</v>
          </cell>
          <cell r="D2333">
            <v>35210</v>
          </cell>
          <cell r="E2333" t="str">
            <v>Corporate</v>
          </cell>
          <cell r="F2333" t="str">
            <v>Paul Larson</v>
          </cell>
          <cell r="G2333" t="str">
            <v>124434,7776</v>
          </cell>
        </row>
        <row r="2334">
          <cell r="A2334" t="str">
            <v>NZ95869</v>
          </cell>
          <cell r="B2334">
            <v>782785496</v>
          </cell>
          <cell r="C2334" t="str">
            <v>Abu-HR001</v>
          </cell>
          <cell r="D2334">
            <v>43976</v>
          </cell>
          <cell r="E2334" t="str">
            <v>Current</v>
          </cell>
          <cell r="F2334" t="str">
            <v>Ernest Rivera</v>
          </cell>
          <cell r="G2334" t="str">
            <v>71815,3074</v>
          </cell>
        </row>
        <row r="2335">
          <cell r="A2335" t="str">
            <v>NZ57357</v>
          </cell>
          <cell r="B2335">
            <v>783211608</v>
          </cell>
          <cell r="C2335" t="str">
            <v>Lag-HR001</v>
          </cell>
          <cell r="D2335">
            <v>41783</v>
          </cell>
          <cell r="E2335" t="str">
            <v>Current</v>
          </cell>
          <cell r="F2335" t="str">
            <v>Dennis Morris</v>
          </cell>
          <cell r="G2335" t="str">
            <v>108265,002</v>
          </cell>
        </row>
        <row r="2336">
          <cell r="A2336" t="str">
            <v>NZ31887</v>
          </cell>
          <cell r="B2336">
            <v>783716947</v>
          </cell>
          <cell r="C2336" t="str">
            <v>Lag-HR001</v>
          </cell>
          <cell r="D2336">
            <v>33017</v>
          </cell>
          <cell r="E2336" t="str">
            <v>Savings</v>
          </cell>
          <cell r="F2336" t="str">
            <v>Benjamin Kim</v>
          </cell>
          <cell r="G2336" t="str">
            <v>118810,16</v>
          </cell>
        </row>
        <row r="2337">
          <cell r="A2337" t="str">
            <v>NZ32633</v>
          </cell>
          <cell r="B2337">
            <v>783794493</v>
          </cell>
          <cell r="C2337" t="str">
            <v>Enu-HR001</v>
          </cell>
          <cell r="D2337">
            <v>30827</v>
          </cell>
          <cell r="E2337" t="str">
            <v>Joint</v>
          </cell>
          <cell r="F2337" t="str">
            <v>Paul Larson</v>
          </cell>
          <cell r="G2337" t="str">
            <v>169516,5884</v>
          </cell>
        </row>
        <row r="2338">
          <cell r="A2338" t="str">
            <v>NZ20371</v>
          </cell>
          <cell r="B2338">
            <v>783832158</v>
          </cell>
          <cell r="C2338" t="str">
            <v>Kad-HR001</v>
          </cell>
          <cell r="D2338">
            <v>34114</v>
          </cell>
          <cell r="E2338" t="str">
            <v>Domiciliary</v>
          </cell>
          <cell r="F2338" t="str">
            <v>Jeremy Vasquez</v>
          </cell>
          <cell r="G2338" t="str">
            <v>268794,774</v>
          </cell>
        </row>
        <row r="2339">
          <cell r="A2339" t="str">
            <v>NZ26283</v>
          </cell>
          <cell r="B2339">
            <v>784328008</v>
          </cell>
          <cell r="C2339" t="str">
            <v>Riv-HR001</v>
          </cell>
          <cell r="D2339">
            <v>20965</v>
          </cell>
          <cell r="E2339" t="str">
            <v>Corporate</v>
          </cell>
          <cell r="F2339" t="str">
            <v>Keith Griffin</v>
          </cell>
          <cell r="G2339" t="str">
            <v>65659,8272</v>
          </cell>
        </row>
        <row r="2340">
          <cell r="A2340" t="str">
            <v>NZ39671</v>
          </cell>
          <cell r="B2340">
            <v>784495795</v>
          </cell>
          <cell r="C2340" t="str">
            <v>Del-HR001</v>
          </cell>
          <cell r="D2340">
            <v>23522</v>
          </cell>
          <cell r="E2340" t="str">
            <v>Savings</v>
          </cell>
          <cell r="F2340" t="str">
            <v>Todd Roberts</v>
          </cell>
          <cell r="G2340" t="str">
            <v>59980,6656</v>
          </cell>
        </row>
        <row r="2341">
          <cell r="A2341" t="str">
            <v>NZ99221</v>
          </cell>
          <cell r="B2341">
            <v>784898711</v>
          </cell>
          <cell r="C2341" t="str">
            <v>Abu-HR001</v>
          </cell>
          <cell r="D2341">
            <v>37036</v>
          </cell>
          <cell r="E2341" t="str">
            <v>Domiciliary</v>
          </cell>
          <cell r="F2341" t="str">
            <v>Ernest Rivera</v>
          </cell>
          <cell r="G2341" t="str">
            <v>221101,2384</v>
          </cell>
        </row>
        <row r="2342">
          <cell r="A2342" t="str">
            <v>NZ93115</v>
          </cell>
          <cell r="B2342">
            <v>785304769</v>
          </cell>
          <cell r="C2342" t="str">
            <v>Enu-HR001</v>
          </cell>
          <cell r="D2342">
            <v>25712</v>
          </cell>
          <cell r="E2342" t="str">
            <v>Savings</v>
          </cell>
          <cell r="F2342" t="str">
            <v>Paul Larson</v>
          </cell>
          <cell r="G2342" t="str">
            <v>206026,56</v>
          </cell>
        </row>
        <row r="2343">
          <cell r="A2343" t="str">
            <v>NZ36471</v>
          </cell>
          <cell r="B2343">
            <v>785431464</v>
          </cell>
          <cell r="C2343" t="str">
            <v>Osu-HR001</v>
          </cell>
          <cell r="D2343">
            <v>42515</v>
          </cell>
          <cell r="E2343" t="str">
            <v>Fixed Deposit</v>
          </cell>
          <cell r="F2343" t="str">
            <v>James Castillo</v>
          </cell>
          <cell r="G2343" t="str">
            <v>157380,496</v>
          </cell>
        </row>
        <row r="2344">
          <cell r="A2344" t="str">
            <v>NZ45957</v>
          </cell>
          <cell r="B2344">
            <v>785496028</v>
          </cell>
          <cell r="C2344" t="str">
            <v>Lag-HR001</v>
          </cell>
          <cell r="D2344">
            <v>38861</v>
          </cell>
          <cell r="E2344" t="str">
            <v>Domiciliary</v>
          </cell>
          <cell r="F2344" t="str">
            <v>Nicholas Cunningham</v>
          </cell>
          <cell r="G2344" t="str">
            <v>222609,6</v>
          </cell>
        </row>
        <row r="2345">
          <cell r="A2345" t="str">
            <v>NZ68480</v>
          </cell>
          <cell r="B2345">
            <v>785578700</v>
          </cell>
          <cell r="C2345" t="str">
            <v>Kan-HR001</v>
          </cell>
          <cell r="D2345">
            <v>42148</v>
          </cell>
          <cell r="E2345" t="str">
            <v>Domiciliary</v>
          </cell>
          <cell r="F2345" t="str">
            <v>Bruce Butler</v>
          </cell>
          <cell r="G2345" t="str">
            <v>20823,1542</v>
          </cell>
        </row>
        <row r="2346">
          <cell r="A2346" t="str">
            <v>NZ29107</v>
          </cell>
          <cell r="B2346">
            <v>785675966</v>
          </cell>
          <cell r="C2346" t="str">
            <v>Ana-HR001</v>
          </cell>
          <cell r="D2346">
            <v>40687</v>
          </cell>
          <cell r="E2346" t="str">
            <v>Domiciliary</v>
          </cell>
          <cell r="F2346" t="str">
            <v>Anthony Berry</v>
          </cell>
          <cell r="G2346" t="str">
            <v>85194,5875</v>
          </cell>
        </row>
        <row r="2347">
          <cell r="A2347" t="str">
            <v>NZ38949</v>
          </cell>
          <cell r="B2347">
            <v>785800204</v>
          </cell>
          <cell r="C2347" t="str">
            <v>Oyo-HR001</v>
          </cell>
          <cell r="D2347">
            <v>33017</v>
          </cell>
          <cell r="E2347" t="str">
            <v>Domiciliary</v>
          </cell>
          <cell r="F2347" t="str">
            <v>Douglas Tucker</v>
          </cell>
          <cell r="G2347" t="str">
            <v>69433,5675</v>
          </cell>
        </row>
        <row r="2348">
          <cell r="A2348" t="str">
            <v>NZ45303</v>
          </cell>
          <cell r="B2348">
            <v>786930810</v>
          </cell>
          <cell r="C2348" t="str">
            <v>Abu-HR001</v>
          </cell>
          <cell r="D2348">
            <v>36671</v>
          </cell>
          <cell r="E2348" t="str">
            <v>Domiciliary</v>
          </cell>
          <cell r="F2348" t="str">
            <v>Frank Brown</v>
          </cell>
          <cell r="G2348" t="str">
            <v>186416,5653</v>
          </cell>
        </row>
        <row r="2349">
          <cell r="A2349" t="str">
            <v>NZ76373</v>
          </cell>
          <cell r="B2349">
            <v>787049222</v>
          </cell>
          <cell r="C2349" t="str">
            <v>Imo-HR001</v>
          </cell>
          <cell r="D2349">
            <v>34114</v>
          </cell>
          <cell r="E2349" t="str">
            <v>Current</v>
          </cell>
          <cell r="F2349" t="str">
            <v>Joshua Bennett</v>
          </cell>
          <cell r="G2349" t="str">
            <v>146540,9556</v>
          </cell>
        </row>
        <row r="2350">
          <cell r="A2350" t="str">
            <v>NZ54277</v>
          </cell>
          <cell r="B2350">
            <v>787613810</v>
          </cell>
          <cell r="C2350" t="str">
            <v>Lag-HR001</v>
          </cell>
          <cell r="D2350">
            <v>26077</v>
          </cell>
          <cell r="E2350" t="str">
            <v>Current</v>
          </cell>
          <cell r="F2350" t="str">
            <v>Adam Hernandez</v>
          </cell>
          <cell r="G2350" t="str">
            <v>161586,7572</v>
          </cell>
        </row>
        <row r="2351">
          <cell r="A2351" t="str">
            <v>NZ91449</v>
          </cell>
          <cell r="B2351">
            <v>787970771</v>
          </cell>
          <cell r="C2351" t="str">
            <v>Enu-HR001</v>
          </cell>
          <cell r="D2351">
            <v>39593</v>
          </cell>
          <cell r="E2351" t="str">
            <v>Domiciliary</v>
          </cell>
          <cell r="F2351" t="str">
            <v>Paul Holmes</v>
          </cell>
          <cell r="G2351" t="str">
            <v>57241,1392</v>
          </cell>
        </row>
        <row r="2352">
          <cell r="A2352" t="str">
            <v>NZ95683</v>
          </cell>
          <cell r="B2352">
            <v>788106278</v>
          </cell>
          <cell r="C2352" t="str">
            <v>Oyo-HR001</v>
          </cell>
          <cell r="D2352">
            <v>34478</v>
          </cell>
          <cell r="E2352" t="str">
            <v>Savings</v>
          </cell>
          <cell r="F2352" t="str">
            <v>Douglas Tucker</v>
          </cell>
          <cell r="G2352" t="str">
            <v>57336,4736</v>
          </cell>
        </row>
        <row r="2353">
          <cell r="A2353" t="str">
            <v>NZ92223</v>
          </cell>
          <cell r="B2353">
            <v>788384508</v>
          </cell>
          <cell r="C2353" t="str">
            <v>Abu-HR001</v>
          </cell>
          <cell r="D2353">
            <v>29731</v>
          </cell>
          <cell r="E2353" t="str">
            <v>Domiciliary</v>
          </cell>
          <cell r="F2353" t="str">
            <v>George Lewis</v>
          </cell>
          <cell r="G2353" t="str">
            <v>59987,4912</v>
          </cell>
        </row>
        <row r="2354">
          <cell r="A2354" t="str">
            <v>NZ27518</v>
          </cell>
          <cell r="B2354">
            <v>788671678</v>
          </cell>
          <cell r="C2354" t="str">
            <v>Ana-HR001</v>
          </cell>
          <cell r="D2354">
            <v>30460</v>
          </cell>
          <cell r="E2354" t="str">
            <v>Joint</v>
          </cell>
          <cell r="F2354" t="str">
            <v>Anthony Berry</v>
          </cell>
          <cell r="G2354" t="str">
            <v>336871,5675</v>
          </cell>
        </row>
        <row r="2355">
          <cell r="A2355" t="str">
            <v>NZ20899</v>
          </cell>
          <cell r="B2355">
            <v>789469598</v>
          </cell>
          <cell r="C2355" t="str">
            <v>Abi-HR001</v>
          </cell>
          <cell r="D2355">
            <v>31192</v>
          </cell>
          <cell r="E2355" t="str">
            <v>Corporate</v>
          </cell>
          <cell r="F2355" t="str">
            <v>Samuel Fowler</v>
          </cell>
          <cell r="G2355" t="str">
            <v>47981,4776</v>
          </cell>
        </row>
        <row r="2356">
          <cell r="A2356" t="str">
            <v>NZ57043</v>
          </cell>
          <cell r="B2356">
            <v>789761993</v>
          </cell>
          <cell r="C2356" t="str">
            <v>Ogu-HR001</v>
          </cell>
          <cell r="D2356">
            <v>26077</v>
          </cell>
          <cell r="E2356" t="str">
            <v>Current</v>
          </cell>
          <cell r="F2356" t="str">
            <v>Jesse Evans</v>
          </cell>
          <cell r="G2356" t="str">
            <v>243163,9808</v>
          </cell>
        </row>
        <row r="2357">
          <cell r="A2357" t="str">
            <v>NZ77741</v>
          </cell>
          <cell r="B2357">
            <v>790275661</v>
          </cell>
          <cell r="C2357" t="str">
            <v>Enu-HR001</v>
          </cell>
          <cell r="D2357">
            <v>30460</v>
          </cell>
          <cell r="E2357" t="str">
            <v>Savings</v>
          </cell>
          <cell r="F2357" t="str">
            <v>Paul Larson</v>
          </cell>
          <cell r="G2357" t="str">
            <v>256234,92</v>
          </cell>
        </row>
        <row r="2358">
          <cell r="A2358" t="str">
            <v>NZ61166</v>
          </cell>
          <cell r="B2358">
            <v>790370097</v>
          </cell>
          <cell r="C2358" t="str">
            <v>Sok-HR001</v>
          </cell>
          <cell r="D2358">
            <v>22426</v>
          </cell>
          <cell r="E2358" t="str">
            <v>Current</v>
          </cell>
          <cell r="F2358" t="str">
            <v>Raymond Alexander</v>
          </cell>
          <cell r="G2358" t="str">
            <v>73475,1488</v>
          </cell>
        </row>
        <row r="2359">
          <cell r="A2359" t="str">
            <v>NZ63518</v>
          </cell>
          <cell r="B2359">
            <v>790391249</v>
          </cell>
          <cell r="C2359" t="str">
            <v>Del-HR001</v>
          </cell>
          <cell r="D2359">
            <v>30827</v>
          </cell>
          <cell r="E2359" t="str">
            <v>Corporate</v>
          </cell>
          <cell r="F2359" t="str">
            <v>Steve Diaz</v>
          </cell>
          <cell r="G2359" t="str">
            <v>141076,9293</v>
          </cell>
        </row>
        <row r="2360">
          <cell r="A2360" t="str">
            <v>NZ24672</v>
          </cell>
          <cell r="B2360">
            <v>790393092</v>
          </cell>
          <cell r="C2360" t="str">
            <v>Kad-HR001</v>
          </cell>
          <cell r="D2360">
            <v>37036</v>
          </cell>
          <cell r="E2360" t="str">
            <v>Domiciliary</v>
          </cell>
          <cell r="F2360" t="str">
            <v>Jerry Green</v>
          </cell>
          <cell r="G2360" t="str">
            <v>262799,9136</v>
          </cell>
        </row>
        <row r="2361">
          <cell r="A2361" t="str">
            <v>NZ67285</v>
          </cell>
          <cell r="B2361">
            <v>790819977</v>
          </cell>
          <cell r="C2361" t="str">
            <v>Lag-HR001</v>
          </cell>
          <cell r="D2361">
            <v>38132</v>
          </cell>
          <cell r="E2361" t="str">
            <v>Domiciliary</v>
          </cell>
          <cell r="F2361" t="str">
            <v>Carl Nguyen</v>
          </cell>
          <cell r="G2361" t="str">
            <v>112668,9642</v>
          </cell>
        </row>
        <row r="2362">
          <cell r="A2362" t="str">
            <v>NZ87140</v>
          </cell>
          <cell r="B2362">
            <v>791085065</v>
          </cell>
          <cell r="C2362" t="str">
            <v>Kad-HR001</v>
          </cell>
          <cell r="D2362">
            <v>25712</v>
          </cell>
          <cell r="E2362" t="str">
            <v>Domiciliary</v>
          </cell>
          <cell r="F2362" t="str">
            <v>Jeremy Vasquez</v>
          </cell>
          <cell r="G2362" t="str">
            <v>183031,56</v>
          </cell>
        </row>
        <row r="2363">
          <cell r="A2363" t="str">
            <v>NZ64905</v>
          </cell>
          <cell r="B2363">
            <v>791457586</v>
          </cell>
          <cell r="C2363" t="str">
            <v>Osu-HR001</v>
          </cell>
          <cell r="D2363">
            <v>39958</v>
          </cell>
          <cell r="E2363" t="str">
            <v>Joint</v>
          </cell>
          <cell r="F2363" t="str">
            <v>Jason Duncan</v>
          </cell>
          <cell r="G2363" t="str">
            <v>467025,8004</v>
          </cell>
        </row>
        <row r="2364">
          <cell r="A2364" t="str">
            <v>NZ31020</v>
          </cell>
          <cell r="B2364">
            <v>792457149</v>
          </cell>
          <cell r="C2364" t="str">
            <v>Imo-HR001</v>
          </cell>
          <cell r="D2364">
            <v>31192</v>
          </cell>
          <cell r="E2364" t="str">
            <v>Current</v>
          </cell>
          <cell r="F2364" t="str">
            <v>Joe Price</v>
          </cell>
          <cell r="G2364" t="str">
            <v>192746,0646</v>
          </cell>
        </row>
        <row r="2365">
          <cell r="A2365" t="str">
            <v>NZ22892</v>
          </cell>
          <cell r="B2365">
            <v>792776232</v>
          </cell>
          <cell r="C2365" t="str">
            <v>Abu-HR001</v>
          </cell>
          <cell r="D2365">
            <v>40687</v>
          </cell>
          <cell r="E2365" t="str">
            <v>Corporate</v>
          </cell>
          <cell r="F2365" t="str">
            <v>Anthony Torres</v>
          </cell>
          <cell r="G2365" t="str">
            <v>126016,1244</v>
          </cell>
        </row>
        <row r="2366">
          <cell r="A2366" t="str">
            <v>NZ47563</v>
          </cell>
          <cell r="B2366">
            <v>793373801</v>
          </cell>
          <cell r="C2366" t="str">
            <v>Sok-HR001</v>
          </cell>
          <cell r="D2366">
            <v>34114</v>
          </cell>
          <cell r="E2366" t="str">
            <v>Savings</v>
          </cell>
          <cell r="F2366" t="str">
            <v>Raymond Alexander</v>
          </cell>
          <cell r="G2366" t="str">
            <v>514809,5744</v>
          </cell>
        </row>
        <row r="2367">
          <cell r="A2367" t="str">
            <v>NZ24774</v>
          </cell>
          <cell r="B2367">
            <v>794596039</v>
          </cell>
          <cell r="C2367" t="str">
            <v>Sok-HR001</v>
          </cell>
          <cell r="D2367">
            <v>33749</v>
          </cell>
          <cell r="E2367" t="str">
            <v>Savings</v>
          </cell>
          <cell r="F2367" t="str">
            <v>Raymond Alexander</v>
          </cell>
          <cell r="G2367" t="str">
            <v>81683,4375</v>
          </cell>
        </row>
        <row r="2368">
          <cell r="A2368" t="str">
            <v>NZ58836</v>
          </cell>
          <cell r="B2368">
            <v>794705385</v>
          </cell>
          <cell r="C2368" t="str">
            <v>Abu-HR001</v>
          </cell>
          <cell r="D2368">
            <v>24616</v>
          </cell>
          <cell r="E2368" t="str">
            <v>Corporate</v>
          </cell>
          <cell r="F2368" t="str">
            <v>Anthony Torres</v>
          </cell>
          <cell r="G2368" t="str">
            <v>265206,4986</v>
          </cell>
        </row>
        <row r="2369">
          <cell r="A2369" t="str">
            <v>NZ71139</v>
          </cell>
          <cell r="B2369">
            <v>794996007</v>
          </cell>
          <cell r="C2369" t="str">
            <v>Imo-HR001</v>
          </cell>
          <cell r="D2369">
            <v>29731</v>
          </cell>
          <cell r="E2369" t="str">
            <v>Joint</v>
          </cell>
          <cell r="F2369" t="str">
            <v>Jonathan Hawkins</v>
          </cell>
          <cell r="G2369" t="str">
            <v>170020,8174</v>
          </cell>
        </row>
        <row r="2370">
          <cell r="A2370" t="str">
            <v>NZ21279</v>
          </cell>
          <cell r="B2370">
            <v>795311765</v>
          </cell>
          <cell r="C2370" t="str">
            <v>Lag-HR001</v>
          </cell>
          <cell r="D2370">
            <v>38132</v>
          </cell>
          <cell r="E2370" t="str">
            <v>Current</v>
          </cell>
          <cell r="F2370" t="str">
            <v>Adam Hernandez</v>
          </cell>
          <cell r="G2370" t="str">
            <v>50651,5625</v>
          </cell>
        </row>
        <row r="2371">
          <cell r="A2371" t="str">
            <v>NZ65458</v>
          </cell>
          <cell r="B2371">
            <v>795560326</v>
          </cell>
          <cell r="C2371" t="str">
            <v>Ogu-HR001</v>
          </cell>
          <cell r="D2371">
            <v>44341</v>
          </cell>
          <cell r="E2371" t="str">
            <v>Fixed Deposit</v>
          </cell>
          <cell r="F2371" t="str">
            <v>Joe Hanson</v>
          </cell>
          <cell r="G2371" t="str">
            <v>237555,666</v>
          </cell>
        </row>
        <row r="2372">
          <cell r="A2372" t="str">
            <v>NZ94590</v>
          </cell>
          <cell r="B2372">
            <v>795569153</v>
          </cell>
          <cell r="C2372" t="str">
            <v>Riv-HR001</v>
          </cell>
          <cell r="D2372">
            <v>37765</v>
          </cell>
          <cell r="E2372" t="str">
            <v>Savings</v>
          </cell>
          <cell r="F2372" t="str">
            <v>Mark Montgomery</v>
          </cell>
          <cell r="G2372" t="str">
            <v>126030,6582</v>
          </cell>
        </row>
        <row r="2373">
          <cell r="A2373" t="str">
            <v>NZ50590</v>
          </cell>
          <cell r="B2373">
            <v>795714810</v>
          </cell>
          <cell r="C2373" t="str">
            <v>Abu-HR001</v>
          </cell>
          <cell r="D2373">
            <v>32653</v>
          </cell>
          <cell r="E2373" t="str">
            <v>Current</v>
          </cell>
          <cell r="F2373" t="str">
            <v>George Lewis</v>
          </cell>
          <cell r="G2373" t="str">
            <v>124471,9872</v>
          </cell>
        </row>
        <row r="2374">
          <cell r="A2374" t="str">
            <v>NZ28314</v>
          </cell>
          <cell r="B2374">
            <v>795837717</v>
          </cell>
          <cell r="C2374" t="str">
            <v>Ana-HR001</v>
          </cell>
          <cell r="D2374">
            <v>29731</v>
          </cell>
          <cell r="E2374" t="str">
            <v>Domiciliary</v>
          </cell>
          <cell r="F2374" t="str">
            <v>Bruce Porter</v>
          </cell>
          <cell r="G2374" t="str">
            <v>78234,3936</v>
          </cell>
        </row>
        <row r="2375">
          <cell r="A2375" t="str">
            <v>NZ61446</v>
          </cell>
          <cell r="B2375">
            <v>796218942</v>
          </cell>
          <cell r="C2375" t="str">
            <v>Abu-HR001</v>
          </cell>
          <cell r="D2375">
            <v>26077</v>
          </cell>
          <cell r="E2375" t="str">
            <v>Savings</v>
          </cell>
          <cell r="F2375" t="str">
            <v>Anthony Torres</v>
          </cell>
          <cell r="G2375" t="str">
            <v>65431,3016</v>
          </cell>
        </row>
        <row r="2376">
          <cell r="A2376" t="str">
            <v>NZ47036</v>
          </cell>
          <cell r="B2376">
            <v>796584522</v>
          </cell>
          <cell r="C2376" t="str">
            <v>Ana-HR001</v>
          </cell>
          <cell r="D2376">
            <v>29731</v>
          </cell>
          <cell r="E2376" t="str">
            <v>Corporate</v>
          </cell>
          <cell r="F2376" t="str">
            <v>Bruce Porter</v>
          </cell>
          <cell r="G2376" t="str">
            <v>343910,3913</v>
          </cell>
        </row>
        <row r="2377">
          <cell r="A2377" t="str">
            <v>NZ95415</v>
          </cell>
          <cell r="B2377">
            <v>796857761</v>
          </cell>
          <cell r="C2377" t="str">
            <v>Edo-HR001</v>
          </cell>
          <cell r="D2377">
            <v>41783</v>
          </cell>
          <cell r="E2377" t="str">
            <v>Domiciliary</v>
          </cell>
          <cell r="F2377" t="str">
            <v>Victor Martinez</v>
          </cell>
          <cell r="G2377" t="str">
            <v>44050,0638</v>
          </cell>
        </row>
        <row r="2378">
          <cell r="A2378" t="str">
            <v>NZ43476</v>
          </cell>
          <cell r="B2378">
            <v>796966460</v>
          </cell>
          <cell r="C2378" t="str">
            <v>Lag-HR001</v>
          </cell>
          <cell r="D2378">
            <v>35939</v>
          </cell>
          <cell r="E2378" t="str">
            <v>Savings</v>
          </cell>
          <cell r="F2378" t="str">
            <v>Dennis Morris</v>
          </cell>
          <cell r="G2378" t="str">
            <v>105030,5028</v>
          </cell>
        </row>
        <row r="2379">
          <cell r="A2379" t="str">
            <v>NZ74213</v>
          </cell>
          <cell r="B2379">
            <v>796973356</v>
          </cell>
          <cell r="C2379" t="str">
            <v>Kad-HR001</v>
          </cell>
          <cell r="D2379">
            <v>33017</v>
          </cell>
          <cell r="E2379" t="str">
            <v>Savings</v>
          </cell>
          <cell r="F2379" t="str">
            <v>Jerry Green</v>
          </cell>
          <cell r="G2379" t="str">
            <v>161596,71</v>
          </cell>
        </row>
        <row r="2380">
          <cell r="A2380" t="str">
            <v>NZ52376</v>
          </cell>
          <cell r="B2380">
            <v>797666813</v>
          </cell>
          <cell r="C2380" t="str">
            <v>Kad-HR001</v>
          </cell>
          <cell r="D2380">
            <v>22061</v>
          </cell>
          <cell r="E2380" t="str">
            <v>Joint</v>
          </cell>
          <cell r="F2380" t="str">
            <v>Bobby Burton</v>
          </cell>
          <cell r="G2380" t="str">
            <v>265014,945</v>
          </cell>
        </row>
        <row r="2381">
          <cell r="A2381" t="str">
            <v>NZ53609</v>
          </cell>
          <cell r="B2381">
            <v>797693035</v>
          </cell>
          <cell r="C2381" t="str">
            <v>Enu-HR001</v>
          </cell>
          <cell r="D2381">
            <v>42148</v>
          </cell>
          <cell r="E2381" t="str">
            <v>Fixed Deposit</v>
          </cell>
          <cell r="F2381" t="str">
            <v>Paul Larson</v>
          </cell>
          <cell r="G2381" t="str">
            <v>227268,804</v>
          </cell>
        </row>
        <row r="2382">
          <cell r="A2382" t="str">
            <v>NZ65519</v>
          </cell>
          <cell r="B2382">
            <v>798424866</v>
          </cell>
          <cell r="C2382" t="str">
            <v>Imo-HR001</v>
          </cell>
          <cell r="D2382">
            <v>22061</v>
          </cell>
          <cell r="E2382" t="str">
            <v>Domiciliary</v>
          </cell>
          <cell r="F2382" t="str">
            <v>Jonathan Hawkins</v>
          </cell>
          <cell r="G2382" t="str">
            <v>185865,9453</v>
          </cell>
        </row>
        <row r="2383">
          <cell r="A2383" t="str">
            <v>NZ57724</v>
          </cell>
          <cell r="B2383">
            <v>799549503</v>
          </cell>
          <cell r="C2383" t="str">
            <v>Lag-HR001</v>
          </cell>
          <cell r="D2383">
            <v>24251</v>
          </cell>
          <cell r="E2383" t="str">
            <v>Domiciliary</v>
          </cell>
          <cell r="F2383" t="str">
            <v>Dennis Ruiz</v>
          </cell>
          <cell r="G2383" t="str">
            <v>218434,02</v>
          </cell>
        </row>
        <row r="2384">
          <cell r="A2384" t="str">
            <v>NZ65022</v>
          </cell>
          <cell r="B2384">
            <v>799719608</v>
          </cell>
          <cell r="C2384" t="str">
            <v>Kan-HR001</v>
          </cell>
          <cell r="D2384">
            <v>33017</v>
          </cell>
          <cell r="E2384" t="str">
            <v>Joint</v>
          </cell>
          <cell r="F2384" t="str">
            <v>Joshua Ryan</v>
          </cell>
          <cell r="G2384" t="str">
            <v>93421,3644</v>
          </cell>
        </row>
        <row r="2385">
          <cell r="A2385" t="str">
            <v>NZ26697</v>
          </cell>
          <cell r="B2385">
            <v>800027615</v>
          </cell>
          <cell r="C2385" t="str">
            <v>Lag-HR001</v>
          </cell>
          <cell r="D2385">
            <v>44705</v>
          </cell>
          <cell r="E2385" t="str">
            <v>Joint</v>
          </cell>
          <cell r="F2385" t="str">
            <v>Adam Hernandez</v>
          </cell>
          <cell r="G2385" t="str">
            <v>100790,48</v>
          </cell>
        </row>
        <row r="2386">
          <cell r="A2386" t="str">
            <v>NZ68590</v>
          </cell>
          <cell r="B2386">
            <v>800032581</v>
          </cell>
          <cell r="C2386" t="str">
            <v>Pla-HR001</v>
          </cell>
          <cell r="D2386">
            <v>29366</v>
          </cell>
          <cell r="E2386" t="str">
            <v>Corporate</v>
          </cell>
          <cell r="F2386" t="str">
            <v>Victor Ramos</v>
          </cell>
          <cell r="G2386" t="str">
            <v>89882,988</v>
          </cell>
        </row>
        <row r="2387">
          <cell r="A2387" t="str">
            <v>NZ99321</v>
          </cell>
          <cell r="B2387">
            <v>800047910</v>
          </cell>
          <cell r="C2387" t="str">
            <v>Kan-HR001</v>
          </cell>
          <cell r="D2387">
            <v>42148</v>
          </cell>
          <cell r="E2387" t="str">
            <v>Corporate</v>
          </cell>
          <cell r="F2387" t="str">
            <v>Joshua Ryan</v>
          </cell>
          <cell r="G2387" t="str">
            <v>101280,3968</v>
          </cell>
        </row>
        <row r="2388">
          <cell r="A2388" t="str">
            <v>NZ60682</v>
          </cell>
          <cell r="B2388">
            <v>800680533</v>
          </cell>
          <cell r="C2388" t="str">
            <v>Kad-HR001</v>
          </cell>
          <cell r="D2388">
            <v>34478</v>
          </cell>
          <cell r="E2388" t="str">
            <v>Domiciliary</v>
          </cell>
          <cell r="F2388" t="str">
            <v>Bobby Burton</v>
          </cell>
          <cell r="G2388" t="str">
            <v>407606,8728</v>
          </cell>
        </row>
        <row r="2389">
          <cell r="A2389" t="str">
            <v>NZ56699</v>
          </cell>
          <cell r="B2389">
            <v>800899560</v>
          </cell>
          <cell r="C2389" t="str">
            <v>Oyo-HR001</v>
          </cell>
          <cell r="D2389">
            <v>34843</v>
          </cell>
          <cell r="E2389" t="str">
            <v>Domiciliary</v>
          </cell>
          <cell r="F2389" t="str">
            <v>Donald Reynolds</v>
          </cell>
          <cell r="G2389" t="str">
            <v>124830,4512</v>
          </cell>
        </row>
        <row r="2390">
          <cell r="A2390" t="str">
            <v>NZ94129</v>
          </cell>
          <cell r="B2390">
            <v>800954188</v>
          </cell>
          <cell r="C2390" t="str">
            <v>Cro-HR001</v>
          </cell>
          <cell r="D2390">
            <v>28634</v>
          </cell>
          <cell r="E2390" t="str">
            <v>Joint</v>
          </cell>
          <cell r="F2390" t="str">
            <v>Stephen Payne</v>
          </cell>
          <cell r="G2390" t="str">
            <v>99927,6306</v>
          </cell>
        </row>
        <row r="2391">
          <cell r="A2391" t="str">
            <v>NZ48176</v>
          </cell>
          <cell r="B2391">
            <v>801227547</v>
          </cell>
          <cell r="C2391" t="str">
            <v>Bay-HR001</v>
          </cell>
          <cell r="D2391">
            <v>33749</v>
          </cell>
          <cell r="E2391" t="str">
            <v>Corporate</v>
          </cell>
          <cell r="F2391" t="str">
            <v>Shawn Wallace</v>
          </cell>
          <cell r="G2391" t="str">
            <v>91216,944</v>
          </cell>
        </row>
        <row r="2392">
          <cell r="A2392" t="str">
            <v>NZ56891</v>
          </cell>
          <cell r="B2392">
            <v>802088876</v>
          </cell>
          <cell r="C2392" t="str">
            <v>Del-HR001</v>
          </cell>
          <cell r="D2392">
            <v>28999</v>
          </cell>
          <cell r="E2392" t="str">
            <v>Current</v>
          </cell>
          <cell r="F2392" t="str">
            <v>Todd Roberts</v>
          </cell>
          <cell r="G2392" t="str">
            <v>94483,2456</v>
          </cell>
        </row>
        <row r="2393">
          <cell r="A2393" t="str">
            <v>NZ96915</v>
          </cell>
          <cell r="B2393">
            <v>802418265</v>
          </cell>
          <cell r="C2393" t="str">
            <v>Ana-HR001</v>
          </cell>
          <cell r="D2393">
            <v>21694</v>
          </cell>
          <cell r="E2393" t="str">
            <v>Domiciliary</v>
          </cell>
          <cell r="F2393" t="str">
            <v>Anthony Berry</v>
          </cell>
          <cell r="G2393" t="str">
            <v>140652,0402</v>
          </cell>
        </row>
        <row r="2394">
          <cell r="A2394" t="str">
            <v>NZ96624</v>
          </cell>
          <cell r="B2394">
            <v>802502024</v>
          </cell>
          <cell r="C2394" t="str">
            <v>Kad-HR001</v>
          </cell>
          <cell r="D2394">
            <v>38132</v>
          </cell>
          <cell r="E2394" t="str">
            <v>Current</v>
          </cell>
          <cell r="F2394" t="str">
            <v>Jeremy Vasquez</v>
          </cell>
          <cell r="G2394" t="str">
            <v>108925,0792</v>
          </cell>
        </row>
        <row r="2395">
          <cell r="A2395" t="str">
            <v>NZ63281</v>
          </cell>
          <cell r="B2395">
            <v>802691207</v>
          </cell>
          <cell r="C2395" t="str">
            <v>Lag-HR001</v>
          </cell>
          <cell r="D2395">
            <v>26077</v>
          </cell>
          <cell r="E2395" t="str">
            <v>Current</v>
          </cell>
          <cell r="F2395" t="str">
            <v>Carl Nguyen</v>
          </cell>
          <cell r="G2395" t="str">
            <v>21255,9375</v>
          </cell>
        </row>
        <row r="2396">
          <cell r="A2396" t="str">
            <v>NZ74796</v>
          </cell>
          <cell r="B2396">
            <v>802815139</v>
          </cell>
          <cell r="C2396" t="str">
            <v>Lag-HR001</v>
          </cell>
          <cell r="D2396">
            <v>29731</v>
          </cell>
          <cell r="E2396" t="str">
            <v>Joint</v>
          </cell>
          <cell r="F2396" t="str">
            <v>Nicholas Simmons</v>
          </cell>
          <cell r="G2396" t="str">
            <v>77567,7952</v>
          </cell>
        </row>
        <row r="2397">
          <cell r="A2397" t="str">
            <v>NZ39173</v>
          </cell>
          <cell r="B2397">
            <v>802850130</v>
          </cell>
          <cell r="C2397" t="str">
            <v>Lag-HR001</v>
          </cell>
          <cell r="D2397">
            <v>36671</v>
          </cell>
          <cell r="E2397" t="str">
            <v>Joint</v>
          </cell>
          <cell r="F2397" t="str">
            <v>Adam Hernandez</v>
          </cell>
          <cell r="G2397" t="str">
            <v>354296,3328</v>
          </cell>
        </row>
        <row r="2398">
          <cell r="A2398" t="str">
            <v>NZ87900</v>
          </cell>
          <cell r="B2398">
            <v>803664316</v>
          </cell>
          <cell r="C2398" t="str">
            <v>Lag-HR001</v>
          </cell>
          <cell r="D2398">
            <v>43244</v>
          </cell>
          <cell r="E2398" t="str">
            <v>Joint</v>
          </cell>
          <cell r="F2398" t="str">
            <v>Patrick Graham</v>
          </cell>
          <cell r="G2398" t="str">
            <v>17987,5053</v>
          </cell>
        </row>
        <row r="2399">
          <cell r="A2399" t="str">
            <v>NZ74738</v>
          </cell>
          <cell r="B2399">
            <v>803873323</v>
          </cell>
          <cell r="C2399" t="str">
            <v>Kad-HR001</v>
          </cell>
          <cell r="D2399">
            <v>28999</v>
          </cell>
          <cell r="E2399" t="str">
            <v>Current</v>
          </cell>
          <cell r="F2399" t="str">
            <v>Bobby Burton</v>
          </cell>
          <cell r="G2399" t="str">
            <v>308171,0775</v>
          </cell>
        </row>
        <row r="2400">
          <cell r="A2400" t="str">
            <v>NZ95431</v>
          </cell>
          <cell r="B2400">
            <v>803923948</v>
          </cell>
          <cell r="C2400" t="str">
            <v>Oyo-HR001</v>
          </cell>
          <cell r="D2400">
            <v>40322</v>
          </cell>
          <cell r="E2400" t="str">
            <v>Domiciliary</v>
          </cell>
          <cell r="F2400" t="str">
            <v>Donald Reynolds</v>
          </cell>
          <cell r="G2400" t="str">
            <v>114169,5126</v>
          </cell>
        </row>
        <row r="2401">
          <cell r="A2401" t="str">
            <v>NZ45691</v>
          </cell>
          <cell r="B2401">
            <v>804038273</v>
          </cell>
          <cell r="C2401" t="str">
            <v>Pla-HR001</v>
          </cell>
          <cell r="D2401">
            <v>35939</v>
          </cell>
          <cell r="E2401" t="str">
            <v>Domiciliary</v>
          </cell>
          <cell r="F2401" t="str">
            <v>Victor Ramos</v>
          </cell>
          <cell r="G2401" t="str">
            <v>53646,2829</v>
          </cell>
        </row>
        <row r="2402">
          <cell r="A2402" t="str">
            <v>NZ98364</v>
          </cell>
          <cell r="B2402">
            <v>804060696</v>
          </cell>
          <cell r="C2402" t="str">
            <v>Abu-HR001</v>
          </cell>
          <cell r="D2402">
            <v>32288</v>
          </cell>
          <cell r="E2402" t="str">
            <v>Current</v>
          </cell>
          <cell r="F2402" t="str">
            <v>George Lewis</v>
          </cell>
          <cell r="G2402" t="str">
            <v>140846,7456</v>
          </cell>
        </row>
        <row r="2403">
          <cell r="A2403" t="str">
            <v>NZ94127</v>
          </cell>
          <cell r="B2403">
            <v>804272743</v>
          </cell>
          <cell r="C2403" t="str">
            <v>Kan-HR001</v>
          </cell>
          <cell r="D2403">
            <v>22426</v>
          </cell>
          <cell r="E2403" t="str">
            <v>Domiciliary</v>
          </cell>
          <cell r="F2403" t="str">
            <v>Bruce Butler</v>
          </cell>
          <cell r="G2403" t="str">
            <v>146332,4544</v>
          </cell>
        </row>
        <row r="2404">
          <cell r="A2404" t="str">
            <v>NZ73501</v>
          </cell>
          <cell r="B2404">
            <v>804813466</v>
          </cell>
          <cell r="C2404" t="str">
            <v>Abu-HR001</v>
          </cell>
          <cell r="D2404">
            <v>32288</v>
          </cell>
          <cell r="E2404" t="str">
            <v>Corporate</v>
          </cell>
          <cell r="F2404" t="str">
            <v>Ernest Rivera</v>
          </cell>
          <cell r="G2404" t="str">
            <v>69036,2112</v>
          </cell>
        </row>
        <row r="2405">
          <cell r="A2405" t="str">
            <v>NZ70008</v>
          </cell>
          <cell r="B2405">
            <v>804925979</v>
          </cell>
          <cell r="C2405" t="str">
            <v>Kan-HR001</v>
          </cell>
          <cell r="D2405">
            <v>38861</v>
          </cell>
          <cell r="E2405" t="str">
            <v>Domiciliary</v>
          </cell>
          <cell r="F2405" t="str">
            <v>Joshua Ryan</v>
          </cell>
          <cell r="G2405" t="str">
            <v>39277,602</v>
          </cell>
        </row>
        <row r="2406">
          <cell r="A2406" t="str">
            <v>NZ56484</v>
          </cell>
          <cell r="B2406">
            <v>805420729</v>
          </cell>
          <cell r="C2406" t="str">
            <v>Ben-HR001</v>
          </cell>
          <cell r="D2406">
            <v>26809</v>
          </cell>
          <cell r="E2406" t="str">
            <v>Corporate</v>
          </cell>
          <cell r="F2406" t="str">
            <v>Roger Alexander</v>
          </cell>
          <cell r="G2406" t="str">
            <v>267268,8312</v>
          </cell>
        </row>
        <row r="2407">
          <cell r="A2407" t="str">
            <v>NZ63638</v>
          </cell>
          <cell r="B2407">
            <v>805441371</v>
          </cell>
          <cell r="C2407" t="str">
            <v>Osu-HR001</v>
          </cell>
          <cell r="D2407">
            <v>37400</v>
          </cell>
          <cell r="E2407" t="str">
            <v>Corporate</v>
          </cell>
          <cell r="F2407" t="str">
            <v>James Castillo</v>
          </cell>
          <cell r="G2407" t="str">
            <v>87532,1856</v>
          </cell>
        </row>
        <row r="2408">
          <cell r="A2408" t="str">
            <v>NZ94062</v>
          </cell>
          <cell r="B2408">
            <v>805761085</v>
          </cell>
          <cell r="C2408" t="str">
            <v>Ben-HR001</v>
          </cell>
          <cell r="D2408">
            <v>23522</v>
          </cell>
          <cell r="E2408" t="str">
            <v>Corporate</v>
          </cell>
          <cell r="F2408" t="str">
            <v>Roger Alexander</v>
          </cell>
          <cell r="G2408" t="str">
            <v>85500,8506</v>
          </cell>
        </row>
        <row r="2409">
          <cell r="A2409" t="str">
            <v>NZ34903</v>
          </cell>
          <cell r="B2409">
            <v>806218567</v>
          </cell>
          <cell r="C2409" t="str">
            <v>Kwa-HR001</v>
          </cell>
          <cell r="D2409">
            <v>39958</v>
          </cell>
          <cell r="E2409" t="str">
            <v>Domiciliary</v>
          </cell>
          <cell r="F2409" t="str">
            <v>Phillip Peters</v>
          </cell>
          <cell r="G2409" t="str">
            <v>112872,9437</v>
          </cell>
        </row>
        <row r="2410">
          <cell r="A2410" t="str">
            <v>NZ93006</v>
          </cell>
          <cell r="B2410">
            <v>806261412</v>
          </cell>
          <cell r="C2410" t="str">
            <v>Del-HR001</v>
          </cell>
          <cell r="D2410">
            <v>22426</v>
          </cell>
          <cell r="E2410" t="str">
            <v>Joint</v>
          </cell>
          <cell r="F2410" t="str">
            <v>Steve Diaz</v>
          </cell>
          <cell r="G2410" t="str">
            <v>219948,1536</v>
          </cell>
        </row>
        <row r="2411">
          <cell r="A2411" t="str">
            <v>NZ99269</v>
          </cell>
          <cell r="B2411">
            <v>806393261</v>
          </cell>
          <cell r="C2411" t="str">
            <v>Lag-HR001</v>
          </cell>
          <cell r="D2411">
            <v>22426</v>
          </cell>
          <cell r="E2411" t="str">
            <v>Current</v>
          </cell>
          <cell r="F2411" t="str">
            <v>Patrick Graham</v>
          </cell>
          <cell r="G2411" t="str">
            <v>72256,1008</v>
          </cell>
        </row>
        <row r="2412">
          <cell r="A2412" t="str">
            <v>NZ31953</v>
          </cell>
          <cell r="B2412">
            <v>806999634</v>
          </cell>
          <cell r="C2412" t="str">
            <v>Lag-HR001</v>
          </cell>
          <cell r="D2412">
            <v>26809</v>
          </cell>
          <cell r="E2412" t="str">
            <v>Domiciliary</v>
          </cell>
          <cell r="F2412" t="str">
            <v>Chris Armstrong</v>
          </cell>
          <cell r="G2412" t="str">
            <v>180332,334</v>
          </cell>
        </row>
        <row r="2413">
          <cell r="A2413" t="str">
            <v>NZ45589</v>
          </cell>
          <cell r="B2413">
            <v>807171368</v>
          </cell>
          <cell r="C2413" t="str">
            <v>Kad-HR001</v>
          </cell>
          <cell r="D2413">
            <v>23155</v>
          </cell>
          <cell r="E2413" t="str">
            <v>Corporate</v>
          </cell>
          <cell r="F2413" t="str">
            <v>Jerry Green</v>
          </cell>
          <cell r="G2413" t="str">
            <v>99113,7147</v>
          </cell>
        </row>
        <row r="2414">
          <cell r="A2414" t="str">
            <v>NZ91035</v>
          </cell>
          <cell r="B2414">
            <v>807287014</v>
          </cell>
          <cell r="C2414" t="str">
            <v>Imo-HR001</v>
          </cell>
          <cell r="D2414">
            <v>32653</v>
          </cell>
          <cell r="E2414" t="str">
            <v>Domiciliary</v>
          </cell>
          <cell r="F2414" t="str">
            <v>Joshua Bennett</v>
          </cell>
          <cell r="G2414" t="str">
            <v>31697,223</v>
          </cell>
        </row>
        <row r="2415">
          <cell r="A2415" t="str">
            <v>NZ91720</v>
          </cell>
          <cell r="B2415">
            <v>807694195</v>
          </cell>
          <cell r="C2415" t="str">
            <v>Lag-HR001</v>
          </cell>
          <cell r="D2415">
            <v>33382</v>
          </cell>
          <cell r="E2415" t="str">
            <v>Savings</v>
          </cell>
          <cell r="F2415" t="str">
            <v>Patrick Graham</v>
          </cell>
          <cell r="G2415" t="str">
            <v>513292,8768</v>
          </cell>
        </row>
        <row r="2416">
          <cell r="A2416" t="str">
            <v>NZ94165</v>
          </cell>
          <cell r="B2416">
            <v>807793857</v>
          </cell>
          <cell r="C2416" t="str">
            <v>Ana-HR001</v>
          </cell>
          <cell r="D2416">
            <v>34114</v>
          </cell>
          <cell r="E2416" t="str">
            <v>Savings</v>
          </cell>
          <cell r="F2416" t="str">
            <v>Bruce Porter</v>
          </cell>
          <cell r="G2416" t="str">
            <v>312212,9664</v>
          </cell>
        </row>
        <row r="2417">
          <cell r="A2417" t="str">
            <v>NZ32278</v>
          </cell>
          <cell r="B2417">
            <v>807984614</v>
          </cell>
          <cell r="C2417" t="str">
            <v>Imo-HR001</v>
          </cell>
          <cell r="D2417">
            <v>23522</v>
          </cell>
          <cell r="E2417" t="str">
            <v>Current</v>
          </cell>
          <cell r="F2417" t="str">
            <v>Joshua Bennett</v>
          </cell>
          <cell r="G2417" t="str">
            <v>130355,7948</v>
          </cell>
        </row>
        <row r="2418">
          <cell r="A2418" t="str">
            <v>NZ76090</v>
          </cell>
          <cell r="B2418">
            <v>807990242</v>
          </cell>
          <cell r="C2418" t="str">
            <v>Ana-HR001</v>
          </cell>
          <cell r="D2418">
            <v>30460</v>
          </cell>
          <cell r="E2418" t="str">
            <v>Joint</v>
          </cell>
          <cell r="F2418" t="str">
            <v>Joshua Little</v>
          </cell>
          <cell r="G2418" t="str">
            <v>117682,74</v>
          </cell>
        </row>
        <row r="2419">
          <cell r="A2419" t="str">
            <v>NZ82834</v>
          </cell>
          <cell r="B2419">
            <v>807991662</v>
          </cell>
          <cell r="C2419" t="str">
            <v>Abi-HR001</v>
          </cell>
          <cell r="D2419">
            <v>37765</v>
          </cell>
          <cell r="E2419" t="str">
            <v>Corporate</v>
          </cell>
          <cell r="F2419" t="str">
            <v>Roy Rice</v>
          </cell>
          <cell r="G2419" t="str">
            <v>165050,6319</v>
          </cell>
        </row>
        <row r="2420">
          <cell r="A2420" t="str">
            <v>NZ66550</v>
          </cell>
          <cell r="B2420">
            <v>808714603</v>
          </cell>
          <cell r="C2420" t="str">
            <v>Imo-HR001</v>
          </cell>
          <cell r="D2420">
            <v>22790</v>
          </cell>
          <cell r="E2420" t="str">
            <v>Corporate</v>
          </cell>
          <cell r="F2420" t="str">
            <v>Joshua Bennett</v>
          </cell>
          <cell r="G2420" t="str">
            <v>91924,7307</v>
          </cell>
        </row>
        <row r="2421">
          <cell r="A2421" t="str">
            <v>NZ46584</v>
          </cell>
          <cell r="B2421">
            <v>808794445</v>
          </cell>
          <cell r="C2421" t="str">
            <v>Bay-HR001</v>
          </cell>
          <cell r="D2421">
            <v>31921</v>
          </cell>
          <cell r="E2421" t="str">
            <v>Corporate</v>
          </cell>
          <cell r="F2421" t="str">
            <v>Shawn Wallace</v>
          </cell>
          <cell r="G2421" t="str">
            <v>49412,9664</v>
          </cell>
        </row>
        <row r="2422">
          <cell r="A2422" t="str">
            <v>NZ42135</v>
          </cell>
          <cell r="B2422">
            <v>809037906</v>
          </cell>
          <cell r="C2422" t="str">
            <v>Pla-HR001</v>
          </cell>
          <cell r="D2422">
            <v>40322</v>
          </cell>
          <cell r="E2422" t="str">
            <v>Current</v>
          </cell>
          <cell r="F2422" t="str">
            <v>Victor Ramos</v>
          </cell>
          <cell r="G2422" t="str">
            <v>84406,7475</v>
          </cell>
        </row>
        <row r="2423">
          <cell r="A2423" t="str">
            <v>NZ59517</v>
          </cell>
          <cell r="B2423">
            <v>809256062</v>
          </cell>
          <cell r="C2423" t="str">
            <v>Oyo-HR001</v>
          </cell>
          <cell r="D2423">
            <v>37400</v>
          </cell>
          <cell r="E2423" t="str">
            <v>Fixed Deposit</v>
          </cell>
          <cell r="F2423" t="str">
            <v>Douglas Tucker</v>
          </cell>
          <cell r="G2423" t="str">
            <v>56445</v>
          </cell>
        </row>
        <row r="2424">
          <cell r="A2424" t="str">
            <v>NZ99980</v>
          </cell>
          <cell r="B2424">
            <v>809277578</v>
          </cell>
          <cell r="C2424" t="str">
            <v>Edo-HR001</v>
          </cell>
          <cell r="D2424">
            <v>34114</v>
          </cell>
          <cell r="E2424" t="str">
            <v>Corporate</v>
          </cell>
          <cell r="F2424" t="str">
            <v>Victor Martinez</v>
          </cell>
          <cell r="G2424" t="str">
            <v>89200,2519</v>
          </cell>
        </row>
        <row r="2425">
          <cell r="A2425" t="str">
            <v>NZ31656</v>
          </cell>
          <cell r="B2425">
            <v>809582129</v>
          </cell>
          <cell r="C2425" t="str">
            <v>Lag-HR001</v>
          </cell>
          <cell r="D2425">
            <v>41783</v>
          </cell>
          <cell r="E2425" t="str">
            <v>Savings</v>
          </cell>
          <cell r="F2425" t="str">
            <v>Nicholas Cunningham</v>
          </cell>
          <cell r="G2425" t="str">
            <v>178665,8786</v>
          </cell>
        </row>
        <row r="2426">
          <cell r="A2426" t="str">
            <v>NZ34859</v>
          </cell>
          <cell r="B2426">
            <v>809614065</v>
          </cell>
          <cell r="C2426" t="str">
            <v>Lag-HR001</v>
          </cell>
          <cell r="D2426">
            <v>37400</v>
          </cell>
          <cell r="E2426" t="str">
            <v>Corporate</v>
          </cell>
          <cell r="F2426" t="str">
            <v>Nicholas Cunningham</v>
          </cell>
          <cell r="G2426" t="str">
            <v>171944,3752</v>
          </cell>
        </row>
        <row r="2427">
          <cell r="A2427" t="str">
            <v>NZ26937</v>
          </cell>
          <cell r="B2427">
            <v>809692533</v>
          </cell>
          <cell r="C2427" t="str">
            <v>Sok-HR001</v>
          </cell>
          <cell r="D2427">
            <v>28270</v>
          </cell>
          <cell r="E2427" t="str">
            <v>Domiciliary</v>
          </cell>
          <cell r="F2427" t="str">
            <v>Raymond Alexander</v>
          </cell>
          <cell r="G2427" t="str">
            <v>62204,5008</v>
          </cell>
        </row>
        <row r="2428">
          <cell r="A2428" t="str">
            <v>NZ70182</v>
          </cell>
          <cell r="B2428">
            <v>809971306</v>
          </cell>
          <cell r="C2428" t="str">
            <v>Kad-HR001</v>
          </cell>
          <cell r="D2428">
            <v>23887</v>
          </cell>
          <cell r="E2428" t="str">
            <v>Savings</v>
          </cell>
          <cell r="F2428" t="str">
            <v>Jeremy Vasquez</v>
          </cell>
          <cell r="G2428" t="str">
            <v>72997,5675</v>
          </cell>
        </row>
        <row r="2429">
          <cell r="A2429" t="str">
            <v>NZ94410</v>
          </cell>
          <cell r="B2429">
            <v>810104163</v>
          </cell>
          <cell r="C2429" t="str">
            <v>Lag-HR001</v>
          </cell>
          <cell r="D2429">
            <v>35210</v>
          </cell>
          <cell r="E2429" t="str">
            <v>Domiciliary</v>
          </cell>
          <cell r="F2429" t="str">
            <v>Adam Hernandez</v>
          </cell>
          <cell r="G2429" t="str">
            <v>185133,564</v>
          </cell>
        </row>
        <row r="2430">
          <cell r="A2430" t="str">
            <v>NZ51577</v>
          </cell>
          <cell r="B2430">
            <v>811940504</v>
          </cell>
          <cell r="C2430" t="str">
            <v>Edo-HR001</v>
          </cell>
          <cell r="D2430">
            <v>33749</v>
          </cell>
          <cell r="E2430" t="str">
            <v>Savings</v>
          </cell>
          <cell r="F2430" t="str">
            <v>Victor Martinez</v>
          </cell>
          <cell r="G2430" t="str">
            <v>57704,976</v>
          </cell>
        </row>
        <row r="2431">
          <cell r="A2431" t="str">
            <v>NZ29416</v>
          </cell>
          <cell r="B2431">
            <v>811956007</v>
          </cell>
          <cell r="C2431" t="str">
            <v>Abu-HR001</v>
          </cell>
          <cell r="D2431">
            <v>20233</v>
          </cell>
          <cell r="E2431" t="str">
            <v>Current</v>
          </cell>
          <cell r="F2431" t="str">
            <v>Frank Brown</v>
          </cell>
          <cell r="G2431" t="str">
            <v>66889,5744</v>
          </cell>
        </row>
        <row r="2432">
          <cell r="A2432" t="str">
            <v>NZ92647</v>
          </cell>
          <cell r="B2432">
            <v>812197094</v>
          </cell>
          <cell r="C2432" t="str">
            <v>Lag-HR001</v>
          </cell>
          <cell r="D2432">
            <v>45070</v>
          </cell>
          <cell r="E2432" t="str">
            <v>Savings</v>
          </cell>
          <cell r="F2432" t="str">
            <v>Chris Armstrong</v>
          </cell>
          <cell r="G2432" t="str">
            <v>112505,6736</v>
          </cell>
        </row>
        <row r="2433">
          <cell r="A2433" t="str">
            <v>NZ22076</v>
          </cell>
          <cell r="B2433">
            <v>812368688</v>
          </cell>
          <cell r="C2433" t="str">
            <v>Abi-HR001</v>
          </cell>
          <cell r="D2433">
            <v>39593</v>
          </cell>
          <cell r="E2433" t="str">
            <v>Savings</v>
          </cell>
          <cell r="F2433" t="str">
            <v>Samuel Fowler</v>
          </cell>
          <cell r="G2433" t="str">
            <v>168014,1825</v>
          </cell>
        </row>
        <row r="2434">
          <cell r="A2434" t="str">
            <v>NZ26157</v>
          </cell>
          <cell r="B2434">
            <v>812442483</v>
          </cell>
          <cell r="C2434" t="str">
            <v>Bay-HR001</v>
          </cell>
          <cell r="D2434">
            <v>26077</v>
          </cell>
          <cell r="E2434" t="str">
            <v>Current</v>
          </cell>
          <cell r="F2434" t="str">
            <v>Shawn Wallace</v>
          </cell>
          <cell r="G2434" t="str">
            <v>50428,602</v>
          </cell>
        </row>
        <row r="2435">
          <cell r="A2435" t="str">
            <v>NZ68800</v>
          </cell>
          <cell r="B2435">
            <v>812543923</v>
          </cell>
          <cell r="C2435" t="str">
            <v>Osu-HR001</v>
          </cell>
          <cell r="D2435">
            <v>25348</v>
          </cell>
          <cell r="E2435" t="str">
            <v>Domiciliary</v>
          </cell>
          <cell r="F2435" t="str">
            <v>James Castillo</v>
          </cell>
          <cell r="G2435" t="str">
            <v>371047,1131</v>
          </cell>
        </row>
        <row r="2436">
          <cell r="A2436" t="str">
            <v>NZ59444</v>
          </cell>
          <cell r="B2436">
            <v>814266527</v>
          </cell>
          <cell r="C2436" t="str">
            <v>Lag-HR001</v>
          </cell>
          <cell r="D2436">
            <v>29366</v>
          </cell>
          <cell r="E2436" t="str">
            <v>Domiciliary</v>
          </cell>
          <cell r="F2436" t="str">
            <v>Patrick Graham</v>
          </cell>
          <cell r="G2436" t="str">
            <v>84410,5087</v>
          </cell>
        </row>
        <row r="2437">
          <cell r="A2437" t="str">
            <v>NZ16203</v>
          </cell>
          <cell r="B2437">
            <v>815014753</v>
          </cell>
          <cell r="C2437" t="str">
            <v>Kad-HR001</v>
          </cell>
          <cell r="D2437">
            <v>29366</v>
          </cell>
          <cell r="E2437" t="str">
            <v>Domiciliary</v>
          </cell>
          <cell r="F2437" t="str">
            <v>Jerry Green</v>
          </cell>
          <cell r="G2437" t="str">
            <v>45377,5872</v>
          </cell>
        </row>
        <row r="2438">
          <cell r="A2438" t="str">
            <v>NZ77048</v>
          </cell>
          <cell r="B2438">
            <v>815025476</v>
          </cell>
          <cell r="C2438" t="str">
            <v>Abi-HR001</v>
          </cell>
          <cell r="D2438">
            <v>27173</v>
          </cell>
          <cell r="E2438" t="str">
            <v>Corporate</v>
          </cell>
          <cell r="F2438" t="str">
            <v>Samuel Fowler</v>
          </cell>
          <cell r="G2438" t="str">
            <v>170920,4175</v>
          </cell>
        </row>
        <row r="2439">
          <cell r="A2439" t="str">
            <v>NZ54363</v>
          </cell>
          <cell r="B2439">
            <v>815158945</v>
          </cell>
          <cell r="C2439" t="str">
            <v>Abu-HR001</v>
          </cell>
          <cell r="D2439">
            <v>44705</v>
          </cell>
          <cell r="E2439" t="str">
            <v>Savings</v>
          </cell>
          <cell r="F2439" t="str">
            <v>Frank Brown</v>
          </cell>
          <cell r="G2439" t="str">
            <v>49421,8788</v>
          </cell>
        </row>
        <row r="2440">
          <cell r="A2440" t="str">
            <v>NZ37311</v>
          </cell>
          <cell r="B2440">
            <v>815571796</v>
          </cell>
          <cell r="C2440" t="str">
            <v>Lag-HR001</v>
          </cell>
          <cell r="D2440">
            <v>30095</v>
          </cell>
          <cell r="E2440" t="str">
            <v>Current</v>
          </cell>
          <cell r="F2440" t="str">
            <v>Patrick Graham</v>
          </cell>
          <cell r="G2440" t="str">
            <v>117573,8895</v>
          </cell>
        </row>
        <row r="2441">
          <cell r="A2441" t="str">
            <v>NZ43851</v>
          </cell>
          <cell r="B2441">
            <v>817684721</v>
          </cell>
          <cell r="C2441" t="str">
            <v>Kan-HR001</v>
          </cell>
          <cell r="D2441">
            <v>43976</v>
          </cell>
          <cell r="E2441" t="str">
            <v>Domiciliary</v>
          </cell>
          <cell r="F2441" t="str">
            <v>Joshua Ryan</v>
          </cell>
          <cell r="G2441" t="str">
            <v>167943,8772</v>
          </cell>
        </row>
        <row r="2442">
          <cell r="A2442" t="str">
            <v>NZ22152</v>
          </cell>
          <cell r="B2442">
            <v>817900012</v>
          </cell>
          <cell r="C2442" t="str">
            <v>Lag-HR001</v>
          </cell>
          <cell r="D2442">
            <v>33749</v>
          </cell>
          <cell r="E2442" t="str">
            <v>Current</v>
          </cell>
          <cell r="F2442" t="str">
            <v>Patrick Graham</v>
          </cell>
          <cell r="G2442" t="str">
            <v>96390,06</v>
          </cell>
        </row>
        <row r="2443">
          <cell r="A2443" t="str">
            <v>NZ37741</v>
          </cell>
          <cell r="B2443">
            <v>817959591</v>
          </cell>
          <cell r="C2443" t="str">
            <v>Riv-HR001</v>
          </cell>
          <cell r="D2443">
            <v>42148</v>
          </cell>
          <cell r="E2443" t="str">
            <v>Corporate</v>
          </cell>
          <cell r="F2443" t="str">
            <v>Mark Montgomery</v>
          </cell>
          <cell r="G2443" t="str">
            <v>57039,7815</v>
          </cell>
        </row>
        <row r="2444">
          <cell r="A2444" t="str">
            <v>NZ50293</v>
          </cell>
          <cell r="B2444">
            <v>818088800</v>
          </cell>
          <cell r="C2444" t="str">
            <v>Abu-HR001</v>
          </cell>
          <cell r="D2444">
            <v>35939</v>
          </cell>
          <cell r="E2444" t="str">
            <v>Savings</v>
          </cell>
          <cell r="F2444" t="str">
            <v>Anthony Torres</v>
          </cell>
          <cell r="G2444" t="str">
            <v>217152,9152</v>
          </cell>
        </row>
        <row r="2445">
          <cell r="A2445" t="str">
            <v>NZ37195</v>
          </cell>
          <cell r="B2445">
            <v>818470558</v>
          </cell>
          <cell r="C2445" t="str">
            <v>Imo-HR001</v>
          </cell>
          <cell r="D2445">
            <v>39958</v>
          </cell>
          <cell r="E2445" t="str">
            <v>Domiciliary</v>
          </cell>
          <cell r="F2445" t="str">
            <v>Joshua Bennett</v>
          </cell>
          <cell r="G2445" t="str">
            <v>77971,4628</v>
          </cell>
        </row>
        <row r="2446">
          <cell r="A2446" t="str">
            <v>NZ77117</v>
          </cell>
          <cell r="B2446">
            <v>818514758</v>
          </cell>
          <cell r="C2446" t="str">
            <v>Ben-HR001</v>
          </cell>
          <cell r="D2446">
            <v>44341</v>
          </cell>
          <cell r="E2446" t="str">
            <v>Corporate</v>
          </cell>
          <cell r="F2446" t="str">
            <v>Roger Alexander</v>
          </cell>
          <cell r="G2446" t="str">
            <v>40920,8415</v>
          </cell>
        </row>
        <row r="2447">
          <cell r="A2447" t="str">
            <v>NZ96795</v>
          </cell>
          <cell r="B2447">
            <v>819479045</v>
          </cell>
          <cell r="C2447" t="str">
            <v>Ana-HR001</v>
          </cell>
          <cell r="D2447">
            <v>27905</v>
          </cell>
          <cell r="E2447" t="str">
            <v>Domiciliary</v>
          </cell>
          <cell r="F2447" t="str">
            <v>Bruce Porter</v>
          </cell>
          <cell r="G2447" t="str">
            <v>72989,9199</v>
          </cell>
        </row>
        <row r="2448">
          <cell r="A2448" t="str">
            <v>NZ36809</v>
          </cell>
          <cell r="B2448">
            <v>819755157</v>
          </cell>
          <cell r="C2448" t="str">
            <v>Sok-HR001</v>
          </cell>
          <cell r="D2448">
            <v>30095</v>
          </cell>
          <cell r="E2448" t="str">
            <v>Savings</v>
          </cell>
          <cell r="F2448" t="str">
            <v>Raymond Alexander</v>
          </cell>
          <cell r="G2448" t="str">
            <v>417931,7856</v>
          </cell>
        </row>
        <row r="2449">
          <cell r="A2449" t="str">
            <v>NZ89708</v>
          </cell>
          <cell r="B2449">
            <v>820706182</v>
          </cell>
          <cell r="C2449" t="str">
            <v>Imo-HR001</v>
          </cell>
          <cell r="D2449">
            <v>25348</v>
          </cell>
          <cell r="E2449" t="str">
            <v>Current</v>
          </cell>
          <cell r="F2449" t="str">
            <v>Jonathan Hawkins</v>
          </cell>
          <cell r="G2449" t="str">
            <v>123854,6619</v>
          </cell>
        </row>
        <row r="2450">
          <cell r="A2450" t="str">
            <v>NZ38255</v>
          </cell>
          <cell r="B2450">
            <v>821034018</v>
          </cell>
          <cell r="C2450" t="str">
            <v>Lag-HR001</v>
          </cell>
          <cell r="D2450">
            <v>21694</v>
          </cell>
          <cell r="E2450" t="str">
            <v>Domiciliary</v>
          </cell>
          <cell r="F2450" t="str">
            <v>Benjamin Kim</v>
          </cell>
          <cell r="G2450" t="str">
            <v>164004,75</v>
          </cell>
        </row>
        <row r="2451">
          <cell r="A2451" t="str">
            <v>NZ53122</v>
          </cell>
          <cell r="B2451">
            <v>821191889</v>
          </cell>
          <cell r="C2451" t="str">
            <v>Riv-HR001</v>
          </cell>
          <cell r="D2451">
            <v>32653</v>
          </cell>
          <cell r="E2451" t="str">
            <v>Current</v>
          </cell>
          <cell r="F2451" t="str">
            <v>Mark Montgomery</v>
          </cell>
          <cell r="G2451" t="str">
            <v>76876,5024</v>
          </cell>
        </row>
        <row r="2452">
          <cell r="A2452" t="str">
            <v>NZ30445</v>
          </cell>
          <cell r="B2452">
            <v>821536877</v>
          </cell>
          <cell r="C2452" t="str">
            <v>Osu-HR001</v>
          </cell>
          <cell r="D2452">
            <v>37765</v>
          </cell>
          <cell r="E2452" t="str">
            <v>Current</v>
          </cell>
          <cell r="F2452" t="str">
            <v>James Castillo</v>
          </cell>
          <cell r="G2452" t="str">
            <v>271874,743</v>
          </cell>
        </row>
        <row r="2453">
          <cell r="A2453" t="str">
            <v>NZ72516</v>
          </cell>
          <cell r="B2453">
            <v>821766918</v>
          </cell>
          <cell r="C2453" t="str">
            <v>Bay-HR001</v>
          </cell>
          <cell r="D2453">
            <v>22061</v>
          </cell>
          <cell r="E2453" t="str">
            <v>Joint</v>
          </cell>
          <cell r="F2453" t="str">
            <v>Shawn Wallace</v>
          </cell>
          <cell r="G2453" t="str">
            <v>35717,9522</v>
          </cell>
        </row>
        <row r="2454">
          <cell r="A2454" t="str">
            <v>NZ26113</v>
          </cell>
          <cell r="B2454">
            <v>822210306</v>
          </cell>
          <cell r="C2454" t="str">
            <v>Oyo-HR001</v>
          </cell>
          <cell r="D2454">
            <v>27173</v>
          </cell>
          <cell r="E2454" t="str">
            <v>Domiciliary</v>
          </cell>
          <cell r="F2454" t="str">
            <v>Douglas Tucker</v>
          </cell>
          <cell r="G2454" t="str">
            <v>275620,6776</v>
          </cell>
        </row>
        <row r="2455">
          <cell r="A2455" t="str">
            <v>NZ54286</v>
          </cell>
          <cell r="B2455">
            <v>822211095</v>
          </cell>
          <cell r="C2455" t="str">
            <v>Imo-HR001</v>
          </cell>
          <cell r="D2455">
            <v>39958</v>
          </cell>
          <cell r="E2455" t="str">
            <v>Joint</v>
          </cell>
          <cell r="F2455" t="str">
            <v>Joe Price</v>
          </cell>
          <cell r="G2455" t="str">
            <v>193797,0139</v>
          </cell>
        </row>
        <row r="2456">
          <cell r="A2456" t="str">
            <v>NZ43475</v>
          </cell>
          <cell r="B2456">
            <v>822216007</v>
          </cell>
          <cell r="C2456" t="str">
            <v>Kan-HR001</v>
          </cell>
          <cell r="D2456">
            <v>26077</v>
          </cell>
          <cell r="E2456" t="str">
            <v>Domiciliary</v>
          </cell>
          <cell r="F2456" t="str">
            <v>Joshua Ryan</v>
          </cell>
          <cell r="G2456" t="str">
            <v>206725,552</v>
          </cell>
        </row>
        <row r="2457">
          <cell r="A2457" t="str">
            <v>NZ97262</v>
          </cell>
          <cell r="B2457">
            <v>822220105</v>
          </cell>
          <cell r="C2457" t="str">
            <v>Osu-HR001</v>
          </cell>
          <cell r="D2457">
            <v>24983</v>
          </cell>
          <cell r="E2457" t="str">
            <v>Domiciliary</v>
          </cell>
          <cell r="F2457" t="str">
            <v>James Castillo</v>
          </cell>
          <cell r="G2457" t="str">
            <v>43925,3264</v>
          </cell>
        </row>
        <row r="2458">
          <cell r="A2458" t="str">
            <v>NZ48208</v>
          </cell>
          <cell r="B2458">
            <v>822729697</v>
          </cell>
          <cell r="C2458" t="str">
            <v>Cro-HR001</v>
          </cell>
          <cell r="D2458">
            <v>31556</v>
          </cell>
          <cell r="E2458" t="str">
            <v>Domiciliary</v>
          </cell>
          <cell r="F2458" t="str">
            <v>Stephen Payne</v>
          </cell>
          <cell r="G2458" t="str">
            <v>520328,3475</v>
          </cell>
        </row>
        <row r="2459">
          <cell r="A2459" t="str">
            <v>NZ98674</v>
          </cell>
          <cell r="B2459">
            <v>822827445</v>
          </cell>
          <cell r="C2459" t="str">
            <v>Osu-HR001</v>
          </cell>
          <cell r="D2459">
            <v>37036</v>
          </cell>
          <cell r="E2459" t="str">
            <v>Savings</v>
          </cell>
          <cell r="F2459" t="str">
            <v>Gregory Simmons</v>
          </cell>
          <cell r="G2459" t="str">
            <v>88405,3876</v>
          </cell>
        </row>
        <row r="2460">
          <cell r="A2460" t="str">
            <v>NZ80929</v>
          </cell>
          <cell r="B2460">
            <v>823906903</v>
          </cell>
          <cell r="C2460" t="str">
            <v>Kan-HR001</v>
          </cell>
          <cell r="D2460">
            <v>38497</v>
          </cell>
          <cell r="E2460" t="str">
            <v>Corporate</v>
          </cell>
          <cell r="F2460" t="str">
            <v>Joshua Ryan</v>
          </cell>
          <cell r="G2460" t="str">
            <v>263452,2624</v>
          </cell>
        </row>
        <row r="2461">
          <cell r="A2461" t="str">
            <v>NZ46101</v>
          </cell>
          <cell r="B2461">
            <v>823998849</v>
          </cell>
          <cell r="C2461" t="str">
            <v>Del-HR001</v>
          </cell>
          <cell r="D2461">
            <v>31556</v>
          </cell>
          <cell r="E2461" t="str">
            <v>Domiciliary</v>
          </cell>
          <cell r="F2461" t="str">
            <v>Todd Roberts</v>
          </cell>
          <cell r="G2461" t="str">
            <v>40905,2</v>
          </cell>
        </row>
        <row r="2462">
          <cell r="A2462" t="str">
            <v>NZ71551</v>
          </cell>
          <cell r="B2462">
            <v>824314669</v>
          </cell>
          <cell r="C2462" t="str">
            <v>Lag-HR001</v>
          </cell>
          <cell r="D2462">
            <v>31921</v>
          </cell>
          <cell r="E2462" t="str">
            <v>Joint</v>
          </cell>
          <cell r="F2462" t="str">
            <v>Nicholas Simmons</v>
          </cell>
          <cell r="G2462" t="str">
            <v>144148,4352</v>
          </cell>
        </row>
        <row r="2463">
          <cell r="A2463" t="str">
            <v>NZ62445</v>
          </cell>
          <cell r="B2463">
            <v>824553501</v>
          </cell>
          <cell r="C2463" t="str">
            <v>Riv-HR001</v>
          </cell>
          <cell r="D2463">
            <v>45070</v>
          </cell>
          <cell r="E2463" t="str">
            <v>Current</v>
          </cell>
          <cell r="F2463" t="str">
            <v>Mark Montgomery</v>
          </cell>
          <cell r="G2463" t="str">
            <v>97432,2628</v>
          </cell>
        </row>
        <row r="2464">
          <cell r="A2464" t="str">
            <v>NZ22605</v>
          </cell>
          <cell r="B2464">
            <v>824571393</v>
          </cell>
          <cell r="C2464" t="str">
            <v>Lag-HR001</v>
          </cell>
          <cell r="D2464">
            <v>38132</v>
          </cell>
          <cell r="E2464" t="str">
            <v>Savings</v>
          </cell>
          <cell r="F2464" t="str">
            <v>Adam Hernandez</v>
          </cell>
          <cell r="G2464" t="str">
            <v>198506,33</v>
          </cell>
        </row>
        <row r="2465">
          <cell r="A2465" t="str">
            <v>NZ48252</v>
          </cell>
          <cell r="B2465">
            <v>824575644</v>
          </cell>
          <cell r="C2465" t="str">
            <v>Riv-HR001</v>
          </cell>
          <cell r="D2465">
            <v>21694</v>
          </cell>
          <cell r="E2465" t="str">
            <v>Domiciliary</v>
          </cell>
          <cell r="F2465" t="str">
            <v>Keith Griffin</v>
          </cell>
          <cell r="G2465" t="str">
            <v>80729,6544</v>
          </cell>
        </row>
        <row r="2466">
          <cell r="A2466" t="str">
            <v>NZ31357</v>
          </cell>
          <cell r="B2466">
            <v>825010322</v>
          </cell>
          <cell r="C2466" t="str">
            <v>Lag-HR001</v>
          </cell>
          <cell r="D2466">
            <v>37400</v>
          </cell>
          <cell r="E2466" t="str">
            <v>Domiciliary</v>
          </cell>
          <cell r="F2466" t="str">
            <v>Chris Armstrong</v>
          </cell>
          <cell r="G2466" t="str">
            <v>192479,868</v>
          </cell>
        </row>
        <row r="2467">
          <cell r="A2467" t="str">
            <v>NZ48642</v>
          </cell>
          <cell r="B2467">
            <v>825095612</v>
          </cell>
          <cell r="C2467" t="str">
            <v>Lag-HR001</v>
          </cell>
          <cell r="D2467">
            <v>35939</v>
          </cell>
          <cell r="E2467" t="str">
            <v>Joint</v>
          </cell>
          <cell r="F2467" t="str">
            <v>Benjamin Kim</v>
          </cell>
          <cell r="G2467" t="str">
            <v>270928,49</v>
          </cell>
        </row>
        <row r="2468">
          <cell r="A2468" t="str">
            <v>NZ22736</v>
          </cell>
          <cell r="B2468">
            <v>825404409</v>
          </cell>
          <cell r="C2468" t="str">
            <v>Oyo-HR001</v>
          </cell>
          <cell r="D2468">
            <v>20600</v>
          </cell>
          <cell r="E2468" t="str">
            <v>Fixed Deposit</v>
          </cell>
          <cell r="F2468" t="str">
            <v>Anthony Simpson</v>
          </cell>
          <cell r="G2468" t="str">
            <v>54454,8984</v>
          </cell>
        </row>
        <row r="2469">
          <cell r="A2469" t="str">
            <v>NZ78943</v>
          </cell>
          <cell r="B2469">
            <v>825405328</v>
          </cell>
          <cell r="C2469" t="str">
            <v>Lag-HR001</v>
          </cell>
          <cell r="D2469">
            <v>31556</v>
          </cell>
          <cell r="E2469" t="str">
            <v>Savings</v>
          </cell>
          <cell r="F2469" t="str">
            <v>Dennis Ruiz</v>
          </cell>
          <cell r="G2469" t="str">
            <v>148799,0244</v>
          </cell>
        </row>
        <row r="2470">
          <cell r="A2470" t="str">
            <v>NZ40107</v>
          </cell>
          <cell r="B2470">
            <v>825804685</v>
          </cell>
          <cell r="C2470" t="str">
            <v>Kad-HR001</v>
          </cell>
          <cell r="D2470">
            <v>42515</v>
          </cell>
          <cell r="E2470" t="str">
            <v>Savings</v>
          </cell>
          <cell r="F2470" t="str">
            <v>Jeremy Vasquez</v>
          </cell>
          <cell r="G2470" t="str">
            <v>308349,8187</v>
          </cell>
        </row>
        <row r="2471">
          <cell r="A2471" t="str">
            <v>NZ80594</v>
          </cell>
          <cell r="B2471">
            <v>825826622</v>
          </cell>
          <cell r="C2471" t="str">
            <v>Ana-HR001</v>
          </cell>
          <cell r="D2471">
            <v>38132</v>
          </cell>
          <cell r="E2471" t="str">
            <v>Domiciliary</v>
          </cell>
          <cell r="F2471" t="str">
            <v>Bruce Porter</v>
          </cell>
          <cell r="G2471" t="str">
            <v>66802,2317</v>
          </cell>
        </row>
        <row r="2472">
          <cell r="A2472" t="str">
            <v>NZ77110</v>
          </cell>
          <cell r="B2472">
            <v>825936254</v>
          </cell>
          <cell r="C2472" t="str">
            <v>Ogu-HR001</v>
          </cell>
          <cell r="D2472">
            <v>36304</v>
          </cell>
          <cell r="E2472" t="str">
            <v>Corporate</v>
          </cell>
          <cell r="F2472" t="str">
            <v>Joe Hanson</v>
          </cell>
          <cell r="G2472" t="str">
            <v>86774,8992</v>
          </cell>
        </row>
        <row r="2473">
          <cell r="A2473" t="str">
            <v>NZ96247</v>
          </cell>
          <cell r="B2473">
            <v>826220444</v>
          </cell>
          <cell r="C2473" t="str">
            <v>Riv-HR001</v>
          </cell>
          <cell r="D2473">
            <v>37400</v>
          </cell>
          <cell r="E2473" t="str">
            <v>Savings</v>
          </cell>
          <cell r="F2473" t="str">
            <v>Keith Griffin</v>
          </cell>
          <cell r="G2473" t="str">
            <v>182270,3001</v>
          </cell>
        </row>
        <row r="2474">
          <cell r="A2474" t="str">
            <v>NZ45102</v>
          </cell>
          <cell r="B2474">
            <v>826302558</v>
          </cell>
          <cell r="C2474" t="str">
            <v>Enu-HR001</v>
          </cell>
          <cell r="D2474">
            <v>43609</v>
          </cell>
          <cell r="E2474" t="str">
            <v>Corporate</v>
          </cell>
          <cell r="F2474" t="str">
            <v>Paul Holmes</v>
          </cell>
          <cell r="G2474" t="str">
            <v>43815,1168</v>
          </cell>
        </row>
        <row r="2475">
          <cell r="A2475" t="str">
            <v>NZ57619</v>
          </cell>
          <cell r="B2475">
            <v>826442367</v>
          </cell>
          <cell r="C2475" t="str">
            <v>Ada-HR001</v>
          </cell>
          <cell r="D2475">
            <v>26444</v>
          </cell>
          <cell r="E2475" t="str">
            <v>Corporate</v>
          </cell>
          <cell r="F2475" t="str">
            <v>Shawn Long</v>
          </cell>
          <cell r="G2475" t="str">
            <v>173669,6171</v>
          </cell>
        </row>
        <row r="2476">
          <cell r="A2476" t="str">
            <v>NZ50255</v>
          </cell>
          <cell r="B2476">
            <v>826803067</v>
          </cell>
          <cell r="C2476" t="str">
            <v>Kog-HR001</v>
          </cell>
          <cell r="D2476">
            <v>43609</v>
          </cell>
          <cell r="E2476" t="str">
            <v>Fixed Deposit</v>
          </cell>
          <cell r="F2476" t="str">
            <v>Shawn Cook</v>
          </cell>
          <cell r="G2476" t="str">
            <v>31801,8591</v>
          </cell>
        </row>
        <row r="2477">
          <cell r="A2477" t="str">
            <v>NZ98512</v>
          </cell>
          <cell r="B2477">
            <v>826973742</v>
          </cell>
          <cell r="C2477" t="str">
            <v>Ana-HR001</v>
          </cell>
          <cell r="D2477">
            <v>24983</v>
          </cell>
          <cell r="E2477" t="str">
            <v>Savings</v>
          </cell>
          <cell r="F2477" t="str">
            <v>Joshua Little</v>
          </cell>
          <cell r="G2477" t="str">
            <v>95828,9381</v>
          </cell>
        </row>
        <row r="2478">
          <cell r="A2478" t="str">
            <v>NZ38237</v>
          </cell>
          <cell r="B2478">
            <v>827014686</v>
          </cell>
          <cell r="C2478" t="str">
            <v>Imo-HR001</v>
          </cell>
          <cell r="D2478">
            <v>44341</v>
          </cell>
          <cell r="E2478" t="str">
            <v>Current</v>
          </cell>
          <cell r="F2478" t="str">
            <v>Jonathan Hawkins</v>
          </cell>
          <cell r="G2478" t="str">
            <v>218710,7936</v>
          </cell>
        </row>
        <row r="2479">
          <cell r="A2479" t="str">
            <v>NZ17543</v>
          </cell>
          <cell r="B2479">
            <v>827408332</v>
          </cell>
          <cell r="C2479" t="str">
            <v>Oyo-HR001</v>
          </cell>
          <cell r="D2479">
            <v>21329</v>
          </cell>
          <cell r="E2479" t="str">
            <v>Current</v>
          </cell>
          <cell r="F2479" t="str">
            <v>Anthony Simpson</v>
          </cell>
          <cell r="G2479" t="str">
            <v>266108,6844</v>
          </cell>
        </row>
        <row r="2480">
          <cell r="A2480" t="str">
            <v>NZ80436</v>
          </cell>
          <cell r="B2480">
            <v>827410722</v>
          </cell>
          <cell r="C2480" t="str">
            <v>Lag-HR001</v>
          </cell>
          <cell r="D2480">
            <v>39593</v>
          </cell>
          <cell r="E2480" t="str">
            <v>Savings</v>
          </cell>
          <cell r="F2480" t="str">
            <v>Benjamin Kim</v>
          </cell>
          <cell r="G2480" t="str">
            <v>132696,4716</v>
          </cell>
        </row>
        <row r="2481">
          <cell r="A2481" t="str">
            <v>NZ41393</v>
          </cell>
          <cell r="B2481">
            <v>827628726</v>
          </cell>
          <cell r="C2481" t="str">
            <v>Riv-HR001</v>
          </cell>
          <cell r="D2481">
            <v>27173</v>
          </cell>
          <cell r="E2481" t="str">
            <v>Current</v>
          </cell>
          <cell r="F2481" t="str">
            <v>Mark Montgomery</v>
          </cell>
          <cell r="G2481" t="str">
            <v>82926,45</v>
          </cell>
        </row>
        <row r="2482">
          <cell r="A2482" t="str">
            <v>NZ47520</v>
          </cell>
          <cell r="B2482">
            <v>827738068</v>
          </cell>
          <cell r="C2482" t="str">
            <v>Abu-HR001</v>
          </cell>
          <cell r="D2482">
            <v>33382</v>
          </cell>
          <cell r="E2482" t="str">
            <v>Fixed Deposit</v>
          </cell>
          <cell r="F2482" t="str">
            <v>George Lewis</v>
          </cell>
          <cell r="G2482" t="str">
            <v>180214,7886</v>
          </cell>
        </row>
        <row r="2483">
          <cell r="A2483" t="str">
            <v>NZ59891</v>
          </cell>
          <cell r="B2483">
            <v>827798637</v>
          </cell>
          <cell r="C2483" t="str">
            <v>Lag-HR001</v>
          </cell>
          <cell r="D2483">
            <v>35939</v>
          </cell>
          <cell r="E2483" t="str">
            <v>Current</v>
          </cell>
          <cell r="F2483" t="str">
            <v>Dennis Morris</v>
          </cell>
          <cell r="G2483" t="str">
            <v>267723,9873</v>
          </cell>
        </row>
        <row r="2484">
          <cell r="A2484" t="str">
            <v>NZ96031</v>
          </cell>
          <cell r="B2484">
            <v>827906116</v>
          </cell>
          <cell r="C2484" t="str">
            <v>Kad-HR001</v>
          </cell>
          <cell r="D2484">
            <v>23887</v>
          </cell>
          <cell r="E2484" t="str">
            <v>Joint</v>
          </cell>
          <cell r="F2484" t="str">
            <v>Bobby Burton</v>
          </cell>
          <cell r="G2484" t="str">
            <v>255872,4012</v>
          </cell>
        </row>
        <row r="2485">
          <cell r="A2485" t="str">
            <v>NZ83308</v>
          </cell>
          <cell r="B2485">
            <v>828002445</v>
          </cell>
          <cell r="C2485" t="str">
            <v>Abu-HR001</v>
          </cell>
          <cell r="D2485">
            <v>29366</v>
          </cell>
          <cell r="E2485" t="str">
            <v>Domiciliary</v>
          </cell>
          <cell r="F2485" t="str">
            <v>Frank Brown</v>
          </cell>
          <cell r="G2485" t="str">
            <v>419145,5488</v>
          </cell>
        </row>
        <row r="2486">
          <cell r="A2486" t="str">
            <v>NZ90240</v>
          </cell>
          <cell r="B2486">
            <v>828205412</v>
          </cell>
          <cell r="C2486" t="str">
            <v>Abi-HR001</v>
          </cell>
          <cell r="D2486">
            <v>42148</v>
          </cell>
          <cell r="E2486" t="str">
            <v>Fixed Deposit</v>
          </cell>
          <cell r="F2486" t="str">
            <v>Samuel Fowler</v>
          </cell>
          <cell r="G2486" t="str">
            <v>97988,765</v>
          </cell>
        </row>
        <row r="2487">
          <cell r="A2487" t="str">
            <v>NZ97419</v>
          </cell>
          <cell r="B2487">
            <v>828471777</v>
          </cell>
          <cell r="C2487" t="str">
            <v>Abi-HR001</v>
          </cell>
          <cell r="D2487">
            <v>21694</v>
          </cell>
          <cell r="E2487" t="str">
            <v>Domiciliary</v>
          </cell>
          <cell r="F2487" t="str">
            <v>Samuel Fowler</v>
          </cell>
          <cell r="G2487" t="str">
            <v>92159,489</v>
          </cell>
        </row>
        <row r="2488">
          <cell r="A2488" t="str">
            <v>NZ38737</v>
          </cell>
          <cell r="B2488">
            <v>829001426</v>
          </cell>
          <cell r="C2488" t="str">
            <v>Abu-HR001</v>
          </cell>
          <cell r="D2488">
            <v>38497</v>
          </cell>
          <cell r="E2488" t="str">
            <v>Current</v>
          </cell>
          <cell r="F2488" t="str">
            <v>Ernest Rivera</v>
          </cell>
          <cell r="G2488" t="str">
            <v>231029,022</v>
          </cell>
        </row>
        <row r="2489">
          <cell r="A2489" t="str">
            <v>NZ73287</v>
          </cell>
          <cell r="B2489">
            <v>829392885</v>
          </cell>
          <cell r="C2489" t="str">
            <v>Imo-HR001</v>
          </cell>
          <cell r="D2489">
            <v>35210</v>
          </cell>
          <cell r="E2489" t="str">
            <v>Joint</v>
          </cell>
          <cell r="F2489" t="str">
            <v>Jonathan Hawkins</v>
          </cell>
          <cell r="G2489" t="str">
            <v>334954,8909</v>
          </cell>
        </row>
        <row r="2490">
          <cell r="A2490" t="str">
            <v>NZ20248</v>
          </cell>
          <cell r="B2490">
            <v>830129063</v>
          </cell>
          <cell r="C2490" t="str">
            <v>Imo-HR001</v>
          </cell>
          <cell r="D2490">
            <v>28634</v>
          </cell>
          <cell r="E2490" t="str">
            <v>Domiciliary</v>
          </cell>
          <cell r="F2490" t="str">
            <v>Joshua Bennett</v>
          </cell>
          <cell r="G2490" t="str">
            <v>44822,835</v>
          </cell>
        </row>
        <row r="2491">
          <cell r="A2491" t="str">
            <v>NZ86759</v>
          </cell>
          <cell r="B2491">
            <v>831453431</v>
          </cell>
          <cell r="C2491" t="str">
            <v>Riv-HR001</v>
          </cell>
          <cell r="D2491">
            <v>23522</v>
          </cell>
          <cell r="E2491" t="str">
            <v>Corporate</v>
          </cell>
          <cell r="F2491" t="str">
            <v>Keith Griffin</v>
          </cell>
          <cell r="G2491" t="str">
            <v>91046,8772</v>
          </cell>
        </row>
        <row r="2492">
          <cell r="A2492" t="str">
            <v>NZ90967</v>
          </cell>
          <cell r="B2492">
            <v>832256671</v>
          </cell>
          <cell r="C2492" t="str">
            <v>Ogu-HR001</v>
          </cell>
          <cell r="D2492">
            <v>30460</v>
          </cell>
          <cell r="E2492" t="str">
            <v>Domiciliary</v>
          </cell>
          <cell r="F2492" t="str">
            <v>Jesse Evans</v>
          </cell>
          <cell r="G2492" t="str">
            <v>48676,3956</v>
          </cell>
        </row>
        <row r="2493">
          <cell r="A2493" t="str">
            <v>NZ59076</v>
          </cell>
          <cell r="B2493">
            <v>832315873</v>
          </cell>
          <cell r="C2493" t="str">
            <v>Oyo-HR001</v>
          </cell>
          <cell r="D2493">
            <v>43609</v>
          </cell>
          <cell r="E2493" t="str">
            <v>Corporate</v>
          </cell>
          <cell r="F2493" t="str">
            <v>Anthony Simpson</v>
          </cell>
          <cell r="G2493" t="str">
            <v>184260,2868</v>
          </cell>
        </row>
        <row r="2494">
          <cell r="A2494" t="str">
            <v>NZ17070</v>
          </cell>
          <cell r="B2494">
            <v>833256310</v>
          </cell>
          <cell r="C2494" t="str">
            <v>Ben-HR001</v>
          </cell>
          <cell r="D2494">
            <v>34478</v>
          </cell>
          <cell r="E2494" t="str">
            <v>Current</v>
          </cell>
          <cell r="F2494" t="str">
            <v>Roger Alexander</v>
          </cell>
          <cell r="G2494" t="str">
            <v>75941,856</v>
          </cell>
        </row>
        <row r="2495">
          <cell r="A2495" t="str">
            <v>NZ39451</v>
          </cell>
          <cell r="B2495">
            <v>833296386</v>
          </cell>
          <cell r="C2495" t="str">
            <v>Bay-HR001</v>
          </cell>
          <cell r="D2495">
            <v>20600</v>
          </cell>
          <cell r="E2495" t="str">
            <v>Domiciliary</v>
          </cell>
          <cell r="F2495" t="str">
            <v>Shawn Wallace</v>
          </cell>
          <cell r="G2495" t="str">
            <v>91733,4728</v>
          </cell>
        </row>
        <row r="2496">
          <cell r="A2496" t="str">
            <v>NZ17085</v>
          </cell>
          <cell r="B2496">
            <v>833544299</v>
          </cell>
          <cell r="C2496" t="str">
            <v>Imo-HR001</v>
          </cell>
          <cell r="D2496">
            <v>38861</v>
          </cell>
          <cell r="E2496" t="str">
            <v>Current</v>
          </cell>
          <cell r="F2496" t="str">
            <v>Jonathan Hawkins</v>
          </cell>
          <cell r="G2496" t="str">
            <v>106018,176</v>
          </cell>
        </row>
        <row r="2497">
          <cell r="A2497" t="str">
            <v>NZ28776</v>
          </cell>
          <cell r="B2497">
            <v>833820639</v>
          </cell>
          <cell r="C2497" t="str">
            <v>Kwa-HR001</v>
          </cell>
          <cell r="D2497">
            <v>28270</v>
          </cell>
          <cell r="E2497" t="str">
            <v>Joint</v>
          </cell>
          <cell r="F2497" t="str">
            <v>Phillip Peters</v>
          </cell>
          <cell r="G2497" t="str">
            <v>136612,5</v>
          </cell>
        </row>
        <row r="2498">
          <cell r="A2498" t="str">
            <v>NZ53190</v>
          </cell>
          <cell r="B2498">
            <v>833844484</v>
          </cell>
          <cell r="C2498" t="str">
            <v>Imo-HR001</v>
          </cell>
          <cell r="D2498">
            <v>27173</v>
          </cell>
          <cell r="E2498" t="str">
            <v>Domiciliary</v>
          </cell>
          <cell r="F2498" t="str">
            <v>Joshua Bennett</v>
          </cell>
          <cell r="G2498" t="str">
            <v>43622,88</v>
          </cell>
        </row>
        <row r="2499">
          <cell r="A2499" t="str">
            <v>NZ29305</v>
          </cell>
          <cell r="B2499">
            <v>834142460</v>
          </cell>
          <cell r="C2499" t="str">
            <v>Kan-HR001</v>
          </cell>
          <cell r="D2499">
            <v>40687</v>
          </cell>
          <cell r="E2499" t="str">
            <v>Domiciliary</v>
          </cell>
          <cell r="F2499" t="str">
            <v>Joshua Ryan</v>
          </cell>
          <cell r="G2499" t="str">
            <v>292103,8209</v>
          </cell>
        </row>
        <row r="2500">
          <cell r="A2500" t="str">
            <v>NZ14605</v>
          </cell>
          <cell r="B2500">
            <v>834478667</v>
          </cell>
          <cell r="C2500" t="str">
            <v>Abu-HR001</v>
          </cell>
          <cell r="D2500">
            <v>31192</v>
          </cell>
          <cell r="E2500" t="str">
            <v>Joint</v>
          </cell>
          <cell r="F2500" t="str">
            <v>Ernest Rivera</v>
          </cell>
          <cell r="G2500" t="str">
            <v>78017,16</v>
          </cell>
        </row>
        <row r="2501">
          <cell r="A2501" t="str">
            <v>NZ34748</v>
          </cell>
          <cell r="B2501">
            <v>834782830</v>
          </cell>
          <cell r="C2501" t="str">
            <v>Ben-HR001</v>
          </cell>
          <cell r="D2501">
            <v>25348</v>
          </cell>
          <cell r="E2501" t="str">
            <v>Corporate</v>
          </cell>
          <cell r="F2501" t="str">
            <v>Roger Alexander</v>
          </cell>
          <cell r="G2501" t="str">
            <v>52362,9225</v>
          </cell>
        </row>
        <row r="2502">
          <cell r="A2502" t="str">
            <v>NZ63534</v>
          </cell>
          <cell r="B2502">
            <v>835550483</v>
          </cell>
          <cell r="C2502" t="str">
            <v>Riv-HR001</v>
          </cell>
          <cell r="D2502">
            <v>22061</v>
          </cell>
          <cell r="E2502" t="str">
            <v>Joint</v>
          </cell>
          <cell r="F2502" t="str">
            <v>Mark Montgomery</v>
          </cell>
          <cell r="G2502" t="str">
            <v>160020,2175</v>
          </cell>
        </row>
        <row r="2503">
          <cell r="A2503" t="str">
            <v>NZ54849</v>
          </cell>
          <cell r="B2503">
            <v>836052605</v>
          </cell>
          <cell r="C2503" t="str">
            <v>Enu-HR001</v>
          </cell>
          <cell r="D2503">
            <v>22426</v>
          </cell>
          <cell r="E2503" t="str">
            <v>Current</v>
          </cell>
          <cell r="F2503" t="str">
            <v>Paul Holmes</v>
          </cell>
          <cell r="G2503" t="str">
            <v>116714,9225</v>
          </cell>
        </row>
        <row r="2504">
          <cell r="A2504" t="str">
            <v>NZ96807</v>
          </cell>
          <cell r="B2504">
            <v>836838522</v>
          </cell>
          <cell r="C2504" t="str">
            <v>Abu-HR001</v>
          </cell>
          <cell r="D2504">
            <v>38497</v>
          </cell>
          <cell r="E2504" t="str">
            <v>Corporate</v>
          </cell>
          <cell r="F2504" t="str">
            <v>Frank Brown</v>
          </cell>
          <cell r="G2504" t="str">
            <v>161205,73</v>
          </cell>
        </row>
        <row r="2505">
          <cell r="A2505" t="str">
            <v>NZ46205</v>
          </cell>
          <cell r="B2505">
            <v>836878256</v>
          </cell>
          <cell r="C2505" t="str">
            <v>Lag-HR001</v>
          </cell>
          <cell r="D2505">
            <v>22426</v>
          </cell>
          <cell r="E2505" t="str">
            <v>Corporate</v>
          </cell>
          <cell r="F2505" t="str">
            <v>Carl Nguyen</v>
          </cell>
          <cell r="G2505" t="str">
            <v>31129,6875</v>
          </cell>
        </row>
        <row r="2506">
          <cell r="A2506" t="str">
            <v>NZ81264</v>
          </cell>
          <cell r="B2506">
            <v>837381379</v>
          </cell>
          <cell r="C2506" t="str">
            <v>Oyo-HR001</v>
          </cell>
          <cell r="D2506">
            <v>43976</v>
          </cell>
          <cell r="E2506" t="str">
            <v>Domiciliary</v>
          </cell>
          <cell r="F2506" t="str">
            <v>Anthony Simpson</v>
          </cell>
          <cell r="G2506" t="str">
            <v>45380,8628</v>
          </cell>
        </row>
        <row r="2507">
          <cell r="A2507" t="str">
            <v>NZ62941</v>
          </cell>
          <cell r="B2507">
            <v>837917753</v>
          </cell>
          <cell r="C2507" t="str">
            <v>Ana-HR001</v>
          </cell>
          <cell r="D2507">
            <v>25348</v>
          </cell>
          <cell r="E2507" t="str">
            <v>Corporate</v>
          </cell>
          <cell r="F2507" t="str">
            <v>Bruce Porter</v>
          </cell>
          <cell r="G2507" t="str">
            <v>511043,928</v>
          </cell>
        </row>
        <row r="2508">
          <cell r="A2508" t="str">
            <v>NZ61531</v>
          </cell>
          <cell r="B2508">
            <v>838039063</v>
          </cell>
          <cell r="C2508" t="str">
            <v>Lag-HR001</v>
          </cell>
          <cell r="D2508">
            <v>42880</v>
          </cell>
          <cell r="E2508" t="str">
            <v>Domiciliary</v>
          </cell>
          <cell r="F2508" t="str">
            <v>Dennis Ruiz</v>
          </cell>
          <cell r="G2508" t="str">
            <v>45899,1588</v>
          </cell>
        </row>
        <row r="2509">
          <cell r="A2509" t="str">
            <v>NZ53170</v>
          </cell>
          <cell r="B2509">
            <v>838077984</v>
          </cell>
          <cell r="C2509" t="str">
            <v>Oyo-HR001</v>
          </cell>
          <cell r="D2509">
            <v>22790</v>
          </cell>
          <cell r="E2509" t="str">
            <v>Savings</v>
          </cell>
          <cell r="F2509" t="str">
            <v>Douglas Tucker</v>
          </cell>
          <cell r="G2509" t="str">
            <v>138457,242</v>
          </cell>
        </row>
        <row r="2510">
          <cell r="A2510" t="str">
            <v>NZ84219</v>
          </cell>
          <cell r="B2510">
            <v>838153424</v>
          </cell>
          <cell r="C2510" t="str">
            <v>Kad-HR001</v>
          </cell>
          <cell r="D2510">
            <v>37765</v>
          </cell>
          <cell r="E2510" t="str">
            <v>Joint</v>
          </cell>
          <cell r="F2510" t="str">
            <v>Jerry Green</v>
          </cell>
          <cell r="G2510" t="str">
            <v>135310,8825</v>
          </cell>
        </row>
        <row r="2511">
          <cell r="A2511" t="str">
            <v>NZ18734</v>
          </cell>
          <cell r="B2511">
            <v>838487517</v>
          </cell>
          <cell r="C2511" t="str">
            <v>Kog-HR001</v>
          </cell>
          <cell r="D2511">
            <v>40687</v>
          </cell>
          <cell r="E2511" t="str">
            <v>Domiciliary</v>
          </cell>
          <cell r="F2511" t="str">
            <v>Shawn Cook</v>
          </cell>
          <cell r="G2511" t="str">
            <v>125473,53</v>
          </cell>
        </row>
        <row r="2512">
          <cell r="A2512" t="str">
            <v>NZ95921</v>
          </cell>
          <cell r="B2512">
            <v>838500892</v>
          </cell>
          <cell r="C2512" t="str">
            <v>Lag-HR001</v>
          </cell>
          <cell r="D2512">
            <v>22061</v>
          </cell>
          <cell r="E2512" t="str">
            <v>Domiciliary</v>
          </cell>
          <cell r="F2512" t="str">
            <v>Benjamin Kim</v>
          </cell>
          <cell r="G2512" t="str">
            <v>76947,9228</v>
          </cell>
        </row>
        <row r="2513">
          <cell r="A2513" t="str">
            <v>NZ17683</v>
          </cell>
          <cell r="B2513">
            <v>839479823</v>
          </cell>
          <cell r="C2513" t="str">
            <v>Ana-HR001</v>
          </cell>
          <cell r="D2513">
            <v>41419</v>
          </cell>
          <cell r="E2513" t="str">
            <v>Joint</v>
          </cell>
          <cell r="F2513" t="str">
            <v>Joshua Little</v>
          </cell>
          <cell r="G2513" t="str">
            <v>172741,1296</v>
          </cell>
        </row>
        <row r="2514">
          <cell r="A2514" t="str">
            <v>NZ16285</v>
          </cell>
          <cell r="B2514">
            <v>839510673</v>
          </cell>
          <cell r="C2514" t="str">
            <v>Abi-HR001</v>
          </cell>
          <cell r="D2514">
            <v>23155</v>
          </cell>
          <cell r="E2514" t="str">
            <v>Corporate</v>
          </cell>
          <cell r="F2514" t="str">
            <v>Samuel Fowler</v>
          </cell>
          <cell r="G2514" t="str">
            <v>162652,1268</v>
          </cell>
        </row>
        <row r="2515">
          <cell r="A2515" t="str">
            <v>NZ68843</v>
          </cell>
          <cell r="B2515">
            <v>840048564</v>
          </cell>
          <cell r="C2515" t="str">
            <v>Kad-HR001</v>
          </cell>
          <cell r="D2515">
            <v>43244</v>
          </cell>
          <cell r="E2515" t="str">
            <v>Savings</v>
          </cell>
          <cell r="F2515" t="str">
            <v>Jeremy Vasquez</v>
          </cell>
          <cell r="G2515" t="str">
            <v>82457,1264</v>
          </cell>
        </row>
        <row r="2516">
          <cell r="A2516" t="str">
            <v>NZ99895</v>
          </cell>
          <cell r="B2516">
            <v>840052836</v>
          </cell>
          <cell r="C2516" t="str">
            <v>Riv-HR001</v>
          </cell>
          <cell r="D2516">
            <v>24616</v>
          </cell>
          <cell r="E2516" t="str">
            <v>Corporate</v>
          </cell>
          <cell r="F2516" t="str">
            <v>Mark Montgomery</v>
          </cell>
          <cell r="G2516" t="str">
            <v>76595,9616</v>
          </cell>
        </row>
        <row r="2517">
          <cell r="A2517" t="str">
            <v>NZ20255</v>
          </cell>
          <cell r="B2517">
            <v>840316438</v>
          </cell>
          <cell r="C2517" t="str">
            <v>Imo-HR001</v>
          </cell>
          <cell r="D2517">
            <v>20965</v>
          </cell>
          <cell r="E2517" t="str">
            <v>Domiciliary</v>
          </cell>
          <cell r="F2517" t="str">
            <v>Joshua Bennett</v>
          </cell>
          <cell r="G2517" t="str">
            <v>37980,75</v>
          </cell>
        </row>
        <row r="2518">
          <cell r="A2518" t="str">
            <v>NZ88113</v>
          </cell>
          <cell r="B2518">
            <v>840468399</v>
          </cell>
          <cell r="C2518" t="str">
            <v>Osu-HR001</v>
          </cell>
          <cell r="D2518">
            <v>23155</v>
          </cell>
          <cell r="E2518" t="str">
            <v>Domiciliary</v>
          </cell>
          <cell r="F2518" t="str">
            <v>James Castillo</v>
          </cell>
          <cell r="G2518" t="str">
            <v>114059,46</v>
          </cell>
        </row>
        <row r="2519">
          <cell r="A2519" t="str">
            <v>NZ49852</v>
          </cell>
          <cell r="B2519">
            <v>841019660</v>
          </cell>
          <cell r="C2519" t="str">
            <v>Ogu-HR001</v>
          </cell>
          <cell r="D2519">
            <v>23887</v>
          </cell>
          <cell r="E2519" t="str">
            <v>Domiciliary</v>
          </cell>
          <cell r="F2519" t="str">
            <v>Joe Hanson</v>
          </cell>
          <cell r="G2519" t="str">
            <v>29126,2818</v>
          </cell>
        </row>
        <row r="2520">
          <cell r="A2520" t="str">
            <v>NZ74089</v>
          </cell>
          <cell r="B2520">
            <v>841889132</v>
          </cell>
          <cell r="C2520" t="str">
            <v>Riv-HR001</v>
          </cell>
          <cell r="D2520">
            <v>38497</v>
          </cell>
          <cell r="E2520" t="str">
            <v>Domiciliary</v>
          </cell>
          <cell r="F2520" t="str">
            <v>Mark Montgomery</v>
          </cell>
          <cell r="G2520" t="str">
            <v>74979,1536</v>
          </cell>
        </row>
        <row r="2521">
          <cell r="A2521" t="str">
            <v>NZ15796</v>
          </cell>
          <cell r="B2521">
            <v>842020221</v>
          </cell>
          <cell r="C2521" t="str">
            <v>Enu-HR001</v>
          </cell>
          <cell r="D2521">
            <v>38132</v>
          </cell>
          <cell r="E2521" t="str">
            <v>Savings</v>
          </cell>
          <cell r="F2521" t="str">
            <v>Paul Larson</v>
          </cell>
          <cell r="G2521" t="str">
            <v>410710,56</v>
          </cell>
        </row>
        <row r="2522">
          <cell r="A2522" t="str">
            <v>NZ69214</v>
          </cell>
          <cell r="B2522">
            <v>842115961</v>
          </cell>
          <cell r="C2522" t="str">
            <v>Ana-HR001</v>
          </cell>
          <cell r="D2522">
            <v>40322</v>
          </cell>
          <cell r="E2522" t="str">
            <v>Current</v>
          </cell>
          <cell r="F2522" t="str">
            <v>Anthony Berry</v>
          </cell>
          <cell r="G2522" t="str">
            <v>138366,6648</v>
          </cell>
        </row>
        <row r="2523">
          <cell r="A2523" t="str">
            <v>NZ30737</v>
          </cell>
          <cell r="B2523">
            <v>842344844</v>
          </cell>
          <cell r="C2523" t="str">
            <v>Riv-HR001</v>
          </cell>
          <cell r="D2523">
            <v>38132</v>
          </cell>
          <cell r="E2523" t="str">
            <v>Savings</v>
          </cell>
          <cell r="F2523" t="str">
            <v>Mark Montgomery</v>
          </cell>
          <cell r="G2523" t="str">
            <v>330725,4027</v>
          </cell>
        </row>
        <row r="2524">
          <cell r="A2524" t="str">
            <v>NZ86054</v>
          </cell>
          <cell r="B2524">
            <v>842658068</v>
          </cell>
          <cell r="C2524" t="str">
            <v>Kad-HR001</v>
          </cell>
          <cell r="D2524">
            <v>43244</v>
          </cell>
          <cell r="E2524" t="str">
            <v>Domiciliary</v>
          </cell>
          <cell r="F2524" t="str">
            <v>Jeremy Vasquez</v>
          </cell>
          <cell r="G2524" t="str">
            <v>89581,2198</v>
          </cell>
        </row>
        <row r="2525">
          <cell r="A2525" t="str">
            <v>NZ37063</v>
          </cell>
          <cell r="B2525">
            <v>843399380</v>
          </cell>
          <cell r="C2525" t="str">
            <v>Bay-HR001</v>
          </cell>
          <cell r="D2525">
            <v>25348</v>
          </cell>
          <cell r="E2525" t="str">
            <v>Joint</v>
          </cell>
          <cell r="F2525" t="str">
            <v>Shawn Wallace</v>
          </cell>
          <cell r="G2525" t="str">
            <v>197043,6204</v>
          </cell>
        </row>
        <row r="2526">
          <cell r="A2526" t="str">
            <v>NZ94947</v>
          </cell>
          <cell r="B2526">
            <v>843491173</v>
          </cell>
          <cell r="C2526" t="str">
            <v>Imo-HR001</v>
          </cell>
          <cell r="D2526">
            <v>27538</v>
          </cell>
          <cell r="E2526" t="str">
            <v>Corporate</v>
          </cell>
          <cell r="F2526" t="str">
            <v>Joe Price</v>
          </cell>
          <cell r="G2526" t="str">
            <v>152758,5543</v>
          </cell>
        </row>
        <row r="2527">
          <cell r="A2527" t="str">
            <v>NZ34087</v>
          </cell>
          <cell r="B2527">
            <v>843600058</v>
          </cell>
          <cell r="C2527" t="str">
            <v>Enu-HR001</v>
          </cell>
          <cell r="D2527">
            <v>28999</v>
          </cell>
          <cell r="E2527" t="str">
            <v>Current</v>
          </cell>
          <cell r="F2527" t="str">
            <v>Paul Larson</v>
          </cell>
          <cell r="G2527" t="str">
            <v>72993,0928</v>
          </cell>
        </row>
        <row r="2528">
          <cell r="A2528" t="str">
            <v>NZ71679</v>
          </cell>
          <cell r="B2528">
            <v>843771917</v>
          </cell>
          <cell r="C2528" t="str">
            <v>Ana-HR001</v>
          </cell>
          <cell r="D2528">
            <v>30460</v>
          </cell>
          <cell r="E2528" t="str">
            <v>Joint</v>
          </cell>
          <cell r="F2528" t="str">
            <v>Anthony Berry</v>
          </cell>
          <cell r="G2528" t="str">
            <v>33431,0168</v>
          </cell>
        </row>
        <row r="2529">
          <cell r="A2529" t="str">
            <v>NZ85060</v>
          </cell>
          <cell r="B2529">
            <v>843915301</v>
          </cell>
          <cell r="C2529" t="str">
            <v>Ben-HR001</v>
          </cell>
          <cell r="D2529">
            <v>42515</v>
          </cell>
          <cell r="E2529" t="str">
            <v>Domiciliary</v>
          </cell>
          <cell r="F2529" t="str">
            <v>Roger Alexander</v>
          </cell>
          <cell r="G2529" t="str">
            <v>157167,4689</v>
          </cell>
        </row>
        <row r="2530">
          <cell r="A2530" t="str">
            <v>NZ71090</v>
          </cell>
          <cell r="B2530">
            <v>843963225</v>
          </cell>
          <cell r="C2530" t="str">
            <v>Kad-HR001</v>
          </cell>
          <cell r="D2530">
            <v>44705</v>
          </cell>
          <cell r="E2530" t="str">
            <v>Joint</v>
          </cell>
          <cell r="F2530" t="str">
            <v>Jerry Green</v>
          </cell>
          <cell r="G2530" t="str">
            <v>71411,3253</v>
          </cell>
        </row>
        <row r="2531">
          <cell r="A2531" t="str">
            <v>NZ21504</v>
          </cell>
          <cell r="B2531">
            <v>844008963</v>
          </cell>
          <cell r="C2531" t="str">
            <v>Osu-HR001</v>
          </cell>
          <cell r="D2531">
            <v>25712</v>
          </cell>
          <cell r="E2531" t="str">
            <v>Domiciliary</v>
          </cell>
          <cell r="F2531" t="str">
            <v>James Castillo</v>
          </cell>
          <cell r="G2531" t="str">
            <v>200099,52</v>
          </cell>
        </row>
        <row r="2532">
          <cell r="A2532" t="str">
            <v>NZ27626</v>
          </cell>
          <cell r="B2532">
            <v>844045733</v>
          </cell>
          <cell r="C2532" t="str">
            <v>Kog-HR001</v>
          </cell>
          <cell r="D2532">
            <v>34114</v>
          </cell>
          <cell r="E2532" t="str">
            <v>Domiciliary</v>
          </cell>
          <cell r="F2532" t="str">
            <v>Shawn Cook</v>
          </cell>
          <cell r="G2532" t="str">
            <v>114869,952</v>
          </cell>
        </row>
        <row r="2533">
          <cell r="A2533" t="str">
            <v>NZ93267</v>
          </cell>
          <cell r="B2533">
            <v>844190003</v>
          </cell>
          <cell r="C2533" t="str">
            <v>Ada-HR001</v>
          </cell>
          <cell r="D2533">
            <v>32288</v>
          </cell>
          <cell r="E2533" t="str">
            <v>Current</v>
          </cell>
          <cell r="F2533" t="str">
            <v>Shawn Long</v>
          </cell>
          <cell r="G2533" t="str">
            <v>191630,7393</v>
          </cell>
        </row>
        <row r="2534">
          <cell r="A2534" t="str">
            <v>NZ41811</v>
          </cell>
          <cell r="B2534">
            <v>844252745</v>
          </cell>
          <cell r="C2534" t="str">
            <v>Del-HR001</v>
          </cell>
          <cell r="D2534">
            <v>27538</v>
          </cell>
          <cell r="E2534" t="str">
            <v>Corporate</v>
          </cell>
          <cell r="F2534" t="str">
            <v>Steve Diaz</v>
          </cell>
          <cell r="G2534" t="str">
            <v>218227,8304</v>
          </cell>
        </row>
        <row r="2535">
          <cell r="A2535" t="str">
            <v>NZ91334</v>
          </cell>
          <cell r="B2535">
            <v>844326792</v>
          </cell>
          <cell r="C2535" t="str">
            <v>Lag-HR001</v>
          </cell>
          <cell r="D2535">
            <v>33382</v>
          </cell>
          <cell r="E2535" t="str">
            <v>Savings</v>
          </cell>
          <cell r="F2535" t="str">
            <v>Dennis Ruiz</v>
          </cell>
          <cell r="G2535" t="str">
            <v>29125,2561</v>
          </cell>
        </row>
        <row r="2536">
          <cell r="A2536" t="str">
            <v>NZ17713</v>
          </cell>
          <cell r="B2536">
            <v>844402774</v>
          </cell>
          <cell r="C2536" t="str">
            <v>Imo-HR001</v>
          </cell>
          <cell r="D2536">
            <v>37036</v>
          </cell>
          <cell r="E2536" t="str">
            <v>Domiciliary</v>
          </cell>
          <cell r="F2536" t="str">
            <v>Joshua Bennett</v>
          </cell>
          <cell r="G2536" t="str">
            <v>75928,8348</v>
          </cell>
        </row>
        <row r="2537">
          <cell r="A2537" t="str">
            <v>NZ13907</v>
          </cell>
          <cell r="B2537">
            <v>844409210</v>
          </cell>
          <cell r="C2537" t="str">
            <v>Abu-HR001</v>
          </cell>
          <cell r="D2537">
            <v>40687</v>
          </cell>
          <cell r="E2537" t="str">
            <v>Joint</v>
          </cell>
          <cell r="F2537" t="str">
            <v>Frank Brown</v>
          </cell>
          <cell r="G2537" t="str">
            <v>240590,16</v>
          </cell>
        </row>
        <row r="2538">
          <cell r="A2538" t="str">
            <v>NZ73297</v>
          </cell>
          <cell r="B2538">
            <v>844852319</v>
          </cell>
          <cell r="C2538" t="str">
            <v>Imo-HR001</v>
          </cell>
          <cell r="D2538">
            <v>26077</v>
          </cell>
          <cell r="E2538" t="str">
            <v>Domiciliary</v>
          </cell>
          <cell r="F2538" t="str">
            <v>Joe Price</v>
          </cell>
          <cell r="G2538" t="str">
            <v>125063,1525</v>
          </cell>
        </row>
        <row r="2539">
          <cell r="A2539" t="str">
            <v>NZ22235</v>
          </cell>
          <cell r="B2539">
            <v>844864530</v>
          </cell>
          <cell r="C2539" t="str">
            <v>Abu-HR001</v>
          </cell>
          <cell r="D2539">
            <v>25348</v>
          </cell>
          <cell r="E2539" t="str">
            <v>Corporate</v>
          </cell>
          <cell r="F2539" t="str">
            <v>Frank Brown</v>
          </cell>
          <cell r="G2539" t="str">
            <v>348995,0772</v>
          </cell>
        </row>
        <row r="2540">
          <cell r="A2540" t="str">
            <v>NZ42408</v>
          </cell>
          <cell r="B2540">
            <v>845277611</v>
          </cell>
          <cell r="C2540" t="str">
            <v>Imo-HR001</v>
          </cell>
          <cell r="D2540">
            <v>24983</v>
          </cell>
          <cell r="E2540" t="str">
            <v>Domiciliary</v>
          </cell>
          <cell r="F2540" t="str">
            <v>Joe Price</v>
          </cell>
          <cell r="G2540" t="str">
            <v>47809,8159</v>
          </cell>
        </row>
        <row r="2541">
          <cell r="A2541" t="str">
            <v>NZ27930</v>
          </cell>
          <cell r="B2541">
            <v>845976453</v>
          </cell>
          <cell r="C2541" t="str">
            <v>Abu-HR001</v>
          </cell>
          <cell r="D2541">
            <v>43244</v>
          </cell>
          <cell r="E2541" t="str">
            <v>Corporate</v>
          </cell>
          <cell r="F2541" t="str">
            <v>Ernest Rivera</v>
          </cell>
          <cell r="G2541" t="str">
            <v>82651,2444</v>
          </cell>
        </row>
        <row r="2542">
          <cell r="A2542" t="str">
            <v>NZ34196</v>
          </cell>
          <cell r="B2542">
            <v>846420402</v>
          </cell>
          <cell r="C2542" t="str">
            <v>Ana-HR001</v>
          </cell>
          <cell r="D2542">
            <v>44705</v>
          </cell>
          <cell r="E2542" t="str">
            <v>Joint</v>
          </cell>
          <cell r="F2542" t="str">
            <v>Bruce Porter</v>
          </cell>
          <cell r="G2542" t="str">
            <v>69206,3232</v>
          </cell>
        </row>
        <row r="2543">
          <cell r="A2543" t="str">
            <v>NZ25095</v>
          </cell>
          <cell r="B2543">
            <v>846532006</v>
          </cell>
          <cell r="C2543" t="str">
            <v>Osu-HR001</v>
          </cell>
          <cell r="D2543">
            <v>35575</v>
          </cell>
          <cell r="E2543" t="str">
            <v>Savings</v>
          </cell>
          <cell r="F2543" t="str">
            <v>Gregory Simmons</v>
          </cell>
          <cell r="G2543" t="str">
            <v>59131,7424</v>
          </cell>
        </row>
        <row r="2544">
          <cell r="A2544" t="str">
            <v>NZ13395</v>
          </cell>
          <cell r="B2544">
            <v>847601515</v>
          </cell>
          <cell r="C2544" t="str">
            <v>Bay-HR001</v>
          </cell>
          <cell r="D2544">
            <v>42148</v>
          </cell>
          <cell r="E2544" t="str">
            <v>Joint</v>
          </cell>
          <cell r="F2544" t="str">
            <v>Shawn Wallace</v>
          </cell>
          <cell r="G2544" t="str">
            <v>364513,86</v>
          </cell>
        </row>
        <row r="2545">
          <cell r="A2545" t="str">
            <v>NZ88021</v>
          </cell>
          <cell r="B2545">
            <v>848268059</v>
          </cell>
          <cell r="C2545" t="str">
            <v>Oyo-HR001</v>
          </cell>
          <cell r="D2545">
            <v>36671</v>
          </cell>
          <cell r="E2545" t="str">
            <v>Corporate</v>
          </cell>
          <cell r="F2545" t="str">
            <v>Donald Reynolds</v>
          </cell>
          <cell r="G2545" t="str">
            <v>38152,8552</v>
          </cell>
        </row>
        <row r="2546">
          <cell r="A2546" t="str">
            <v>NZ19405</v>
          </cell>
          <cell r="B2546">
            <v>848503950</v>
          </cell>
          <cell r="C2546" t="str">
            <v>Kan-HR001</v>
          </cell>
          <cell r="D2546">
            <v>20600</v>
          </cell>
          <cell r="E2546" t="str">
            <v>Current</v>
          </cell>
          <cell r="F2546" t="str">
            <v>Bruce Butler</v>
          </cell>
          <cell r="G2546" t="str">
            <v>80694,3564</v>
          </cell>
        </row>
        <row r="2547">
          <cell r="A2547" t="str">
            <v>NZ42163</v>
          </cell>
          <cell r="B2547">
            <v>848525038</v>
          </cell>
          <cell r="C2547" t="str">
            <v>Lag-HR001</v>
          </cell>
          <cell r="D2547">
            <v>23522</v>
          </cell>
          <cell r="E2547" t="str">
            <v>Joint</v>
          </cell>
          <cell r="F2547" t="str">
            <v>Nicholas Cunningham</v>
          </cell>
          <cell r="G2547" t="str">
            <v>166062,1155</v>
          </cell>
        </row>
        <row r="2548">
          <cell r="A2548" t="str">
            <v>NZ98618</v>
          </cell>
          <cell r="B2548">
            <v>848649546</v>
          </cell>
          <cell r="C2548" t="str">
            <v>Ogu-HR001</v>
          </cell>
          <cell r="D2548">
            <v>38861</v>
          </cell>
          <cell r="E2548" t="str">
            <v>Current</v>
          </cell>
          <cell r="F2548" t="str">
            <v>Joe Hanson</v>
          </cell>
          <cell r="G2548" t="str">
            <v>502309,08</v>
          </cell>
        </row>
        <row r="2549">
          <cell r="A2549" t="str">
            <v>NZ39119</v>
          </cell>
          <cell r="B2549">
            <v>849271830</v>
          </cell>
          <cell r="C2549" t="str">
            <v>Ana-HR001</v>
          </cell>
          <cell r="D2549">
            <v>22790</v>
          </cell>
          <cell r="E2549" t="str">
            <v>Joint</v>
          </cell>
          <cell r="F2549" t="str">
            <v>Joshua Little</v>
          </cell>
          <cell r="G2549" t="str">
            <v>173636,4168</v>
          </cell>
        </row>
        <row r="2550">
          <cell r="A2550" t="str">
            <v>NZ54309</v>
          </cell>
          <cell r="B2550">
            <v>850085744</v>
          </cell>
          <cell r="C2550" t="str">
            <v>Osu-HR001</v>
          </cell>
          <cell r="D2550">
            <v>30095</v>
          </cell>
          <cell r="E2550" t="str">
            <v>Domiciliary</v>
          </cell>
          <cell r="F2550" t="str">
            <v>James Castillo</v>
          </cell>
          <cell r="G2550" t="str">
            <v>144736,4284</v>
          </cell>
        </row>
        <row r="2551">
          <cell r="A2551" t="str">
            <v>NZ91520</v>
          </cell>
          <cell r="B2551">
            <v>850215093</v>
          </cell>
          <cell r="C2551" t="str">
            <v>Edo-HR001</v>
          </cell>
          <cell r="D2551">
            <v>44705</v>
          </cell>
          <cell r="E2551" t="str">
            <v>Joint</v>
          </cell>
          <cell r="F2551" t="str">
            <v>Victor Martinez</v>
          </cell>
          <cell r="G2551" t="str">
            <v>90295,857</v>
          </cell>
        </row>
        <row r="2552">
          <cell r="A2552" t="str">
            <v>NZ34425</v>
          </cell>
          <cell r="B2552">
            <v>850570265</v>
          </cell>
          <cell r="C2552" t="str">
            <v>Lag-HR001</v>
          </cell>
          <cell r="D2552">
            <v>33017</v>
          </cell>
          <cell r="E2552" t="str">
            <v>Current</v>
          </cell>
          <cell r="F2552" t="str">
            <v>Dennis Morris</v>
          </cell>
          <cell r="G2552" t="str">
            <v>71909,9289</v>
          </cell>
        </row>
        <row r="2553">
          <cell r="A2553" t="str">
            <v>NZ25130</v>
          </cell>
          <cell r="B2553">
            <v>851102681</v>
          </cell>
          <cell r="C2553" t="str">
            <v>Ben-HR001</v>
          </cell>
          <cell r="D2553">
            <v>31921</v>
          </cell>
          <cell r="E2553" t="str">
            <v>Joint</v>
          </cell>
          <cell r="F2553" t="str">
            <v>Roger Alexander</v>
          </cell>
          <cell r="G2553" t="str">
            <v>92389,0188</v>
          </cell>
        </row>
        <row r="2554">
          <cell r="A2554" t="str">
            <v>NZ18812</v>
          </cell>
          <cell r="B2554">
            <v>851201007</v>
          </cell>
          <cell r="C2554" t="str">
            <v>Ana-HR001</v>
          </cell>
          <cell r="D2554">
            <v>34843</v>
          </cell>
          <cell r="E2554" t="str">
            <v>Corporate</v>
          </cell>
          <cell r="F2554" t="str">
            <v>Anthony Berry</v>
          </cell>
          <cell r="G2554" t="str">
            <v>41442,0989</v>
          </cell>
        </row>
        <row r="2555">
          <cell r="A2555" t="str">
            <v>NZ34318</v>
          </cell>
          <cell r="B2555">
            <v>851449860</v>
          </cell>
          <cell r="C2555" t="str">
            <v>Kan-HR001</v>
          </cell>
          <cell r="D2555">
            <v>36671</v>
          </cell>
          <cell r="E2555" t="str">
            <v>Joint</v>
          </cell>
          <cell r="F2555" t="str">
            <v>Bruce Butler</v>
          </cell>
          <cell r="G2555" t="str">
            <v>185421,504</v>
          </cell>
        </row>
        <row r="2556">
          <cell r="A2556" t="str">
            <v>NZ36415</v>
          </cell>
          <cell r="B2556">
            <v>851913195</v>
          </cell>
          <cell r="C2556" t="str">
            <v>Ana-HR001</v>
          </cell>
          <cell r="D2556">
            <v>22061</v>
          </cell>
          <cell r="E2556" t="str">
            <v>Joint</v>
          </cell>
          <cell r="F2556" t="str">
            <v>Anthony Berry</v>
          </cell>
          <cell r="G2556" t="str">
            <v>484083,738</v>
          </cell>
        </row>
        <row r="2557">
          <cell r="A2557" t="str">
            <v>NZ45923</v>
          </cell>
          <cell r="B2557">
            <v>852176724</v>
          </cell>
          <cell r="C2557" t="str">
            <v>Ana-HR001</v>
          </cell>
          <cell r="D2557">
            <v>34478</v>
          </cell>
          <cell r="E2557" t="str">
            <v>Domiciliary</v>
          </cell>
          <cell r="F2557" t="str">
            <v>Anthony Berry</v>
          </cell>
          <cell r="G2557" t="str">
            <v>37825,251</v>
          </cell>
        </row>
        <row r="2558">
          <cell r="A2558" t="str">
            <v>NZ71712</v>
          </cell>
          <cell r="B2558">
            <v>852265287</v>
          </cell>
          <cell r="C2558" t="str">
            <v>Osu-HR001</v>
          </cell>
          <cell r="D2558">
            <v>38861</v>
          </cell>
          <cell r="E2558" t="str">
            <v>Savings</v>
          </cell>
          <cell r="F2558" t="str">
            <v>James Castillo</v>
          </cell>
          <cell r="G2558" t="str">
            <v>83258,9706</v>
          </cell>
        </row>
        <row r="2559">
          <cell r="A2559" t="str">
            <v>NZ45778</v>
          </cell>
          <cell r="B2559">
            <v>853402528</v>
          </cell>
          <cell r="C2559" t="str">
            <v>Ana-HR001</v>
          </cell>
          <cell r="D2559">
            <v>41054</v>
          </cell>
          <cell r="E2559" t="str">
            <v>Savings</v>
          </cell>
          <cell r="F2559" t="str">
            <v>Bruce Porter</v>
          </cell>
          <cell r="G2559" t="str">
            <v>182033,6145</v>
          </cell>
        </row>
        <row r="2560">
          <cell r="A2560" t="str">
            <v>NZ60722</v>
          </cell>
          <cell r="B2560">
            <v>853740203</v>
          </cell>
          <cell r="C2560" t="str">
            <v>Ogu-HR001</v>
          </cell>
          <cell r="D2560">
            <v>23522</v>
          </cell>
          <cell r="E2560" t="str">
            <v>Domiciliary</v>
          </cell>
          <cell r="F2560" t="str">
            <v>Joe Hanson</v>
          </cell>
          <cell r="G2560" t="str">
            <v>198017,127</v>
          </cell>
        </row>
        <row r="2561">
          <cell r="A2561" t="str">
            <v>NZ15111</v>
          </cell>
          <cell r="B2561">
            <v>853947202</v>
          </cell>
          <cell r="C2561" t="str">
            <v>Kad-HR001</v>
          </cell>
          <cell r="D2561">
            <v>27538</v>
          </cell>
          <cell r="E2561" t="str">
            <v>Domiciliary</v>
          </cell>
          <cell r="F2561" t="str">
            <v>Jeremy Vasquez</v>
          </cell>
          <cell r="G2561" t="str">
            <v>346235,3076</v>
          </cell>
        </row>
        <row r="2562">
          <cell r="A2562" t="str">
            <v>NZ71064</v>
          </cell>
          <cell r="B2562">
            <v>854144068</v>
          </cell>
          <cell r="C2562" t="str">
            <v>Kad-HR001</v>
          </cell>
          <cell r="D2562">
            <v>31921</v>
          </cell>
          <cell r="E2562" t="str">
            <v>Current</v>
          </cell>
          <cell r="F2562" t="str">
            <v>Jerry Green</v>
          </cell>
          <cell r="G2562" t="str">
            <v>80536,4224</v>
          </cell>
        </row>
        <row r="2563">
          <cell r="A2563" t="str">
            <v>NZ33495</v>
          </cell>
          <cell r="B2563">
            <v>854150558</v>
          </cell>
          <cell r="C2563" t="str">
            <v>Oyo-HR001</v>
          </cell>
          <cell r="D2563">
            <v>22790</v>
          </cell>
          <cell r="E2563" t="str">
            <v>Domiciliary</v>
          </cell>
          <cell r="F2563" t="str">
            <v>Anthony Simpson</v>
          </cell>
          <cell r="G2563" t="str">
            <v>111407,9928</v>
          </cell>
        </row>
        <row r="2564">
          <cell r="A2564" t="str">
            <v>NZ14543</v>
          </cell>
          <cell r="B2564">
            <v>854450415</v>
          </cell>
          <cell r="C2564" t="str">
            <v>Kad-HR001</v>
          </cell>
          <cell r="D2564">
            <v>41054</v>
          </cell>
          <cell r="E2564" t="str">
            <v>Domiciliary</v>
          </cell>
          <cell r="F2564" t="str">
            <v>Jerry Green</v>
          </cell>
          <cell r="G2564" t="str">
            <v>268503,696</v>
          </cell>
        </row>
        <row r="2565">
          <cell r="A2565" t="str">
            <v>NZ93310</v>
          </cell>
          <cell r="B2565">
            <v>854757865</v>
          </cell>
          <cell r="C2565" t="str">
            <v>Edo-HR001</v>
          </cell>
          <cell r="D2565">
            <v>43609</v>
          </cell>
          <cell r="E2565" t="str">
            <v>Current</v>
          </cell>
          <cell r="F2565" t="str">
            <v>Victor Martinez</v>
          </cell>
          <cell r="G2565" t="str">
            <v>122579,4094</v>
          </cell>
        </row>
        <row r="2566">
          <cell r="A2566" t="str">
            <v>NZ31659</v>
          </cell>
          <cell r="B2566">
            <v>854796709</v>
          </cell>
          <cell r="C2566" t="str">
            <v>Del-HR001</v>
          </cell>
          <cell r="D2566">
            <v>39226</v>
          </cell>
          <cell r="E2566" t="str">
            <v>Domiciliary</v>
          </cell>
          <cell r="F2566" t="str">
            <v>Steve Diaz</v>
          </cell>
          <cell r="G2566" t="str">
            <v>236135,04</v>
          </cell>
        </row>
        <row r="2567">
          <cell r="A2567" t="str">
            <v>NZ50522</v>
          </cell>
          <cell r="B2567">
            <v>854835571</v>
          </cell>
          <cell r="C2567" t="str">
            <v>Imo-HR001</v>
          </cell>
          <cell r="D2567">
            <v>26077</v>
          </cell>
          <cell r="E2567" t="str">
            <v>Joint</v>
          </cell>
          <cell r="F2567" t="str">
            <v>Jonathan Hawkins</v>
          </cell>
          <cell r="G2567" t="str">
            <v>105422,8284</v>
          </cell>
        </row>
        <row r="2568">
          <cell r="A2568" t="str">
            <v>NZ83362</v>
          </cell>
          <cell r="B2568">
            <v>855530996</v>
          </cell>
          <cell r="C2568" t="str">
            <v>Abi-HR001</v>
          </cell>
          <cell r="D2568">
            <v>20965</v>
          </cell>
          <cell r="E2568" t="str">
            <v>Current</v>
          </cell>
          <cell r="F2568" t="str">
            <v>Samuel Fowler</v>
          </cell>
          <cell r="G2568" t="str">
            <v>44252,9913</v>
          </cell>
        </row>
        <row r="2569">
          <cell r="A2569" t="str">
            <v>NZ29870</v>
          </cell>
          <cell r="B2569">
            <v>855984744</v>
          </cell>
          <cell r="C2569" t="str">
            <v>Ben-HR001</v>
          </cell>
          <cell r="D2569">
            <v>28634</v>
          </cell>
          <cell r="E2569" t="str">
            <v>Current</v>
          </cell>
          <cell r="F2569" t="str">
            <v>Roger Alexander</v>
          </cell>
          <cell r="G2569" t="str">
            <v>185240,1825</v>
          </cell>
        </row>
        <row r="2570">
          <cell r="A2570" t="str">
            <v>NZ57917</v>
          </cell>
          <cell r="B2570">
            <v>856632217</v>
          </cell>
          <cell r="C2570" t="str">
            <v>Abu-HR001</v>
          </cell>
          <cell r="D2570">
            <v>30095</v>
          </cell>
          <cell r="E2570" t="str">
            <v>Savings</v>
          </cell>
          <cell r="F2570" t="str">
            <v>Frank Brown</v>
          </cell>
          <cell r="G2570" t="str">
            <v>266528,745</v>
          </cell>
        </row>
        <row r="2571">
          <cell r="A2571" t="str">
            <v>NZ21974</v>
          </cell>
          <cell r="B2571">
            <v>857034108</v>
          </cell>
          <cell r="C2571" t="str">
            <v>Abi-HR001</v>
          </cell>
          <cell r="D2571">
            <v>43976</v>
          </cell>
          <cell r="E2571" t="str">
            <v>Savings</v>
          </cell>
          <cell r="F2571" t="str">
            <v>Roy Rice</v>
          </cell>
          <cell r="G2571" t="str">
            <v>308772,0192</v>
          </cell>
        </row>
        <row r="2572">
          <cell r="A2572" t="str">
            <v>NZ31739</v>
          </cell>
          <cell r="B2572">
            <v>857789489</v>
          </cell>
          <cell r="C2572" t="str">
            <v>Abi-HR001</v>
          </cell>
          <cell r="D2572">
            <v>27538</v>
          </cell>
          <cell r="E2572" t="str">
            <v>Savings</v>
          </cell>
          <cell r="F2572" t="str">
            <v>Roy Rice</v>
          </cell>
          <cell r="G2572" t="str">
            <v>80225,5423</v>
          </cell>
        </row>
        <row r="2573">
          <cell r="A2573" t="str">
            <v>NZ25277</v>
          </cell>
          <cell r="B2573">
            <v>858160400</v>
          </cell>
          <cell r="C2573" t="str">
            <v>Abu-HR001</v>
          </cell>
          <cell r="D2573">
            <v>23887</v>
          </cell>
          <cell r="E2573" t="str">
            <v>Corporate</v>
          </cell>
          <cell r="F2573" t="str">
            <v>Frank Brown</v>
          </cell>
          <cell r="G2573" t="str">
            <v>247866,5603</v>
          </cell>
        </row>
        <row r="2574">
          <cell r="A2574" t="str">
            <v>NZ73333</v>
          </cell>
          <cell r="B2574">
            <v>858331470</v>
          </cell>
          <cell r="C2574" t="str">
            <v>Del-HR001</v>
          </cell>
          <cell r="D2574">
            <v>42880</v>
          </cell>
          <cell r="E2574" t="str">
            <v>Savings</v>
          </cell>
          <cell r="F2574" t="str">
            <v>Todd Roberts</v>
          </cell>
          <cell r="G2574" t="str">
            <v>337287,4284</v>
          </cell>
        </row>
        <row r="2575">
          <cell r="A2575" t="str">
            <v>NZ69949</v>
          </cell>
          <cell r="B2575">
            <v>858485094</v>
          </cell>
          <cell r="C2575" t="str">
            <v>Lag-HR001</v>
          </cell>
          <cell r="D2575">
            <v>32653</v>
          </cell>
          <cell r="E2575" t="str">
            <v>Current</v>
          </cell>
          <cell r="F2575" t="str">
            <v>Dennis Morris</v>
          </cell>
          <cell r="G2575" t="str">
            <v>88518,5664</v>
          </cell>
        </row>
        <row r="2576">
          <cell r="A2576" t="str">
            <v>NZ52886</v>
          </cell>
          <cell r="B2576">
            <v>858506489</v>
          </cell>
          <cell r="C2576" t="str">
            <v>Lag-HR001</v>
          </cell>
          <cell r="D2576">
            <v>43976</v>
          </cell>
          <cell r="E2576" t="str">
            <v>Domiciliary</v>
          </cell>
          <cell r="F2576" t="str">
            <v>Dennis Ruiz</v>
          </cell>
          <cell r="G2576" t="str">
            <v>321086,0712</v>
          </cell>
        </row>
        <row r="2577">
          <cell r="A2577" t="str">
            <v>NZ49380</v>
          </cell>
          <cell r="B2577">
            <v>858831444</v>
          </cell>
          <cell r="C2577" t="str">
            <v>Kad-HR001</v>
          </cell>
          <cell r="D2577">
            <v>43976</v>
          </cell>
          <cell r="E2577" t="str">
            <v>Domiciliary</v>
          </cell>
          <cell r="F2577" t="str">
            <v>Jerry Green</v>
          </cell>
          <cell r="G2577" t="str">
            <v>126478,24</v>
          </cell>
        </row>
        <row r="2578">
          <cell r="A2578" t="str">
            <v>NZ67880</v>
          </cell>
          <cell r="B2578">
            <v>859095392</v>
          </cell>
          <cell r="C2578" t="str">
            <v>Oyo-HR001</v>
          </cell>
          <cell r="D2578">
            <v>38497</v>
          </cell>
          <cell r="E2578" t="str">
            <v>Corporate</v>
          </cell>
          <cell r="F2578" t="str">
            <v>Donald Reynolds</v>
          </cell>
          <cell r="G2578" t="str">
            <v>48269,65</v>
          </cell>
        </row>
        <row r="2579">
          <cell r="A2579" t="str">
            <v>NZ48032</v>
          </cell>
          <cell r="B2579">
            <v>859136057</v>
          </cell>
          <cell r="C2579" t="str">
            <v>Riv-HR001</v>
          </cell>
          <cell r="D2579">
            <v>22426</v>
          </cell>
          <cell r="E2579" t="str">
            <v>Domiciliary</v>
          </cell>
          <cell r="F2579" t="str">
            <v>Mark Montgomery</v>
          </cell>
          <cell r="G2579" t="str">
            <v>118429,3632</v>
          </cell>
        </row>
        <row r="2580">
          <cell r="A2580" t="str">
            <v>NZ51772</v>
          </cell>
          <cell r="B2580">
            <v>859532110</v>
          </cell>
          <cell r="C2580" t="str">
            <v>Lag-HR001</v>
          </cell>
          <cell r="D2580">
            <v>43244</v>
          </cell>
          <cell r="E2580" t="str">
            <v>Current</v>
          </cell>
          <cell r="F2580" t="str">
            <v>Patrick Graham</v>
          </cell>
          <cell r="G2580" t="str">
            <v>433015,6065</v>
          </cell>
        </row>
        <row r="2581">
          <cell r="A2581" t="str">
            <v>NZ28345</v>
          </cell>
          <cell r="B2581">
            <v>860575496</v>
          </cell>
          <cell r="C2581" t="str">
            <v>Kwa-HR001</v>
          </cell>
          <cell r="D2581">
            <v>34114</v>
          </cell>
          <cell r="E2581" t="str">
            <v>Domiciliary</v>
          </cell>
          <cell r="F2581" t="str">
            <v>Phillip Peters</v>
          </cell>
          <cell r="G2581" t="str">
            <v>62701,1924</v>
          </cell>
        </row>
        <row r="2582">
          <cell r="A2582" t="str">
            <v>NZ88703</v>
          </cell>
          <cell r="B2582">
            <v>860663910</v>
          </cell>
          <cell r="C2582" t="str">
            <v>Abu-HR001</v>
          </cell>
          <cell r="D2582">
            <v>23887</v>
          </cell>
          <cell r="E2582" t="str">
            <v>Joint</v>
          </cell>
          <cell r="F2582" t="str">
            <v>Frank Brown</v>
          </cell>
          <cell r="G2582" t="str">
            <v>241627,68</v>
          </cell>
        </row>
        <row r="2583">
          <cell r="A2583" t="str">
            <v>NZ63136</v>
          </cell>
          <cell r="B2583">
            <v>860849340</v>
          </cell>
          <cell r="C2583" t="str">
            <v>Osu-HR001</v>
          </cell>
          <cell r="D2583">
            <v>25348</v>
          </cell>
          <cell r="E2583" t="str">
            <v>Savings</v>
          </cell>
          <cell r="F2583" t="str">
            <v>James Castillo</v>
          </cell>
          <cell r="G2583" t="str">
            <v>116126,7192</v>
          </cell>
        </row>
        <row r="2584">
          <cell r="A2584" t="str">
            <v>NZ74106</v>
          </cell>
          <cell r="B2584">
            <v>860881991</v>
          </cell>
          <cell r="C2584" t="str">
            <v>Imo-HR001</v>
          </cell>
          <cell r="D2584">
            <v>32288</v>
          </cell>
          <cell r="E2584" t="str">
            <v>Current</v>
          </cell>
          <cell r="F2584" t="str">
            <v>Joshua Bennett</v>
          </cell>
          <cell r="G2584" t="str">
            <v>277253,0475</v>
          </cell>
        </row>
        <row r="2585">
          <cell r="A2585" t="str">
            <v>NZ97211</v>
          </cell>
          <cell r="B2585">
            <v>861963432</v>
          </cell>
          <cell r="C2585" t="str">
            <v>Ada-HR001</v>
          </cell>
          <cell r="D2585">
            <v>41783</v>
          </cell>
          <cell r="E2585" t="str">
            <v>Domiciliary</v>
          </cell>
          <cell r="F2585" t="str">
            <v>Shawn Long</v>
          </cell>
          <cell r="G2585" t="str">
            <v>290646,5829</v>
          </cell>
        </row>
        <row r="2586">
          <cell r="A2586" t="str">
            <v>NZ21889</v>
          </cell>
          <cell r="B2586">
            <v>862357043</v>
          </cell>
          <cell r="C2586" t="str">
            <v>Kan-HR001</v>
          </cell>
          <cell r="D2586">
            <v>34114</v>
          </cell>
          <cell r="E2586" t="str">
            <v>Current</v>
          </cell>
          <cell r="F2586" t="str">
            <v>Bruce Butler</v>
          </cell>
          <cell r="G2586" t="str">
            <v>165191,04</v>
          </cell>
        </row>
        <row r="2587">
          <cell r="A2587" t="str">
            <v>NZ66755</v>
          </cell>
          <cell r="B2587">
            <v>862682604</v>
          </cell>
          <cell r="C2587" t="str">
            <v>Pla-HR001</v>
          </cell>
          <cell r="D2587">
            <v>31556</v>
          </cell>
          <cell r="E2587" t="str">
            <v>Corporate</v>
          </cell>
          <cell r="F2587" t="str">
            <v>Victor Ramos</v>
          </cell>
          <cell r="G2587" t="str">
            <v>63066,5178</v>
          </cell>
        </row>
        <row r="2588">
          <cell r="A2588" t="str">
            <v>NZ45614</v>
          </cell>
          <cell r="B2588">
            <v>862739449</v>
          </cell>
          <cell r="C2588" t="str">
            <v>Osu-HR001</v>
          </cell>
          <cell r="D2588">
            <v>39226</v>
          </cell>
          <cell r="E2588" t="str">
            <v>Savings</v>
          </cell>
          <cell r="F2588" t="str">
            <v>Jason Duncan</v>
          </cell>
          <cell r="G2588" t="str">
            <v>206314,5784</v>
          </cell>
        </row>
        <row r="2589">
          <cell r="A2589" t="str">
            <v>NZ87450</v>
          </cell>
          <cell r="B2589">
            <v>862925892</v>
          </cell>
          <cell r="C2589" t="str">
            <v>Enu-HR001</v>
          </cell>
          <cell r="D2589">
            <v>37765</v>
          </cell>
          <cell r="E2589" t="str">
            <v>Joint</v>
          </cell>
          <cell r="F2589" t="str">
            <v>Paul Holmes</v>
          </cell>
          <cell r="G2589" t="str">
            <v>59768,75</v>
          </cell>
        </row>
        <row r="2590">
          <cell r="A2590" t="str">
            <v>NZ46155</v>
          </cell>
          <cell r="B2590">
            <v>863428067</v>
          </cell>
          <cell r="C2590" t="str">
            <v>Kog-HR001</v>
          </cell>
          <cell r="D2590">
            <v>35210</v>
          </cell>
          <cell r="E2590" t="str">
            <v>Savings</v>
          </cell>
          <cell r="F2590" t="str">
            <v>Shawn Cook</v>
          </cell>
          <cell r="G2590" t="str">
            <v>207384,1875</v>
          </cell>
        </row>
        <row r="2591">
          <cell r="A2591" t="str">
            <v>NZ50424</v>
          </cell>
          <cell r="B2591">
            <v>863983168</v>
          </cell>
          <cell r="C2591" t="str">
            <v>Sok-HR001</v>
          </cell>
          <cell r="D2591">
            <v>40322</v>
          </cell>
          <cell r="E2591" t="str">
            <v>Corporate</v>
          </cell>
          <cell r="F2591" t="str">
            <v>Raymond Alexander</v>
          </cell>
          <cell r="G2591" t="str">
            <v>204852,96</v>
          </cell>
        </row>
        <row r="2592">
          <cell r="A2592" t="str">
            <v>NZ50172</v>
          </cell>
          <cell r="B2592">
            <v>864260743</v>
          </cell>
          <cell r="C2592" t="str">
            <v>Abu-HR001</v>
          </cell>
          <cell r="D2592">
            <v>39593</v>
          </cell>
          <cell r="E2592" t="str">
            <v>Corporate</v>
          </cell>
          <cell r="F2592" t="str">
            <v>Anthony Torres</v>
          </cell>
          <cell r="G2592" t="str">
            <v>158182,0672</v>
          </cell>
        </row>
        <row r="2593">
          <cell r="A2593" t="str">
            <v>NZ63200</v>
          </cell>
          <cell r="B2593">
            <v>864373705</v>
          </cell>
          <cell r="C2593" t="str">
            <v>Ana-HR001</v>
          </cell>
          <cell r="D2593">
            <v>32653</v>
          </cell>
          <cell r="E2593" t="str">
            <v>Corporate</v>
          </cell>
          <cell r="F2593" t="str">
            <v>Anthony Berry</v>
          </cell>
          <cell r="G2593" t="str">
            <v>205864,2575</v>
          </cell>
        </row>
        <row r="2594">
          <cell r="A2594" t="str">
            <v>NZ20303</v>
          </cell>
          <cell r="B2594">
            <v>866388847</v>
          </cell>
          <cell r="C2594" t="str">
            <v>Osu-HR001</v>
          </cell>
          <cell r="D2594">
            <v>24983</v>
          </cell>
          <cell r="E2594" t="str">
            <v>Corporate</v>
          </cell>
          <cell r="F2594" t="str">
            <v>Jason Duncan</v>
          </cell>
          <cell r="G2594" t="str">
            <v>46797,8868</v>
          </cell>
        </row>
        <row r="2595">
          <cell r="A2595" t="str">
            <v>NZ70928</v>
          </cell>
          <cell r="B2595">
            <v>866698786</v>
          </cell>
          <cell r="C2595" t="str">
            <v>Enu-HR001</v>
          </cell>
          <cell r="D2595">
            <v>44341</v>
          </cell>
          <cell r="E2595" t="str">
            <v>Corporate</v>
          </cell>
          <cell r="F2595" t="str">
            <v>Paul Holmes</v>
          </cell>
          <cell r="G2595" t="str">
            <v>169503,6306</v>
          </cell>
        </row>
        <row r="2596">
          <cell r="A2596" t="str">
            <v>NZ38595</v>
          </cell>
          <cell r="B2596">
            <v>866750682</v>
          </cell>
          <cell r="C2596" t="str">
            <v>Ana-HR001</v>
          </cell>
          <cell r="D2596">
            <v>39593</v>
          </cell>
          <cell r="E2596" t="str">
            <v>Domiciliary</v>
          </cell>
          <cell r="F2596" t="str">
            <v>Joshua Little</v>
          </cell>
          <cell r="G2596" t="str">
            <v>268015,125</v>
          </cell>
        </row>
        <row r="2597">
          <cell r="A2597" t="str">
            <v>NZ62950</v>
          </cell>
          <cell r="B2597">
            <v>866951616</v>
          </cell>
          <cell r="C2597" t="str">
            <v>Abu-HR001</v>
          </cell>
          <cell r="D2597">
            <v>29366</v>
          </cell>
          <cell r="E2597" t="str">
            <v>Current</v>
          </cell>
          <cell r="F2597" t="str">
            <v>Ernest Rivera</v>
          </cell>
          <cell r="G2597" t="str">
            <v>38216,7072</v>
          </cell>
        </row>
        <row r="2598">
          <cell r="A2598" t="str">
            <v>NZ54963</v>
          </cell>
          <cell r="B2598">
            <v>867117525</v>
          </cell>
          <cell r="C2598" t="str">
            <v>Lag-HR001</v>
          </cell>
          <cell r="D2598">
            <v>22061</v>
          </cell>
          <cell r="E2598" t="str">
            <v>Current</v>
          </cell>
          <cell r="F2598" t="str">
            <v>Adam Hernandez</v>
          </cell>
          <cell r="G2598" t="str">
            <v>33978,9897</v>
          </cell>
        </row>
        <row r="2599">
          <cell r="A2599" t="str">
            <v>NZ52186</v>
          </cell>
          <cell r="B2599">
            <v>867314711</v>
          </cell>
          <cell r="C2599" t="str">
            <v>Ana-HR001</v>
          </cell>
          <cell r="D2599">
            <v>24251</v>
          </cell>
          <cell r="E2599" t="str">
            <v>Domiciliary</v>
          </cell>
          <cell r="F2599" t="str">
            <v>Bruce Porter</v>
          </cell>
          <cell r="G2599" t="str">
            <v>121293,8752</v>
          </cell>
        </row>
        <row r="2600">
          <cell r="A2600" t="str">
            <v>NZ59107</v>
          </cell>
          <cell r="B2600">
            <v>867445393</v>
          </cell>
          <cell r="C2600" t="str">
            <v>Ana-HR001</v>
          </cell>
          <cell r="D2600">
            <v>35575</v>
          </cell>
          <cell r="E2600" t="str">
            <v>Current</v>
          </cell>
          <cell r="F2600" t="str">
            <v>Joshua Little</v>
          </cell>
          <cell r="G2600" t="str">
            <v>165861,45</v>
          </cell>
        </row>
        <row r="2601">
          <cell r="A2601" t="str">
            <v>NZ16568</v>
          </cell>
          <cell r="B2601">
            <v>867972632</v>
          </cell>
          <cell r="C2601" t="str">
            <v>Ogu-HR001</v>
          </cell>
          <cell r="D2601">
            <v>38861</v>
          </cell>
          <cell r="E2601" t="str">
            <v>Domiciliary</v>
          </cell>
          <cell r="F2601" t="str">
            <v>Jesse Evans</v>
          </cell>
          <cell r="G2601" t="str">
            <v>142734,7293</v>
          </cell>
        </row>
        <row r="2602">
          <cell r="A2602" t="str">
            <v>NZ50904</v>
          </cell>
          <cell r="B2602">
            <v>868121015</v>
          </cell>
          <cell r="C2602" t="str">
            <v>Imo-HR001</v>
          </cell>
          <cell r="D2602">
            <v>30460</v>
          </cell>
          <cell r="E2602" t="str">
            <v>Domiciliary</v>
          </cell>
          <cell r="F2602" t="str">
            <v>Joe Price</v>
          </cell>
          <cell r="G2602" t="str">
            <v>204655,7529</v>
          </cell>
        </row>
        <row r="2603">
          <cell r="A2603" t="str">
            <v>NZ45063</v>
          </cell>
          <cell r="B2603">
            <v>868132016</v>
          </cell>
          <cell r="C2603" t="str">
            <v>Osu-HR001</v>
          </cell>
          <cell r="D2603">
            <v>23887</v>
          </cell>
          <cell r="E2603" t="str">
            <v>Savings</v>
          </cell>
          <cell r="F2603" t="str">
            <v>Gregory Simmons</v>
          </cell>
          <cell r="G2603" t="str">
            <v>141963,4704</v>
          </cell>
        </row>
        <row r="2604">
          <cell r="A2604" t="str">
            <v>NZ86957</v>
          </cell>
          <cell r="B2604">
            <v>868759038</v>
          </cell>
          <cell r="C2604" t="str">
            <v>Lag-HR001</v>
          </cell>
          <cell r="D2604">
            <v>26444</v>
          </cell>
          <cell r="E2604" t="str">
            <v>Joint</v>
          </cell>
          <cell r="F2604" t="str">
            <v>Dennis Ruiz</v>
          </cell>
          <cell r="G2604" t="str">
            <v>44796,75</v>
          </cell>
        </row>
        <row r="2605">
          <cell r="A2605" t="str">
            <v>NZ49684</v>
          </cell>
          <cell r="B2605">
            <v>868988186</v>
          </cell>
          <cell r="C2605" t="str">
            <v>Lag-HR001</v>
          </cell>
          <cell r="D2605">
            <v>25712</v>
          </cell>
          <cell r="E2605" t="str">
            <v>Corporate</v>
          </cell>
          <cell r="F2605" t="str">
            <v>Dennis Ruiz</v>
          </cell>
          <cell r="G2605" t="str">
            <v>69503,1264</v>
          </cell>
        </row>
        <row r="2606">
          <cell r="A2606" t="str">
            <v>NZ66045</v>
          </cell>
          <cell r="B2606">
            <v>870101837</v>
          </cell>
          <cell r="C2606" t="str">
            <v>Oyo-HR001</v>
          </cell>
          <cell r="D2606">
            <v>35575</v>
          </cell>
          <cell r="E2606" t="str">
            <v>Domiciliary</v>
          </cell>
          <cell r="F2606" t="str">
            <v>Douglas Tucker</v>
          </cell>
          <cell r="G2606" t="str">
            <v>89484,8232</v>
          </cell>
        </row>
        <row r="2607">
          <cell r="A2607" t="str">
            <v>NZ87267</v>
          </cell>
          <cell r="B2607">
            <v>870188039</v>
          </cell>
          <cell r="C2607" t="str">
            <v>Kog-HR001</v>
          </cell>
          <cell r="D2607">
            <v>21329</v>
          </cell>
          <cell r="E2607" t="str">
            <v>Joint</v>
          </cell>
          <cell r="F2607" t="str">
            <v>Shawn Cook</v>
          </cell>
          <cell r="G2607" t="str">
            <v>138340,6674</v>
          </cell>
        </row>
        <row r="2608">
          <cell r="A2608" t="str">
            <v>NZ73702</v>
          </cell>
          <cell r="B2608">
            <v>870702609</v>
          </cell>
          <cell r="C2608" t="str">
            <v>Imo-HR001</v>
          </cell>
          <cell r="D2608">
            <v>34843</v>
          </cell>
          <cell r="E2608" t="str">
            <v>Current</v>
          </cell>
          <cell r="F2608" t="str">
            <v>Jonathan Hawkins</v>
          </cell>
          <cell r="G2608" t="str">
            <v>183800,0568</v>
          </cell>
        </row>
        <row r="2609">
          <cell r="A2609" t="str">
            <v>NZ25754</v>
          </cell>
          <cell r="B2609">
            <v>870730567</v>
          </cell>
          <cell r="C2609" t="str">
            <v>Oyo-HR001</v>
          </cell>
          <cell r="D2609">
            <v>26809</v>
          </cell>
          <cell r="E2609" t="str">
            <v>Corporate</v>
          </cell>
          <cell r="F2609" t="str">
            <v>Douglas Tucker</v>
          </cell>
          <cell r="G2609" t="str">
            <v>42783,86</v>
          </cell>
        </row>
        <row r="2610">
          <cell r="A2610" t="str">
            <v>NZ70050</v>
          </cell>
          <cell r="B2610">
            <v>870982324</v>
          </cell>
          <cell r="C2610" t="str">
            <v>Abi-HR001</v>
          </cell>
          <cell r="D2610">
            <v>39226</v>
          </cell>
          <cell r="E2610" t="str">
            <v>Corporate</v>
          </cell>
          <cell r="F2610" t="str">
            <v>Roy Rice</v>
          </cell>
          <cell r="G2610" t="str">
            <v>388550,5169</v>
          </cell>
        </row>
        <row r="2611">
          <cell r="A2611" t="str">
            <v>NZ86960</v>
          </cell>
          <cell r="B2611">
            <v>871526576</v>
          </cell>
          <cell r="C2611" t="str">
            <v>Lag-HR001</v>
          </cell>
          <cell r="D2611">
            <v>42515</v>
          </cell>
          <cell r="E2611" t="str">
            <v>Domiciliary</v>
          </cell>
          <cell r="F2611" t="str">
            <v>Nicholas Simmons</v>
          </cell>
          <cell r="G2611" t="str">
            <v>111258,8928</v>
          </cell>
        </row>
        <row r="2612">
          <cell r="A2612" t="str">
            <v>NZ77847</v>
          </cell>
          <cell r="B2612">
            <v>871591571</v>
          </cell>
          <cell r="C2612" t="str">
            <v>Osu-HR001</v>
          </cell>
          <cell r="D2612">
            <v>44705</v>
          </cell>
          <cell r="E2612" t="str">
            <v>Domiciliary</v>
          </cell>
          <cell r="F2612" t="str">
            <v>Jason Duncan</v>
          </cell>
          <cell r="G2612" t="str">
            <v>31135,26</v>
          </cell>
        </row>
        <row r="2613">
          <cell r="A2613" t="str">
            <v>NZ47672</v>
          </cell>
          <cell r="B2613">
            <v>872032299</v>
          </cell>
          <cell r="C2613" t="str">
            <v>Ada-HR001</v>
          </cell>
          <cell r="D2613">
            <v>23887</v>
          </cell>
          <cell r="E2613" t="str">
            <v>Domiciliary</v>
          </cell>
          <cell r="F2613" t="str">
            <v>Shawn Long</v>
          </cell>
          <cell r="G2613" t="str">
            <v>102807,1344</v>
          </cell>
        </row>
        <row r="2614">
          <cell r="A2614" t="str">
            <v>NZ84558</v>
          </cell>
          <cell r="B2614">
            <v>872154878</v>
          </cell>
          <cell r="C2614" t="str">
            <v>Kad-HR001</v>
          </cell>
          <cell r="D2614">
            <v>30095</v>
          </cell>
          <cell r="E2614" t="str">
            <v>Current</v>
          </cell>
          <cell r="F2614" t="str">
            <v>Jerry Green</v>
          </cell>
          <cell r="G2614" t="str">
            <v>138815,82</v>
          </cell>
        </row>
        <row r="2615">
          <cell r="A2615" t="str">
            <v>NZ58136</v>
          </cell>
          <cell r="B2615">
            <v>872703743</v>
          </cell>
          <cell r="C2615" t="str">
            <v>Lag-HR001</v>
          </cell>
          <cell r="D2615">
            <v>26077</v>
          </cell>
          <cell r="E2615" t="str">
            <v>Current</v>
          </cell>
          <cell r="F2615" t="str">
            <v>Nicholas Simmons</v>
          </cell>
          <cell r="G2615" t="str">
            <v>71958,9</v>
          </cell>
        </row>
        <row r="2616">
          <cell r="A2616" t="str">
            <v>NZ83063</v>
          </cell>
          <cell r="B2616">
            <v>872920936</v>
          </cell>
          <cell r="C2616" t="str">
            <v>Pla-HR001</v>
          </cell>
          <cell r="D2616">
            <v>42148</v>
          </cell>
          <cell r="E2616" t="str">
            <v>Current</v>
          </cell>
          <cell r="F2616" t="str">
            <v>Victor Ramos</v>
          </cell>
          <cell r="G2616" t="str">
            <v>290003,4384</v>
          </cell>
        </row>
        <row r="2617">
          <cell r="A2617" t="str">
            <v>NZ13011</v>
          </cell>
          <cell r="B2617">
            <v>872982431</v>
          </cell>
          <cell r="C2617" t="str">
            <v>Lag-HR001</v>
          </cell>
          <cell r="D2617">
            <v>43976</v>
          </cell>
          <cell r="E2617" t="str">
            <v>Savings</v>
          </cell>
          <cell r="F2617" t="str">
            <v>Dennis Ruiz</v>
          </cell>
          <cell r="G2617" t="str">
            <v>184725,6459</v>
          </cell>
        </row>
        <row r="2618">
          <cell r="A2618" t="str">
            <v>NZ82994</v>
          </cell>
          <cell r="B2618">
            <v>873447667</v>
          </cell>
          <cell r="C2618" t="str">
            <v>Abi-HR001</v>
          </cell>
          <cell r="D2618">
            <v>25348</v>
          </cell>
          <cell r="E2618" t="str">
            <v>Current</v>
          </cell>
          <cell r="F2618" t="str">
            <v>Roy Rice</v>
          </cell>
          <cell r="G2618" t="str">
            <v>92116,8875</v>
          </cell>
        </row>
        <row r="2619">
          <cell r="A2619" t="str">
            <v>NZ82248</v>
          </cell>
          <cell r="B2619">
            <v>873700581</v>
          </cell>
          <cell r="C2619" t="str">
            <v>Abi-HR001</v>
          </cell>
          <cell r="D2619">
            <v>24983</v>
          </cell>
          <cell r="E2619" t="str">
            <v>Corporate</v>
          </cell>
          <cell r="F2619" t="str">
            <v>Samuel Fowler</v>
          </cell>
          <cell r="G2619" t="str">
            <v>390543,2496</v>
          </cell>
        </row>
        <row r="2620">
          <cell r="A2620" t="str">
            <v>NZ71997</v>
          </cell>
          <cell r="B2620">
            <v>874582924</v>
          </cell>
          <cell r="C2620" t="str">
            <v>Lag-HR001</v>
          </cell>
          <cell r="D2620">
            <v>20965</v>
          </cell>
          <cell r="E2620" t="str">
            <v>Corporate</v>
          </cell>
          <cell r="F2620" t="str">
            <v>Benjamin Kim</v>
          </cell>
          <cell r="G2620" t="str">
            <v>461480,832</v>
          </cell>
        </row>
        <row r="2621">
          <cell r="A2621" t="str">
            <v>NZ65318</v>
          </cell>
          <cell r="B2621">
            <v>874847372</v>
          </cell>
          <cell r="C2621" t="str">
            <v>Riv-HR001</v>
          </cell>
          <cell r="D2621">
            <v>25712</v>
          </cell>
          <cell r="E2621" t="str">
            <v>Fixed Deposit</v>
          </cell>
          <cell r="F2621" t="str">
            <v>Keith Griffin</v>
          </cell>
          <cell r="G2621" t="str">
            <v>90262,4008</v>
          </cell>
        </row>
        <row r="2622">
          <cell r="A2622" t="str">
            <v>NZ34780</v>
          </cell>
          <cell r="B2622">
            <v>874884242</v>
          </cell>
          <cell r="C2622" t="str">
            <v>Abu-HR001</v>
          </cell>
          <cell r="D2622">
            <v>31921</v>
          </cell>
          <cell r="E2622" t="str">
            <v>Corporate</v>
          </cell>
          <cell r="F2622" t="str">
            <v>Frank Brown</v>
          </cell>
          <cell r="G2622" t="str">
            <v>162007,4976</v>
          </cell>
        </row>
        <row r="2623">
          <cell r="A2623" t="str">
            <v>NZ76839</v>
          </cell>
          <cell r="B2623">
            <v>875074831</v>
          </cell>
          <cell r="C2623" t="str">
            <v>Bay-HR001</v>
          </cell>
          <cell r="D2623">
            <v>24983</v>
          </cell>
          <cell r="E2623" t="str">
            <v>Current</v>
          </cell>
          <cell r="F2623" t="str">
            <v>Shawn Wallace</v>
          </cell>
          <cell r="G2623" t="str">
            <v>78666,9696</v>
          </cell>
        </row>
        <row r="2624">
          <cell r="A2624" t="str">
            <v>NZ32204</v>
          </cell>
          <cell r="B2624">
            <v>875339308</v>
          </cell>
          <cell r="C2624" t="str">
            <v>Imo-HR001</v>
          </cell>
          <cell r="D2624">
            <v>41419</v>
          </cell>
          <cell r="E2624" t="str">
            <v>Domiciliary</v>
          </cell>
          <cell r="F2624" t="str">
            <v>Jonathan Hawkins</v>
          </cell>
          <cell r="G2624" t="str">
            <v>340982,1988</v>
          </cell>
        </row>
        <row r="2625">
          <cell r="A2625" t="str">
            <v>NZ25143</v>
          </cell>
          <cell r="B2625">
            <v>875596647</v>
          </cell>
          <cell r="C2625" t="str">
            <v>Oyo-HR001</v>
          </cell>
          <cell r="D2625">
            <v>22790</v>
          </cell>
          <cell r="E2625" t="str">
            <v>Domiciliary</v>
          </cell>
          <cell r="F2625" t="str">
            <v>Donald Reynolds</v>
          </cell>
          <cell r="G2625" t="str">
            <v>95433,8706</v>
          </cell>
        </row>
        <row r="2626">
          <cell r="A2626" t="str">
            <v>NZ78584</v>
          </cell>
          <cell r="B2626">
            <v>876216916</v>
          </cell>
          <cell r="C2626" t="str">
            <v>Ana-HR001</v>
          </cell>
          <cell r="D2626">
            <v>20600</v>
          </cell>
          <cell r="E2626" t="str">
            <v>Domiciliary</v>
          </cell>
          <cell r="F2626" t="str">
            <v>Bruce Porter</v>
          </cell>
          <cell r="G2626" t="str">
            <v>125954,5584</v>
          </cell>
        </row>
        <row r="2627">
          <cell r="A2627" t="str">
            <v>NZ13491</v>
          </cell>
          <cell r="B2627">
            <v>876221030</v>
          </cell>
          <cell r="C2627" t="str">
            <v>Abi-HR001</v>
          </cell>
          <cell r="D2627">
            <v>24616</v>
          </cell>
          <cell r="E2627" t="str">
            <v>Domiciliary</v>
          </cell>
          <cell r="F2627" t="str">
            <v>Samuel Fowler</v>
          </cell>
          <cell r="G2627" t="str">
            <v>66498,894</v>
          </cell>
        </row>
        <row r="2628">
          <cell r="A2628" t="str">
            <v>NZ72414</v>
          </cell>
          <cell r="B2628">
            <v>876234305</v>
          </cell>
          <cell r="C2628" t="str">
            <v>Kan-HR001</v>
          </cell>
          <cell r="D2628">
            <v>25712</v>
          </cell>
          <cell r="E2628" t="str">
            <v>Current</v>
          </cell>
          <cell r="F2628" t="str">
            <v>Joshua Ryan</v>
          </cell>
          <cell r="G2628" t="str">
            <v>48339,8784</v>
          </cell>
        </row>
        <row r="2629">
          <cell r="A2629" t="str">
            <v>NZ38948</v>
          </cell>
          <cell r="B2629">
            <v>876279636</v>
          </cell>
          <cell r="C2629" t="str">
            <v>Abi-HR001</v>
          </cell>
          <cell r="D2629">
            <v>22061</v>
          </cell>
          <cell r="E2629" t="str">
            <v>Current</v>
          </cell>
          <cell r="F2629" t="str">
            <v>Samuel Fowler</v>
          </cell>
          <cell r="G2629" t="str">
            <v>19083,6096</v>
          </cell>
        </row>
        <row r="2630">
          <cell r="A2630" t="str">
            <v>NZ96295</v>
          </cell>
          <cell r="B2630">
            <v>877065362</v>
          </cell>
          <cell r="C2630" t="str">
            <v>Pla-HR001</v>
          </cell>
          <cell r="D2630">
            <v>33749</v>
          </cell>
          <cell r="E2630" t="str">
            <v>Current</v>
          </cell>
          <cell r="F2630" t="str">
            <v>Victor Ramos</v>
          </cell>
          <cell r="G2630" t="str">
            <v>407658,87</v>
          </cell>
        </row>
        <row r="2631">
          <cell r="A2631" t="str">
            <v>NZ14696</v>
          </cell>
          <cell r="B2631">
            <v>877103671</v>
          </cell>
          <cell r="C2631" t="str">
            <v>Oyo-HR001</v>
          </cell>
          <cell r="D2631">
            <v>22790</v>
          </cell>
          <cell r="E2631" t="str">
            <v>Corporate</v>
          </cell>
          <cell r="F2631" t="str">
            <v>Douglas Tucker</v>
          </cell>
          <cell r="G2631" t="str">
            <v>177519,5136</v>
          </cell>
        </row>
        <row r="2632">
          <cell r="A2632" t="str">
            <v>NZ24501</v>
          </cell>
          <cell r="B2632">
            <v>877212776</v>
          </cell>
          <cell r="C2632" t="str">
            <v>Osu-HR001</v>
          </cell>
          <cell r="D2632">
            <v>28270</v>
          </cell>
          <cell r="E2632" t="str">
            <v>Domiciliary</v>
          </cell>
          <cell r="F2632" t="str">
            <v>Gregory Simmons</v>
          </cell>
          <cell r="G2632" t="str">
            <v>353210,8284</v>
          </cell>
        </row>
        <row r="2633">
          <cell r="A2633" t="str">
            <v>NZ55690</v>
          </cell>
          <cell r="B2633">
            <v>877547043</v>
          </cell>
          <cell r="C2633" t="str">
            <v>Abi-HR001</v>
          </cell>
          <cell r="D2633">
            <v>37765</v>
          </cell>
          <cell r="E2633" t="str">
            <v>Domiciliary</v>
          </cell>
          <cell r="F2633" t="str">
            <v>Samuel Fowler</v>
          </cell>
          <cell r="G2633" t="str">
            <v>85031,1693</v>
          </cell>
        </row>
        <row r="2634">
          <cell r="A2634" t="str">
            <v>NZ89530</v>
          </cell>
          <cell r="B2634">
            <v>878130269</v>
          </cell>
          <cell r="C2634" t="str">
            <v>Osu-HR001</v>
          </cell>
          <cell r="D2634">
            <v>20600</v>
          </cell>
          <cell r="E2634" t="str">
            <v>Domiciliary</v>
          </cell>
          <cell r="F2634" t="str">
            <v>Gregory Simmons</v>
          </cell>
          <cell r="G2634" t="str">
            <v>50144,9721</v>
          </cell>
        </row>
        <row r="2635">
          <cell r="A2635" t="str">
            <v>NZ34900</v>
          </cell>
          <cell r="B2635">
            <v>878283001</v>
          </cell>
          <cell r="C2635" t="str">
            <v>Imo-HR001</v>
          </cell>
          <cell r="D2635">
            <v>39958</v>
          </cell>
          <cell r="E2635" t="str">
            <v>Domiciliary</v>
          </cell>
          <cell r="F2635" t="str">
            <v>Joe Price</v>
          </cell>
          <cell r="G2635" t="str">
            <v>34363,296</v>
          </cell>
        </row>
        <row r="2636">
          <cell r="A2636" t="str">
            <v>NZ99256</v>
          </cell>
          <cell r="B2636">
            <v>878940712</v>
          </cell>
          <cell r="C2636" t="str">
            <v>Lag-HR001</v>
          </cell>
          <cell r="D2636">
            <v>20965</v>
          </cell>
          <cell r="E2636" t="str">
            <v>Corporate</v>
          </cell>
          <cell r="F2636" t="str">
            <v>Adam Hernandez</v>
          </cell>
          <cell r="G2636" t="str">
            <v>149878,4022</v>
          </cell>
        </row>
        <row r="2637">
          <cell r="A2637" t="str">
            <v>NZ61808</v>
          </cell>
          <cell r="B2637">
            <v>880033530</v>
          </cell>
          <cell r="C2637" t="str">
            <v>Abi-HR001</v>
          </cell>
          <cell r="D2637">
            <v>22061</v>
          </cell>
          <cell r="E2637" t="str">
            <v>Fixed Deposit</v>
          </cell>
          <cell r="F2637" t="str">
            <v>Samuel Fowler</v>
          </cell>
          <cell r="G2637" t="str">
            <v>126670,72</v>
          </cell>
        </row>
        <row r="2638">
          <cell r="A2638" t="str">
            <v>NZ62715</v>
          </cell>
          <cell r="B2638">
            <v>880275552</v>
          </cell>
          <cell r="C2638" t="str">
            <v>Osu-HR001</v>
          </cell>
          <cell r="D2638">
            <v>33017</v>
          </cell>
          <cell r="E2638" t="str">
            <v>Domiciliary</v>
          </cell>
          <cell r="F2638" t="str">
            <v>Jason Duncan</v>
          </cell>
          <cell r="G2638" t="str">
            <v>157185,1008</v>
          </cell>
        </row>
        <row r="2639">
          <cell r="A2639" t="str">
            <v>NZ59330</v>
          </cell>
          <cell r="B2639">
            <v>880548397</v>
          </cell>
          <cell r="C2639" t="str">
            <v>Oyo-HR001</v>
          </cell>
          <cell r="D2639">
            <v>28634</v>
          </cell>
          <cell r="E2639" t="str">
            <v>Current</v>
          </cell>
          <cell r="F2639" t="str">
            <v>Donald Reynolds</v>
          </cell>
          <cell r="G2639" t="str">
            <v>92897,8688</v>
          </cell>
        </row>
        <row r="2640">
          <cell r="A2640" t="str">
            <v>NZ21399</v>
          </cell>
          <cell r="B2640">
            <v>880721948</v>
          </cell>
          <cell r="C2640" t="str">
            <v>Osu-HR001</v>
          </cell>
          <cell r="D2640">
            <v>38132</v>
          </cell>
          <cell r="E2640" t="str">
            <v>Domiciliary</v>
          </cell>
          <cell r="F2640" t="str">
            <v>Jason Duncan</v>
          </cell>
          <cell r="G2640" t="str">
            <v>42638,7</v>
          </cell>
        </row>
        <row r="2641">
          <cell r="A2641" t="str">
            <v>NZ54473</v>
          </cell>
          <cell r="B2641">
            <v>880869357</v>
          </cell>
          <cell r="C2641" t="str">
            <v>Pla-HR001</v>
          </cell>
          <cell r="D2641">
            <v>35210</v>
          </cell>
          <cell r="E2641" t="str">
            <v>Domiciliary</v>
          </cell>
          <cell r="F2641" t="str">
            <v>Victor Ramos</v>
          </cell>
          <cell r="G2641" t="str">
            <v>211242,4275</v>
          </cell>
        </row>
        <row r="2642">
          <cell r="A2642" t="str">
            <v>NZ31180</v>
          </cell>
          <cell r="B2642">
            <v>881804070</v>
          </cell>
          <cell r="C2642" t="str">
            <v>Oyo-HR001</v>
          </cell>
          <cell r="D2642">
            <v>34114</v>
          </cell>
          <cell r="E2642" t="str">
            <v>Domiciliary</v>
          </cell>
          <cell r="F2642" t="str">
            <v>Anthony Simpson</v>
          </cell>
          <cell r="G2642" t="str">
            <v>67296,9222</v>
          </cell>
        </row>
        <row r="2643">
          <cell r="A2643" t="str">
            <v>NZ70540</v>
          </cell>
          <cell r="B2643">
            <v>881946883</v>
          </cell>
          <cell r="C2643" t="str">
            <v>Abu-HR001</v>
          </cell>
          <cell r="D2643">
            <v>31192</v>
          </cell>
          <cell r="E2643" t="str">
            <v>Current</v>
          </cell>
          <cell r="F2643" t="str">
            <v>Frank Brown</v>
          </cell>
          <cell r="G2643" t="str">
            <v>234921,3324</v>
          </cell>
        </row>
        <row r="2644">
          <cell r="A2644" t="str">
            <v>NZ39963</v>
          </cell>
          <cell r="B2644">
            <v>882365290</v>
          </cell>
          <cell r="C2644" t="str">
            <v>Ogu-HR001</v>
          </cell>
          <cell r="D2644">
            <v>20965</v>
          </cell>
          <cell r="E2644" t="str">
            <v>Joint</v>
          </cell>
          <cell r="F2644" t="str">
            <v>Joe Hanson</v>
          </cell>
          <cell r="G2644" t="str">
            <v>83976,6816</v>
          </cell>
        </row>
        <row r="2645">
          <cell r="A2645" t="str">
            <v>NZ32618</v>
          </cell>
          <cell r="B2645">
            <v>882932304</v>
          </cell>
          <cell r="C2645" t="str">
            <v>Ogu-HR001</v>
          </cell>
          <cell r="D2645">
            <v>33749</v>
          </cell>
          <cell r="E2645" t="str">
            <v>Domiciliary</v>
          </cell>
          <cell r="F2645" t="str">
            <v>Joe Hanson</v>
          </cell>
          <cell r="G2645" t="str">
            <v>202276,0556</v>
          </cell>
        </row>
        <row r="2646">
          <cell r="A2646" t="str">
            <v>NZ70343</v>
          </cell>
          <cell r="B2646">
            <v>883329390</v>
          </cell>
          <cell r="C2646" t="str">
            <v>Lag-HR001</v>
          </cell>
          <cell r="D2646">
            <v>28634</v>
          </cell>
          <cell r="E2646" t="str">
            <v>Corporate</v>
          </cell>
          <cell r="F2646" t="str">
            <v>Carl Nguyen</v>
          </cell>
          <cell r="G2646" t="str">
            <v>319611,2256</v>
          </cell>
        </row>
        <row r="2647">
          <cell r="A2647" t="str">
            <v>NZ60030</v>
          </cell>
          <cell r="B2647">
            <v>883512569</v>
          </cell>
          <cell r="C2647" t="str">
            <v>Del-HR001</v>
          </cell>
          <cell r="D2647">
            <v>40322</v>
          </cell>
          <cell r="E2647" t="str">
            <v>Fixed Deposit</v>
          </cell>
          <cell r="F2647" t="str">
            <v>Todd Roberts</v>
          </cell>
          <cell r="G2647" t="str">
            <v>164075,7888</v>
          </cell>
        </row>
        <row r="2648">
          <cell r="A2648" t="str">
            <v>NZ36120</v>
          </cell>
          <cell r="B2648">
            <v>884029303</v>
          </cell>
          <cell r="C2648" t="str">
            <v>Ana-HR001</v>
          </cell>
          <cell r="D2648">
            <v>41054</v>
          </cell>
          <cell r="E2648" t="str">
            <v>Domiciliary</v>
          </cell>
          <cell r="F2648" t="str">
            <v>Anthony Berry</v>
          </cell>
          <cell r="G2648" t="str">
            <v>39515,0336</v>
          </cell>
        </row>
        <row r="2649">
          <cell r="A2649" t="str">
            <v>NZ72258</v>
          </cell>
          <cell r="B2649">
            <v>884381934</v>
          </cell>
          <cell r="C2649" t="str">
            <v>Ana-HR001</v>
          </cell>
          <cell r="D2649">
            <v>21329</v>
          </cell>
          <cell r="E2649" t="str">
            <v>Current</v>
          </cell>
          <cell r="F2649" t="str">
            <v>Joshua Little</v>
          </cell>
          <cell r="G2649" t="str">
            <v>250193,0925</v>
          </cell>
        </row>
        <row r="2650">
          <cell r="A2650" t="str">
            <v>NZ64345</v>
          </cell>
          <cell r="B2650">
            <v>884488788</v>
          </cell>
          <cell r="C2650" t="str">
            <v>Osu-HR001</v>
          </cell>
          <cell r="D2650">
            <v>20600</v>
          </cell>
          <cell r="E2650" t="str">
            <v>Domiciliary</v>
          </cell>
          <cell r="F2650" t="str">
            <v>James Castillo</v>
          </cell>
          <cell r="G2650" t="str">
            <v>172352,7168</v>
          </cell>
        </row>
        <row r="2651">
          <cell r="A2651" t="str">
            <v>NZ71338</v>
          </cell>
          <cell r="B2651">
            <v>885905521</v>
          </cell>
          <cell r="C2651" t="str">
            <v>Lag-HR001</v>
          </cell>
          <cell r="D2651">
            <v>34114</v>
          </cell>
          <cell r="E2651" t="str">
            <v>Domiciliary</v>
          </cell>
          <cell r="F2651" t="str">
            <v>Dennis Ruiz</v>
          </cell>
          <cell r="G2651" t="str">
            <v>50793,897</v>
          </cell>
        </row>
        <row r="2652">
          <cell r="A2652" t="str">
            <v>NZ80498</v>
          </cell>
          <cell r="B2652">
            <v>885948947</v>
          </cell>
          <cell r="C2652" t="str">
            <v>Kan-HR001</v>
          </cell>
          <cell r="D2652">
            <v>41783</v>
          </cell>
          <cell r="E2652" t="str">
            <v>Savings</v>
          </cell>
          <cell r="F2652" t="str">
            <v>Joshua Ryan</v>
          </cell>
          <cell r="G2652" t="str">
            <v>102208,8724</v>
          </cell>
        </row>
        <row r="2653">
          <cell r="A2653" t="str">
            <v>NZ16977</v>
          </cell>
          <cell r="B2653">
            <v>886640959</v>
          </cell>
          <cell r="C2653" t="str">
            <v>Kog-HR001</v>
          </cell>
          <cell r="D2653">
            <v>41054</v>
          </cell>
          <cell r="E2653" t="str">
            <v>Joint</v>
          </cell>
          <cell r="F2653" t="str">
            <v>Shawn Cook</v>
          </cell>
          <cell r="G2653" t="str">
            <v>118779,0032</v>
          </cell>
        </row>
        <row r="2654">
          <cell r="A2654" t="str">
            <v>NZ31097</v>
          </cell>
          <cell r="B2654">
            <v>886712659</v>
          </cell>
          <cell r="C2654" t="str">
            <v>Abu-HR001</v>
          </cell>
          <cell r="D2654">
            <v>42148</v>
          </cell>
          <cell r="E2654" t="str">
            <v>Corporate</v>
          </cell>
          <cell r="F2654" t="str">
            <v>Ernest Rivera</v>
          </cell>
          <cell r="G2654" t="str">
            <v>260673,27</v>
          </cell>
        </row>
        <row r="2655">
          <cell r="A2655" t="str">
            <v>NZ70068</v>
          </cell>
          <cell r="B2655">
            <v>887006605</v>
          </cell>
          <cell r="C2655" t="str">
            <v>Imo-HR001</v>
          </cell>
          <cell r="D2655">
            <v>23887</v>
          </cell>
          <cell r="E2655" t="str">
            <v>Corporate</v>
          </cell>
          <cell r="F2655" t="str">
            <v>Joshua Bennett</v>
          </cell>
          <cell r="G2655" t="str">
            <v>111317,58</v>
          </cell>
        </row>
        <row r="2656">
          <cell r="A2656" t="str">
            <v>NZ98793</v>
          </cell>
          <cell r="B2656">
            <v>887422629</v>
          </cell>
          <cell r="C2656" t="str">
            <v>Imo-HR001</v>
          </cell>
          <cell r="D2656">
            <v>28270</v>
          </cell>
          <cell r="E2656" t="str">
            <v>Current</v>
          </cell>
          <cell r="F2656" t="str">
            <v>Joe Price</v>
          </cell>
          <cell r="G2656" t="str">
            <v>168418,9188</v>
          </cell>
        </row>
        <row r="2657">
          <cell r="A2657" t="str">
            <v>NZ72025</v>
          </cell>
          <cell r="B2657">
            <v>887871306</v>
          </cell>
          <cell r="C2657" t="str">
            <v>Ana-HR001</v>
          </cell>
          <cell r="D2657">
            <v>24251</v>
          </cell>
          <cell r="E2657" t="str">
            <v>Savings</v>
          </cell>
          <cell r="F2657" t="str">
            <v>Bruce Porter</v>
          </cell>
          <cell r="G2657" t="str">
            <v>282011,7267</v>
          </cell>
        </row>
        <row r="2658">
          <cell r="A2658" t="str">
            <v>NZ17448</v>
          </cell>
          <cell r="B2658">
            <v>888123952</v>
          </cell>
          <cell r="C2658" t="str">
            <v>Kad-HR001</v>
          </cell>
          <cell r="D2658">
            <v>39958</v>
          </cell>
          <cell r="E2658" t="str">
            <v>Domiciliary</v>
          </cell>
          <cell r="F2658" t="str">
            <v>Bobby Burton</v>
          </cell>
          <cell r="G2658" t="str">
            <v>46525,2192</v>
          </cell>
        </row>
        <row r="2659">
          <cell r="A2659" t="str">
            <v>NZ91436</v>
          </cell>
          <cell r="B2659">
            <v>889085010</v>
          </cell>
          <cell r="C2659" t="str">
            <v>Abu-HR001</v>
          </cell>
          <cell r="D2659">
            <v>34843</v>
          </cell>
          <cell r="E2659" t="str">
            <v>Fixed Deposit</v>
          </cell>
          <cell r="F2659" t="str">
            <v>Frank Brown</v>
          </cell>
          <cell r="G2659" t="str">
            <v>64691,1096</v>
          </cell>
        </row>
        <row r="2660">
          <cell r="A2660" t="str">
            <v>NZ40540</v>
          </cell>
          <cell r="B2660">
            <v>890302611</v>
          </cell>
          <cell r="C2660" t="str">
            <v>Ana-HR001</v>
          </cell>
          <cell r="D2660">
            <v>24616</v>
          </cell>
          <cell r="E2660" t="str">
            <v>Domiciliary</v>
          </cell>
          <cell r="F2660" t="str">
            <v>Joshua Little</v>
          </cell>
          <cell r="G2660" t="str">
            <v>36313,7958</v>
          </cell>
        </row>
        <row r="2661">
          <cell r="A2661" t="str">
            <v>NZ41747</v>
          </cell>
          <cell r="B2661">
            <v>890318492</v>
          </cell>
          <cell r="C2661" t="str">
            <v>Ana-HR001</v>
          </cell>
          <cell r="D2661">
            <v>24616</v>
          </cell>
          <cell r="E2661" t="str">
            <v>Domiciliary</v>
          </cell>
          <cell r="F2661" t="str">
            <v>Bruce Porter</v>
          </cell>
          <cell r="G2661" t="str">
            <v>262109,9457</v>
          </cell>
        </row>
        <row r="2662">
          <cell r="A2662" t="str">
            <v>NZ68011</v>
          </cell>
          <cell r="B2662">
            <v>890660878</v>
          </cell>
          <cell r="C2662" t="str">
            <v>Sok-HR001</v>
          </cell>
          <cell r="D2662">
            <v>33017</v>
          </cell>
          <cell r="E2662" t="str">
            <v>Savings</v>
          </cell>
          <cell r="F2662" t="str">
            <v>Raymond Alexander</v>
          </cell>
          <cell r="G2662" t="str">
            <v>153146,6244</v>
          </cell>
        </row>
        <row r="2663">
          <cell r="A2663" t="str">
            <v>NZ17019</v>
          </cell>
          <cell r="B2663">
            <v>892038287</v>
          </cell>
          <cell r="C2663" t="str">
            <v>Ogu-HR001</v>
          </cell>
          <cell r="D2663">
            <v>25712</v>
          </cell>
          <cell r="E2663" t="str">
            <v>Corporate</v>
          </cell>
          <cell r="F2663" t="str">
            <v>Jesse Evans</v>
          </cell>
          <cell r="G2663" t="str">
            <v>210198,0672</v>
          </cell>
        </row>
        <row r="2664">
          <cell r="A2664" t="str">
            <v>NZ36962</v>
          </cell>
          <cell r="B2664">
            <v>892053495</v>
          </cell>
          <cell r="C2664" t="str">
            <v>Pla-HR001</v>
          </cell>
          <cell r="D2664">
            <v>30095</v>
          </cell>
          <cell r="E2664" t="str">
            <v>Current</v>
          </cell>
          <cell r="F2664" t="str">
            <v>Victor Ramos</v>
          </cell>
          <cell r="G2664" t="str">
            <v>34790,1312</v>
          </cell>
        </row>
        <row r="2665">
          <cell r="A2665" t="str">
            <v>NZ71301</v>
          </cell>
          <cell r="B2665">
            <v>892482644</v>
          </cell>
          <cell r="C2665" t="str">
            <v>Kan-HR001</v>
          </cell>
          <cell r="D2665">
            <v>36304</v>
          </cell>
          <cell r="E2665" t="str">
            <v>Domiciliary</v>
          </cell>
          <cell r="F2665" t="str">
            <v>Joshua Ryan</v>
          </cell>
          <cell r="G2665" t="str">
            <v>30942,074</v>
          </cell>
        </row>
        <row r="2666">
          <cell r="A2666" t="str">
            <v>NZ21838</v>
          </cell>
          <cell r="B2666">
            <v>892681718</v>
          </cell>
          <cell r="C2666" t="str">
            <v>Lag-HR001</v>
          </cell>
          <cell r="D2666">
            <v>35939</v>
          </cell>
          <cell r="E2666" t="str">
            <v>Current</v>
          </cell>
          <cell r="F2666" t="str">
            <v>Nicholas Simmons</v>
          </cell>
          <cell r="G2666" t="str">
            <v>98690,5467</v>
          </cell>
        </row>
        <row r="2667">
          <cell r="A2667" t="str">
            <v>NZ61299</v>
          </cell>
          <cell r="B2667">
            <v>892875281</v>
          </cell>
          <cell r="C2667" t="str">
            <v>Sok-HR001</v>
          </cell>
          <cell r="D2667">
            <v>41054</v>
          </cell>
          <cell r="E2667" t="str">
            <v>Savings</v>
          </cell>
          <cell r="F2667" t="str">
            <v>Raymond Alexander</v>
          </cell>
          <cell r="G2667" t="str">
            <v>386244,5496</v>
          </cell>
        </row>
        <row r="2668">
          <cell r="A2668" t="str">
            <v>NZ84955</v>
          </cell>
          <cell r="B2668">
            <v>892979728</v>
          </cell>
          <cell r="C2668" t="str">
            <v>Ben-HR001</v>
          </cell>
          <cell r="D2668">
            <v>28634</v>
          </cell>
          <cell r="E2668" t="str">
            <v>Fixed Deposit</v>
          </cell>
          <cell r="F2668" t="str">
            <v>Roger Alexander</v>
          </cell>
          <cell r="G2668" t="str">
            <v>128311,7979</v>
          </cell>
        </row>
        <row r="2669">
          <cell r="A2669" t="str">
            <v>NZ98220</v>
          </cell>
          <cell r="B2669">
            <v>893095503</v>
          </cell>
          <cell r="C2669" t="str">
            <v>Imo-HR001</v>
          </cell>
          <cell r="D2669">
            <v>22426</v>
          </cell>
          <cell r="E2669" t="str">
            <v>Domiciliary</v>
          </cell>
          <cell r="F2669" t="str">
            <v>Joe Price</v>
          </cell>
          <cell r="G2669" t="str">
            <v>338383,13</v>
          </cell>
        </row>
        <row r="2670">
          <cell r="A2670" t="str">
            <v>NZ76864</v>
          </cell>
          <cell r="B2670">
            <v>894083615</v>
          </cell>
          <cell r="C2670" t="str">
            <v>Imo-HR001</v>
          </cell>
          <cell r="D2670">
            <v>43976</v>
          </cell>
          <cell r="E2670" t="str">
            <v>Joint</v>
          </cell>
          <cell r="F2670" t="str">
            <v>Joshua Bennett</v>
          </cell>
          <cell r="G2670" t="str">
            <v>26413,8798</v>
          </cell>
        </row>
        <row r="2671">
          <cell r="A2671" t="str">
            <v>NZ30950</v>
          </cell>
          <cell r="B2671">
            <v>894379240</v>
          </cell>
          <cell r="C2671" t="str">
            <v>Lag-HR001</v>
          </cell>
          <cell r="D2671">
            <v>35210</v>
          </cell>
          <cell r="E2671" t="str">
            <v>Joint</v>
          </cell>
          <cell r="F2671" t="str">
            <v>Dennis Ruiz</v>
          </cell>
          <cell r="G2671" t="str">
            <v>41423,4183</v>
          </cell>
        </row>
        <row r="2672">
          <cell r="A2672" t="str">
            <v>NZ71718</v>
          </cell>
          <cell r="B2672">
            <v>894404158</v>
          </cell>
          <cell r="C2672" t="str">
            <v>Oyo-HR001</v>
          </cell>
          <cell r="D2672">
            <v>36304</v>
          </cell>
          <cell r="E2672" t="str">
            <v>Joint</v>
          </cell>
          <cell r="F2672" t="str">
            <v>Donald Reynolds</v>
          </cell>
          <cell r="G2672" t="str">
            <v>39235,647</v>
          </cell>
        </row>
        <row r="2673">
          <cell r="A2673" t="str">
            <v>NZ23075</v>
          </cell>
          <cell r="B2673">
            <v>894934302</v>
          </cell>
          <cell r="C2673" t="str">
            <v>Cro-HR001</v>
          </cell>
          <cell r="D2673">
            <v>22061</v>
          </cell>
          <cell r="E2673" t="str">
            <v>Joint</v>
          </cell>
          <cell r="F2673" t="str">
            <v>Stephen Payne</v>
          </cell>
          <cell r="G2673" t="str">
            <v>357944,04</v>
          </cell>
        </row>
        <row r="2674">
          <cell r="A2674" t="str">
            <v>NZ70765</v>
          </cell>
          <cell r="B2674">
            <v>895923214</v>
          </cell>
          <cell r="C2674" t="str">
            <v>Lag-HR001</v>
          </cell>
          <cell r="D2674">
            <v>33749</v>
          </cell>
          <cell r="E2674" t="str">
            <v>Current</v>
          </cell>
          <cell r="F2674" t="str">
            <v>Dennis Morris</v>
          </cell>
          <cell r="G2674" t="str">
            <v>49043,1277</v>
          </cell>
        </row>
        <row r="2675">
          <cell r="A2675" t="str">
            <v>NZ71842</v>
          </cell>
          <cell r="B2675">
            <v>896649727</v>
          </cell>
          <cell r="C2675" t="str">
            <v>Lag-HR001</v>
          </cell>
          <cell r="D2675">
            <v>39226</v>
          </cell>
          <cell r="E2675" t="str">
            <v>Current</v>
          </cell>
          <cell r="F2675" t="str">
            <v>Nicholas Cunningham</v>
          </cell>
          <cell r="G2675" t="str">
            <v>54920,1408</v>
          </cell>
        </row>
        <row r="2676">
          <cell r="A2676" t="str">
            <v>NZ38403</v>
          </cell>
          <cell r="B2676">
            <v>896912247</v>
          </cell>
          <cell r="C2676" t="str">
            <v>Oyo-HR001</v>
          </cell>
          <cell r="D2676">
            <v>31192</v>
          </cell>
          <cell r="E2676" t="str">
            <v>Current</v>
          </cell>
          <cell r="F2676" t="str">
            <v>Anthony Simpson</v>
          </cell>
          <cell r="G2676" t="str">
            <v>46575,6633</v>
          </cell>
        </row>
        <row r="2677">
          <cell r="A2677" t="str">
            <v>NZ26350</v>
          </cell>
          <cell r="B2677">
            <v>896934867</v>
          </cell>
          <cell r="C2677" t="str">
            <v>Riv-HR001</v>
          </cell>
          <cell r="D2677">
            <v>22426</v>
          </cell>
          <cell r="E2677" t="str">
            <v>Current</v>
          </cell>
          <cell r="F2677" t="str">
            <v>Keith Griffin</v>
          </cell>
          <cell r="G2677" t="str">
            <v>192675,5496</v>
          </cell>
        </row>
        <row r="2678">
          <cell r="A2678" t="str">
            <v>NZ24344</v>
          </cell>
          <cell r="B2678">
            <v>897305315</v>
          </cell>
          <cell r="C2678" t="str">
            <v>Kog-HR001</v>
          </cell>
          <cell r="D2678">
            <v>33382</v>
          </cell>
          <cell r="E2678" t="str">
            <v>Current</v>
          </cell>
          <cell r="F2678" t="str">
            <v>Shawn Cook</v>
          </cell>
          <cell r="G2678" t="str">
            <v>207038,15</v>
          </cell>
        </row>
        <row r="2679">
          <cell r="A2679" t="str">
            <v>NZ55731</v>
          </cell>
          <cell r="B2679">
            <v>897495570</v>
          </cell>
          <cell r="C2679" t="str">
            <v>Lag-HR001</v>
          </cell>
          <cell r="D2679">
            <v>31192</v>
          </cell>
          <cell r="E2679" t="str">
            <v>Savings</v>
          </cell>
          <cell r="F2679" t="str">
            <v>Patrick Graham</v>
          </cell>
          <cell r="G2679" t="str">
            <v>227879,19</v>
          </cell>
        </row>
        <row r="2680">
          <cell r="A2680" t="str">
            <v>NZ43567</v>
          </cell>
          <cell r="B2680">
            <v>897859446</v>
          </cell>
          <cell r="C2680" t="str">
            <v>Ben-HR001</v>
          </cell>
          <cell r="D2680">
            <v>28634</v>
          </cell>
          <cell r="E2680" t="str">
            <v>Joint</v>
          </cell>
          <cell r="F2680" t="str">
            <v>Roger Alexander</v>
          </cell>
          <cell r="G2680" t="str">
            <v>50240,7136</v>
          </cell>
        </row>
        <row r="2681">
          <cell r="A2681" t="str">
            <v>NZ35926</v>
          </cell>
          <cell r="B2681">
            <v>897973794</v>
          </cell>
          <cell r="C2681" t="str">
            <v>Ana-HR001</v>
          </cell>
          <cell r="D2681">
            <v>31192</v>
          </cell>
          <cell r="E2681" t="str">
            <v>Domiciliary</v>
          </cell>
          <cell r="F2681" t="str">
            <v>Bruce Porter</v>
          </cell>
          <cell r="G2681" t="str">
            <v>108321,75</v>
          </cell>
        </row>
        <row r="2682">
          <cell r="A2682" t="str">
            <v>NZ37475</v>
          </cell>
          <cell r="B2682">
            <v>898544861</v>
          </cell>
          <cell r="C2682" t="str">
            <v>Oyo-HR001</v>
          </cell>
          <cell r="D2682">
            <v>29731</v>
          </cell>
          <cell r="E2682" t="str">
            <v>Joint</v>
          </cell>
          <cell r="F2682" t="str">
            <v>Anthony Simpson</v>
          </cell>
          <cell r="G2682" t="str">
            <v>77915,6224</v>
          </cell>
        </row>
        <row r="2683">
          <cell r="A2683" t="str">
            <v>NZ35689</v>
          </cell>
          <cell r="B2683">
            <v>898592859</v>
          </cell>
          <cell r="C2683" t="str">
            <v>Kwa-HR001</v>
          </cell>
          <cell r="D2683">
            <v>33749</v>
          </cell>
          <cell r="E2683" t="str">
            <v>Domiciliary</v>
          </cell>
          <cell r="F2683" t="str">
            <v>Phillip Peters</v>
          </cell>
          <cell r="G2683" t="str">
            <v>123401,696</v>
          </cell>
        </row>
        <row r="2684">
          <cell r="A2684" t="str">
            <v>NZ56102</v>
          </cell>
          <cell r="B2684">
            <v>898850646</v>
          </cell>
          <cell r="C2684" t="str">
            <v>Riv-HR001</v>
          </cell>
          <cell r="D2684">
            <v>37400</v>
          </cell>
          <cell r="E2684" t="str">
            <v>Current</v>
          </cell>
          <cell r="F2684" t="str">
            <v>Mark Montgomery</v>
          </cell>
          <cell r="G2684" t="str">
            <v>121716,3519</v>
          </cell>
        </row>
        <row r="2685">
          <cell r="A2685" t="str">
            <v>NZ29427</v>
          </cell>
          <cell r="B2685">
            <v>898907904</v>
          </cell>
          <cell r="C2685" t="str">
            <v>Ogu-HR001</v>
          </cell>
          <cell r="D2685">
            <v>34843</v>
          </cell>
          <cell r="E2685" t="str">
            <v>Joint</v>
          </cell>
          <cell r="F2685" t="str">
            <v>Joe Hanson</v>
          </cell>
          <cell r="G2685" t="str">
            <v>114326,4825</v>
          </cell>
        </row>
        <row r="2686">
          <cell r="A2686" t="str">
            <v>NZ53604</v>
          </cell>
          <cell r="B2686">
            <v>899152166</v>
          </cell>
          <cell r="C2686" t="str">
            <v>Abu-HR001</v>
          </cell>
          <cell r="D2686">
            <v>35575</v>
          </cell>
          <cell r="E2686" t="str">
            <v>Joint</v>
          </cell>
          <cell r="F2686" t="str">
            <v>Frank Brown</v>
          </cell>
          <cell r="G2686" t="str">
            <v>34404,16</v>
          </cell>
        </row>
        <row r="2687">
          <cell r="A2687" t="str">
            <v>NZ97635</v>
          </cell>
          <cell r="B2687">
            <v>899509209</v>
          </cell>
          <cell r="C2687" t="str">
            <v>Ben-HR001</v>
          </cell>
          <cell r="D2687">
            <v>25712</v>
          </cell>
          <cell r="E2687" t="str">
            <v>Current</v>
          </cell>
          <cell r="F2687" t="str">
            <v>Roger Alexander</v>
          </cell>
          <cell r="G2687" t="str">
            <v>224007,7312</v>
          </cell>
        </row>
        <row r="2688">
          <cell r="A2688" t="str">
            <v>NZ82331</v>
          </cell>
          <cell r="B2688">
            <v>899944761</v>
          </cell>
          <cell r="C2688" t="str">
            <v>Osu-HR001</v>
          </cell>
          <cell r="D2688">
            <v>41419</v>
          </cell>
          <cell r="E2688" t="str">
            <v>Joint</v>
          </cell>
          <cell r="F2688" t="str">
            <v>Jason Duncan</v>
          </cell>
          <cell r="G2688" t="str">
            <v>57992,4384</v>
          </cell>
        </row>
        <row r="2689">
          <cell r="A2689" t="str">
            <v>NZ75181</v>
          </cell>
          <cell r="B2689">
            <v>900114788</v>
          </cell>
          <cell r="C2689" t="str">
            <v>Lag-HR001</v>
          </cell>
          <cell r="D2689">
            <v>41783</v>
          </cell>
          <cell r="E2689" t="str">
            <v>Joint</v>
          </cell>
          <cell r="F2689" t="str">
            <v>Dennis Morris</v>
          </cell>
          <cell r="G2689" t="str">
            <v>80408,2464</v>
          </cell>
        </row>
        <row r="2690">
          <cell r="A2690" t="str">
            <v>NZ18821</v>
          </cell>
          <cell r="B2690">
            <v>900149156</v>
          </cell>
          <cell r="C2690" t="str">
            <v>Imo-HR001</v>
          </cell>
          <cell r="D2690">
            <v>43609</v>
          </cell>
          <cell r="E2690" t="str">
            <v>Savings</v>
          </cell>
          <cell r="F2690" t="str">
            <v>Joe Price</v>
          </cell>
          <cell r="G2690" t="str">
            <v>231444</v>
          </cell>
        </row>
        <row r="2691">
          <cell r="A2691" t="str">
            <v>NZ73319</v>
          </cell>
          <cell r="B2691">
            <v>900259264</v>
          </cell>
          <cell r="C2691" t="str">
            <v>Kan-HR001</v>
          </cell>
          <cell r="D2691">
            <v>45070</v>
          </cell>
          <cell r="E2691" t="str">
            <v>Domiciliary</v>
          </cell>
          <cell r="F2691" t="str">
            <v>Bruce Butler</v>
          </cell>
          <cell r="G2691" t="str">
            <v>80085,6379</v>
          </cell>
        </row>
        <row r="2692">
          <cell r="A2692" t="str">
            <v>NZ67613</v>
          </cell>
          <cell r="B2692">
            <v>900456904</v>
          </cell>
          <cell r="C2692" t="str">
            <v>Pla-HR001</v>
          </cell>
          <cell r="D2692">
            <v>37036</v>
          </cell>
          <cell r="E2692" t="str">
            <v>Joint</v>
          </cell>
          <cell r="F2692" t="str">
            <v>Victor Ramos</v>
          </cell>
          <cell r="G2692" t="str">
            <v>80619,0625</v>
          </cell>
        </row>
        <row r="2693">
          <cell r="A2693" t="str">
            <v>NZ87995</v>
          </cell>
          <cell r="B2693">
            <v>900493888</v>
          </cell>
          <cell r="C2693" t="str">
            <v>Kwa-HR001</v>
          </cell>
          <cell r="D2693">
            <v>27173</v>
          </cell>
          <cell r="E2693" t="str">
            <v>Domiciliary</v>
          </cell>
          <cell r="F2693" t="str">
            <v>Phillip Peters</v>
          </cell>
          <cell r="G2693" t="str">
            <v>452924,3904</v>
          </cell>
        </row>
        <row r="2694">
          <cell r="A2694" t="str">
            <v>NZ69222</v>
          </cell>
          <cell r="B2694">
            <v>900757172</v>
          </cell>
          <cell r="C2694" t="str">
            <v>Abu-HR001</v>
          </cell>
          <cell r="D2694">
            <v>30827</v>
          </cell>
          <cell r="E2694" t="str">
            <v>Joint</v>
          </cell>
          <cell r="F2694" t="str">
            <v>Frank Brown</v>
          </cell>
          <cell r="G2694" t="str">
            <v>51486,6408</v>
          </cell>
        </row>
        <row r="2695">
          <cell r="A2695" t="str">
            <v>NZ23568</v>
          </cell>
          <cell r="B2695">
            <v>900885875</v>
          </cell>
          <cell r="C2695" t="str">
            <v>Pla-HR001</v>
          </cell>
          <cell r="D2695">
            <v>26444</v>
          </cell>
          <cell r="E2695" t="str">
            <v>Current</v>
          </cell>
          <cell r="F2695" t="str">
            <v>Victor Ramos</v>
          </cell>
          <cell r="G2695" t="str">
            <v>56371,968</v>
          </cell>
        </row>
        <row r="2696">
          <cell r="A2696" t="str">
            <v>NZ22467</v>
          </cell>
          <cell r="B2696">
            <v>901216031</v>
          </cell>
          <cell r="C2696" t="str">
            <v>Lag-HR001</v>
          </cell>
          <cell r="D2696">
            <v>35939</v>
          </cell>
          <cell r="E2696" t="str">
            <v>Current</v>
          </cell>
          <cell r="F2696" t="str">
            <v>Chris Armstrong</v>
          </cell>
          <cell r="G2696" t="str">
            <v>143170,1856</v>
          </cell>
        </row>
        <row r="2697">
          <cell r="A2697" t="str">
            <v>NZ56058</v>
          </cell>
          <cell r="B2697">
            <v>901283973</v>
          </cell>
          <cell r="C2697" t="str">
            <v>Sok-HR001</v>
          </cell>
          <cell r="D2697">
            <v>35575</v>
          </cell>
          <cell r="E2697" t="str">
            <v>Current</v>
          </cell>
          <cell r="F2697" t="str">
            <v>Raymond Alexander</v>
          </cell>
          <cell r="G2697" t="str">
            <v>232630,3392</v>
          </cell>
        </row>
        <row r="2698">
          <cell r="A2698" t="str">
            <v>NZ41923</v>
          </cell>
          <cell r="B2698">
            <v>901289387</v>
          </cell>
          <cell r="C2698" t="str">
            <v>Lag-HR001</v>
          </cell>
          <cell r="D2698">
            <v>23522</v>
          </cell>
          <cell r="E2698" t="str">
            <v>Current</v>
          </cell>
          <cell r="F2698" t="str">
            <v>Benjamin Kim</v>
          </cell>
          <cell r="G2698" t="str">
            <v>129533,6172</v>
          </cell>
        </row>
        <row r="2699">
          <cell r="A2699" t="str">
            <v>NZ27091</v>
          </cell>
          <cell r="B2699">
            <v>901360013</v>
          </cell>
          <cell r="C2699" t="str">
            <v>Abu-HR001</v>
          </cell>
          <cell r="D2699">
            <v>42880</v>
          </cell>
          <cell r="E2699" t="str">
            <v>Savings</v>
          </cell>
          <cell r="F2699" t="str">
            <v>George Lewis</v>
          </cell>
          <cell r="G2699" t="str">
            <v>245119,056</v>
          </cell>
        </row>
        <row r="2700">
          <cell r="A2700" t="str">
            <v>NZ48405</v>
          </cell>
          <cell r="B2700">
            <v>901841302</v>
          </cell>
          <cell r="C2700" t="str">
            <v>Lag-HR001</v>
          </cell>
          <cell r="D2700">
            <v>42880</v>
          </cell>
          <cell r="E2700" t="str">
            <v>Joint</v>
          </cell>
          <cell r="F2700" t="str">
            <v>Dennis Morris</v>
          </cell>
          <cell r="G2700" t="str">
            <v>122608,8909</v>
          </cell>
        </row>
        <row r="2701">
          <cell r="A2701" t="str">
            <v>NZ38340</v>
          </cell>
          <cell r="B2701">
            <v>902196918</v>
          </cell>
          <cell r="C2701" t="str">
            <v>Imo-HR001</v>
          </cell>
          <cell r="D2701">
            <v>37400</v>
          </cell>
          <cell r="E2701" t="str">
            <v>Savings</v>
          </cell>
          <cell r="F2701" t="str">
            <v>Joe Price</v>
          </cell>
          <cell r="G2701" t="str">
            <v>28714,6496</v>
          </cell>
        </row>
        <row r="2702">
          <cell r="A2702" t="str">
            <v>NZ28222</v>
          </cell>
          <cell r="B2702">
            <v>903001679</v>
          </cell>
          <cell r="C2702" t="str">
            <v>Lag-HR001</v>
          </cell>
          <cell r="D2702">
            <v>36671</v>
          </cell>
          <cell r="E2702" t="str">
            <v>Corporate</v>
          </cell>
          <cell r="F2702" t="str">
            <v>Dennis Morris</v>
          </cell>
          <cell r="G2702" t="str">
            <v>153744,5769</v>
          </cell>
        </row>
        <row r="2703">
          <cell r="A2703" t="str">
            <v>NZ18364</v>
          </cell>
          <cell r="B2703">
            <v>903181593</v>
          </cell>
          <cell r="C2703" t="str">
            <v>Cro-HR001</v>
          </cell>
          <cell r="D2703">
            <v>42515</v>
          </cell>
          <cell r="E2703" t="str">
            <v>Fixed Deposit</v>
          </cell>
          <cell r="F2703" t="str">
            <v>Stephen Payne</v>
          </cell>
          <cell r="G2703" t="str">
            <v>139310,3199</v>
          </cell>
        </row>
        <row r="2704">
          <cell r="A2704" t="str">
            <v>NZ72001</v>
          </cell>
          <cell r="B2704">
            <v>903350842</v>
          </cell>
          <cell r="C2704" t="str">
            <v>Ada-HR001</v>
          </cell>
          <cell r="D2704">
            <v>41054</v>
          </cell>
          <cell r="E2704" t="str">
            <v>Savings</v>
          </cell>
          <cell r="F2704" t="str">
            <v>Shawn Long</v>
          </cell>
          <cell r="G2704" t="str">
            <v>90349,7595</v>
          </cell>
        </row>
        <row r="2705">
          <cell r="A2705" t="str">
            <v>NZ95344</v>
          </cell>
          <cell r="B2705">
            <v>903375773</v>
          </cell>
          <cell r="C2705" t="str">
            <v>Enu-HR001</v>
          </cell>
          <cell r="D2705">
            <v>42880</v>
          </cell>
          <cell r="E2705" t="str">
            <v>Domiciliary</v>
          </cell>
          <cell r="F2705" t="str">
            <v>Paul Holmes</v>
          </cell>
          <cell r="G2705" t="str">
            <v>211439,7824</v>
          </cell>
        </row>
        <row r="2706">
          <cell r="A2706" t="str">
            <v>NZ19004</v>
          </cell>
          <cell r="B2706">
            <v>903481280</v>
          </cell>
          <cell r="C2706" t="str">
            <v>Imo-HR001</v>
          </cell>
          <cell r="D2706">
            <v>24983</v>
          </cell>
          <cell r="E2706" t="str">
            <v>Corporate</v>
          </cell>
          <cell r="F2706" t="str">
            <v>Joshua Bennett</v>
          </cell>
          <cell r="G2706" t="str">
            <v>85056,25</v>
          </cell>
        </row>
        <row r="2707">
          <cell r="A2707" t="str">
            <v>NZ13323</v>
          </cell>
          <cell r="B2707">
            <v>903996598</v>
          </cell>
          <cell r="C2707" t="str">
            <v>Del-HR001</v>
          </cell>
          <cell r="D2707">
            <v>23887</v>
          </cell>
          <cell r="E2707" t="str">
            <v>Corporate</v>
          </cell>
          <cell r="F2707" t="str">
            <v>Todd Roberts</v>
          </cell>
          <cell r="G2707" t="str">
            <v>169548,0585</v>
          </cell>
        </row>
        <row r="2708">
          <cell r="A2708" t="str">
            <v>NZ87256</v>
          </cell>
          <cell r="B2708">
            <v>904452413</v>
          </cell>
          <cell r="C2708" t="str">
            <v>Oyo-HR001</v>
          </cell>
          <cell r="D2708">
            <v>21329</v>
          </cell>
          <cell r="E2708" t="str">
            <v>Savings</v>
          </cell>
          <cell r="F2708" t="str">
            <v>Douglas Tucker</v>
          </cell>
          <cell r="G2708" t="str">
            <v>260184,0444</v>
          </cell>
        </row>
        <row r="2709">
          <cell r="A2709" t="str">
            <v>NZ12660</v>
          </cell>
          <cell r="B2709">
            <v>904665173</v>
          </cell>
          <cell r="C2709" t="str">
            <v>Osu-HR001</v>
          </cell>
          <cell r="D2709">
            <v>28999</v>
          </cell>
          <cell r="E2709" t="str">
            <v>Joint</v>
          </cell>
          <cell r="F2709" t="str">
            <v>James Castillo</v>
          </cell>
          <cell r="G2709" t="str">
            <v>480745,8621</v>
          </cell>
        </row>
        <row r="2710">
          <cell r="A2710" t="str">
            <v>NZ70906</v>
          </cell>
          <cell r="B2710">
            <v>904896985</v>
          </cell>
          <cell r="C2710" t="str">
            <v>Enu-HR001</v>
          </cell>
          <cell r="D2710">
            <v>41783</v>
          </cell>
          <cell r="E2710" t="str">
            <v>Domiciliary</v>
          </cell>
          <cell r="F2710" t="str">
            <v>Paul Larson</v>
          </cell>
          <cell r="G2710" t="str">
            <v>89041,0752</v>
          </cell>
        </row>
        <row r="2711">
          <cell r="A2711" t="str">
            <v>NZ78617</v>
          </cell>
          <cell r="B2711">
            <v>904970081</v>
          </cell>
          <cell r="C2711" t="str">
            <v>Oyo-HR001</v>
          </cell>
          <cell r="D2711">
            <v>33017</v>
          </cell>
          <cell r="E2711" t="str">
            <v>Domiciliary</v>
          </cell>
          <cell r="F2711" t="str">
            <v>Douglas Tucker</v>
          </cell>
          <cell r="G2711" t="str">
            <v>348711,6948</v>
          </cell>
        </row>
        <row r="2712">
          <cell r="A2712" t="str">
            <v>NZ35876</v>
          </cell>
          <cell r="B2712">
            <v>905121758</v>
          </cell>
          <cell r="C2712" t="str">
            <v>Abu-HR001</v>
          </cell>
          <cell r="D2712">
            <v>44705</v>
          </cell>
          <cell r="E2712" t="str">
            <v>Joint</v>
          </cell>
          <cell r="F2712" t="str">
            <v>Frank Brown</v>
          </cell>
          <cell r="G2712" t="str">
            <v>72431,3396</v>
          </cell>
        </row>
        <row r="2713">
          <cell r="A2713" t="str">
            <v>NZ41646</v>
          </cell>
          <cell r="B2713">
            <v>905339990</v>
          </cell>
          <cell r="C2713" t="str">
            <v>Lag-HR001</v>
          </cell>
          <cell r="D2713">
            <v>27905</v>
          </cell>
          <cell r="E2713" t="str">
            <v>Domiciliary</v>
          </cell>
          <cell r="F2713" t="str">
            <v>Nicholas Simmons</v>
          </cell>
          <cell r="G2713" t="str">
            <v>208878,8436</v>
          </cell>
        </row>
        <row r="2714">
          <cell r="A2714" t="str">
            <v>NZ45324</v>
          </cell>
          <cell r="B2714">
            <v>905458743</v>
          </cell>
          <cell r="C2714" t="str">
            <v>Ana-HR001</v>
          </cell>
          <cell r="D2714">
            <v>35939</v>
          </cell>
          <cell r="E2714" t="str">
            <v>Savings</v>
          </cell>
          <cell r="F2714" t="str">
            <v>Joshua Little</v>
          </cell>
          <cell r="G2714" t="str">
            <v>44224,88</v>
          </cell>
        </row>
        <row r="2715">
          <cell r="A2715" t="str">
            <v>NZ73017</v>
          </cell>
          <cell r="B2715">
            <v>906291581</v>
          </cell>
          <cell r="C2715" t="str">
            <v>Kan-HR001</v>
          </cell>
          <cell r="D2715">
            <v>39958</v>
          </cell>
          <cell r="E2715" t="str">
            <v>Fixed Deposit</v>
          </cell>
          <cell r="F2715" t="str">
            <v>Bruce Butler</v>
          </cell>
          <cell r="G2715" t="str">
            <v>84208,3584</v>
          </cell>
        </row>
        <row r="2716">
          <cell r="A2716" t="str">
            <v>NZ34739</v>
          </cell>
          <cell r="B2716">
            <v>906510135</v>
          </cell>
          <cell r="C2716" t="str">
            <v>Imo-HR001</v>
          </cell>
          <cell r="D2716">
            <v>39958</v>
          </cell>
          <cell r="E2716" t="str">
            <v>Domiciliary</v>
          </cell>
          <cell r="F2716" t="str">
            <v>Joe Price</v>
          </cell>
          <cell r="G2716" t="str">
            <v>74335,22</v>
          </cell>
        </row>
        <row r="2717">
          <cell r="A2717" t="str">
            <v>NZ23940</v>
          </cell>
          <cell r="B2717">
            <v>907339020</v>
          </cell>
          <cell r="C2717" t="str">
            <v>Abu-HR001</v>
          </cell>
          <cell r="D2717">
            <v>31556</v>
          </cell>
          <cell r="E2717" t="str">
            <v>Domiciliary</v>
          </cell>
          <cell r="F2717" t="str">
            <v>George Lewis</v>
          </cell>
          <cell r="G2717" t="str">
            <v>483167,3361</v>
          </cell>
        </row>
        <row r="2718">
          <cell r="A2718" t="str">
            <v>NZ97314</v>
          </cell>
          <cell r="B2718">
            <v>908010774</v>
          </cell>
          <cell r="C2718" t="str">
            <v>Ana-HR001</v>
          </cell>
          <cell r="D2718">
            <v>32653</v>
          </cell>
          <cell r="E2718" t="str">
            <v>Corporate</v>
          </cell>
          <cell r="F2718" t="str">
            <v>Anthony Berry</v>
          </cell>
          <cell r="G2718" t="str">
            <v>111666,9312</v>
          </cell>
        </row>
        <row r="2719">
          <cell r="A2719" t="str">
            <v>NZ81510</v>
          </cell>
          <cell r="B2719">
            <v>908046732</v>
          </cell>
          <cell r="C2719" t="str">
            <v>Enu-HR001</v>
          </cell>
          <cell r="D2719">
            <v>30095</v>
          </cell>
          <cell r="E2719" t="str">
            <v>Domiciliary</v>
          </cell>
          <cell r="F2719" t="str">
            <v>Paul Holmes</v>
          </cell>
          <cell r="G2719" t="str">
            <v>296377,2</v>
          </cell>
        </row>
        <row r="2720">
          <cell r="A2720" t="str">
            <v>NZ90265</v>
          </cell>
          <cell r="B2720">
            <v>908541019</v>
          </cell>
          <cell r="C2720" t="str">
            <v>Bay-HR001</v>
          </cell>
          <cell r="D2720">
            <v>37400</v>
          </cell>
          <cell r="E2720" t="str">
            <v>Corporate</v>
          </cell>
          <cell r="F2720" t="str">
            <v>Shawn Wallace</v>
          </cell>
          <cell r="G2720" t="str">
            <v>85465,2414</v>
          </cell>
        </row>
        <row r="2721">
          <cell r="A2721" t="str">
            <v>NZ54844</v>
          </cell>
          <cell r="B2721">
            <v>908674660</v>
          </cell>
          <cell r="C2721" t="str">
            <v>Lag-HR001</v>
          </cell>
          <cell r="D2721">
            <v>20233</v>
          </cell>
          <cell r="E2721" t="str">
            <v>Joint</v>
          </cell>
          <cell r="F2721" t="str">
            <v>Benjamin Kim</v>
          </cell>
          <cell r="G2721" t="str">
            <v>48752,34</v>
          </cell>
        </row>
        <row r="2722">
          <cell r="A2722" t="str">
            <v>NZ48905</v>
          </cell>
          <cell r="B2722">
            <v>909028330</v>
          </cell>
          <cell r="C2722" t="str">
            <v>Riv-HR001</v>
          </cell>
          <cell r="D2722">
            <v>41054</v>
          </cell>
          <cell r="E2722" t="str">
            <v>Joint</v>
          </cell>
          <cell r="F2722" t="str">
            <v>Mark Montgomery</v>
          </cell>
          <cell r="G2722" t="str">
            <v>291120,6408</v>
          </cell>
        </row>
        <row r="2723">
          <cell r="A2723" t="str">
            <v>NZ90041</v>
          </cell>
          <cell r="B2723">
            <v>909830160</v>
          </cell>
          <cell r="C2723" t="str">
            <v>Lag-HR001</v>
          </cell>
          <cell r="D2723">
            <v>31192</v>
          </cell>
          <cell r="E2723" t="str">
            <v>Joint</v>
          </cell>
          <cell r="F2723" t="str">
            <v>Patrick Graham</v>
          </cell>
          <cell r="G2723" t="str">
            <v>287122,2784</v>
          </cell>
        </row>
        <row r="2724">
          <cell r="A2724" t="str">
            <v>NZ97223</v>
          </cell>
          <cell r="B2724">
            <v>910308583</v>
          </cell>
          <cell r="C2724" t="str">
            <v>Lag-HR001</v>
          </cell>
          <cell r="D2724">
            <v>41054</v>
          </cell>
          <cell r="E2724" t="str">
            <v>Domiciliary</v>
          </cell>
          <cell r="F2724" t="str">
            <v>Dennis Ruiz</v>
          </cell>
          <cell r="G2724" t="str">
            <v>39760,11</v>
          </cell>
        </row>
        <row r="2725">
          <cell r="A2725" t="str">
            <v>NZ33607</v>
          </cell>
          <cell r="B2725">
            <v>911205536</v>
          </cell>
          <cell r="C2725" t="str">
            <v>Oyo-HR001</v>
          </cell>
          <cell r="D2725">
            <v>33382</v>
          </cell>
          <cell r="E2725" t="str">
            <v>Domiciliary</v>
          </cell>
          <cell r="F2725" t="str">
            <v>Douglas Tucker</v>
          </cell>
          <cell r="G2725" t="str">
            <v>129727,9728</v>
          </cell>
        </row>
        <row r="2726">
          <cell r="A2726" t="str">
            <v>NZ21106</v>
          </cell>
          <cell r="B2726">
            <v>911552187</v>
          </cell>
          <cell r="C2726" t="str">
            <v>Del-HR001</v>
          </cell>
          <cell r="D2726">
            <v>23155</v>
          </cell>
          <cell r="E2726" t="str">
            <v>Current</v>
          </cell>
          <cell r="F2726" t="str">
            <v>Steve Diaz</v>
          </cell>
          <cell r="G2726" t="str">
            <v>397164,126</v>
          </cell>
        </row>
        <row r="2727">
          <cell r="A2727" t="str">
            <v>NZ50610</v>
          </cell>
          <cell r="B2727">
            <v>911853927</v>
          </cell>
          <cell r="C2727" t="str">
            <v>Lag-HR001</v>
          </cell>
          <cell r="D2727">
            <v>27538</v>
          </cell>
          <cell r="E2727" t="str">
            <v>Current</v>
          </cell>
          <cell r="F2727" t="str">
            <v>Benjamin Kim</v>
          </cell>
          <cell r="G2727" t="str">
            <v>73154,7936</v>
          </cell>
        </row>
        <row r="2728">
          <cell r="A2728" t="str">
            <v>NZ95645</v>
          </cell>
          <cell r="B2728">
            <v>912042678</v>
          </cell>
          <cell r="C2728" t="str">
            <v>Riv-HR001</v>
          </cell>
          <cell r="D2728">
            <v>34114</v>
          </cell>
          <cell r="E2728" t="str">
            <v>Domiciliary</v>
          </cell>
          <cell r="F2728" t="str">
            <v>Mark Montgomery</v>
          </cell>
          <cell r="G2728" t="str">
            <v>154270,545</v>
          </cell>
        </row>
        <row r="2729">
          <cell r="A2729" t="str">
            <v>NZ73056</v>
          </cell>
          <cell r="B2729">
            <v>912361340</v>
          </cell>
          <cell r="C2729" t="str">
            <v>Kwa-HR001</v>
          </cell>
          <cell r="D2729">
            <v>23522</v>
          </cell>
          <cell r="E2729" t="str">
            <v>Domiciliary</v>
          </cell>
          <cell r="F2729" t="str">
            <v>Phillip Peters</v>
          </cell>
          <cell r="G2729" t="str">
            <v>227250,8928</v>
          </cell>
        </row>
        <row r="2730">
          <cell r="A2730" t="str">
            <v>NZ70317</v>
          </cell>
          <cell r="B2730">
            <v>913004392</v>
          </cell>
          <cell r="C2730" t="str">
            <v>Abi-HR001</v>
          </cell>
          <cell r="D2730">
            <v>26809</v>
          </cell>
          <cell r="E2730" t="str">
            <v>Corporate</v>
          </cell>
          <cell r="F2730" t="str">
            <v>Samuel Fowler</v>
          </cell>
          <cell r="G2730" t="str">
            <v>72442,6395</v>
          </cell>
        </row>
        <row r="2731">
          <cell r="A2731" t="str">
            <v>NZ80870</v>
          </cell>
          <cell r="B2731">
            <v>913488559</v>
          </cell>
          <cell r="C2731" t="str">
            <v>Ana-HR001</v>
          </cell>
          <cell r="D2731">
            <v>30827</v>
          </cell>
          <cell r="E2731" t="str">
            <v>Domiciliary</v>
          </cell>
          <cell r="F2731" t="str">
            <v>Anthony Berry</v>
          </cell>
          <cell r="G2731" t="str">
            <v>152911,4688</v>
          </cell>
        </row>
        <row r="2732">
          <cell r="A2732" t="str">
            <v>NZ66976</v>
          </cell>
          <cell r="B2732">
            <v>913730367</v>
          </cell>
          <cell r="C2732" t="str">
            <v>Sok-HR001</v>
          </cell>
          <cell r="D2732">
            <v>22061</v>
          </cell>
          <cell r="E2732" t="str">
            <v>Current</v>
          </cell>
          <cell r="F2732" t="str">
            <v>Raymond Alexander</v>
          </cell>
          <cell r="G2732" t="str">
            <v>156417,8559</v>
          </cell>
        </row>
        <row r="2733">
          <cell r="A2733" t="str">
            <v>NZ48477</v>
          </cell>
          <cell r="B2733">
            <v>913765998</v>
          </cell>
          <cell r="C2733" t="str">
            <v>Riv-HR001</v>
          </cell>
          <cell r="D2733">
            <v>38497</v>
          </cell>
          <cell r="E2733" t="str">
            <v>Savings</v>
          </cell>
          <cell r="F2733" t="str">
            <v>Mark Montgomery</v>
          </cell>
          <cell r="G2733" t="str">
            <v>79692,8704</v>
          </cell>
        </row>
        <row r="2734">
          <cell r="A2734" t="str">
            <v>NZ29653</v>
          </cell>
          <cell r="B2734">
            <v>914302353</v>
          </cell>
          <cell r="C2734" t="str">
            <v>Imo-HR001</v>
          </cell>
          <cell r="D2734">
            <v>35575</v>
          </cell>
          <cell r="E2734" t="str">
            <v>Savings</v>
          </cell>
          <cell r="F2734" t="str">
            <v>Jonathan Hawkins</v>
          </cell>
          <cell r="G2734" t="str">
            <v>275945,1408</v>
          </cell>
        </row>
        <row r="2735">
          <cell r="A2735" t="str">
            <v>NZ40781</v>
          </cell>
          <cell r="B2735">
            <v>914611148</v>
          </cell>
          <cell r="C2735" t="str">
            <v>Kad-HR001</v>
          </cell>
          <cell r="D2735">
            <v>21694</v>
          </cell>
          <cell r="E2735" t="str">
            <v>Domiciliary</v>
          </cell>
          <cell r="F2735" t="str">
            <v>Jerry Green</v>
          </cell>
          <cell r="G2735" t="str">
            <v>94766,6394</v>
          </cell>
        </row>
        <row r="2736">
          <cell r="A2736" t="str">
            <v>NZ51353</v>
          </cell>
          <cell r="B2736">
            <v>914636531</v>
          </cell>
          <cell r="C2736" t="str">
            <v>Ana-HR001</v>
          </cell>
          <cell r="D2736">
            <v>40687</v>
          </cell>
          <cell r="E2736" t="str">
            <v>Joint</v>
          </cell>
          <cell r="F2736" t="str">
            <v>Anthony Berry</v>
          </cell>
          <cell r="G2736" t="str">
            <v>36290,4256</v>
          </cell>
        </row>
        <row r="2737">
          <cell r="A2737" t="str">
            <v>NZ18081</v>
          </cell>
          <cell r="B2737">
            <v>914643280</v>
          </cell>
          <cell r="C2737" t="str">
            <v>Lag-HR001</v>
          </cell>
          <cell r="D2737">
            <v>43244</v>
          </cell>
          <cell r="E2737" t="str">
            <v>Domiciliary</v>
          </cell>
          <cell r="F2737" t="str">
            <v>Benjamin Kim</v>
          </cell>
          <cell r="G2737" t="str">
            <v>216600,384</v>
          </cell>
        </row>
        <row r="2738">
          <cell r="A2738" t="str">
            <v>NZ98400</v>
          </cell>
          <cell r="B2738">
            <v>914905766</v>
          </cell>
          <cell r="C2738" t="str">
            <v>Kan-HR001</v>
          </cell>
          <cell r="D2738">
            <v>41054</v>
          </cell>
          <cell r="E2738" t="str">
            <v>Savings</v>
          </cell>
          <cell r="F2738" t="str">
            <v>Bruce Butler</v>
          </cell>
          <cell r="G2738" t="str">
            <v>94158,3252</v>
          </cell>
        </row>
        <row r="2739">
          <cell r="A2739" t="str">
            <v>NZ16777</v>
          </cell>
          <cell r="B2739">
            <v>914960771</v>
          </cell>
          <cell r="C2739" t="str">
            <v>Lag-HR001</v>
          </cell>
          <cell r="D2739">
            <v>30460</v>
          </cell>
          <cell r="E2739" t="str">
            <v>Domiciliary</v>
          </cell>
          <cell r="F2739" t="str">
            <v>Adam Hernandez</v>
          </cell>
          <cell r="G2739" t="str">
            <v>120699,6375</v>
          </cell>
        </row>
        <row r="2740">
          <cell r="A2740" t="str">
            <v>NZ17557</v>
          </cell>
          <cell r="B2740">
            <v>915295189</v>
          </cell>
          <cell r="C2740" t="str">
            <v>Riv-HR001</v>
          </cell>
          <cell r="D2740">
            <v>26077</v>
          </cell>
          <cell r="E2740" t="str">
            <v>Domiciliary</v>
          </cell>
          <cell r="F2740" t="str">
            <v>Keith Griffin</v>
          </cell>
          <cell r="G2740" t="str">
            <v>82530,07</v>
          </cell>
        </row>
        <row r="2741">
          <cell r="A2741" t="str">
            <v>NZ80089</v>
          </cell>
          <cell r="B2741">
            <v>915341022</v>
          </cell>
          <cell r="C2741" t="str">
            <v>Osu-HR001</v>
          </cell>
          <cell r="D2741">
            <v>22426</v>
          </cell>
          <cell r="E2741" t="str">
            <v>Domiciliary</v>
          </cell>
          <cell r="F2741" t="str">
            <v>James Castillo</v>
          </cell>
          <cell r="G2741" t="str">
            <v>49460,0799</v>
          </cell>
        </row>
        <row r="2742">
          <cell r="A2742" t="str">
            <v>NZ35919</v>
          </cell>
          <cell r="B2742">
            <v>915416749</v>
          </cell>
          <cell r="C2742" t="str">
            <v>Imo-HR001</v>
          </cell>
          <cell r="D2742">
            <v>34114</v>
          </cell>
          <cell r="E2742" t="str">
            <v>Current</v>
          </cell>
          <cell r="F2742" t="str">
            <v>Joe Price</v>
          </cell>
          <cell r="G2742" t="str">
            <v>362722,4064</v>
          </cell>
        </row>
        <row r="2743">
          <cell r="A2743" t="str">
            <v>NZ90486</v>
          </cell>
          <cell r="B2743">
            <v>915663500</v>
          </cell>
          <cell r="C2743" t="str">
            <v>Enu-HR001</v>
          </cell>
          <cell r="D2743">
            <v>32288</v>
          </cell>
          <cell r="E2743" t="str">
            <v>Current</v>
          </cell>
          <cell r="F2743" t="str">
            <v>Paul Larson</v>
          </cell>
          <cell r="G2743" t="str">
            <v>236722,4377</v>
          </cell>
        </row>
        <row r="2744">
          <cell r="A2744" t="str">
            <v>NZ29312</v>
          </cell>
          <cell r="B2744">
            <v>916577954</v>
          </cell>
          <cell r="C2744" t="str">
            <v>Abu-HR001</v>
          </cell>
          <cell r="D2744">
            <v>31921</v>
          </cell>
          <cell r="E2744" t="str">
            <v>Domiciliary</v>
          </cell>
          <cell r="F2744" t="str">
            <v>Ernest Rivera</v>
          </cell>
          <cell r="G2744" t="str">
            <v>121752,0576</v>
          </cell>
        </row>
        <row r="2745">
          <cell r="A2745" t="str">
            <v>NZ59774</v>
          </cell>
          <cell r="B2745">
            <v>917124406</v>
          </cell>
          <cell r="C2745" t="str">
            <v>Kan-HR001</v>
          </cell>
          <cell r="D2745">
            <v>28634</v>
          </cell>
          <cell r="E2745" t="str">
            <v>Current</v>
          </cell>
          <cell r="F2745" t="str">
            <v>Joshua Ryan</v>
          </cell>
          <cell r="G2745" t="str">
            <v>168353,2389</v>
          </cell>
        </row>
        <row r="2746">
          <cell r="A2746" t="str">
            <v>NZ63836</v>
          </cell>
          <cell r="B2746">
            <v>917410375</v>
          </cell>
          <cell r="C2746" t="str">
            <v>Pla-HR001</v>
          </cell>
          <cell r="D2746">
            <v>23155</v>
          </cell>
          <cell r="E2746" t="str">
            <v>Domiciliary</v>
          </cell>
          <cell r="F2746" t="str">
            <v>Victor Ramos</v>
          </cell>
          <cell r="G2746" t="str">
            <v>297847,225</v>
          </cell>
        </row>
        <row r="2747">
          <cell r="A2747" t="str">
            <v>NZ77616</v>
          </cell>
          <cell r="B2747">
            <v>918619771</v>
          </cell>
          <cell r="C2747" t="str">
            <v>Kad-HR001</v>
          </cell>
          <cell r="D2747">
            <v>36671</v>
          </cell>
          <cell r="E2747" t="str">
            <v>Current</v>
          </cell>
          <cell r="F2747" t="str">
            <v>Bobby Burton</v>
          </cell>
          <cell r="G2747" t="str">
            <v>257023,8279</v>
          </cell>
        </row>
        <row r="2748">
          <cell r="A2748" t="str">
            <v>NZ49953</v>
          </cell>
          <cell r="B2748">
            <v>919464811</v>
          </cell>
          <cell r="C2748" t="str">
            <v>Oyo-HR001</v>
          </cell>
          <cell r="D2748">
            <v>31921</v>
          </cell>
          <cell r="E2748" t="str">
            <v>Current</v>
          </cell>
          <cell r="F2748" t="str">
            <v>Anthony Simpson</v>
          </cell>
          <cell r="G2748" t="str">
            <v>428363,55</v>
          </cell>
        </row>
        <row r="2749">
          <cell r="A2749" t="str">
            <v>NZ59380</v>
          </cell>
          <cell r="B2749">
            <v>919496575</v>
          </cell>
          <cell r="C2749" t="str">
            <v>Abu-HR001</v>
          </cell>
          <cell r="D2749">
            <v>31921</v>
          </cell>
          <cell r="E2749" t="str">
            <v>Current</v>
          </cell>
          <cell r="F2749" t="str">
            <v>Anthony Torres</v>
          </cell>
          <cell r="G2749" t="str">
            <v>362402,9448</v>
          </cell>
        </row>
        <row r="2750">
          <cell r="A2750" t="str">
            <v>NZ80791</v>
          </cell>
          <cell r="B2750">
            <v>919517989</v>
          </cell>
          <cell r="C2750" t="str">
            <v>Kan-HR001</v>
          </cell>
          <cell r="D2750">
            <v>34478</v>
          </cell>
          <cell r="E2750" t="str">
            <v>Domiciliary</v>
          </cell>
          <cell r="F2750" t="str">
            <v>Joshua Ryan</v>
          </cell>
          <cell r="G2750" t="str">
            <v>165293,4528</v>
          </cell>
        </row>
        <row r="2751">
          <cell r="A2751" t="str">
            <v>NZ93058</v>
          </cell>
          <cell r="B2751">
            <v>919543217</v>
          </cell>
          <cell r="C2751" t="str">
            <v>Osu-HR001</v>
          </cell>
          <cell r="D2751">
            <v>29366</v>
          </cell>
          <cell r="E2751" t="str">
            <v>Current</v>
          </cell>
          <cell r="F2751" t="str">
            <v>Jason Duncan</v>
          </cell>
          <cell r="G2751" t="str">
            <v>51971,25</v>
          </cell>
        </row>
        <row r="2752">
          <cell r="A2752" t="str">
            <v>NZ41553</v>
          </cell>
          <cell r="B2752">
            <v>919570593</v>
          </cell>
          <cell r="C2752" t="str">
            <v>Cro-HR001</v>
          </cell>
          <cell r="D2752">
            <v>38497</v>
          </cell>
          <cell r="E2752" t="str">
            <v>Current</v>
          </cell>
          <cell r="F2752" t="str">
            <v>Stephen Payne</v>
          </cell>
          <cell r="G2752" t="str">
            <v>109285,8624</v>
          </cell>
        </row>
        <row r="2753">
          <cell r="A2753" t="str">
            <v>NZ19975</v>
          </cell>
          <cell r="B2753">
            <v>919654415</v>
          </cell>
          <cell r="C2753" t="str">
            <v>Imo-HR001</v>
          </cell>
          <cell r="D2753">
            <v>34114</v>
          </cell>
          <cell r="E2753" t="str">
            <v>Corporate</v>
          </cell>
          <cell r="F2753" t="str">
            <v>Joshua Bennett</v>
          </cell>
          <cell r="G2753" t="str">
            <v>44664,006</v>
          </cell>
        </row>
        <row r="2754">
          <cell r="A2754" t="str">
            <v>NZ53485</v>
          </cell>
          <cell r="B2754">
            <v>919962728</v>
          </cell>
          <cell r="C2754" t="str">
            <v>Kan-HR001</v>
          </cell>
          <cell r="D2754">
            <v>42880</v>
          </cell>
          <cell r="E2754" t="str">
            <v>Corporate</v>
          </cell>
          <cell r="F2754" t="str">
            <v>Bruce Butler</v>
          </cell>
          <cell r="G2754" t="str">
            <v>43256,08</v>
          </cell>
        </row>
        <row r="2755">
          <cell r="A2755" t="str">
            <v>NZ89040</v>
          </cell>
          <cell r="B2755">
            <v>920076730</v>
          </cell>
          <cell r="C2755" t="str">
            <v>Sok-HR001</v>
          </cell>
          <cell r="D2755">
            <v>22790</v>
          </cell>
          <cell r="E2755" t="str">
            <v>Current</v>
          </cell>
          <cell r="F2755" t="str">
            <v>Raymond Alexander</v>
          </cell>
          <cell r="G2755" t="str">
            <v>356326,5225</v>
          </cell>
        </row>
        <row r="2756">
          <cell r="A2756" t="str">
            <v>NZ52398</v>
          </cell>
          <cell r="B2756">
            <v>920495974</v>
          </cell>
          <cell r="C2756" t="str">
            <v>Lag-HR001</v>
          </cell>
          <cell r="D2756">
            <v>27173</v>
          </cell>
          <cell r="E2756" t="str">
            <v>Corporate</v>
          </cell>
          <cell r="F2756" t="str">
            <v>Patrick Graham</v>
          </cell>
          <cell r="G2756" t="str">
            <v>298478,752</v>
          </cell>
        </row>
        <row r="2757">
          <cell r="A2757" t="str">
            <v>NZ91553</v>
          </cell>
          <cell r="B2757">
            <v>920922693</v>
          </cell>
          <cell r="C2757" t="str">
            <v>Lag-HR001</v>
          </cell>
          <cell r="D2757">
            <v>31556</v>
          </cell>
          <cell r="E2757" t="str">
            <v>Joint</v>
          </cell>
          <cell r="F2757" t="str">
            <v>Dennis Morris</v>
          </cell>
          <cell r="G2757" t="str">
            <v>220066,392</v>
          </cell>
        </row>
        <row r="2758">
          <cell r="A2758" t="str">
            <v>NZ83697</v>
          </cell>
          <cell r="B2758">
            <v>921397735</v>
          </cell>
          <cell r="C2758" t="str">
            <v>Lag-HR001</v>
          </cell>
          <cell r="D2758">
            <v>23522</v>
          </cell>
          <cell r="E2758" t="str">
            <v>Corporate</v>
          </cell>
          <cell r="F2758" t="str">
            <v>Dennis Morris</v>
          </cell>
          <cell r="G2758" t="str">
            <v>122483,7504</v>
          </cell>
        </row>
        <row r="2759">
          <cell r="A2759" t="str">
            <v>NZ94561</v>
          </cell>
          <cell r="B2759">
            <v>921471761</v>
          </cell>
          <cell r="C2759" t="str">
            <v>Ana-HR001</v>
          </cell>
          <cell r="D2759">
            <v>38861</v>
          </cell>
          <cell r="E2759" t="str">
            <v>Savings</v>
          </cell>
          <cell r="F2759" t="str">
            <v>Joshua Little</v>
          </cell>
          <cell r="G2759" t="str">
            <v>129121,92</v>
          </cell>
        </row>
        <row r="2760">
          <cell r="A2760" t="str">
            <v>NZ77252</v>
          </cell>
          <cell r="B2760">
            <v>921708705</v>
          </cell>
          <cell r="C2760" t="str">
            <v>Lag-HR001</v>
          </cell>
          <cell r="D2760">
            <v>31192</v>
          </cell>
          <cell r="E2760" t="str">
            <v>Corporate</v>
          </cell>
          <cell r="F2760" t="str">
            <v>Patrick Graham</v>
          </cell>
          <cell r="G2760" t="str">
            <v>48808,704</v>
          </cell>
        </row>
        <row r="2761">
          <cell r="A2761" t="str">
            <v>NZ84180</v>
          </cell>
          <cell r="B2761">
            <v>922352562</v>
          </cell>
          <cell r="C2761" t="str">
            <v>Oyo-HR001</v>
          </cell>
          <cell r="D2761">
            <v>43976</v>
          </cell>
          <cell r="E2761" t="str">
            <v>Domiciliary</v>
          </cell>
          <cell r="F2761" t="str">
            <v>Donald Reynolds</v>
          </cell>
          <cell r="G2761" t="str">
            <v>277452,63</v>
          </cell>
        </row>
        <row r="2762">
          <cell r="A2762" t="str">
            <v>NZ85850</v>
          </cell>
          <cell r="B2762">
            <v>922739901</v>
          </cell>
          <cell r="C2762" t="str">
            <v>Edo-HR001</v>
          </cell>
          <cell r="D2762">
            <v>42515</v>
          </cell>
          <cell r="E2762" t="str">
            <v>Corporate</v>
          </cell>
          <cell r="F2762" t="str">
            <v>Victor Martinez</v>
          </cell>
          <cell r="G2762" t="str">
            <v>236725,9964</v>
          </cell>
        </row>
        <row r="2763">
          <cell r="A2763" t="str">
            <v>NZ17254</v>
          </cell>
          <cell r="B2763">
            <v>922881556</v>
          </cell>
          <cell r="C2763" t="str">
            <v>Oyo-HR001</v>
          </cell>
          <cell r="D2763">
            <v>26077</v>
          </cell>
          <cell r="E2763" t="str">
            <v>Corporate</v>
          </cell>
          <cell r="F2763" t="str">
            <v>Anthony Simpson</v>
          </cell>
          <cell r="G2763" t="str">
            <v>184887,9183</v>
          </cell>
        </row>
        <row r="2764">
          <cell r="A2764" t="str">
            <v>NZ67029</v>
          </cell>
          <cell r="B2764">
            <v>922947867</v>
          </cell>
          <cell r="C2764" t="str">
            <v>Ogu-HR001</v>
          </cell>
          <cell r="D2764">
            <v>24616</v>
          </cell>
          <cell r="E2764" t="str">
            <v>Savings</v>
          </cell>
          <cell r="F2764" t="str">
            <v>Joe Hanson</v>
          </cell>
          <cell r="G2764" t="str">
            <v>304782,624</v>
          </cell>
        </row>
        <row r="2765">
          <cell r="A2765" t="str">
            <v>NZ15088</v>
          </cell>
          <cell r="B2765">
            <v>923530907</v>
          </cell>
          <cell r="C2765" t="str">
            <v>Riv-HR001</v>
          </cell>
          <cell r="D2765">
            <v>35939</v>
          </cell>
          <cell r="E2765" t="str">
            <v>Domiciliary</v>
          </cell>
          <cell r="F2765" t="str">
            <v>Keith Griffin</v>
          </cell>
          <cell r="G2765" t="str">
            <v>286607,889</v>
          </cell>
        </row>
        <row r="2766">
          <cell r="A2766" t="str">
            <v>NZ24266</v>
          </cell>
          <cell r="B2766">
            <v>923681663</v>
          </cell>
          <cell r="C2766" t="str">
            <v>Ogu-HR001</v>
          </cell>
          <cell r="D2766">
            <v>43976</v>
          </cell>
          <cell r="E2766" t="str">
            <v>Domiciliary</v>
          </cell>
          <cell r="F2766" t="str">
            <v>Joe Hanson</v>
          </cell>
          <cell r="G2766" t="str">
            <v>163043,727</v>
          </cell>
        </row>
        <row r="2767">
          <cell r="A2767" t="str">
            <v>NZ59198</v>
          </cell>
          <cell r="B2767">
            <v>923743468</v>
          </cell>
          <cell r="C2767" t="str">
            <v>Bay-HR001</v>
          </cell>
          <cell r="D2767">
            <v>28270</v>
          </cell>
          <cell r="E2767" t="str">
            <v>Joint</v>
          </cell>
          <cell r="F2767" t="str">
            <v>Shawn Wallace</v>
          </cell>
          <cell r="G2767" t="str">
            <v>307054,44</v>
          </cell>
        </row>
        <row r="2768">
          <cell r="A2768" t="str">
            <v>NZ59654</v>
          </cell>
          <cell r="B2768">
            <v>924040912</v>
          </cell>
          <cell r="C2768" t="str">
            <v>Kad-HR001</v>
          </cell>
          <cell r="D2768">
            <v>29366</v>
          </cell>
          <cell r="E2768" t="str">
            <v>Corporate</v>
          </cell>
          <cell r="F2768" t="str">
            <v>Jerry Green</v>
          </cell>
          <cell r="G2768" t="str">
            <v>153118,3134</v>
          </cell>
        </row>
        <row r="2769">
          <cell r="A2769" t="str">
            <v>NZ94851</v>
          </cell>
          <cell r="B2769">
            <v>924626830</v>
          </cell>
          <cell r="C2769" t="str">
            <v>Lag-HR001</v>
          </cell>
          <cell r="D2769">
            <v>39958</v>
          </cell>
          <cell r="E2769" t="str">
            <v>Corporate</v>
          </cell>
          <cell r="F2769" t="str">
            <v>Chris Armstrong</v>
          </cell>
          <cell r="G2769" t="str">
            <v>128959,8597</v>
          </cell>
        </row>
        <row r="2770">
          <cell r="A2770" t="str">
            <v>NZ15363</v>
          </cell>
          <cell r="B2770">
            <v>924740704</v>
          </cell>
          <cell r="C2770" t="str">
            <v>Lag-HR001</v>
          </cell>
          <cell r="D2770">
            <v>30827</v>
          </cell>
          <cell r="E2770" t="str">
            <v>Fixed Deposit</v>
          </cell>
          <cell r="F2770" t="str">
            <v>Nicholas Cunningham</v>
          </cell>
          <cell r="G2770" t="str">
            <v>146380,608</v>
          </cell>
        </row>
        <row r="2771">
          <cell r="A2771" t="str">
            <v>NZ63712</v>
          </cell>
          <cell r="B2771">
            <v>925159799</v>
          </cell>
          <cell r="C2771" t="str">
            <v>Del-HR001</v>
          </cell>
          <cell r="D2771">
            <v>30095</v>
          </cell>
          <cell r="E2771" t="str">
            <v>Current</v>
          </cell>
          <cell r="F2771" t="str">
            <v>Steve Diaz</v>
          </cell>
          <cell r="G2771" t="str">
            <v>169541,3655</v>
          </cell>
        </row>
        <row r="2772">
          <cell r="A2772" t="str">
            <v>NZ92735</v>
          </cell>
          <cell r="B2772">
            <v>925539542</v>
          </cell>
          <cell r="C2772" t="str">
            <v>Abu-HR001</v>
          </cell>
          <cell r="D2772">
            <v>31192</v>
          </cell>
          <cell r="E2772" t="str">
            <v>Joint</v>
          </cell>
          <cell r="F2772" t="str">
            <v>Ernest Rivera</v>
          </cell>
          <cell r="G2772" t="str">
            <v>92114,96</v>
          </cell>
        </row>
        <row r="2773">
          <cell r="A2773" t="str">
            <v>NZ22264</v>
          </cell>
          <cell r="B2773">
            <v>925626195</v>
          </cell>
          <cell r="C2773" t="str">
            <v>Ada-HR001</v>
          </cell>
          <cell r="D2773">
            <v>23522</v>
          </cell>
          <cell r="E2773" t="str">
            <v>Savings</v>
          </cell>
          <cell r="F2773" t="str">
            <v>Shawn Long</v>
          </cell>
          <cell r="G2773" t="str">
            <v>16653,9672</v>
          </cell>
        </row>
        <row r="2774">
          <cell r="A2774" t="str">
            <v>NZ95576</v>
          </cell>
          <cell r="B2774">
            <v>925817645</v>
          </cell>
          <cell r="C2774" t="str">
            <v>Riv-HR001</v>
          </cell>
          <cell r="D2774">
            <v>35210</v>
          </cell>
          <cell r="E2774" t="str">
            <v>Joint</v>
          </cell>
          <cell r="F2774" t="str">
            <v>Keith Griffin</v>
          </cell>
          <cell r="G2774" t="str">
            <v>58084,4352</v>
          </cell>
        </row>
        <row r="2775">
          <cell r="A2775" t="str">
            <v>NZ92418</v>
          </cell>
          <cell r="B2775">
            <v>925970293</v>
          </cell>
          <cell r="C2775" t="str">
            <v>Lag-HR001</v>
          </cell>
          <cell r="D2775">
            <v>20233</v>
          </cell>
          <cell r="E2775" t="str">
            <v>Current</v>
          </cell>
          <cell r="F2775" t="str">
            <v>Patrick Graham</v>
          </cell>
          <cell r="G2775" t="str">
            <v>310932,9888</v>
          </cell>
        </row>
        <row r="2776">
          <cell r="A2776" t="str">
            <v>NZ98387</v>
          </cell>
          <cell r="B2776">
            <v>926002607</v>
          </cell>
          <cell r="C2776" t="str">
            <v>Lag-HR001</v>
          </cell>
          <cell r="D2776">
            <v>24983</v>
          </cell>
          <cell r="E2776" t="str">
            <v>Corporate</v>
          </cell>
          <cell r="F2776" t="str">
            <v>Benjamin Kim</v>
          </cell>
          <cell r="G2776" t="str">
            <v>468818,091</v>
          </cell>
        </row>
        <row r="2777">
          <cell r="A2777" t="str">
            <v>NZ46331</v>
          </cell>
          <cell r="B2777">
            <v>926400808</v>
          </cell>
          <cell r="C2777" t="str">
            <v>Kad-HR001</v>
          </cell>
          <cell r="D2777">
            <v>24616</v>
          </cell>
          <cell r="E2777" t="str">
            <v>Joint</v>
          </cell>
          <cell r="F2777" t="str">
            <v>Jerry Green</v>
          </cell>
          <cell r="G2777" t="str">
            <v>194912,8192</v>
          </cell>
        </row>
        <row r="2778">
          <cell r="A2778" t="str">
            <v>NZ80068</v>
          </cell>
          <cell r="B2778">
            <v>926617488</v>
          </cell>
          <cell r="C2778" t="str">
            <v>Oyo-HR001</v>
          </cell>
          <cell r="D2778">
            <v>35575</v>
          </cell>
          <cell r="E2778" t="str">
            <v>Domiciliary</v>
          </cell>
          <cell r="F2778" t="str">
            <v>Donald Reynolds</v>
          </cell>
          <cell r="G2778" t="str">
            <v>229059,9675</v>
          </cell>
        </row>
        <row r="2779">
          <cell r="A2779" t="str">
            <v>NZ97061</v>
          </cell>
          <cell r="B2779">
            <v>927583432</v>
          </cell>
          <cell r="C2779" t="str">
            <v>Ana-HR001</v>
          </cell>
          <cell r="D2779">
            <v>33017</v>
          </cell>
          <cell r="E2779" t="str">
            <v>Domiciliary</v>
          </cell>
          <cell r="F2779" t="str">
            <v>Bruce Porter</v>
          </cell>
          <cell r="G2779" t="str">
            <v>84376,7694</v>
          </cell>
        </row>
        <row r="2780">
          <cell r="A2780" t="str">
            <v>NZ36108</v>
          </cell>
          <cell r="B2780">
            <v>928229617</v>
          </cell>
          <cell r="C2780" t="str">
            <v>Ogu-HR001</v>
          </cell>
          <cell r="D2780">
            <v>31556</v>
          </cell>
          <cell r="E2780" t="str">
            <v>Current</v>
          </cell>
          <cell r="F2780" t="str">
            <v>Jesse Evans</v>
          </cell>
          <cell r="G2780" t="str">
            <v>332248,4514</v>
          </cell>
        </row>
        <row r="2781">
          <cell r="A2781" t="str">
            <v>NZ74222</v>
          </cell>
          <cell r="B2781">
            <v>928702324</v>
          </cell>
          <cell r="C2781" t="str">
            <v>Kad-HR001</v>
          </cell>
          <cell r="D2781">
            <v>23522</v>
          </cell>
          <cell r="E2781" t="str">
            <v>Corporate</v>
          </cell>
          <cell r="F2781" t="str">
            <v>Jeremy Vasquez</v>
          </cell>
          <cell r="G2781" t="str">
            <v>91058,3892</v>
          </cell>
        </row>
        <row r="2782">
          <cell r="A2782" t="str">
            <v>NZ17939</v>
          </cell>
          <cell r="B2782">
            <v>929048698</v>
          </cell>
          <cell r="C2782" t="str">
            <v>Ana-HR001</v>
          </cell>
          <cell r="D2782">
            <v>40687</v>
          </cell>
          <cell r="E2782" t="str">
            <v>Domiciliary</v>
          </cell>
          <cell r="F2782" t="str">
            <v>Anthony Berry</v>
          </cell>
          <cell r="G2782" t="str">
            <v>48788,1453</v>
          </cell>
        </row>
        <row r="2783">
          <cell r="A2783" t="str">
            <v>NZ46044</v>
          </cell>
          <cell r="B2783">
            <v>929562631</v>
          </cell>
          <cell r="C2783" t="str">
            <v>Del-HR001</v>
          </cell>
          <cell r="D2783">
            <v>42148</v>
          </cell>
          <cell r="E2783" t="str">
            <v>Fixed Deposit</v>
          </cell>
          <cell r="F2783" t="str">
            <v>Steve Diaz</v>
          </cell>
          <cell r="G2783" t="str">
            <v>272042,88</v>
          </cell>
        </row>
        <row r="2784">
          <cell r="A2784" t="str">
            <v>NZ96756</v>
          </cell>
          <cell r="B2784">
            <v>929633638</v>
          </cell>
          <cell r="C2784" t="str">
            <v>Ana-HR001</v>
          </cell>
          <cell r="D2784">
            <v>25348</v>
          </cell>
          <cell r="E2784" t="str">
            <v>Domiciliary</v>
          </cell>
          <cell r="F2784" t="str">
            <v>Joshua Little</v>
          </cell>
          <cell r="G2784" t="str">
            <v>56333,2224</v>
          </cell>
        </row>
        <row r="2785">
          <cell r="A2785" t="str">
            <v>NZ83050</v>
          </cell>
          <cell r="B2785">
            <v>930170526</v>
          </cell>
          <cell r="C2785" t="str">
            <v>Del-HR001</v>
          </cell>
          <cell r="D2785">
            <v>30460</v>
          </cell>
          <cell r="E2785" t="str">
            <v>Domiciliary</v>
          </cell>
          <cell r="F2785" t="str">
            <v>Todd Roberts</v>
          </cell>
          <cell r="G2785" t="str">
            <v>82765,0032</v>
          </cell>
        </row>
        <row r="2786">
          <cell r="A2786" t="str">
            <v>NZ21018</v>
          </cell>
          <cell r="B2786">
            <v>930711869</v>
          </cell>
          <cell r="C2786" t="str">
            <v>Oyo-HR001</v>
          </cell>
          <cell r="D2786">
            <v>31556</v>
          </cell>
          <cell r="E2786" t="str">
            <v>Current</v>
          </cell>
          <cell r="F2786" t="str">
            <v>Douglas Tucker</v>
          </cell>
          <cell r="G2786" t="str">
            <v>305348,0248</v>
          </cell>
        </row>
        <row r="2787">
          <cell r="A2787" t="str">
            <v>NZ38755</v>
          </cell>
          <cell r="B2787">
            <v>930764009</v>
          </cell>
          <cell r="C2787" t="str">
            <v>Enu-HR001</v>
          </cell>
          <cell r="D2787">
            <v>28634</v>
          </cell>
          <cell r="E2787" t="str">
            <v>Domiciliary</v>
          </cell>
          <cell r="F2787" t="str">
            <v>Paul Holmes</v>
          </cell>
          <cell r="G2787" t="str">
            <v>477341,37</v>
          </cell>
        </row>
        <row r="2788">
          <cell r="A2788" t="str">
            <v>NZ56906</v>
          </cell>
          <cell r="B2788">
            <v>930813717</v>
          </cell>
          <cell r="C2788" t="str">
            <v>Kad-HR001</v>
          </cell>
          <cell r="D2788">
            <v>33382</v>
          </cell>
          <cell r="E2788" t="str">
            <v>Domiciliary</v>
          </cell>
          <cell r="F2788" t="str">
            <v>Bobby Burton</v>
          </cell>
          <cell r="G2788" t="str">
            <v>43305,8697</v>
          </cell>
        </row>
        <row r="2789">
          <cell r="A2789" t="str">
            <v>NZ15798</v>
          </cell>
          <cell r="B2789">
            <v>930816191</v>
          </cell>
          <cell r="C2789" t="str">
            <v>Lag-HR001</v>
          </cell>
          <cell r="D2789">
            <v>26809</v>
          </cell>
          <cell r="E2789" t="str">
            <v>Current</v>
          </cell>
          <cell r="F2789" t="str">
            <v>Chris Armstrong</v>
          </cell>
          <cell r="G2789" t="str">
            <v>98374,083</v>
          </cell>
        </row>
        <row r="2790">
          <cell r="A2790" t="str">
            <v>NZ79637</v>
          </cell>
          <cell r="B2790">
            <v>930899737</v>
          </cell>
          <cell r="C2790" t="str">
            <v>Ada-HR001</v>
          </cell>
          <cell r="D2790">
            <v>30460</v>
          </cell>
          <cell r="E2790" t="str">
            <v>Domiciliary</v>
          </cell>
          <cell r="F2790" t="str">
            <v>Shawn Long</v>
          </cell>
          <cell r="G2790" t="str">
            <v>187601,4666</v>
          </cell>
        </row>
        <row r="2791">
          <cell r="A2791" t="str">
            <v>NZ78571</v>
          </cell>
          <cell r="B2791">
            <v>931693559</v>
          </cell>
          <cell r="C2791" t="str">
            <v>Abu-HR001</v>
          </cell>
          <cell r="D2791">
            <v>30827</v>
          </cell>
          <cell r="E2791" t="str">
            <v>Current</v>
          </cell>
          <cell r="F2791" t="str">
            <v>Frank Brown</v>
          </cell>
          <cell r="G2791" t="str">
            <v>59266,748</v>
          </cell>
        </row>
        <row r="2792">
          <cell r="A2792" t="str">
            <v>NZ13368</v>
          </cell>
          <cell r="B2792">
            <v>931903128</v>
          </cell>
          <cell r="C2792" t="str">
            <v>Riv-HR001</v>
          </cell>
          <cell r="D2792">
            <v>32653</v>
          </cell>
          <cell r="E2792" t="str">
            <v>Domiciliary</v>
          </cell>
          <cell r="F2792" t="str">
            <v>Mark Montgomery</v>
          </cell>
          <cell r="G2792" t="str">
            <v>472444,6986</v>
          </cell>
        </row>
        <row r="2793">
          <cell r="A2793" t="str">
            <v>NZ97245</v>
          </cell>
          <cell r="B2793">
            <v>932472175</v>
          </cell>
          <cell r="C2793" t="str">
            <v>Ogu-HR001</v>
          </cell>
          <cell r="D2793">
            <v>21329</v>
          </cell>
          <cell r="E2793" t="str">
            <v>Domiciliary</v>
          </cell>
          <cell r="F2793" t="str">
            <v>Jesse Evans</v>
          </cell>
          <cell r="G2793" t="str">
            <v>109137,6864</v>
          </cell>
        </row>
        <row r="2794">
          <cell r="A2794" t="str">
            <v>NZ49677</v>
          </cell>
          <cell r="B2794">
            <v>932589685</v>
          </cell>
          <cell r="C2794" t="str">
            <v>Sok-HR001</v>
          </cell>
          <cell r="D2794">
            <v>34478</v>
          </cell>
          <cell r="E2794" t="str">
            <v>Domiciliary</v>
          </cell>
          <cell r="F2794" t="str">
            <v>Raymond Alexander</v>
          </cell>
          <cell r="G2794" t="str">
            <v>29990,4747</v>
          </cell>
        </row>
        <row r="2795">
          <cell r="A2795" t="str">
            <v>NZ60028</v>
          </cell>
          <cell r="B2795">
            <v>932967565</v>
          </cell>
          <cell r="C2795" t="str">
            <v>Oyo-HR001</v>
          </cell>
          <cell r="D2795">
            <v>43609</v>
          </cell>
          <cell r="E2795" t="str">
            <v>Domiciliary</v>
          </cell>
          <cell r="F2795" t="str">
            <v>Donald Reynolds</v>
          </cell>
          <cell r="G2795" t="str">
            <v>58419,2364</v>
          </cell>
        </row>
        <row r="2796">
          <cell r="A2796" t="str">
            <v>NZ61440</v>
          </cell>
          <cell r="B2796">
            <v>932995365</v>
          </cell>
          <cell r="C2796" t="str">
            <v>Abu-HR001</v>
          </cell>
          <cell r="D2796">
            <v>34114</v>
          </cell>
          <cell r="E2796" t="str">
            <v>Joint</v>
          </cell>
          <cell r="F2796" t="str">
            <v>Anthony Torres</v>
          </cell>
          <cell r="G2796" t="str">
            <v>71031,7416</v>
          </cell>
        </row>
        <row r="2797">
          <cell r="A2797" t="str">
            <v>NZ48919</v>
          </cell>
          <cell r="B2797">
            <v>933059110</v>
          </cell>
          <cell r="C2797" t="str">
            <v>Kog-HR001</v>
          </cell>
          <cell r="D2797">
            <v>28634</v>
          </cell>
          <cell r="E2797" t="str">
            <v>Corporate</v>
          </cell>
          <cell r="F2797" t="str">
            <v>Shawn Cook</v>
          </cell>
          <cell r="G2797" t="str">
            <v>100901,295</v>
          </cell>
        </row>
        <row r="2798">
          <cell r="A2798" t="str">
            <v>NZ80593</v>
          </cell>
          <cell r="B2798">
            <v>933105282</v>
          </cell>
          <cell r="C2798" t="str">
            <v>Enu-HR001</v>
          </cell>
          <cell r="D2798">
            <v>28270</v>
          </cell>
          <cell r="E2798" t="str">
            <v>Domiciliary</v>
          </cell>
          <cell r="F2798" t="str">
            <v>Paul Larson</v>
          </cell>
          <cell r="G2798" t="str">
            <v>247365,5733</v>
          </cell>
        </row>
        <row r="2799">
          <cell r="A2799" t="str">
            <v>NZ37041</v>
          </cell>
          <cell r="B2799">
            <v>934154352</v>
          </cell>
          <cell r="C2799" t="str">
            <v>Lag-HR001</v>
          </cell>
          <cell r="D2799">
            <v>44341</v>
          </cell>
          <cell r="E2799" t="str">
            <v>Domiciliary</v>
          </cell>
          <cell r="F2799" t="str">
            <v>Benjamin Kim</v>
          </cell>
          <cell r="G2799" t="str">
            <v>151193,95</v>
          </cell>
        </row>
        <row r="2800">
          <cell r="A2800" t="str">
            <v>NZ65488</v>
          </cell>
          <cell r="B2800">
            <v>934160358</v>
          </cell>
          <cell r="C2800" t="str">
            <v>Imo-HR001</v>
          </cell>
          <cell r="D2800">
            <v>36304</v>
          </cell>
          <cell r="E2800" t="str">
            <v>Joint</v>
          </cell>
          <cell r="F2800" t="str">
            <v>Jonathan Hawkins</v>
          </cell>
          <cell r="G2800" t="str">
            <v>91981,5624</v>
          </cell>
        </row>
        <row r="2801">
          <cell r="A2801" t="str">
            <v>NZ47408</v>
          </cell>
          <cell r="B2801">
            <v>934424206</v>
          </cell>
          <cell r="C2801" t="str">
            <v>Kad-HR001</v>
          </cell>
          <cell r="D2801">
            <v>23522</v>
          </cell>
          <cell r="E2801" t="str">
            <v>Savings</v>
          </cell>
          <cell r="F2801" t="str">
            <v>Jerry Green</v>
          </cell>
          <cell r="G2801" t="str">
            <v>222608,8773</v>
          </cell>
        </row>
        <row r="2802">
          <cell r="A2802" t="str">
            <v>NZ86610</v>
          </cell>
          <cell r="B2802">
            <v>934537140</v>
          </cell>
          <cell r="C2802" t="str">
            <v>Kad-HR001</v>
          </cell>
          <cell r="D2802">
            <v>20600</v>
          </cell>
          <cell r="E2802" t="str">
            <v>Domiciliary</v>
          </cell>
          <cell r="F2802" t="str">
            <v>Bobby Burton</v>
          </cell>
          <cell r="G2802" t="str">
            <v>175033,9878</v>
          </cell>
        </row>
        <row r="2803">
          <cell r="A2803" t="str">
            <v>NZ28479</v>
          </cell>
          <cell r="B2803">
            <v>934597374</v>
          </cell>
          <cell r="C2803" t="str">
            <v>Pla-HR001</v>
          </cell>
          <cell r="D2803">
            <v>31921</v>
          </cell>
          <cell r="E2803" t="str">
            <v>Joint</v>
          </cell>
          <cell r="F2803" t="str">
            <v>Victor Ramos</v>
          </cell>
          <cell r="G2803" t="str">
            <v>170220,8734</v>
          </cell>
        </row>
        <row r="2804">
          <cell r="A2804" t="str">
            <v>NZ78031</v>
          </cell>
          <cell r="B2804">
            <v>934687474</v>
          </cell>
          <cell r="C2804" t="str">
            <v>Ana-HR001</v>
          </cell>
          <cell r="D2804">
            <v>36304</v>
          </cell>
          <cell r="E2804" t="str">
            <v>Domiciliary</v>
          </cell>
          <cell r="F2804" t="str">
            <v>Bruce Porter</v>
          </cell>
          <cell r="G2804" t="str">
            <v>108447,3621</v>
          </cell>
        </row>
        <row r="2805">
          <cell r="A2805" t="str">
            <v>NZ50034</v>
          </cell>
          <cell r="B2805">
            <v>934718350</v>
          </cell>
          <cell r="C2805" t="str">
            <v>Abu-HR001</v>
          </cell>
          <cell r="D2805">
            <v>40322</v>
          </cell>
          <cell r="E2805" t="str">
            <v>Joint</v>
          </cell>
          <cell r="F2805" t="str">
            <v>Ernest Rivera</v>
          </cell>
          <cell r="G2805" t="str">
            <v>117611,364</v>
          </cell>
        </row>
        <row r="2806">
          <cell r="A2806" t="str">
            <v>NZ77041</v>
          </cell>
          <cell r="B2806">
            <v>935027587</v>
          </cell>
          <cell r="C2806" t="str">
            <v>Kad-HR001</v>
          </cell>
          <cell r="D2806">
            <v>37036</v>
          </cell>
          <cell r="E2806" t="str">
            <v>Joint</v>
          </cell>
          <cell r="F2806" t="str">
            <v>Jerry Green</v>
          </cell>
          <cell r="G2806" t="str">
            <v>68540,5728</v>
          </cell>
        </row>
        <row r="2807">
          <cell r="A2807" t="str">
            <v>NZ53003</v>
          </cell>
          <cell r="B2807">
            <v>935043681</v>
          </cell>
          <cell r="C2807" t="str">
            <v>Ana-HR001</v>
          </cell>
          <cell r="D2807">
            <v>38861</v>
          </cell>
          <cell r="E2807" t="str">
            <v>Domiciliary</v>
          </cell>
          <cell r="F2807" t="str">
            <v>Joshua Little</v>
          </cell>
          <cell r="G2807" t="str">
            <v>132501,1968</v>
          </cell>
        </row>
        <row r="2808">
          <cell r="A2808" t="str">
            <v>NZ97355</v>
          </cell>
          <cell r="B2808">
            <v>935203493</v>
          </cell>
          <cell r="C2808" t="str">
            <v>Oyo-HR001</v>
          </cell>
          <cell r="D2808">
            <v>22061</v>
          </cell>
          <cell r="E2808" t="str">
            <v>Joint</v>
          </cell>
          <cell r="F2808" t="str">
            <v>Douglas Tucker</v>
          </cell>
          <cell r="G2808" t="str">
            <v>249247,9044</v>
          </cell>
        </row>
        <row r="2809">
          <cell r="A2809" t="str">
            <v>NZ60228</v>
          </cell>
          <cell r="B2809">
            <v>935349309</v>
          </cell>
          <cell r="C2809" t="str">
            <v>Kog-HR001</v>
          </cell>
          <cell r="D2809">
            <v>24616</v>
          </cell>
          <cell r="E2809" t="str">
            <v>Domiciliary</v>
          </cell>
          <cell r="F2809" t="str">
            <v>Shawn Cook</v>
          </cell>
          <cell r="G2809" t="str">
            <v>123955,5018</v>
          </cell>
        </row>
        <row r="2810">
          <cell r="A2810" t="str">
            <v>NZ42335</v>
          </cell>
          <cell r="B2810">
            <v>935604502</v>
          </cell>
          <cell r="C2810" t="str">
            <v>Abi-HR001</v>
          </cell>
          <cell r="D2810">
            <v>21329</v>
          </cell>
          <cell r="E2810" t="str">
            <v>Domiciliary</v>
          </cell>
          <cell r="F2810" t="str">
            <v>Samuel Fowler</v>
          </cell>
          <cell r="G2810" t="str">
            <v>139337,0472</v>
          </cell>
        </row>
        <row r="2811">
          <cell r="A2811" t="str">
            <v>NZ55454</v>
          </cell>
          <cell r="B2811">
            <v>935714648</v>
          </cell>
          <cell r="C2811" t="str">
            <v>Lag-HR001</v>
          </cell>
          <cell r="D2811">
            <v>22061</v>
          </cell>
          <cell r="E2811" t="str">
            <v>Domiciliary</v>
          </cell>
          <cell r="F2811" t="str">
            <v>Benjamin Kim</v>
          </cell>
          <cell r="G2811" t="str">
            <v>193690,9314</v>
          </cell>
        </row>
        <row r="2812">
          <cell r="A2812" t="str">
            <v>NZ61510</v>
          </cell>
          <cell r="B2812">
            <v>935732733</v>
          </cell>
          <cell r="C2812" t="str">
            <v>Lag-HR001</v>
          </cell>
          <cell r="D2812">
            <v>40687</v>
          </cell>
          <cell r="E2812" t="str">
            <v>Savings</v>
          </cell>
          <cell r="F2812" t="str">
            <v>Benjamin Kim</v>
          </cell>
          <cell r="G2812" t="str">
            <v>161349,6</v>
          </cell>
        </row>
        <row r="2813">
          <cell r="A2813" t="str">
            <v>NZ18100</v>
          </cell>
          <cell r="B2813">
            <v>935754456</v>
          </cell>
          <cell r="C2813" t="str">
            <v>Enu-HR001</v>
          </cell>
          <cell r="D2813">
            <v>30460</v>
          </cell>
          <cell r="E2813" t="str">
            <v>Domiciliary</v>
          </cell>
          <cell r="F2813" t="str">
            <v>Paul Holmes</v>
          </cell>
          <cell r="G2813" t="str">
            <v>388875,5416</v>
          </cell>
        </row>
        <row r="2814">
          <cell r="A2814" t="str">
            <v>NZ75139</v>
          </cell>
          <cell r="B2814">
            <v>935902253</v>
          </cell>
          <cell r="C2814" t="str">
            <v>Oyo-HR001</v>
          </cell>
          <cell r="D2814">
            <v>25348</v>
          </cell>
          <cell r="E2814" t="str">
            <v>Domiciliary</v>
          </cell>
          <cell r="F2814" t="str">
            <v>Donald Reynolds</v>
          </cell>
          <cell r="G2814" t="str">
            <v>146714,88</v>
          </cell>
        </row>
        <row r="2815">
          <cell r="A2815" t="str">
            <v>NZ30193</v>
          </cell>
          <cell r="B2815">
            <v>936214169</v>
          </cell>
          <cell r="C2815" t="str">
            <v>Lag-HR001</v>
          </cell>
          <cell r="D2815">
            <v>41054</v>
          </cell>
          <cell r="E2815" t="str">
            <v>Current</v>
          </cell>
          <cell r="F2815" t="str">
            <v>Nicholas Cunningham</v>
          </cell>
          <cell r="G2815" t="str">
            <v>64385,5872</v>
          </cell>
        </row>
        <row r="2816">
          <cell r="A2816" t="str">
            <v>NZ94938</v>
          </cell>
          <cell r="B2816">
            <v>936259097</v>
          </cell>
          <cell r="C2816" t="str">
            <v>Cro-HR001</v>
          </cell>
          <cell r="D2816">
            <v>34843</v>
          </cell>
          <cell r="E2816" t="str">
            <v>Joint</v>
          </cell>
          <cell r="F2816" t="str">
            <v>Stephen Payne</v>
          </cell>
          <cell r="G2816" t="str">
            <v>77013,0804</v>
          </cell>
        </row>
        <row r="2817">
          <cell r="A2817" t="str">
            <v>NZ56106</v>
          </cell>
          <cell r="B2817">
            <v>936697768</v>
          </cell>
          <cell r="C2817" t="str">
            <v>Lag-HR001</v>
          </cell>
          <cell r="D2817">
            <v>35939</v>
          </cell>
          <cell r="E2817" t="str">
            <v>Domiciliary</v>
          </cell>
          <cell r="F2817" t="str">
            <v>Nicholas Cunningham</v>
          </cell>
          <cell r="G2817" t="str">
            <v>59404,8</v>
          </cell>
        </row>
        <row r="2818">
          <cell r="A2818" t="str">
            <v>NZ96324</v>
          </cell>
          <cell r="B2818">
            <v>936996307</v>
          </cell>
          <cell r="C2818" t="str">
            <v>Osu-HR001</v>
          </cell>
          <cell r="D2818">
            <v>43244</v>
          </cell>
          <cell r="E2818" t="str">
            <v>Savings</v>
          </cell>
          <cell r="F2818" t="str">
            <v>James Castillo</v>
          </cell>
          <cell r="G2818" t="str">
            <v>336120,7304</v>
          </cell>
        </row>
        <row r="2819">
          <cell r="A2819" t="str">
            <v>NZ91317</v>
          </cell>
          <cell r="B2819">
            <v>937421561</v>
          </cell>
          <cell r="C2819" t="str">
            <v>Pla-HR001</v>
          </cell>
          <cell r="D2819">
            <v>32653</v>
          </cell>
          <cell r="E2819" t="str">
            <v>Savings</v>
          </cell>
          <cell r="F2819" t="str">
            <v>Victor Ramos</v>
          </cell>
          <cell r="G2819" t="str">
            <v>217507,2096</v>
          </cell>
        </row>
        <row r="2820">
          <cell r="A2820" t="str">
            <v>NZ18544</v>
          </cell>
          <cell r="B2820">
            <v>937803141</v>
          </cell>
          <cell r="C2820" t="str">
            <v>Oyo-HR001</v>
          </cell>
          <cell r="D2820">
            <v>29366</v>
          </cell>
          <cell r="E2820" t="str">
            <v>Current</v>
          </cell>
          <cell r="F2820" t="str">
            <v>Anthony Simpson</v>
          </cell>
          <cell r="G2820" t="str">
            <v>263795,04</v>
          </cell>
        </row>
        <row r="2821">
          <cell r="A2821" t="str">
            <v>NZ84211</v>
          </cell>
          <cell r="B2821">
            <v>938249145</v>
          </cell>
          <cell r="C2821" t="str">
            <v>Cro-HR001</v>
          </cell>
          <cell r="D2821">
            <v>27538</v>
          </cell>
          <cell r="E2821" t="str">
            <v>Current</v>
          </cell>
          <cell r="F2821" t="str">
            <v>Stephen Payne</v>
          </cell>
          <cell r="G2821" t="str">
            <v>162867,0144</v>
          </cell>
        </row>
        <row r="2822">
          <cell r="A2822" t="str">
            <v>NZ49606</v>
          </cell>
          <cell r="B2822">
            <v>938304870</v>
          </cell>
          <cell r="C2822" t="str">
            <v>Ana-HR001</v>
          </cell>
          <cell r="D2822">
            <v>24616</v>
          </cell>
          <cell r="E2822" t="str">
            <v>Domiciliary</v>
          </cell>
          <cell r="F2822" t="str">
            <v>Anthony Berry</v>
          </cell>
          <cell r="G2822" t="str">
            <v>72711,1056</v>
          </cell>
        </row>
        <row r="2823">
          <cell r="A2823" t="str">
            <v>NZ22904</v>
          </cell>
          <cell r="B2823">
            <v>938682630</v>
          </cell>
          <cell r="C2823" t="str">
            <v>Ana-HR001</v>
          </cell>
          <cell r="D2823">
            <v>22061</v>
          </cell>
          <cell r="E2823" t="str">
            <v>Savings</v>
          </cell>
          <cell r="F2823" t="str">
            <v>Bruce Porter</v>
          </cell>
          <cell r="G2823" t="str">
            <v>79572,9405</v>
          </cell>
        </row>
        <row r="2824">
          <cell r="A2824" t="str">
            <v>NZ13219</v>
          </cell>
          <cell r="B2824">
            <v>938793950</v>
          </cell>
          <cell r="C2824" t="str">
            <v>Abu-HR001</v>
          </cell>
          <cell r="D2824">
            <v>40687</v>
          </cell>
          <cell r="E2824" t="str">
            <v>Domiciliary</v>
          </cell>
          <cell r="F2824" t="str">
            <v>Frank Brown</v>
          </cell>
          <cell r="G2824" t="str">
            <v>290163,8025</v>
          </cell>
        </row>
        <row r="2825">
          <cell r="A2825" t="str">
            <v>NZ31887</v>
          </cell>
          <cell r="B2825">
            <v>939238656</v>
          </cell>
          <cell r="C2825" t="str">
            <v>Ogu-HR001</v>
          </cell>
          <cell r="D2825">
            <v>45070</v>
          </cell>
          <cell r="E2825" t="str">
            <v>Current</v>
          </cell>
          <cell r="F2825" t="str">
            <v>Joe Hanson</v>
          </cell>
          <cell r="G2825" t="str">
            <v>173201,4207</v>
          </cell>
        </row>
        <row r="2826">
          <cell r="A2826" t="str">
            <v>NZ46652</v>
          </cell>
          <cell r="B2826">
            <v>939260509</v>
          </cell>
          <cell r="C2826" t="str">
            <v>Lag-HR001</v>
          </cell>
          <cell r="D2826">
            <v>30827</v>
          </cell>
          <cell r="E2826" t="str">
            <v>Domiciliary</v>
          </cell>
          <cell r="F2826" t="str">
            <v>Nicholas Cunningham</v>
          </cell>
          <cell r="G2826" t="str">
            <v>107265,8691</v>
          </cell>
        </row>
        <row r="2827">
          <cell r="A2827" t="str">
            <v>NZ24876</v>
          </cell>
          <cell r="B2827">
            <v>939622054</v>
          </cell>
          <cell r="C2827" t="str">
            <v>Ana-HR001</v>
          </cell>
          <cell r="D2827">
            <v>39958</v>
          </cell>
          <cell r="E2827" t="str">
            <v>Joint</v>
          </cell>
          <cell r="F2827" t="str">
            <v>Anthony Berry</v>
          </cell>
          <cell r="G2827" t="str">
            <v>144729,3354</v>
          </cell>
        </row>
        <row r="2828">
          <cell r="A2828" t="str">
            <v>NZ47424</v>
          </cell>
          <cell r="B2828">
            <v>939664703</v>
          </cell>
          <cell r="C2828" t="str">
            <v>Kan-HR001</v>
          </cell>
          <cell r="D2828">
            <v>40687</v>
          </cell>
          <cell r="E2828" t="str">
            <v>Joint</v>
          </cell>
          <cell r="F2828" t="str">
            <v>Joshua Ryan</v>
          </cell>
          <cell r="G2828" t="str">
            <v>44569,3908</v>
          </cell>
        </row>
        <row r="2829">
          <cell r="A2829" t="str">
            <v>NZ61687</v>
          </cell>
          <cell r="B2829">
            <v>940266572</v>
          </cell>
          <cell r="C2829" t="str">
            <v>Riv-HR001</v>
          </cell>
          <cell r="D2829">
            <v>30095</v>
          </cell>
          <cell r="E2829" t="str">
            <v>Savings</v>
          </cell>
          <cell r="F2829" t="str">
            <v>Mark Montgomery</v>
          </cell>
          <cell r="G2829" t="str">
            <v>191378,0763</v>
          </cell>
        </row>
        <row r="2830">
          <cell r="A2830" t="str">
            <v>NZ60054</v>
          </cell>
          <cell r="B2830">
            <v>940465945</v>
          </cell>
          <cell r="C2830" t="str">
            <v>Ogu-HR001</v>
          </cell>
          <cell r="D2830">
            <v>22061</v>
          </cell>
          <cell r="E2830" t="str">
            <v>Corporate</v>
          </cell>
          <cell r="F2830" t="str">
            <v>Joe Hanson</v>
          </cell>
          <cell r="G2830" t="str">
            <v>449829,6075</v>
          </cell>
        </row>
        <row r="2831">
          <cell r="A2831" t="str">
            <v>NZ20398</v>
          </cell>
          <cell r="B2831">
            <v>940594492</v>
          </cell>
          <cell r="C2831" t="str">
            <v>Osu-HR001</v>
          </cell>
          <cell r="D2831">
            <v>27538</v>
          </cell>
          <cell r="E2831" t="str">
            <v>Joint</v>
          </cell>
          <cell r="F2831" t="str">
            <v>Jason Duncan</v>
          </cell>
          <cell r="G2831" t="str">
            <v>32301,4668</v>
          </cell>
        </row>
        <row r="2832">
          <cell r="A2832" t="str">
            <v>NZ33084</v>
          </cell>
          <cell r="B2832">
            <v>940671188</v>
          </cell>
          <cell r="C2832" t="str">
            <v>Kad-HR001</v>
          </cell>
          <cell r="D2832">
            <v>24983</v>
          </cell>
          <cell r="E2832" t="str">
            <v>Current</v>
          </cell>
          <cell r="F2832" t="str">
            <v>Jeremy Vasquez</v>
          </cell>
          <cell r="G2832" t="str">
            <v>124277,7536</v>
          </cell>
        </row>
        <row r="2833">
          <cell r="A2833" t="str">
            <v>NZ79565</v>
          </cell>
          <cell r="B2833">
            <v>941457744</v>
          </cell>
          <cell r="C2833" t="str">
            <v>Lag-HR001</v>
          </cell>
          <cell r="D2833">
            <v>37765</v>
          </cell>
          <cell r="E2833" t="str">
            <v>Current</v>
          </cell>
          <cell r="F2833" t="str">
            <v>Nicholas Cunningham</v>
          </cell>
          <cell r="G2833" t="str">
            <v>22120,8064</v>
          </cell>
        </row>
        <row r="2834">
          <cell r="A2834" t="str">
            <v>NZ55021</v>
          </cell>
          <cell r="B2834">
            <v>941640918</v>
          </cell>
          <cell r="C2834" t="str">
            <v>Lag-HR001</v>
          </cell>
          <cell r="D2834">
            <v>23887</v>
          </cell>
          <cell r="E2834" t="str">
            <v>Joint</v>
          </cell>
          <cell r="F2834" t="str">
            <v>Dennis Ruiz</v>
          </cell>
          <cell r="G2834" t="str">
            <v>77686,0119</v>
          </cell>
        </row>
        <row r="2835">
          <cell r="A2835" t="str">
            <v>NZ52284</v>
          </cell>
          <cell r="B2835">
            <v>941690204</v>
          </cell>
          <cell r="C2835" t="str">
            <v>Abi-HR001</v>
          </cell>
          <cell r="D2835">
            <v>41783</v>
          </cell>
          <cell r="E2835" t="str">
            <v>Corporate</v>
          </cell>
          <cell r="F2835" t="str">
            <v>Roy Rice</v>
          </cell>
          <cell r="G2835" t="str">
            <v>285493,065</v>
          </cell>
        </row>
        <row r="2836">
          <cell r="A2836" t="str">
            <v>NZ32150</v>
          </cell>
          <cell r="B2836">
            <v>941700699</v>
          </cell>
          <cell r="C2836" t="str">
            <v>Oyo-HR001</v>
          </cell>
          <cell r="D2836">
            <v>38132</v>
          </cell>
          <cell r="E2836" t="str">
            <v>Domiciliary</v>
          </cell>
          <cell r="F2836" t="str">
            <v>Douglas Tucker</v>
          </cell>
          <cell r="G2836" t="str">
            <v>52311,3472</v>
          </cell>
        </row>
        <row r="2837">
          <cell r="A2837" t="str">
            <v>NZ88033</v>
          </cell>
          <cell r="B2837">
            <v>941967865</v>
          </cell>
          <cell r="C2837" t="str">
            <v>Enu-HR001</v>
          </cell>
          <cell r="D2837">
            <v>39593</v>
          </cell>
          <cell r="E2837" t="str">
            <v>Corporate</v>
          </cell>
          <cell r="F2837" t="str">
            <v>Paul Larson</v>
          </cell>
          <cell r="G2837" t="str">
            <v>123519,0828</v>
          </cell>
        </row>
        <row r="2838">
          <cell r="A2838" t="str">
            <v>NZ24188</v>
          </cell>
          <cell r="B2838">
            <v>942234925</v>
          </cell>
          <cell r="C2838" t="str">
            <v>Osu-HR001</v>
          </cell>
          <cell r="D2838">
            <v>39958</v>
          </cell>
          <cell r="E2838" t="str">
            <v>Domiciliary</v>
          </cell>
          <cell r="F2838" t="str">
            <v>James Castillo</v>
          </cell>
          <cell r="G2838" t="str">
            <v>212002,5</v>
          </cell>
        </row>
        <row r="2839">
          <cell r="A2839" t="str">
            <v>NZ21262</v>
          </cell>
          <cell r="B2839">
            <v>942656359</v>
          </cell>
          <cell r="C2839" t="str">
            <v>Ana-HR001</v>
          </cell>
          <cell r="D2839">
            <v>39593</v>
          </cell>
          <cell r="E2839" t="str">
            <v>Domiciliary</v>
          </cell>
          <cell r="F2839" t="str">
            <v>Anthony Berry</v>
          </cell>
          <cell r="G2839" t="str">
            <v>242779,896</v>
          </cell>
        </row>
        <row r="2840">
          <cell r="A2840" t="str">
            <v>NZ52850</v>
          </cell>
          <cell r="B2840">
            <v>942767236</v>
          </cell>
          <cell r="C2840" t="str">
            <v>Lag-HR001</v>
          </cell>
          <cell r="D2840">
            <v>24983</v>
          </cell>
          <cell r="E2840" t="str">
            <v>Savings</v>
          </cell>
          <cell r="F2840" t="str">
            <v>Dennis Ruiz</v>
          </cell>
          <cell r="G2840" t="str">
            <v>181827,2904</v>
          </cell>
        </row>
        <row r="2841">
          <cell r="A2841" t="str">
            <v>NZ34798</v>
          </cell>
          <cell r="B2841">
            <v>942865004</v>
          </cell>
          <cell r="C2841" t="str">
            <v>Edo-HR001</v>
          </cell>
          <cell r="D2841">
            <v>40687</v>
          </cell>
          <cell r="E2841" t="str">
            <v>Domiciliary</v>
          </cell>
          <cell r="F2841" t="str">
            <v>Victor Martinez</v>
          </cell>
          <cell r="G2841" t="str">
            <v>120617,6745</v>
          </cell>
        </row>
        <row r="2842">
          <cell r="A2842" t="str">
            <v>NZ16812</v>
          </cell>
          <cell r="B2842">
            <v>943053239</v>
          </cell>
          <cell r="C2842" t="str">
            <v>Osu-HR001</v>
          </cell>
          <cell r="D2842">
            <v>22790</v>
          </cell>
          <cell r="E2842" t="str">
            <v>Joint</v>
          </cell>
          <cell r="F2842" t="str">
            <v>James Castillo</v>
          </cell>
          <cell r="G2842" t="str">
            <v>151559,3222</v>
          </cell>
        </row>
        <row r="2843">
          <cell r="A2843" t="str">
            <v>NZ25698</v>
          </cell>
          <cell r="B2843">
            <v>943244641</v>
          </cell>
          <cell r="C2843" t="str">
            <v>Lag-HR001</v>
          </cell>
          <cell r="D2843">
            <v>33749</v>
          </cell>
          <cell r="E2843" t="str">
            <v>Joint</v>
          </cell>
          <cell r="F2843" t="str">
            <v>Carl Nguyen</v>
          </cell>
          <cell r="G2843" t="str">
            <v>57954,1248</v>
          </cell>
        </row>
        <row r="2844">
          <cell r="A2844" t="str">
            <v>NZ54599</v>
          </cell>
          <cell r="B2844">
            <v>943830410</v>
          </cell>
          <cell r="C2844" t="str">
            <v>Abu-HR001</v>
          </cell>
          <cell r="D2844">
            <v>38861</v>
          </cell>
          <cell r="E2844" t="str">
            <v>Current</v>
          </cell>
          <cell r="F2844" t="str">
            <v>Frank Brown</v>
          </cell>
          <cell r="G2844" t="str">
            <v>261816,2703</v>
          </cell>
        </row>
        <row r="2845">
          <cell r="A2845" t="str">
            <v>NZ35322</v>
          </cell>
          <cell r="B2845">
            <v>944241378</v>
          </cell>
          <cell r="C2845" t="str">
            <v>Lag-HR001</v>
          </cell>
          <cell r="D2845">
            <v>38132</v>
          </cell>
          <cell r="E2845" t="str">
            <v>Domiciliary</v>
          </cell>
          <cell r="F2845" t="str">
            <v>Dennis Ruiz</v>
          </cell>
          <cell r="G2845" t="str">
            <v>303654,2018</v>
          </cell>
        </row>
        <row r="2846">
          <cell r="A2846" t="str">
            <v>NZ55869</v>
          </cell>
          <cell r="B2846">
            <v>946043399</v>
          </cell>
          <cell r="C2846" t="str">
            <v>Ada-HR001</v>
          </cell>
          <cell r="D2846">
            <v>21694</v>
          </cell>
          <cell r="E2846" t="str">
            <v>Current</v>
          </cell>
          <cell r="F2846" t="str">
            <v>Shawn Long</v>
          </cell>
          <cell r="G2846" t="str">
            <v>438620,0832</v>
          </cell>
        </row>
        <row r="2847">
          <cell r="A2847" t="str">
            <v>NZ25680</v>
          </cell>
          <cell r="B2847">
            <v>946289777</v>
          </cell>
          <cell r="C2847" t="str">
            <v>Lag-HR001</v>
          </cell>
          <cell r="D2847">
            <v>24616</v>
          </cell>
          <cell r="E2847" t="str">
            <v>Current</v>
          </cell>
          <cell r="F2847" t="str">
            <v>Dennis Morris</v>
          </cell>
          <cell r="G2847" t="str">
            <v>263248,9704</v>
          </cell>
        </row>
        <row r="2848">
          <cell r="A2848" t="str">
            <v>NZ59539</v>
          </cell>
          <cell r="B2848">
            <v>946827741</v>
          </cell>
          <cell r="C2848" t="str">
            <v>Oyo-HR001</v>
          </cell>
          <cell r="D2848">
            <v>35939</v>
          </cell>
          <cell r="E2848" t="str">
            <v>Savings</v>
          </cell>
          <cell r="F2848" t="str">
            <v>Anthony Simpson</v>
          </cell>
          <cell r="G2848" t="str">
            <v>413015,1204</v>
          </cell>
        </row>
        <row r="2849">
          <cell r="A2849" t="str">
            <v>NZ97275</v>
          </cell>
          <cell r="B2849">
            <v>947182432</v>
          </cell>
          <cell r="C2849" t="str">
            <v>Enu-HR001</v>
          </cell>
          <cell r="D2849">
            <v>37400</v>
          </cell>
          <cell r="E2849" t="str">
            <v>Domiciliary</v>
          </cell>
          <cell r="F2849" t="str">
            <v>Paul Holmes</v>
          </cell>
          <cell r="G2849" t="str">
            <v>140115,8304</v>
          </cell>
        </row>
        <row r="2850">
          <cell r="A2850" t="str">
            <v>NZ80847</v>
          </cell>
          <cell r="B2850">
            <v>947446211</v>
          </cell>
          <cell r="C2850" t="str">
            <v>Imo-HR001</v>
          </cell>
          <cell r="D2850">
            <v>28270</v>
          </cell>
          <cell r="E2850" t="str">
            <v>Joint</v>
          </cell>
          <cell r="F2850" t="str">
            <v>Joshua Bennett</v>
          </cell>
          <cell r="G2850" t="str">
            <v>30509,2972</v>
          </cell>
        </row>
        <row r="2851">
          <cell r="A2851" t="str">
            <v>NZ63929</v>
          </cell>
          <cell r="B2851">
            <v>948267384</v>
          </cell>
          <cell r="C2851" t="str">
            <v>Osu-HR001</v>
          </cell>
          <cell r="D2851">
            <v>26444</v>
          </cell>
          <cell r="E2851" t="str">
            <v>Domiciliary</v>
          </cell>
          <cell r="F2851" t="str">
            <v>Jason Duncan</v>
          </cell>
          <cell r="G2851" t="str">
            <v>51004,6875</v>
          </cell>
        </row>
        <row r="2852">
          <cell r="A2852" t="str">
            <v>NZ40136</v>
          </cell>
          <cell r="B2852">
            <v>948292434</v>
          </cell>
          <cell r="C2852" t="str">
            <v>Edo-HR001</v>
          </cell>
          <cell r="D2852">
            <v>41783</v>
          </cell>
          <cell r="E2852" t="str">
            <v>Corporate</v>
          </cell>
          <cell r="F2852" t="str">
            <v>Victor Martinez</v>
          </cell>
          <cell r="G2852" t="str">
            <v>260826,748</v>
          </cell>
        </row>
        <row r="2853">
          <cell r="A2853" t="str">
            <v>NZ21887</v>
          </cell>
          <cell r="B2853">
            <v>948438365</v>
          </cell>
          <cell r="C2853" t="str">
            <v>Kad-HR001</v>
          </cell>
          <cell r="D2853">
            <v>41054</v>
          </cell>
          <cell r="E2853" t="str">
            <v>Domiciliary</v>
          </cell>
          <cell r="F2853" t="str">
            <v>Jerry Green</v>
          </cell>
          <cell r="G2853" t="str">
            <v>81557,8624</v>
          </cell>
        </row>
        <row r="2854">
          <cell r="A2854" t="str">
            <v>NZ41655</v>
          </cell>
          <cell r="B2854">
            <v>948586012</v>
          </cell>
          <cell r="C2854" t="str">
            <v>Pla-HR001</v>
          </cell>
          <cell r="D2854">
            <v>40322</v>
          </cell>
          <cell r="E2854" t="str">
            <v>Savings</v>
          </cell>
          <cell r="F2854" t="str">
            <v>Victor Ramos</v>
          </cell>
          <cell r="G2854" t="str">
            <v>26495,6796</v>
          </cell>
        </row>
        <row r="2855">
          <cell r="A2855" t="str">
            <v>NZ62351</v>
          </cell>
          <cell r="B2855">
            <v>948591027</v>
          </cell>
          <cell r="C2855" t="str">
            <v>Lag-HR001</v>
          </cell>
          <cell r="D2855">
            <v>37400</v>
          </cell>
          <cell r="E2855" t="str">
            <v>Savings</v>
          </cell>
          <cell r="F2855" t="str">
            <v>Chris Armstrong</v>
          </cell>
          <cell r="G2855" t="str">
            <v>123889,2271</v>
          </cell>
        </row>
        <row r="2856">
          <cell r="A2856" t="str">
            <v>NZ37142</v>
          </cell>
          <cell r="B2856">
            <v>948883528</v>
          </cell>
          <cell r="C2856" t="str">
            <v>Lag-HR001</v>
          </cell>
          <cell r="D2856">
            <v>21329</v>
          </cell>
          <cell r="E2856" t="str">
            <v>Current</v>
          </cell>
          <cell r="F2856" t="str">
            <v>Dennis Morris</v>
          </cell>
          <cell r="G2856" t="str">
            <v>260944,0275</v>
          </cell>
        </row>
        <row r="2857">
          <cell r="A2857" t="str">
            <v>NZ86268</v>
          </cell>
          <cell r="B2857">
            <v>949212330</v>
          </cell>
          <cell r="C2857" t="str">
            <v>Ogu-HR001</v>
          </cell>
          <cell r="D2857">
            <v>28999</v>
          </cell>
          <cell r="E2857" t="str">
            <v>Domiciliary</v>
          </cell>
          <cell r="F2857" t="str">
            <v>Jesse Evans</v>
          </cell>
          <cell r="G2857" t="str">
            <v>91082,6644</v>
          </cell>
        </row>
        <row r="2858">
          <cell r="A2858" t="str">
            <v>NZ39614</v>
          </cell>
          <cell r="B2858">
            <v>949400175</v>
          </cell>
          <cell r="C2858" t="str">
            <v>Osu-HR001</v>
          </cell>
          <cell r="D2858">
            <v>28999</v>
          </cell>
          <cell r="E2858" t="str">
            <v>Current</v>
          </cell>
          <cell r="F2858" t="str">
            <v>James Castillo</v>
          </cell>
          <cell r="G2858" t="str">
            <v>69342,6888</v>
          </cell>
        </row>
        <row r="2859">
          <cell r="A2859" t="str">
            <v>NZ19321</v>
          </cell>
          <cell r="B2859">
            <v>949538015</v>
          </cell>
          <cell r="C2859" t="str">
            <v>Lag-HR001</v>
          </cell>
          <cell r="D2859">
            <v>26077</v>
          </cell>
          <cell r="E2859" t="str">
            <v>Domiciliary</v>
          </cell>
          <cell r="F2859" t="str">
            <v>Chris Armstrong</v>
          </cell>
          <cell r="G2859" t="str">
            <v>192727,1775</v>
          </cell>
        </row>
        <row r="2860">
          <cell r="A2860" t="str">
            <v>NZ40870</v>
          </cell>
          <cell r="B2860">
            <v>949799479</v>
          </cell>
          <cell r="C2860" t="str">
            <v>Enu-HR001</v>
          </cell>
          <cell r="D2860">
            <v>41783</v>
          </cell>
          <cell r="E2860" t="str">
            <v>Savings</v>
          </cell>
          <cell r="F2860" t="str">
            <v>Paul Holmes</v>
          </cell>
          <cell r="G2860" t="str">
            <v>189718,0032</v>
          </cell>
        </row>
        <row r="2861">
          <cell r="A2861" t="str">
            <v>NZ33945</v>
          </cell>
          <cell r="B2861">
            <v>949986365</v>
          </cell>
          <cell r="C2861" t="str">
            <v>Ogu-HR001</v>
          </cell>
          <cell r="D2861">
            <v>40322</v>
          </cell>
          <cell r="E2861" t="str">
            <v>Current</v>
          </cell>
          <cell r="F2861" t="str">
            <v>Joe Hanson</v>
          </cell>
          <cell r="G2861" t="str">
            <v>69401,205</v>
          </cell>
        </row>
        <row r="2862">
          <cell r="A2862" t="str">
            <v>NZ62018</v>
          </cell>
          <cell r="B2862">
            <v>950004138</v>
          </cell>
          <cell r="C2862" t="str">
            <v>Sok-HR001</v>
          </cell>
          <cell r="D2862">
            <v>33017</v>
          </cell>
          <cell r="E2862" t="str">
            <v>Joint</v>
          </cell>
          <cell r="F2862" t="str">
            <v>Raymond Alexander</v>
          </cell>
          <cell r="G2862" t="str">
            <v>131067,008</v>
          </cell>
        </row>
        <row r="2863">
          <cell r="A2863" t="str">
            <v>NZ59366</v>
          </cell>
          <cell r="B2863">
            <v>950818731</v>
          </cell>
          <cell r="C2863" t="str">
            <v>Ben-HR001</v>
          </cell>
          <cell r="D2863">
            <v>37765</v>
          </cell>
          <cell r="E2863" t="str">
            <v>Current</v>
          </cell>
          <cell r="F2863" t="str">
            <v>Roger Alexander</v>
          </cell>
          <cell r="G2863" t="str">
            <v>341681,1117</v>
          </cell>
        </row>
        <row r="2864">
          <cell r="A2864" t="str">
            <v>NZ35349</v>
          </cell>
          <cell r="B2864">
            <v>951114423</v>
          </cell>
          <cell r="C2864" t="str">
            <v>Abu-HR001</v>
          </cell>
          <cell r="D2864">
            <v>37765</v>
          </cell>
          <cell r="E2864" t="str">
            <v>Current</v>
          </cell>
          <cell r="F2864" t="str">
            <v>Anthony Torres</v>
          </cell>
          <cell r="G2864" t="str">
            <v>116995,2999</v>
          </cell>
        </row>
        <row r="2865">
          <cell r="A2865" t="str">
            <v>NZ36235</v>
          </cell>
          <cell r="B2865">
            <v>951603348</v>
          </cell>
          <cell r="C2865" t="str">
            <v>Oyo-HR001</v>
          </cell>
          <cell r="D2865">
            <v>36304</v>
          </cell>
          <cell r="E2865" t="str">
            <v>Domiciliary</v>
          </cell>
          <cell r="F2865" t="str">
            <v>Douglas Tucker</v>
          </cell>
          <cell r="G2865" t="str">
            <v>67405,47</v>
          </cell>
        </row>
        <row r="2866">
          <cell r="A2866" t="str">
            <v>NZ20140</v>
          </cell>
          <cell r="B2866">
            <v>952383149</v>
          </cell>
          <cell r="C2866" t="str">
            <v>Oyo-HR001</v>
          </cell>
          <cell r="D2866">
            <v>42148</v>
          </cell>
          <cell r="E2866" t="str">
            <v>Domiciliary</v>
          </cell>
          <cell r="F2866" t="str">
            <v>Douglas Tucker</v>
          </cell>
          <cell r="G2866" t="str">
            <v>258076,568</v>
          </cell>
        </row>
        <row r="2867">
          <cell r="A2867" t="str">
            <v>NZ69409</v>
          </cell>
          <cell r="B2867">
            <v>952440210</v>
          </cell>
          <cell r="C2867" t="str">
            <v>Imo-HR001</v>
          </cell>
          <cell r="D2867">
            <v>27905</v>
          </cell>
          <cell r="E2867" t="str">
            <v>Savings</v>
          </cell>
          <cell r="F2867" t="str">
            <v>Joshua Bennett</v>
          </cell>
          <cell r="G2867" t="str">
            <v>405968,3126</v>
          </cell>
        </row>
        <row r="2868">
          <cell r="A2868" t="str">
            <v>NZ19266</v>
          </cell>
          <cell r="B2868">
            <v>952494421</v>
          </cell>
          <cell r="C2868" t="str">
            <v>Lag-HR001</v>
          </cell>
          <cell r="D2868">
            <v>44341</v>
          </cell>
          <cell r="E2868" t="str">
            <v>Savings</v>
          </cell>
          <cell r="F2868" t="str">
            <v>Benjamin Kim</v>
          </cell>
          <cell r="G2868" t="str">
            <v>123010,605</v>
          </cell>
        </row>
        <row r="2869">
          <cell r="A2869" t="str">
            <v>NZ56584</v>
          </cell>
          <cell r="B2869">
            <v>952742530</v>
          </cell>
          <cell r="C2869" t="str">
            <v>Lag-HR001</v>
          </cell>
          <cell r="D2869">
            <v>40322</v>
          </cell>
          <cell r="E2869" t="str">
            <v>Fixed Deposit</v>
          </cell>
          <cell r="F2869" t="str">
            <v>Nicholas Simmons</v>
          </cell>
          <cell r="G2869" t="str">
            <v>277568,265</v>
          </cell>
        </row>
        <row r="2870">
          <cell r="A2870" t="str">
            <v>NZ80720</v>
          </cell>
          <cell r="B2870">
            <v>953439153</v>
          </cell>
          <cell r="C2870" t="str">
            <v>Abu-HR001</v>
          </cell>
          <cell r="D2870">
            <v>39958</v>
          </cell>
          <cell r="E2870" t="str">
            <v>Savings</v>
          </cell>
          <cell r="F2870" t="str">
            <v>Frank Brown</v>
          </cell>
          <cell r="G2870" t="str">
            <v>180874,0608</v>
          </cell>
        </row>
        <row r="2871">
          <cell r="A2871" t="str">
            <v>NZ89861</v>
          </cell>
          <cell r="B2871">
            <v>953566292</v>
          </cell>
          <cell r="C2871" t="str">
            <v>Enu-HR001</v>
          </cell>
          <cell r="D2871">
            <v>32653</v>
          </cell>
          <cell r="E2871" t="str">
            <v>Joint</v>
          </cell>
          <cell r="F2871" t="str">
            <v>Paul Holmes</v>
          </cell>
          <cell r="G2871" t="str">
            <v>401797,8999</v>
          </cell>
        </row>
        <row r="2872">
          <cell r="A2872" t="str">
            <v>NZ90414</v>
          </cell>
          <cell r="B2872">
            <v>954809761</v>
          </cell>
          <cell r="C2872" t="str">
            <v>Abi-HR001</v>
          </cell>
          <cell r="D2872">
            <v>35210</v>
          </cell>
          <cell r="E2872" t="str">
            <v>Domiciliary</v>
          </cell>
          <cell r="F2872" t="str">
            <v>Roy Rice</v>
          </cell>
          <cell r="G2872" t="str">
            <v>434841,3243</v>
          </cell>
        </row>
        <row r="2873">
          <cell r="A2873" t="str">
            <v>NZ59637</v>
          </cell>
          <cell r="B2873">
            <v>955631691</v>
          </cell>
          <cell r="C2873" t="str">
            <v>Del-HR001</v>
          </cell>
          <cell r="D2873">
            <v>40322</v>
          </cell>
          <cell r="E2873" t="str">
            <v>Joint</v>
          </cell>
          <cell r="F2873" t="str">
            <v>Todd Roberts</v>
          </cell>
          <cell r="G2873" t="str">
            <v>58421,2388</v>
          </cell>
        </row>
        <row r="2874">
          <cell r="A2874" t="str">
            <v>NZ80195</v>
          </cell>
          <cell r="B2874">
            <v>955633879</v>
          </cell>
          <cell r="C2874" t="str">
            <v>Ana-HR001</v>
          </cell>
          <cell r="D2874">
            <v>39958</v>
          </cell>
          <cell r="E2874" t="str">
            <v>Savings</v>
          </cell>
          <cell r="F2874" t="str">
            <v>Bruce Porter</v>
          </cell>
          <cell r="G2874" t="str">
            <v>52754,0968</v>
          </cell>
        </row>
        <row r="2875">
          <cell r="A2875" t="str">
            <v>NZ71938</v>
          </cell>
          <cell r="B2875">
            <v>955904557</v>
          </cell>
          <cell r="C2875" t="str">
            <v>Sok-HR001</v>
          </cell>
          <cell r="D2875">
            <v>28270</v>
          </cell>
          <cell r="E2875" t="str">
            <v>Domiciliary</v>
          </cell>
          <cell r="F2875" t="str">
            <v>Raymond Alexander</v>
          </cell>
          <cell r="G2875" t="str">
            <v>315879,5574</v>
          </cell>
        </row>
        <row r="2876">
          <cell r="A2876" t="str">
            <v>NZ25443</v>
          </cell>
          <cell r="B2876">
            <v>956960667</v>
          </cell>
          <cell r="C2876" t="str">
            <v>Lag-HR001</v>
          </cell>
          <cell r="D2876">
            <v>31192</v>
          </cell>
          <cell r="E2876" t="str">
            <v>Joint</v>
          </cell>
          <cell r="F2876" t="str">
            <v>Benjamin Kim</v>
          </cell>
          <cell r="G2876" t="str">
            <v>138824,9472</v>
          </cell>
        </row>
        <row r="2877">
          <cell r="A2877" t="str">
            <v>NZ35744</v>
          </cell>
          <cell r="B2877">
            <v>957165148</v>
          </cell>
          <cell r="C2877" t="str">
            <v>Pla-HR001</v>
          </cell>
          <cell r="D2877">
            <v>23887</v>
          </cell>
          <cell r="E2877" t="str">
            <v>Domiciliary</v>
          </cell>
          <cell r="F2877" t="str">
            <v>Victor Ramos</v>
          </cell>
          <cell r="G2877" t="str">
            <v>98721,84</v>
          </cell>
        </row>
        <row r="2878">
          <cell r="A2878" t="str">
            <v>NZ80677</v>
          </cell>
          <cell r="B2878">
            <v>957223176</v>
          </cell>
          <cell r="C2878" t="str">
            <v>Kad-HR001</v>
          </cell>
          <cell r="D2878">
            <v>21329</v>
          </cell>
          <cell r="E2878" t="str">
            <v>Joint</v>
          </cell>
          <cell r="F2878" t="str">
            <v>Jerry Green</v>
          </cell>
          <cell r="G2878" t="str">
            <v>82543,125</v>
          </cell>
        </row>
        <row r="2879">
          <cell r="A2879" t="str">
            <v>NZ50912</v>
          </cell>
          <cell r="B2879">
            <v>957356866</v>
          </cell>
          <cell r="C2879" t="str">
            <v>Enu-HR001</v>
          </cell>
          <cell r="D2879">
            <v>27538</v>
          </cell>
          <cell r="E2879" t="str">
            <v>Fixed Deposit</v>
          </cell>
          <cell r="F2879" t="str">
            <v>Paul Larson</v>
          </cell>
          <cell r="G2879" t="str">
            <v>21648,3057</v>
          </cell>
        </row>
        <row r="2880">
          <cell r="A2880" t="str">
            <v>NZ86812</v>
          </cell>
          <cell r="B2880">
            <v>957820001</v>
          </cell>
          <cell r="C2880" t="str">
            <v>Abu-HR001</v>
          </cell>
          <cell r="D2880">
            <v>44341</v>
          </cell>
          <cell r="E2880" t="str">
            <v>Current</v>
          </cell>
          <cell r="F2880" t="str">
            <v>Anthony Torres</v>
          </cell>
          <cell r="G2880" t="str">
            <v>366034,24</v>
          </cell>
        </row>
        <row r="2881">
          <cell r="A2881" t="str">
            <v>NZ78028</v>
          </cell>
          <cell r="B2881">
            <v>957927989</v>
          </cell>
          <cell r="C2881" t="str">
            <v>Imo-HR001</v>
          </cell>
          <cell r="D2881">
            <v>35575</v>
          </cell>
          <cell r="E2881" t="str">
            <v>Domiciliary</v>
          </cell>
          <cell r="F2881" t="str">
            <v>Jonathan Hawkins</v>
          </cell>
          <cell r="G2881" t="str">
            <v>49832,1588</v>
          </cell>
        </row>
        <row r="2882">
          <cell r="A2882" t="str">
            <v>NZ45051</v>
          </cell>
          <cell r="B2882">
            <v>957975109</v>
          </cell>
          <cell r="C2882" t="str">
            <v>Ogu-HR001</v>
          </cell>
          <cell r="D2882">
            <v>34114</v>
          </cell>
          <cell r="E2882" t="str">
            <v>Savings</v>
          </cell>
          <cell r="F2882" t="str">
            <v>Joe Hanson</v>
          </cell>
          <cell r="G2882" t="str">
            <v>65898,2268</v>
          </cell>
        </row>
        <row r="2883">
          <cell r="A2883" t="str">
            <v>NZ63630</v>
          </cell>
          <cell r="B2883">
            <v>958854196</v>
          </cell>
          <cell r="C2883" t="str">
            <v>Abu-HR001</v>
          </cell>
          <cell r="D2883">
            <v>30827</v>
          </cell>
          <cell r="E2883" t="str">
            <v>Current</v>
          </cell>
          <cell r="F2883" t="str">
            <v>Ernest Rivera</v>
          </cell>
          <cell r="G2883" t="str">
            <v>88949,5893</v>
          </cell>
        </row>
        <row r="2884">
          <cell r="A2884" t="str">
            <v>NZ69088</v>
          </cell>
          <cell r="B2884">
            <v>959261982</v>
          </cell>
          <cell r="C2884" t="str">
            <v>Lag-HR001</v>
          </cell>
          <cell r="D2884">
            <v>37400</v>
          </cell>
          <cell r="E2884" t="str">
            <v>Domiciliary</v>
          </cell>
          <cell r="F2884" t="str">
            <v>Carl Nguyen</v>
          </cell>
          <cell r="G2884" t="str">
            <v>122753,346</v>
          </cell>
        </row>
        <row r="2885">
          <cell r="A2885" t="str">
            <v>NZ74969</v>
          </cell>
          <cell r="B2885">
            <v>959471211</v>
          </cell>
          <cell r="C2885" t="str">
            <v>Imo-HR001</v>
          </cell>
          <cell r="D2885">
            <v>33017</v>
          </cell>
          <cell r="E2885" t="str">
            <v>Current</v>
          </cell>
          <cell r="F2885" t="str">
            <v>Joe Price</v>
          </cell>
          <cell r="G2885" t="str">
            <v>29881,2481</v>
          </cell>
        </row>
        <row r="2886">
          <cell r="A2886" t="str">
            <v>NZ50691</v>
          </cell>
          <cell r="B2886">
            <v>959542022</v>
          </cell>
          <cell r="C2886" t="str">
            <v>Abu-HR001</v>
          </cell>
          <cell r="D2886">
            <v>40322</v>
          </cell>
          <cell r="E2886" t="str">
            <v>Domiciliary</v>
          </cell>
          <cell r="F2886" t="str">
            <v>Anthony Torres</v>
          </cell>
          <cell r="G2886" t="str">
            <v>389746,08</v>
          </cell>
        </row>
        <row r="2887">
          <cell r="A2887" t="str">
            <v>NZ25922</v>
          </cell>
          <cell r="B2887">
            <v>959566153</v>
          </cell>
          <cell r="C2887" t="str">
            <v>Lag-HR001</v>
          </cell>
          <cell r="D2887">
            <v>24616</v>
          </cell>
          <cell r="E2887" t="str">
            <v>Joint</v>
          </cell>
          <cell r="F2887" t="str">
            <v>Nicholas Simmons</v>
          </cell>
          <cell r="G2887" t="str">
            <v>179621,3664</v>
          </cell>
        </row>
        <row r="2888">
          <cell r="A2888" t="str">
            <v>NZ46116</v>
          </cell>
          <cell r="B2888">
            <v>959908898</v>
          </cell>
          <cell r="C2888" t="str">
            <v>Abu-HR001</v>
          </cell>
          <cell r="D2888">
            <v>37400</v>
          </cell>
          <cell r="E2888" t="str">
            <v>Current</v>
          </cell>
          <cell r="F2888" t="str">
            <v>Frank Brown</v>
          </cell>
          <cell r="G2888" t="str">
            <v>174354,2703</v>
          </cell>
        </row>
        <row r="2889">
          <cell r="A2889" t="str">
            <v>NZ43853</v>
          </cell>
          <cell r="B2889">
            <v>960074632</v>
          </cell>
          <cell r="C2889" t="str">
            <v>Osu-HR001</v>
          </cell>
          <cell r="D2889">
            <v>38132</v>
          </cell>
          <cell r="E2889" t="str">
            <v>Fixed Deposit</v>
          </cell>
          <cell r="F2889" t="str">
            <v>Jason Duncan</v>
          </cell>
          <cell r="G2889" t="str">
            <v>53241,0368</v>
          </cell>
        </row>
        <row r="2890">
          <cell r="A2890" t="str">
            <v>NZ38076</v>
          </cell>
          <cell r="B2890">
            <v>960449597</v>
          </cell>
          <cell r="C2890" t="str">
            <v>Lag-HR001</v>
          </cell>
          <cell r="D2890">
            <v>20965</v>
          </cell>
          <cell r="E2890" t="str">
            <v>Fixed Deposit</v>
          </cell>
          <cell r="F2890" t="str">
            <v>Nicholas Cunningham</v>
          </cell>
          <cell r="G2890" t="str">
            <v>257268,6336</v>
          </cell>
        </row>
        <row r="2891">
          <cell r="A2891" t="str">
            <v>NZ96627</v>
          </cell>
          <cell r="B2891">
            <v>960613747</v>
          </cell>
          <cell r="C2891" t="str">
            <v>Kan-HR001</v>
          </cell>
          <cell r="D2891">
            <v>22426</v>
          </cell>
          <cell r="E2891" t="str">
            <v>Corporate</v>
          </cell>
          <cell r="F2891" t="str">
            <v>Joshua Ryan</v>
          </cell>
          <cell r="G2891" t="str">
            <v>74571,4452</v>
          </cell>
        </row>
        <row r="2892">
          <cell r="A2892" t="str">
            <v>NZ80718</v>
          </cell>
          <cell r="B2892">
            <v>961089566</v>
          </cell>
          <cell r="C2892" t="str">
            <v>Abu-HR001</v>
          </cell>
          <cell r="D2892">
            <v>28999</v>
          </cell>
          <cell r="E2892" t="str">
            <v>Savings</v>
          </cell>
          <cell r="F2892" t="str">
            <v>Anthony Torres</v>
          </cell>
          <cell r="G2892" t="str">
            <v>150527,1825</v>
          </cell>
        </row>
        <row r="2893">
          <cell r="A2893" t="str">
            <v>NZ37064</v>
          </cell>
          <cell r="B2893">
            <v>961259213</v>
          </cell>
          <cell r="C2893" t="str">
            <v>Kwa-HR001</v>
          </cell>
          <cell r="D2893">
            <v>27173</v>
          </cell>
          <cell r="E2893" t="str">
            <v>Domiciliary</v>
          </cell>
          <cell r="F2893" t="str">
            <v>Phillip Peters</v>
          </cell>
          <cell r="G2893" t="str">
            <v>140668,5</v>
          </cell>
        </row>
        <row r="2894">
          <cell r="A2894" t="str">
            <v>NZ70495</v>
          </cell>
          <cell r="B2894">
            <v>961508732</v>
          </cell>
          <cell r="C2894" t="str">
            <v>Riv-HR001</v>
          </cell>
          <cell r="D2894">
            <v>27173</v>
          </cell>
          <cell r="E2894" t="str">
            <v>Current</v>
          </cell>
          <cell r="F2894" t="str">
            <v>Keith Griffin</v>
          </cell>
          <cell r="G2894" t="str">
            <v>85918,9095</v>
          </cell>
        </row>
        <row r="2895">
          <cell r="A2895" t="str">
            <v>NZ48640</v>
          </cell>
          <cell r="B2895">
            <v>961610191</v>
          </cell>
          <cell r="C2895" t="str">
            <v>Ana-HR001</v>
          </cell>
          <cell r="D2895">
            <v>22426</v>
          </cell>
          <cell r="E2895" t="str">
            <v>Savings</v>
          </cell>
          <cell r="F2895" t="str">
            <v>Anthony Berry</v>
          </cell>
          <cell r="G2895" t="str">
            <v>91093,4424</v>
          </cell>
        </row>
        <row r="2896">
          <cell r="A2896" t="str">
            <v>NZ82385</v>
          </cell>
          <cell r="B2896">
            <v>961710120</v>
          </cell>
          <cell r="C2896" t="str">
            <v>Abu-HR001</v>
          </cell>
          <cell r="D2896">
            <v>22790</v>
          </cell>
          <cell r="E2896" t="str">
            <v>Joint</v>
          </cell>
          <cell r="F2896" t="str">
            <v>Ernest Rivera</v>
          </cell>
          <cell r="G2896" t="str">
            <v>286833,792</v>
          </cell>
        </row>
        <row r="2897">
          <cell r="A2897" t="str">
            <v>NZ40294</v>
          </cell>
          <cell r="B2897">
            <v>961831981</v>
          </cell>
          <cell r="C2897" t="str">
            <v>Imo-HR001</v>
          </cell>
          <cell r="D2897">
            <v>20965</v>
          </cell>
          <cell r="E2897" t="str">
            <v>Joint</v>
          </cell>
          <cell r="F2897" t="str">
            <v>Jonathan Hawkins</v>
          </cell>
          <cell r="G2897" t="str">
            <v>61636,2075</v>
          </cell>
        </row>
        <row r="2898">
          <cell r="A2898" t="str">
            <v>NZ74305</v>
          </cell>
          <cell r="B2898">
            <v>961950727</v>
          </cell>
          <cell r="C2898" t="str">
            <v>Lag-HR001</v>
          </cell>
          <cell r="D2898">
            <v>32653</v>
          </cell>
          <cell r="E2898" t="str">
            <v>Current</v>
          </cell>
          <cell r="F2898" t="str">
            <v>Dennis Ruiz</v>
          </cell>
          <cell r="G2898" t="str">
            <v>273949,7984</v>
          </cell>
        </row>
        <row r="2899">
          <cell r="A2899" t="str">
            <v>NZ89128</v>
          </cell>
          <cell r="B2899">
            <v>962101713</v>
          </cell>
          <cell r="C2899" t="str">
            <v>Ben-HR001</v>
          </cell>
          <cell r="D2899">
            <v>30460</v>
          </cell>
          <cell r="E2899" t="str">
            <v>Savings</v>
          </cell>
          <cell r="F2899" t="str">
            <v>Roger Alexander</v>
          </cell>
          <cell r="G2899" t="str">
            <v>33068,7</v>
          </cell>
        </row>
        <row r="2900">
          <cell r="A2900" t="str">
            <v>NZ48741</v>
          </cell>
          <cell r="B2900">
            <v>962251721</v>
          </cell>
          <cell r="C2900" t="str">
            <v>Osu-HR001</v>
          </cell>
          <cell r="D2900">
            <v>38861</v>
          </cell>
          <cell r="E2900" t="str">
            <v>Joint</v>
          </cell>
          <cell r="F2900" t="str">
            <v>James Castillo</v>
          </cell>
          <cell r="G2900" t="str">
            <v>215155,9228</v>
          </cell>
        </row>
        <row r="2901">
          <cell r="A2901" t="str">
            <v>NZ40714</v>
          </cell>
          <cell r="B2901">
            <v>962644542</v>
          </cell>
          <cell r="C2901" t="str">
            <v>Osu-HR001</v>
          </cell>
          <cell r="D2901">
            <v>43609</v>
          </cell>
          <cell r="E2901" t="str">
            <v>Domiciliary</v>
          </cell>
          <cell r="F2901" t="str">
            <v>James Castillo</v>
          </cell>
          <cell r="G2901" t="str">
            <v>404760,252</v>
          </cell>
        </row>
        <row r="2902">
          <cell r="A2902" t="str">
            <v>NZ49707</v>
          </cell>
          <cell r="B2902">
            <v>963367321</v>
          </cell>
          <cell r="C2902" t="str">
            <v>Pla-HR001</v>
          </cell>
          <cell r="D2902">
            <v>38132</v>
          </cell>
          <cell r="E2902" t="str">
            <v>Domiciliary</v>
          </cell>
          <cell r="F2902" t="str">
            <v>Victor Ramos</v>
          </cell>
          <cell r="G2902" t="str">
            <v>385028,64</v>
          </cell>
        </row>
        <row r="2903">
          <cell r="A2903" t="str">
            <v>NZ21009</v>
          </cell>
          <cell r="B2903">
            <v>963425424</v>
          </cell>
          <cell r="C2903" t="str">
            <v>Lag-HR001</v>
          </cell>
          <cell r="D2903">
            <v>36671</v>
          </cell>
          <cell r="E2903" t="str">
            <v>Current</v>
          </cell>
          <cell r="F2903" t="str">
            <v>Chris Armstrong</v>
          </cell>
          <cell r="G2903" t="str">
            <v>162116,955</v>
          </cell>
        </row>
        <row r="2904">
          <cell r="A2904" t="str">
            <v>NZ63877</v>
          </cell>
          <cell r="B2904">
            <v>963840560</v>
          </cell>
          <cell r="C2904" t="str">
            <v>Ben-HR001</v>
          </cell>
          <cell r="D2904">
            <v>26077</v>
          </cell>
          <cell r="E2904" t="str">
            <v>Domiciliary</v>
          </cell>
          <cell r="F2904" t="str">
            <v>Roger Alexander</v>
          </cell>
          <cell r="G2904" t="str">
            <v>63751,52</v>
          </cell>
        </row>
        <row r="2905">
          <cell r="A2905" t="str">
            <v>NZ52559</v>
          </cell>
          <cell r="B2905">
            <v>964074906</v>
          </cell>
          <cell r="C2905" t="str">
            <v>Lag-HR001</v>
          </cell>
          <cell r="D2905">
            <v>20965</v>
          </cell>
          <cell r="E2905" t="str">
            <v>Corporate</v>
          </cell>
          <cell r="F2905" t="str">
            <v>Patrick Graham</v>
          </cell>
          <cell r="G2905" t="str">
            <v>58759,68</v>
          </cell>
        </row>
        <row r="2906">
          <cell r="A2906" t="str">
            <v>NZ90409</v>
          </cell>
          <cell r="B2906">
            <v>964273354</v>
          </cell>
          <cell r="C2906" t="str">
            <v>Ana-HR001</v>
          </cell>
          <cell r="D2906">
            <v>31556</v>
          </cell>
          <cell r="E2906" t="str">
            <v>Current</v>
          </cell>
          <cell r="F2906" t="str">
            <v>Bruce Porter</v>
          </cell>
          <cell r="G2906" t="str">
            <v>46065,04</v>
          </cell>
        </row>
        <row r="2907">
          <cell r="A2907" t="str">
            <v>NZ87099</v>
          </cell>
          <cell r="B2907">
            <v>965121813</v>
          </cell>
          <cell r="C2907" t="str">
            <v>Lag-HR001</v>
          </cell>
          <cell r="D2907">
            <v>24983</v>
          </cell>
          <cell r="E2907" t="str">
            <v>Corporate</v>
          </cell>
          <cell r="F2907" t="str">
            <v>Nicholas Simmons</v>
          </cell>
          <cell r="G2907" t="str">
            <v>303730,875</v>
          </cell>
        </row>
        <row r="2908">
          <cell r="A2908" t="str">
            <v>NZ31493</v>
          </cell>
          <cell r="B2908">
            <v>965241292</v>
          </cell>
          <cell r="C2908" t="str">
            <v>Osu-HR001</v>
          </cell>
          <cell r="D2908">
            <v>35575</v>
          </cell>
          <cell r="E2908" t="str">
            <v>Current</v>
          </cell>
          <cell r="F2908" t="str">
            <v>James Castillo</v>
          </cell>
          <cell r="G2908" t="str">
            <v>179627,3244</v>
          </cell>
        </row>
        <row r="2909">
          <cell r="A2909" t="str">
            <v>NZ94530</v>
          </cell>
          <cell r="B2909">
            <v>965515907</v>
          </cell>
          <cell r="C2909" t="str">
            <v>Ada-HR001</v>
          </cell>
          <cell r="D2909">
            <v>22426</v>
          </cell>
          <cell r="E2909" t="str">
            <v>Fixed Deposit</v>
          </cell>
          <cell r="F2909" t="str">
            <v>Shawn Long</v>
          </cell>
          <cell r="G2909" t="str">
            <v>218888,3088</v>
          </cell>
        </row>
        <row r="2910">
          <cell r="A2910" t="str">
            <v>NZ34869</v>
          </cell>
          <cell r="B2910">
            <v>965644948</v>
          </cell>
          <cell r="C2910" t="str">
            <v>Sok-HR001</v>
          </cell>
          <cell r="D2910">
            <v>33017</v>
          </cell>
          <cell r="E2910" t="str">
            <v>Savings</v>
          </cell>
          <cell r="F2910" t="str">
            <v>Raymond Alexander</v>
          </cell>
          <cell r="G2910" t="str">
            <v>173052,0596</v>
          </cell>
        </row>
        <row r="2911">
          <cell r="A2911" t="str">
            <v>NZ78750</v>
          </cell>
          <cell r="B2911">
            <v>966549788</v>
          </cell>
          <cell r="C2911" t="str">
            <v>Lag-HR001</v>
          </cell>
          <cell r="D2911">
            <v>26809</v>
          </cell>
          <cell r="E2911" t="str">
            <v>Domiciliary</v>
          </cell>
          <cell r="F2911" t="str">
            <v>Carl Nguyen</v>
          </cell>
          <cell r="G2911" t="str">
            <v>92257,2189</v>
          </cell>
        </row>
        <row r="2912">
          <cell r="A2912" t="str">
            <v>NZ47775</v>
          </cell>
          <cell r="B2912">
            <v>966574974</v>
          </cell>
          <cell r="C2912" t="str">
            <v>Cro-HR001</v>
          </cell>
          <cell r="D2912">
            <v>42880</v>
          </cell>
          <cell r="E2912" t="str">
            <v>Domiciliary</v>
          </cell>
          <cell r="F2912" t="str">
            <v>Stephen Payne</v>
          </cell>
          <cell r="G2912" t="str">
            <v>137731,776</v>
          </cell>
        </row>
        <row r="2913">
          <cell r="A2913" t="str">
            <v>NZ33489</v>
          </cell>
          <cell r="B2913">
            <v>967386430</v>
          </cell>
          <cell r="C2913" t="str">
            <v>Pla-HR001</v>
          </cell>
          <cell r="D2913">
            <v>27905</v>
          </cell>
          <cell r="E2913" t="str">
            <v>Domiciliary</v>
          </cell>
          <cell r="F2913" t="str">
            <v>Victor Ramos</v>
          </cell>
          <cell r="G2913" t="str">
            <v>59368,365</v>
          </cell>
        </row>
        <row r="2914">
          <cell r="A2914" t="str">
            <v>NZ69225</v>
          </cell>
          <cell r="B2914">
            <v>967501251</v>
          </cell>
          <cell r="C2914" t="str">
            <v>Kog-HR001</v>
          </cell>
          <cell r="D2914">
            <v>34843</v>
          </cell>
          <cell r="E2914" t="str">
            <v>Corporate</v>
          </cell>
          <cell r="F2914" t="str">
            <v>Shawn Cook</v>
          </cell>
          <cell r="G2914" t="str">
            <v>20080,71</v>
          </cell>
        </row>
        <row r="2915">
          <cell r="A2915" t="str">
            <v>NZ20659</v>
          </cell>
          <cell r="B2915">
            <v>967533698</v>
          </cell>
          <cell r="C2915" t="str">
            <v>Pla-HR001</v>
          </cell>
          <cell r="D2915">
            <v>26809</v>
          </cell>
          <cell r="E2915" t="str">
            <v>Current</v>
          </cell>
          <cell r="F2915" t="str">
            <v>Victor Ramos</v>
          </cell>
          <cell r="G2915" t="str">
            <v>205039,918</v>
          </cell>
        </row>
        <row r="2916">
          <cell r="A2916" t="str">
            <v>NZ59415</v>
          </cell>
          <cell r="B2916">
            <v>968099871</v>
          </cell>
          <cell r="C2916" t="str">
            <v>Edo-HR001</v>
          </cell>
          <cell r="D2916">
            <v>27538</v>
          </cell>
          <cell r="E2916" t="str">
            <v>Fixed Deposit</v>
          </cell>
          <cell r="F2916" t="str">
            <v>Victor Martinez</v>
          </cell>
          <cell r="G2916" t="str">
            <v>119101,3461</v>
          </cell>
        </row>
        <row r="2917">
          <cell r="A2917" t="str">
            <v>NZ91954</v>
          </cell>
          <cell r="B2917">
            <v>968346736</v>
          </cell>
          <cell r="C2917" t="str">
            <v>Ada-HR001</v>
          </cell>
          <cell r="D2917">
            <v>35939</v>
          </cell>
          <cell r="E2917" t="str">
            <v>Domiciliary</v>
          </cell>
          <cell r="F2917" t="str">
            <v>Shawn Long</v>
          </cell>
          <cell r="G2917" t="str">
            <v>115916,6437</v>
          </cell>
        </row>
        <row r="2918">
          <cell r="A2918" t="str">
            <v>NZ53168</v>
          </cell>
          <cell r="B2918">
            <v>968411127</v>
          </cell>
          <cell r="C2918" t="str">
            <v>Abu-HR001</v>
          </cell>
          <cell r="D2918">
            <v>34114</v>
          </cell>
          <cell r="E2918" t="str">
            <v>Current</v>
          </cell>
          <cell r="F2918" t="str">
            <v>Frank Brown</v>
          </cell>
          <cell r="G2918" t="str">
            <v>96755,9296</v>
          </cell>
        </row>
        <row r="2919">
          <cell r="A2919" t="str">
            <v>NZ28236</v>
          </cell>
          <cell r="B2919">
            <v>968465790</v>
          </cell>
          <cell r="C2919" t="str">
            <v>Enu-HR001</v>
          </cell>
          <cell r="D2919">
            <v>30827</v>
          </cell>
          <cell r="E2919" t="str">
            <v>Domiciliary</v>
          </cell>
          <cell r="F2919" t="str">
            <v>Paul Holmes</v>
          </cell>
          <cell r="G2919" t="str">
            <v>235490,97</v>
          </cell>
        </row>
        <row r="2920">
          <cell r="A2920" t="str">
            <v>NZ34886</v>
          </cell>
          <cell r="B2920">
            <v>968633339</v>
          </cell>
          <cell r="C2920" t="str">
            <v>Lag-HR001</v>
          </cell>
          <cell r="D2920">
            <v>26809</v>
          </cell>
          <cell r="E2920" t="str">
            <v>Domiciliary</v>
          </cell>
          <cell r="F2920" t="str">
            <v>Nicholas Simmons</v>
          </cell>
          <cell r="G2920" t="str">
            <v>224850,8925</v>
          </cell>
        </row>
        <row r="2921">
          <cell r="A2921" t="str">
            <v>NZ15721</v>
          </cell>
          <cell r="B2921">
            <v>969029741</v>
          </cell>
          <cell r="C2921" t="str">
            <v>Imo-HR001</v>
          </cell>
          <cell r="D2921">
            <v>20600</v>
          </cell>
          <cell r="E2921" t="str">
            <v>Joint</v>
          </cell>
          <cell r="F2921" t="str">
            <v>Joshua Bennett</v>
          </cell>
          <cell r="G2921" t="str">
            <v>67982,4639</v>
          </cell>
        </row>
        <row r="2922">
          <cell r="A2922" t="str">
            <v>NZ51766</v>
          </cell>
          <cell r="B2922">
            <v>969042217</v>
          </cell>
          <cell r="C2922" t="str">
            <v>Lag-HR001</v>
          </cell>
          <cell r="D2922">
            <v>41419</v>
          </cell>
          <cell r="E2922" t="str">
            <v>Current</v>
          </cell>
          <cell r="F2922" t="str">
            <v>Dennis Morris</v>
          </cell>
          <cell r="G2922" t="str">
            <v>325207,8</v>
          </cell>
        </row>
        <row r="2923">
          <cell r="A2923" t="str">
            <v>NZ22592</v>
          </cell>
          <cell r="B2923">
            <v>969541331</v>
          </cell>
          <cell r="C2923" t="str">
            <v>Lag-HR001</v>
          </cell>
          <cell r="D2923">
            <v>35939</v>
          </cell>
          <cell r="E2923" t="str">
            <v>Corporate</v>
          </cell>
          <cell r="F2923" t="str">
            <v>Patrick Graham</v>
          </cell>
          <cell r="G2923" t="str">
            <v>46662,9632</v>
          </cell>
        </row>
        <row r="2924">
          <cell r="A2924" t="str">
            <v>NZ23636</v>
          </cell>
          <cell r="B2924">
            <v>969849461</v>
          </cell>
          <cell r="C2924" t="str">
            <v>Abu-HR001</v>
          </cell>
          <cell r="D2924">
            <v>29731</v>
          </cell>
          <cell r="E2924" t="str">
            <v>Savings</v>
          </cell>
          <cell r="F2924" t="str">
            <v>Anthony Torres</v>
          </cell>
          <cell r="G2924" t="str">
            <v>105963,9252</v>
          </cell>
        </row>
        <row r="2925">
          <cell r="A2925" t="str">
            <v>NZ50027</v>
          </cell>
          <cell r="B2925">
            <v>970179932</v>
          </cell>
          <cell r="C2925" t="str">
            <v>Del-HR001</v>
          </cell>
          <cell r="D2925">
            <v>20965</v>
          </cell>
          <cell r="E2925" t="str">
            <v>Current</v>
          </cell>
          <cell r="F2925" t="str">
            <v>Steve Diaz</v>
          </cell>
          <cell r="G2925" t="str">
            <v>39753,5351</v>
          </cell>
        </row>
        <row r="2926">
          <cell r="A2926" t="str">
            <v>NZ82371</v>
          </cell>
          <cell r="B2926">
            <v>970303695</v>
          </cell>
          <cell r="C2926" t="str">
            <v>Riv-HR001</v>
          </cell>
          <cell r="D2926">
            <v>29366</v>
          </cell>
          <cell r="E2926" t="str">
            <v>Savings</v>
          </cell>
          <cell r="F2926" t="str">
            <v>Keith Griffin</v>
          </cell>
          <cell r="G2926" t="str">
            <v>51443,616</v>
          </cell>
        </row>
        <row r="2927">
          <cell r="A2927" t="str">
            <v>NZ27052</v>
          </cell>
          <cell r="B2927">
            <v>970852604</v>
          </cell>
          <cell r="C2927" t="str">
            <v>Ana-HR001</v>
          </cell>
          <cell r="D2927">
            <v>37400</v>
          </cell>
          <cell r="E2927" t="str">
            <v>Current</v>
          </cell>
          <cell r="F2927" t="str">
            <v>Joshua Little</v>
          </cell>
          <cell r="G2927" t="str">
            <v>64108,746</v>
          </cell>
        </row>
        <row r="2928">
          <cell r="A2928" t="str">
            <v>NZ23071</v>
          </cell>
          <cell r="B2928">
            <v>971077105</v>
          </cell>
          <cell r="C2928" t="str">
            <v>Imo-HR001</v>
          </cell>
          <cell r="D2928">
            <v>30095</v>
          </cell>
          <cell r="E2928" t="str">
            <v>Current</v>
          </cell>
          <cell r="F2928" t="str">
            <v>Jonathan Hawkins</v>
          </cell>
          <cell r="G2928" t="str">
            <v>236893,508</v>
          </cell>
        </row>
        <row r="2929">
          <cell r="A2929" t="str">
            <v>NZ20637</v>
          </cell>
          <cell r="B2929">
            <v>971201964</v>
          </cell>
          <cell r="C2929" t="str">
            <v>Abu-HR001</v>
          </cell>
          <cell r="D2929">
            <v>33017</v>
          </cell>
          <cell r="E2929" t="str">
            <v>Savings</v>
          </cell>
          <cell r="F2929" t="str">
            <v>Anthony Torres</v>
          </cell>
          <cell r="G2929" t="str">
            <v>151421,25</v>
          </cell>
        </row>
        <row r="2930">
          <cell r="A2930" t="str">
            <v>NZ52634</v>
          </cell>
          <cell r="B2930">
            <v>971310478</v>
          </cell>
          <cell r="C2930" t="str">
            <v>Oyo-HR001</v>
          </cell>
          <cell r="D2930">
            <v>42515</v>
          </cell>
          <cell r="E2930" t="str">
            <v>Domiciliary</v>
          </cell>
          <cell r="F2930" t="str">
            <v>Douglas Tucker</v>
          </cell>
          <cell r="G2930" t="str">
            <v>72688,9531</v>
          </cell>
        </row>
        <row r="2931">
          <cell r="A2931" t="str">
            <v>NZ41616</v>
          </cell>
          <cell r="B2931">
            <v>971704687</v>
          </cell>
          <cell r="C2931" t="str">
            <v>Abu-HR001</v>
          </cell>
          <cell r="D2931">
            <v>42880</v>
          </cell>
          <cell r="E2931" t="str">
            <v>Current</v>
          </cell>
          <cell r="F2931" t="str">
            <v>Frank Brown</v>
          </cell>
          <cell r="G2931" t="str">
            <v>57084,9216</v>
          </cell>
        </row>
        <row r="2932">
          <cell r="A2932" t="str">
            <v>NZ53489</v>
          </cell>
          <cell r="B2932">
            <v>972428622</v>
          </cell>
          <cell r="C2932" t="str">
            <v>Ana-HR001</v>
          </cell>
          <cell r="D2932">
            <v>33749</v>
          </cell>
          <cell r="E2932" t="str">
            <v>Savings</v>
          </cell>
          <cell r="F2932" t="str">
            <v>Bruce Porter</v>
          </cell>
          <cell r="G2932" t="str">
            <v>45140,5458</v>
          </cell>
        </row>
        <row r="2933">
          <cell r="A2933" t="str">
            <v>NZ52066</v>
          </cell>
          <cell r="B2933">
            <v>972458752</v>
          </cell>
          <cell r="C2933" t="str">
            <v>Oyo-HR001</v>
          </cell>
          <cell r="D2933">
            <v>40322</v>
          </cell>
          <cell r="E2933" t="str">
            <v>Domiciliary</v>
          </cell>
          <cell r="F2933" t="str">
            <v>Donald Reynolds</v>
          </cell>
          <cell r="G2933" t="str">
            <v>90299,9899</v>
          </cell>
        </row>
        <row r="2934">
          <cell r="A2934" t="str">
            <v>NZ63480</v>
          </cell>
          <cell r="B2934">
            <v>973215190</v>
          </cell>
          <cell r="C2934" t="str">
            <v>Sok-HR001</v>
          </cell>
          <cell r="D2934">
            <v>30095</v>
          </cell>
          <cell r="E2934" t="str">
            <v>Domiciliary</v>
          </cell>
          <cell r="F2934" t="str">
            <v>Raymond Alexander</v>
          </cell>
          <cell r="G2934" t="str">
            <v>251072,0784</v>
          </cell>
        </row>
        <row r="2935">
          <cell r="A2935" t="str">
            <v>NZ65845</v>
          </cell>
          <cell r="B2935">
            <v>974992850</v>
          </cell>
          <cell r="C2935" t="str">
            <v>Ana-HR001</v>
          </cell>
          <cell r="D2935">
            <v>42515</v>
          </cell>
          <cell r="E2935" t="str">
            <v>Corporate</v>
          </cell>
          <cell r="F2935" t="str">
            <v>Bruce Porter</v>
          </cell>
          <cell r="G2935" t="str">
            <v>274736,5632</v>
          </cell>
        </row>
        <row r="2936">
          <cell r="A2936" t="str">
            <v>NZ66679</v>
          </cell>
          <cell r="B2936">
            <v>975203713</v>
          </cell>
          <cell r="C2936" t="str">
            <v>Ada-HR001</v>
          </cell>
          <cell r="D2936">
            <v>31192</v>
          </cell>
          <cell r="E2936" t="str">
            <v>Domiciliary</v>
          </cell>
          <cell r="F2936" t="str">
            <v>Shawn Long</v>
          </cell>
          <cell r="G2936" t="str">
            <v>104710,71</v>
          </cell>
        </row>
        <row r="2937">
          <cell r="A2937" t="str">
            <v>NZ28663</v>
          </cell>
          <cell r="B2937">
            <v>975361259</v>
          </cell>
          <cell r="C2937" t="str">
            <v>Enu-HR001</v>
          </cell>
          <cell r="D2937">
            <v>23887</v>
          </cell>
          <cell r="E2937" t="str">
            <v>Corporate</v>
          </cell>
          <cell r="F2937" t="str">
            <v>Paul Holmes</v>
          </cell>
          <cell r="G2937" t="str">
            <v>185228,2173</v>
          </cell>
        </row>
        <row r="2938">
          <cell r="A2938" t="str">
            <v>NZ73045</v>
          </cell>
          <cell r="B2938">
            <v>975654580</v>
          </cell>
          <cell r="C2938" t="str">
            <v>Imo-HR001</v>
          </cell>
          <cell r="D2938">
            <v>21694</v>
          </cell>
          <cell r="E2938" t="str">
            <v>Current</v>
          </cell>
          <cell r="F2938" t="str">
            <v>Joe Price</v>
          </cell>
          <cell r="G2938" t="str">
            <v>113018,1384</v>
          </cell>
        </row>
        <row r="2939">
          <cell r="A2939" t="str">
            <v>NZ46699</v>
          </cell>
          <cell r="B2939">
            <v>975805483</v>
          </cell>
          <cell r="C2939" t="str">
            <v>Ana-HR001</v>
          </cell>
          <cell r="D2939">
            <v>41054</v>
          </cell>
          <cell r="E2939" t="str">
            <v>Joint</v>
          </cell>
          <cell r="F2939" t="str">
            <v>Anthony Berry</v>
          </cell>
          <cell r="G2939" t="str">
            <v>290195,5072</v>
          </cell>
        </row>
        <row r="2940">
          <cell r="A2940" t="str">
            <v>NZ74791</v>
          </cell>
          <cell r="B2940">
            <v>976789119</v>
          </cell>
          <cell r="C2940" t="str">
            <v>Del-HR001</v>
          </cell>
          <cell r="D2940">
            <v>29366</v>
          </cell>
          <cell r="E2940" t="str">
            <v>Corporate</v>
          </cell>
          <cell r="F2940" t="str">
            <v>Todd Roberts</v>
          </cell>
          <cell r="G2940" t="str">
            <v>405234,666</v>
          </cell>
        </row>
        <row r="2941">
          <cell r="A2941" t="str">
            <v>NZ32423</v>
          </cell>
          <cell r="B2941">
            <v>977290336</v>
          </cell>
          <cell r="C2941" t="str">
            <v>Kan-HR001</v>
          </cell>
          <cell r="D2941">
            <v>35210</v>
          </cell>
          <cell r="E2941" t="str">
            <v>Domiciliary</v>
          </cell>
          <cell r="F2941" t="str">
            <v>Bruce Butler</v>
          </cell>
          <cell r="G2941" t="str">
            <v>90785,3856</v>
          </cell>
        </row>
        <row r="2942">
          <cell r="A2942" t="str">
            <v>NZ28190</v>
          </cell>
          <cell r="B2942">
            <v>978339880</v>
          </cell>
          <cell r="C2942" t="str">
            <v>Osu-HR001</v>
          </cell>
          <cell r="D2942">
            <v>31921</v>
          </cell>
          <cell r="E2942" t="str">
            <v>Current</v>
          </cell>
          <cell r="F2942" t="str">
            <v>Gregory Simmons</v>
          </cell>
          <cell r="G2942" t="str">
            <v>43597,4115</v>
          </cell>
        </row>
        <row r="2943">
          <cell r="A2943" t="str">
            <v>NZ88607</v>
          </cell>
          <cell r="B2943">
            <v>978531360</v>
          </cell>
          <cell r="C2943" t="str">
            <v>Lag-HR001</v>
          </cell>
          <cell r="D2943">
            <v>28999</v>
          </cell>
          <cell r="E2943" t="str">
            <v>Joint</v>
          </cell>
          <cell r="F2943" t="str">
            <v>Nicholas Cunningham</v>
          </cell>
          <cell r="G2943" t="str">
            <v>95682,1294</v>
          </cell>
        </row>
        <row r="2944">
          <cell r="A2944" t="str">
            <v>NZ88808</v>
          </cell>
          <cell r="B2944">
            <v>979458478</v>
          </cell>
          <cell r="C2944" t="str">
            <v>Lag-HR001</v>
          </cell>
          <cell r="D2944">
            <v>41054</v>
          </cell>
          <cell r="E2944" t="str">
            <v>Corporate</v>
          </cell>
          <cell r="F2944" t="str">
            <v>Benjamin Kim</v>
          </cell>
          <cell r="G2944" t="str">
            <v>135342,0969</v>
          </cell>
        </row>
        <row r="2945">
          <cell r="A2945" t="str">
            <v>NZ32711</v>
          </cell>
          <cell r="B2945">
            <v>979658552</v>
          </cell>
          <cell r="C2945" t="str">
            <v>Cro-HR001</v>
          </cell>
          <cell r="D2945">
            <v>20600</v>
          </cell>
          <cell r="E2945" t="str">
            <v>Current</v>
          </cell>
          <cell r="F2945" t="str">
            <v>Stephen Payne</v>
          </cell>
          <cell r="G2945" t="str">
            <v>29506,649</v>
          </cell>
        </row>
        <row r="2946">
          <cell r="A2946" t="str">
            <v>NZ55402</v>
          </cell>
          <cell r="B2946">
            <v>980286712</v>
          </cell>
          <cell r="C2946" t="str">
            <v>Lag-HR001</v>
          </cell>
          <cell r="D2946">
            <v>25712</v>
          </cell>
          <cell r="E2946" t="str">
            <v>Domiciliary</v>
          </cell>
          <cell r="F2946" t="str">
            <v>Dennis Morris</v>
          </cell>
          <cell r="G2946" t="str">
            <v>63251,0424</v>
          </cell>
        </row>
        <row r="2947">
          <cell r="A2947" t="str">
            <v>NZ24341</v>
          </cell>
          <cell r="B2947">
            <v>980718499</v>
          </cell>
          <cell r="C2947" t="str">
            <v>Lag-HR001</v>
          </cell>
          <cell r="D2947">
            <v>34478</v>
          </cell>
          <cell r="E2947" t="str">
            <v>Domiciliary</v>
          </cell>
          <cell r="F2947" t="str">
            <v>Chris Armstrong</v>
          </cell>
          <cell r="G2947" t="str">
            <v>54599,9232</v>
          </cell>
        </row>
        <row r="2948">
          <cell r="A2948" t="str">
            <v>NZ61248</v>
          </cell>
          <cell r="B2948">
            <v>981655295</v>
          </cell>
          <cell r="C2948" t="str">
            <v>Abi-HR001</v>
          </cell>
          <cell r="D2948">
            <v>45070</v>
          </cell>
          <cell r="E2948" t="str">
            <v>Joint</v>
          </cell>
          <cell r="F2948" t="str">
            <v>Samuel Fowler</v>
          </cell>
          <cell r="G2948" t="str">
            <v>75219,8139</v>
          </cell>
        </row>
        <row r="2949">
          <cell r="A2949" t="str">
            <v>NZ56276</v>
          </cell>
          <cell r="B2949">
            <v>982383276</v>
          </cell>
          <cell r="C2949" t="str">
            <v>Abu-HR001</v>
          </cell>
          <cell r="D2949">
            <v>35210</v>
          </cell>
          <cell r="E2949" t="str">
            <v>Corporate</v>
          </cell>
          <cell r="F2949" t="str">
            <v>George Lewis</v>
          </cell>
          <cell r="G2949" t="str">
            <v>110634,5856</v>
          </cell>
        </row>
        <row r="2950">
          <cell r="A2950" t="str">
            <v>NZ60303</v>
          </cell>
          <cell r="B2950">
            <v>982528588</v>
          </cell>
          <cell r="C2950" t="str">
            <v>Osu-HR001</v>
          </cell>
          <cell r="D2950">
            <v>29366</v>
          </cell>
          <cell r="E2950" t="str">
            <v>Joint</v>
          </cell>
          <cell r="F2950" t="str">
            <v>Gregory Simmons</v>
          </cell>
          <cell r="G2950" t="str">
            <v>69198,5229</v>
          </cell>
        </row>
        <row r="2951">
          <cell r="A2951" t="str">
            <v>NZ70559</v>
          </cell>
          <cell r="B2951">
            <v>982975265</v>
          </cell>
          <cell r="C2951" t="str">
            <v>Osu-HR001</v>
          </cell>
          <cell r="D2951">
            <v>29366</v>
          </cell>
          <cell r="E2951" t="str">
            <v>Joint</v>
          </cell>
          <cell r="F2951" t="str">
            <v>James Castillo</v>
          </cell>
          <cell r="G2951" t="str">
            <v>56861,3682</v>
          </cell>
        </row>
        <row r="2952">
          <cell r="A2952" t="str">
            <v>NZ13486</v>
          </cell>
          <cell r="B2952">
            <v>983282046</v>
          </cell>
          <cell r="C2952" t="str">
            <v>Riv-HR001</v>
          </cell>
          <cell r="D2952">
            <v>43976</v>
          </cell>
          <cell r="E2952" t="str">
            <v>Joint</v>
          </cell>
          <cell r="F2952" t="str">
            <v>Mark Montgomery</v>
          </cell>
          <cell r="G2952" t="str">
            <v>151820,916</v>
          </cell>
        </row>
        <row r="2953">
          <cell r="A2953" t="str">
            <v>NZ87222</v>
          </cell>
          <cell r="B2953">
            <v>983314375</v>
          </cell>
          <cell r="C2953" t="str">
            <v>Abu-HR001</v>
          </cell>
          <cell r="D2953">
            <v>21694</v>
          </cell>
          <cell r="E2953" t="str">
            <v>Domiciliary</v>
          </cell>
          <cell r="F2953" t="str">
            <v>Frank Brown</v>
          </cell>
          <cell r="G2953" t="str">
            <v>21193,4375</v>
          </cell>
        </row>
        <row r="2954">
          <cell r="A2954" t="str">
            <v>NZ23640</v>
          </cell>
          <cell r="B2954">
            <v>983753016</v>
          </cell>
          <cell r="C2954" t="str">
            <v>Lag-HR001</v>
          </cell>
          <cell r="D2954">
            <v>38132</v>
          </cell>
          <cell r="E2954" t="str">
            <v>Savings</v>
          </cell>
          <cell r="F2954" t="str">
            <v>Benjamin Kim</v>
          </cell>
          <cell r="G2954" t="str">
            <v>39077,376</v>
          </cell>
        </row>
        <row r="2955">
          <cell r="A2955" t="str">
            <v>NZ32364</v>
          </cell>
          <cell r="B2955">
            <v>984213296</v>
          </cell>
          <cell r="C2955" t="str">
            <v>Ada-HR001</v>
          </cell>
          <cell r="D2955">
            <v>20965</v>
          </cell>
          <cell r="E2955" t="str">
            <v>Joint</v>
          </cell>
          <cell r="F2955" t="str">
            <v>Shawn Long</v>
          </cell>
          <cell r="G2955" t="str">
            <v>389998,6816</v>
          </cell>
        </row>
        <row r="2956">
          <cell r="A2956" t="str">
            <v>NZ20053</v>
          </cell>
          <cell r="B2956">
            <v>984535903</v>
          </cell>
          <cell r="C2956" t="str">
            <v>Lag-HR001</v>
          </cell>
          <cell r="D2956">
            <v>38861</v>
          </cell>
          <cell r="E2956" t="str">
            <v>Corporate</v>
          </cell>
          <cell r="F2956" t="str">
            <v>Adam Hernandez</v>
          </cell>
          <cell r="G2956" t="str">
            <v>90493,26</v>
          </cell>
        </row>
        <row r="2957">
          <cell r="A2957" t="str">
            <v>NZ70227</v>
          </cell>
          <cell r="B2957">
            <v>984694071</v>
          </cell>
          <cell r="C2957" t="str">
            <v>Ana-HR001</v>
          </cell>
          <cell r="D2957">
            <v>23155</v>
          </cell>
          <cell r="E2957" t="str">
            <v>Corporate</v>
          </cell>
          <cell r="F2957" t="str">
            <v>Anthony Berry</v>
          </cell>
          <cell r="G2957" t="str">
            <v>179913,72</v>
          </cell>
        </row>
        <row r="2958">
          <cell r="A2958" t="str">
            <v>NZ95154</v>
          </cell>
          <cell r="B2958">
            <v>985217845</v>
          </cell>
          <cell r="C2958" t="str">
            <v>Ana-HR001</v>
          </cell>
          <cell r="D2958">
            <v>42515</v>
          </cell>
          <cell r="E2958" t="str">
            <v>Corporate</v>
          </cell>
          <cell r="F2958" t="str">
            <v>Joshua Little</v>
          </cell>
          <cell r="G2958" t="str">
            <v>62120,595</v>
          </cell>
        </row>
        <row r="2959">
          <cell r="A2959" t="str">
            <v>NZ57231</v>
          </cell>
          <cell r="B2959">
            <v>986276311</v>
          </cell>
          <cell r="C2959" t="str">
            <v>Del-HR001</v>
          </cell>
          <cell r="D2959">
            <v>34478</v>
          </cell>
          <cell r="E2959" t="str">
            <v>Corporate</v>
          </cell>
          <cell r="F2959" t="str">
            <v>Steve Diaz</v>
          </cell>
          <cell r="G2959" t="str">
            <v>311847,8748</v>
          </cell>
        </row>
        <row r="2960">
          <cell r="A2960" t="str">
            <v>NZ66083</v>
          </cell>
          <cell r="B2960">
            <v>986502521</v>
          </cell>
          <cell r="C2960" t="str">
            <v>Kad-HR001</v>
          </cell>
          <cell r="D2960">
            <v>33382</v>
          </cell>
          <cell r="E2960" t="str">
            <v>Joint</v>
          </cell>
          <cell r="F2960" t="str">
            <v>Jerry Green</v>
          </cell>
          <cell r="G2960" t="str">
            <v>34495,7584</v>
          </cell>
        </row>
        <row r="2961">
          <cell r="A2961" t="str">
            <v>NZ92467</v>
          </cell>
          <cell r="B2961">
            <v>986667087</v>
          </cell>
          <cell r="C2961" t="str">
            <v>Imo-HR001</v>
          </cell>
          <cell r="D2961">
            <v>39593</v>
          </cell>
          <cell r="E2961" t="str">
            <v>Domiciliary</v>
          </cell>
          <cell r="F2961" t="str">
            <v>Jonathan Hawkins</v>
          </cell>
          <cell r="G2961" t="str">
            <v>89269,83</v>
          </cell>
        </row>
        <row r="2962">
          <cell r="A2962" t="str">
            <v>NZ52011</v>
          </cell>
          <cell r="B2962">
            <v>986854271</v>
          </cell>
          <cell r="C2962" t="str">
            <v>Lag-HR001</v>
          </cell>
          <cell r="D2962">
            <v>37036</v>
          </cell>
          <cell r="E2962" t="str">
            <v>Domiciliary</v>
          </cell>
          <cell r="F2962" t="str">
            <v>Adam Hernandez</v>
          </cell>
          <cell r="G2962" t="str">
            <v>347873,7626</v>
          </cell>
        </row>
        <row r="2963">
          <cell r="A2963" t="str">
            <v>NZ13684</v>
          </cell>
          <cell r="B2963">
            <v>986967108</v>
          </cell>
          <cell r="C2963" t="str">
            <v>Kan-HR001</v>
          </cell>
          <cell r="D2963">
            <v>34114</v>
          </cell>
          <cell r="E2963" t="str">
            <v>Joint</v>
          </cell>
          <cell r="F2963" t="str">
            <v>Bruce Butler</v>
          </cell>
          <cell r="G2963" t="str">
            <v>42385,1616</v>
          </cell>
        </row>
        <row r="2964">
          <cell r="A2964" t="str">
            <v>NZ48221</v>
          </cell>
          <cell r="B2964">
            <v>987000482</v>
          </cell>
          <cell r="C2964" t="str">
            <v>Imo-HR001</v>
          </cell>
          <cell r="D2964">
            <v>22426</v>
          </cell>
          <cell r="E2964" t="str">
            <v>Domiciliary</v>
          </cell>
          <cell r="F2964" t="str">
            <v>Joe Price</v>
          </cell>
          <cell r="G2964" t="str">
            <v>422382,6334</v>
          </cell>
        </row>
        <row r="2965">
          <cell r="A2965" t="str">
            <v>NZ82550</v>
          </cell>
          <cell r="B2965">
            <v>987786330</v>
          </cell>
          <cell r="C2965" t="str">
            <v>Abi-HR001</v>
          </cell>
          <cell r="D2965">
            <v>31192</v>
          </cell>
          <cell r="E2965" t="str">
            <v>Domiciliary</v>
          </cell>
          <cell r="F2965" t="str">
            <v>Roy Rice</v>
          </cell>
          <cell r="G2965" t="str">
            <v>42230,5353</v>
          </cell>
        </row>
        <row r="2966">
          <cell r="A2966" t="str">
            <v>NZ39952</v>
          </cell>
          <cell r="B2966">
            <v>987975738</v>
          </cell>
          <cell r="C2966" t="str">
            <v>Del-HR001</v>
          </cell>
          <cell r="D2966">
            <v>35939</v>
          </cell>
          <cell r="E2966" t="str">
            <v>Corporate</v>
          </cell>
          <cell r="F2966" t="str">
            <v>Todd Roberts</v>
          </cell>
          <cell r="G2966" t="str">
            <v>405658,1984</v>
          </cell>
        </row>
        <row r="2967">
          <cell r="A2967" t="str">
            <v>NZ73526</v>
          </cell>
          <cell r="B2967">
            <v>988116148</v>
          </cell>
          <cell r="C2967" t="str">
            <v>Lag-HR001</v>
          </cell>
          <cell r="D2967">
            <v>27173</v>
          </cell>
          <cell r="E2967" t="str">
            <v>Corporate</v>
          </cell>
          <cell r="F2967" t="str">
            <v>Patrick Graham</v>
          </cell>
          <cell r="G2967" t="str">
            <v>117814,84</v>
          </cell>
        </row>
        <row r="2968">
          <cell r="A2968" t="str">
            <v>NZ91185</v>
          </cell>
          <cell r="B2968">
            <v>988169754</v>
          </cell>
          <cell r="C2968" t="str">
            <v>Riv-HR001</v>
          </cell>
          <cell r="D2968">
            <v>24983</v>
          </cell>
          <cell r="E2968" t="str">
            <v>Savings</v>
          </cell>
          <cell r="F2968" t="str">
            <v>Mark Montgomery</v>
          </cell>
          <cell r="G2968" t="str">
            <v>390347,0508</v>
          </cell>
        </row>
        <row r="2969">
          <cell r="A2969" t="str">
            <v>NZ88663</v>
          </cell>
          <cell r="B2969">
            <v>988403910</v>
          </cell>
          <cell r="C2969" t="str">
            <v>Ben-HR001</v>
          </cell>
          <cell r="D2969">
            <v>24983</v>
          </cell>
          <cell r="E2969" t="str">
            <v>Current</v>
          </cell>
          <cell r="F2969" t="str">
            <v>Roger Alexander</v>
          </cell>
          <cell r="G2969" t="str">
            <v>84036,6292</v>
          </cell>
        </row>
        <row r="2970">
          <cell r="A2970" t="str">
            <v>NZ32885</v>
          </cell>
          <cell r="B2970">
            <v>988806921</v>
          </cell>
          <cell r="C2970" t="str">
            <v>Oyo-HR001</v>
          </cell>
          <cell r="D2970">
            <v>23155</v>
          </cell>
          <cell r="E2970" t="str">
            <v>Savings</v>
          </cell>
          <cell r="F2970" t="str">
            <v>Donald Reynolds</v>
          </cell>
          <cell r="G2970" t="str">
            <v>282572,6005</v>
          </cell>
        </row>
        <row r="2971">
          <cell r="A2971" t="str">
            <v>NZ25477</v>
          </cell>
          <cell r="B2971">
            <v>989455710</v>
          </cell>
          <cell r="C2971" t="str">
            <v>Kan-HR001</v>
          </cell>
          <cell r="D2971">
            <v>26077</v>
          </cell>
          <cell r="E2971" t="str">
            <v>Corporate</v>
          </cell>
          <cell r="F2971" t="str">
            <v>Joshua Ryan</v>
          </cell>
          <cell r="G2971" t="str">
            <v>137063,355</v>
          </cell>
        </row>
        <row r="2972">
          <cell r="A2972" t="str">
            <v>NZ90057</v>
          </cell>
          <cell r="B2972">
            <v>990560920</v>
          </cell>
          <cell r="C2972" t="str">
            <v>Enu-HR001</v>
          </cell>
          <cell r="D2972">
            <v>45070</v>
          </cell>
          <cell r="E2972" t="str">
            <v>Joint</v>
          </cell>
          <cell r="F2972" t="str">
            <v>Paul Larson</v>
          </cell>
          <cell r="G2972" t="str">
            <v>125007,5806</v>
          </cell>
        </row>
        <row r="2973">
          <cell r="A2973" t="str">
            <v>NZ42982</v>
          </cell>
          <cell r="B2973">
            <v>990678166</v>
          </cell>
          <cell r="C2973" t="str">
            <v>Cro-HR001</v>
          </cell>
          <cell r="D2973">
            <v>36304</v>
          </cell>
          <cell r="E2973" t="str">
            <v>Joint</v>
          </cell>
          <cell r="F2973" t="str">
            <v>Stephen Payne</v>
          </cell>
          <cell r="G2973" t="str">
            <v>315314,025</v>
          </cell>
        </row>
        <row r="2974">
          <cell r="A2974" t="str">
            <v>NZ69484</v>
          </cell>
          <cell r="B2974">
            <v>990925853</v>
          </cell>
          <cell r="C2974" t="str">
            <v>Abu-HR001</v>
          </cell>
          <cell r="D2974">
            <v>30460</v>
          </cell>
          <cell r="E2974" t="str">
            <v>Domiciliary</v>
          </cell>
          <cell r="F2974" t="str">
            <v>Anthony Torres</v>
          </cell>
          <cell r="G2974" t="str">
            <v>74122,7112</v>
          </cell>
        </row>
        <row r="2975">
          <cell r="A2975" t="str">
            <v>NZ80021</v>
          </cell>
          <cell r="B2975">
            <v>991561578</v>
          </cell>
          <cell r="C2975" t="str">
            <v>Imo-HR001</v>
          </cell>
          <cell r="D2975">
            <v>26809</v>
          </cell>
          <cell r="E2975" t="str">
            <v>Current</v>
          </cell>
          <cell r="F2975" t="str">
            <v>Jonathan Hawkins</v>
          </cell>
          <cell r="G2975" t="str">
            <v>74614,5792</v>
          </cell>
        </row>
        <row r="2976">
          <cell r="A2976" t="str">
            <v>NZ33338</v>
          </cell>
          <cell r="B2976">
            <v>991907150</v>
          </cell>
          <cell r="C2976" t="str">
            <v>Osu-HR001</v>
          </cell>
          <cell r="D2976">
            <v>20233</v>
          </cell>
          <cell r="E2976" t="str">
            <v>Joint</v>
          </cell>
          <cell r="F2976" t="str">
            <v>James Castillo</v>
          </cell>
          <cell r="G2976" t="str">
            <v>174099,3408</v>
          </cell>
        </row>
        <row r="2977">
          <cell r="A2977" t="str">
            <v>NZ13603</v>
          </cell>
          <cell r="B2977">
            <v>992015771</v>
          </cell>
          <cell r="C2977" t="str">
            <v>Kan-HR001</v>
          </cell>
          <cell r="D2977">
            <v>43244</v>
          </cell>
          <cell r="E2977" t="str">
            <v>Savings</v>
          </cell>
          <cell r="F2977" t="str">
            <v>Joshua Ryan</v>
          </cell>
          <cell r="G2977" t="str">
            <v>381103,3044</v>
          </cell>
        </row>
        <row r="2978">
          <cell r="A2978" t="str">
            <v>NZ84445</v>
          </cell>
          <cell r="B2978">
            <v>992079733</v>
          </cell>
          <cell r="C2978" t="str">
            <v>Lag-HR001</v>
          </cell>
          <cell r="D2978">
            <v>27538</v>
          </cell>
          <cell r="E2978" t="str">
            <v>Corporate</v>
          </cell>
          <cell r="F2978" t="str">
            <v>Dennis Ruiz</v>
          </cell>
          <cell r="G2978" t="str">
            <v>151080</v>
          </cell>
        </row>
        <row r="2979">
          <cell r="A2979" t="str">
            <v>NZ60750</v>
          </cell>
          <cell r="B2979">
            <v>992222747</v>
          </cell>
          <cell r="C2979" t="str">
            <v>Ada-HR001</v>
          </cell>
          <cell r="D2979">
            <v>41419</v>
          </cell>
          <cell r="E2979" t="str">
            <v>Corporate</v>
          </cell>
          <cell r="F2979" t="str">
            <v>Shawn Long</v>
          </cell>
          <cell r="G2979" t="str">
            <v>147770,4375</v>
          </cell>
        </row>
        <row r="2980">
          <cell r="A2980" t="str">
            <v>NZ34775</v>
          </cell>
          <cell r="B2980">
            <v>992336100</v>
          </cell>
          <cell r="C2980" t="str">
            <v>Imo-HR001</v>
          </cell>
          <cell r="D2980">
            <v>32653</v>
          </cell>
          <cell r="E2980" t="str">
            <v>Savings</v>
          </cell>
          <cell r="F2980" t="str">
            <v>Jonathan Hawkins</v>
          </cell>
          <cell r="G2980" t="str">
            <v>452587,98</v>
          </cell>
        </row>
        <row r="2981">
          <cell r="A2981" t="str">
            <v>NZ15455</v>
          </cell>
          <cell r="B2981">
            <v>992396243</v>
          </cell>
          <cell r="C2981" t="str">
            <v>Lag-HR001</v>
          </cell>
          <cell r="D2981">
            <v>33017</v>
          </cell>
          <cell r="E2981" t="str">
            <v>Domiciliary</v>
          </cell>
          <cell r="F2981" t="str">
            <v>Nicholas Cunningham</v>
          </cell>
          <cell r="G2981" t="str">
            <v>60079,8848</v>
          </cell>
        </row>
        <row r="2982">
          <cell r="A2982" t="str">
            <v>NZ66283</v>
          </cell>
          <cell r="B2982">
            <v>992552173</v>
          </cell>
          <cell r="C2982" t="str">
            <v>Kan-HR001</v>
          </cell>
          <cell r="D2982">
            <v>34843</v>
          </cell>
          <cell r="E2982" t="str">
            <v>Domiciliary</v>
          </cell>
          <cell r="F2982" t="str">
            <v>Joshua Ryan</v>
          </cell>
          <cell r="G2982" t="str">
            <v>98173,6</v>
          </cell>
        </row>
        <row r="2983">
          <cell r="A2983" t="str">
            <v>NZ33691</v>
          </cell>
          <cell r="B2983">
            <v>992772565</v>
          </cell>
          <cell r="C2983" t="str">
            <v>Oyo-HR001</v>
          </cell>
          <cell r="D2983">
            <v>33382</v>
          </cell>
          <cell r="E2983" t="str">
            <v>Savings</v>
          </cell>
          <cell r="F2983" t="str">
            <v>Douglas Tucker</v>
          </cell>
          <cell r="G2983" t="str">
            <v>90437,656</v>
          </cell>
        </row>
        <row r="2984">
          <cell r="A2984" t="str">
            <v>NZ76385</v>
          </cell>
          <cell r="B2984">
            <v>993143234</v>
          </cell>
          <cell r="C2984" t="str">
            <v>Abu-HR001</v>
          </cell>
          <cell r="D2984">
            <v>35939</v>
          </cell>
          <cell r="E2984" t="str">
            <v>Domiciliary</v>
          </cell>
          <cell r="F2984" t="str">
            <v>Anthony Torres</v>
          </cell>
          <cell r="G2984" t="str">
            <v>97862,3366</v>
          </cell>
        </row>
        <row r="2985">
          <cell r="A2985" t="str">
            <v>NZ56967</v>
          </cell>
          <cell r="B2985">
            <v>993386241</v>
          </cell>
          <cell r="C2985" t="str">
            <v>Imo-HR001</v>
          </cell>
          <cell r="D2985">
            <v>33749</v>
          </cell>
          <cell r="E2985" t="str">
            <v>Domiciliary</v>
          </cell>
          <cell r="F2985" t="str">
            <v>Jonathan Hawkins</v>
          </cell>
          <cell r="G2985" t="str">
            <v>185163,75</v>
          </cell>
        </row>
        <row r="2986">
          <cell r="A2986" t="str">
            <v>NZ69251</v>
          </cell>
          <cell r="B2986">
            <v>993487260</v>
          </cell>
          <cell r="C2986" t="str">
            <v>Lag-HR001</v>
          </cell>
          <cell r="D2986">
            <v>23522</v>
          </cell>
          <cell r="E2986" t="str">
            <v>Current</v>
          </cell>
          <cell r="F2986" t="str">
            <v>Dennis Morris</v>
          </cell>
          <cell r="G2986" t="str">
            <v>254376,8178</v>
          </cell>
        </row>
        <row r="2987">
          <cell r="A2987" t="str">
            <v>NZ59125</v>
          </cell>
          <cell r="B2987">
            <v>993940864</v>
          </cell>
          <cell r="C2987" t="str">
            <v>Riv-HR001</v>
          </cell>
          <cell r="D2987">
            <v>41054</v>
          </cell>
          <cell r="E2987" t="str">
            <v>Joint</v>
          </cell>
          <cell r="F2987" t="str">
            <v>Keith Griffin</v>
          </cell>
          <cell r="G2987" t="str">
            <v>327602,6988</v>
          </cell>
        </row>
        <row r="2988">
          <cell r="A2988" t="str">
            <v>NZ22770</v>
          </cell>
          <cell r="B2988">
            <v>994039561</v>
          </cell>
          <cell r="C2988" t="str">
            <v>Kan-HR001</v>
          </cell>
          <cell r="D2988">
            <v>41054</v>
          </cell>
          <cell r="E2988" t="str">
            <v>Current</v>
          </cell>
          <cell r="F2988" t="str">
            <v>Joshua Ryan</v>
          </cell>
          <cell r="G2988" t="str">
            <v>304744,125</v>
          </cell>
        </row>
        <row r="2989">
          <cell r="A2989" t="str">
            <v>NZ20154</v>
          </cell>
          <cell r="B2989">
            <v>994174473</v>
          </cell>
          <cell r="C2989" t="str">
            <v>Riv-HR001</v>
          </cell>
          <cell r="D2989">
            <v>24251</v>
          </cell>
          <cell r="E2989" t="str">
            <v>Current</v>
          </cell>
          <cell r="F2989" t="str">
            <v>Mark Montgomery</v>
          </cell>
          <cell r="G2989" t="str">
            <v>476122,14</v>
          </cell>
        </row>
        <row r="2990">
          <cell r="A2990" t="str">
            <v>NZ65968</v>
          </cell>
          <cell r="B2990">
            <v>994337960</v>
          </cell>
          <cell r="C2990" t="str">
            <v>Ogu-HR001</v>
          </cell>
          <cell r="D2990">
            <v>20233</v>
          </cell>
          <cell r="E2990" t="str">
            <v>Joint</v>
          </cell>
          <cell r="F2990" t="str">
            <v>Joe Hanson</v>
          </cell>
          <cell r="G2990" t="str">
            <v>185416,3584</v>
          </cell>
        </row>
        <row r="2991">
          <cell r="A2991" t="str">
            <v>NZ73287</v>
          </cell>
          <cell r="B2991">
            <v>994777450</v>
          </cell>
          <cell r="C2991" t="str">
            <v>Lag-HR001</v>
          </cell>
          <cell r="D2991">
            <v>32653</v>
          </cell>
          <cell r="E2991" t="str">
            <v>Domiciliary</v>
          </cell>
          <cell r="F2991" t="str">
            <v>Nicholas Simmons</v>
          </cell>
          <cell r="G2991" t="str">
            <v>114861,3099</v>
          </cell>
        </row>
        <row r="2992">
          <cell r="A2992" t="str">
            <v>NZ36864</v>
          </cell>
          <cell r="B2992">
            <v>995229677</v>
          </cell>
          <cell r="C2992" t="str">
            <v>Lag-HR001</v>
          </cell>
          <cell r="D2992">
            <v>30460</v>
          </cell>
          <cell r="E2992" t="str">
            <v>Domiciliary</v>
          </cell>
          <cell r="F2992" t="str">
            <v>Benjamin Kim</v>
          </cell>
          <cell r="G2992" t="str">
            <v>110037,72</v>
          </cell>
        </row>
        <row r="2993">
          <cell r="A2993" t="str">
            <v>NZ80231</v>
          </cell>
          <cell r="B2993">
            <v>996934429</v>
          </cell>
          <cell r="C2993" t="str">
            <v>Osu-HR001</v>
          </cell>
          <cell r="D2993">
            <v>36671</v>
          </cell>
          <cell r="E2993" t="str">
            <v>Corporate</v>
          </cell>
          <cell r="F2993" t="str">
            <v>James Castillo</v>
          </cell>
          <cell r="G2993" t="str">
            <v>57744,8396</v>
          </cell>
        </row>
        <row r="2994">
          <cell r="A2994" t="str">
            <v>NZ83499</v>
          </cell>
          <cell r="B2994">
            <v>997146843</v>
          </cell>
          <cell r="C2994" t="str">
            <v>Ana-HR001</v>
          </cell>
          <cell r="D2994">
            <v>34114</v>
          </cell>
          <cell r="E2994" t="str">
            <v>Domiciliary</v>
          </cell>
          <cell r="F2994" t="str">
            <v>Joshua Little</v>
          </cell>
          <cell r="G2994" t="str">
            <v>281572,3365</v>
          </cell>
        </row>
        <row r="2995">
          <cell r="A2995" t="str">
            <v>NZ50127</v>
          </cell>
          <cell r="B2995">
            <v>997371033</v>
          </cell>
          <cell r="C2995" t="str">
            <v>Lag-HR001</v>
          </cell>
          <cell r="D2995">
            <v>20965</v>
          </cell>
          <cell r="E2995" t="str">
            <v>Domiciliary</v>
          </cell>
          <cell r="F2995" t="str">
            <v>Nicholas Cunningham</v>
          </cell>
          <cell r="G2995" t="str">
            <v>96970,5</v>
          </cell>
        </row>
        <row r="2996">
          <cell r="A2996" t="str">
            <v>NZ84825</v>
          </cell>
          <cell r="B2996">
            <v>998201239</v>
          </cell>
          <cell r="C2996" t="str">
            <v>Lag-HR001</v>
          </cell>
          <cell r="D2996">
            <v>33749</v>
          </cell>
          <cell r="E2996" t="str">
            <v>Corporate</v>
          </cell>
          <cell r="F2996" t="str">
            <v>Nicholas Simmons</v>
          </cell>
          <cell r="G2996" t="str">
            <v>235108,1997</v>
          </cell>
        </row>
        <row r="2997">
          <cell r="A2997" t="str">
            <v>NZ71261</v>
          </cell>
          <cell r="B2997">
            <v>998295516</v>
          </cell>
          <cell r="C2997" t="str">
            <v>Kan-HR001</v>
          </cell>
          <cell r="D2997">
            <v>25712</v>
          </cell>
          <cell r="E2997" t="str">
            <v>Domiciliary</v>
          </cell>
          <cell r="F2997" t="str">
            <v>Joshua Ryan</v>
          </cell>
          <cell r="G2997" t="str">
            <v>196588,0884</v>
          </cell>
        </row>
        <row r="2998">
          <cell r="A2998" t="str">
            <v>NZ96983</v>
          </cell>
          <cell r="B2998">
            <v>998638943</v>
          </cell>
          <cell r="C2998" t="str">
            <v>Bay-HR001</v>
          </cell>
          <cell r="D2998">
            <v>43244</v>
          </cell>
          <cell r="E2998" t="str">
            <v>Savings</v>
          </cell>
          <cell r="F2998" t="str">
            <v>Shawn Wallace</v>
          </cell>
          <cell r="G2998" t="str">
            <v>57955,1148</v>
          </cell>
        </row>
        <row r="2999">
          <cell r="A2999" t="str">
            <v>NZ15178</v>
          </cell>
          <cell r="B2999">
            <v>998752321</v>
          </cell>
          <cell r="C2999" t="str">
            <v>Oyo-HR001</v>
          </cell>
          <cell r="D2999">
            <v>35939</v>
          </cell>
          <cell r="E2999" t="str">
            <v>Current</v>
          </cell>
          <cell r="F2999" t="str">
            <v>Douglas Tucker</v>
          </cell>
          <cell r="G2999" t="str">
            <v>113585,6925</v>
          </cell>
        </row>
        <row r="3000">
          <cell r="A3000" t="str">
            <v>NZ61012</v>
          </cell>
          <cell r="B3000">
            <v>999205699</v>
          </cell>
          <cell r="C3000" t="str">
            <v>Osu-HR001</v>
          </cell>
          <cell r="D3000">
            <v>38497</v>
          </cell>
          <cell r="E3000" t="str">
            <v>Joint</v>
          </cell>
          <cell r="F3000" t="str">
            <v>James Castillo</v>
          </cell>
          <cell r="G3000" t="str">
            <v>100179,1296</v>
          </cell>
        </row>
        <row r="3001">
          <cell r="A3001" t="str">
            <v>NZ42851</v>
          </cell>
          <cell r="B3001">
            <v>999351529</v>
          </cell>
          <cell r="C3001" t="str">
            <v>Ada-HR001</v>
          </cell>
          <cell r="D3001">
            <v>44705</v>
          </cell>
          <cell r="E3001" t="str">
            <v>Domiciliary</v>
          </cell>
          <cell r="F3001" t="str">
            <v>Shawn Long</v>
          </cell>
          <cell r="G3001" t="str">
            <v>330308,9692</v>
          </cell>
        </row>
      </sheetData>
      <sheetData sheetId="3"/>
      <sheetData sheetId="4">
        <row r="1">
          <cell r="A1" t="str">
            <v>Customer_id</v>
          </cell>
          <cell r="B1" t="str">
            <v>Account Number</v>
          </cell>
          <cell r="C1" t="str">
            <v>City id</v>
          </cell>
          <cell r="D1" t="str">
            <v>Bank Loans</v>
          </cell>
        </row>
        <row r="2">
          <cell r="A2" t="str">
            <v>NZ19493</v>
          </cell>
          <cell r="B2">
            <v>3623213</v>
          </cell>
          <cell r="C2" t="str">
            <v>Kan-HR001</v>
          </cell>
          <cell r="D2" t="str">
            <v>N324998882</v>
          </cell>
        </row>
        <row r="3">
          <cell r="A3" t="str">
            <v>NZ14798</v>
          </cell>
          <cell r="B3">
            <v>5209569</v>
          </cell>
          <cell r="C3" t="str">
            <v>Bay-HR001</v>
          </cell>
          <cell r="D3" t="str">
            <v>N243312676</v>
          </cell>
        </row>
        <row r="4">
          <cell r="A4" t="str">
            <v>NZ84355</v>
          </cell>
          <cell r="B4">
            <v>7396430</v>
          </cell>
          <cell r="C4" t="str">
            <v>Lag-HR001</v>
          </cell>
          <cell r="D4" t="str">
            <v>N4562527437</v>
          </cell>
        </row>
        <row r="5">
          <cell r="A5" t="str">
            <v>NZ41219</v>
          </cell>
          <cell r="B5">
            <v>8487509</v>
          </cell>
          <cell r="C5" t="str">
            <v>Cro-HR001</v>
          </cell>
          <cell r="D5" t="str">
            <v>N3986979264</v>
          </cell>
        </row>
        <row r="6">
          <cell r="A6" t="str">
            <v>NZ36717</v>
          </cell>
          <cell r="B6">
            <v>8507311</v>
          </cell>
          <cell r="C6" t="str">
            <v>Ana-HR001</v>
          </cell>
          <cell r="D6" t="str">
            <v>N2196210608</v>
          </cell>
        </row>
        <row r="7">
          <cell r="A7" t="str">
            <v>NZ74531</v>
          </cell>
          <cell r="B7">
            <v>9114300</v>
          </cell>
          <cell r="C7" t="str">
            <v>Kog-HR001</v>
          </cell>
          <cell r="D7" t="str">
            <v>N0</v>
          </cell>
        </row>
        <row r="8">
          <cell r="A8" t="str">
            <v>NZ94482</v>
          </cell>
          <cell r="B8">
            <v>9358210</v>
          </cell>
          <cell r="C8" t="str">
            <v>Ana-HR001</v>
          </cell>
          <cell r="D8" t="str">
            <v>N2271164904</v>
          </cell>
        </row>
        <row r="9">
          <cell r="A9" t="str">
            <v>NZ99855</v>
          </cell>
          <cell r="B9">
            <v>15136507</v>
          </cell>
          <cell r="C9" t="str">
            <v>Lag-HR001</v>
          </cell>
          <cell r="D9" t="str">
            <v>N8060292702</v>
          </cell>
        </row>
        <row r="10">
          <cell r="A10" t="str">
            <v>NZ13509</v>
          </cell>
          <cell r="B10">
            <v>15764858</v>
          </cell>
          <cell r="C10" t="str">
            <v>Osu-HR001</v>
          </cell>
          <cell r="D10" t="str">
            <v>N9895652532</v>
          </cell>
        </row>
        <row r="11">
          <cell r="A11" t="str">
            <v>NZ83775</v>
          </cell>
          <cell r="B11">
            <v>20886327</v>
          </cell>
          <cell r="C11" t="str">
            <v>Del-HR001</v>
          </cell>
          <cell r="D11" t="str">
            <v>N1622899728</v>
          </cell>
        </row>
        <row r="12">
          <cell r="A12" t="str">
            <v>NZ44237</v>
          </cell>
          <cell r="B12">
            <v>23435974</v>
          </cell>
          <cell r="C12" t="str">
            <v>Del-HR001</v>
          </cell>
          <cell r="D12" t="str">
            <v>N4086617152</v>
          </cell>
        </row>
        <row r="13">
          <cell r="A13" t="str">
            <v>NZ66163</v>
          </cell>
          <cell r="B13">
            <v>25972264</v>
          </cell>
          <cell r="C13" t="str">
            <v>Kan-HR001</v>
          </cell>
          <cell r="D13" t="str">
            <v>N4093709004</v>
          </cell>
        </row>
        <row r="14">
          <cell r="A14" t="str">
            <v>NZ99910</v>
          </cell>
          <cell r="B14">
            <v>28995362</v>
          </cell>
          <cell r="C14" t="str">
            <v>Ana-HR001</v>
          </cell>
          <cell r="D14" t="str">
            <v>N4049603376</v>
          </cell>
        </row>
        <row r="15">
          <cell r="A15" t="str">
            <v>NZ16110</v>
          </cell>
          <cell r="B15">
            <v>31819356</v>
          </cell>
          <cell r="C15" t="str">
            <v>Edo-HR001</v>
          </cell>
          <cell r="D15" t="str">
            <v>N3187466184</v>
          </cell>
        </row>
        <row r="16">
          <cell r="A16" t="str">
            <v>NZ51658</v>
          </cell>
          <cell r="B16">
            <v>33594751</v>
          </cell>
          <cell r="C16" t="str">
            <v>Abu-HR001</v>
          </cell>
          <cell r="D16" t="str">
            <v>N5162925768</v>
          </cell>
        </row>
        <row r="17">
          <cell r="A17" t="str">
            <v>NZ50404</v>
          </cell>
          <cell r="B17">
            <v>44786017</v>
          </cell>
          <cell r="C17" t="str">
            <v>Ada-HR001</v>
          </cell>
          <cell r="D17" t="str">
            <v>N741729275</v>
          </cell>
        </row>
        <row r="18">
          <cell r="A18" t="str">
            <v>NZ75060</v>
          </cell>
          <cell r="B18">
            <v>46822267</v>
          </cell>
          <cell r="C18" t="str">
            <v>Riv-HR001</v>
          </cell>
          <cell r="D18" t="str">
            <v>N224641419</v>
          </cell>
        </row>
        <row r="19">
          <cell r="A19" t="str">
            <v>NZ92294</v>
          </cell>
          <cell r="B19">
            <v>54043829</v>
          </cell>
          <cell r="C19" t="str">
            <v>Lag-HR001</v>
          </cell>
          <cell r="D19" t="str">
            <v>N10009549935</v>
          </cell>
        </row>
        <row r="20">
          <cell r="A20" t="str">
            <v>NZ57163</v>
          </cell>
          <cell r="B20">
            <v>56426361</v>
          </cell>
          <cell r="C20" t="str">
            <v>Ben-HR001</v>
          </cell>
          <cell r="D20" t="str">
            <v>N1076621574</v>
          </cell>
        </row>
        <row r="21">
          <cell r="A21" t="str">
            <v>NZ93375</v>
          </cell>
          <cell r="B21">
            <v>56948709</v>
          </cell>
          <cell r="C21" t="str">
            <v>Imo-HR001</v>
          </cell>
          <cell r="D21" t="str">
            <v>N1571582471</v>
          </cell>
        </row>
        <row r="22">
          <cell r="A22" t="str">
            <v>NZ67155</v>
          </cell>
          <cell r="B22">
            <v>62940595</v>
          </cell>
          <cell r="C22" t="str">
            <v>Lag-HR001</v>
          </cell>
          <cell r="D22" t="str">
            <v>N7467446735</v>
          </cell>
        </row>
        <row r="23">
          <cell r="A23" t="str">
            <v>NZ79396</v>
          </cell>
          <cell r="B23">
            <v>66714376</v>
          </cell>
          <cell r="C23" t="str">
            <v>Ogu-HR001</v>
          </cell>
          <cell r="D23" t="str">
            <v>N956521,44</v>
          </cell>
        </row>
        <row r="24">
          <cell r="A24" t="str">
            <v>NZ78162</v>
          </cell>
          <cell r="B24">
            <v>74546346</v>
          </cell>
          <cell r="C24" t="str">
            <v>Abu-HR001</v>
          </cell>
          <cell r="D24" t="str">
            <v>N360708096</v>
          </cell>
        </row>
        <row r="25">
          <cell r="A25" t="str">
            <v>NZ48638</v>
          </cell>
          <cell r="B25">
            <v>80506124</v>
          </cell>
          <cell r="C25" t="str">
            <v>Ana-HR001</v>
          </cell>
          <cell r="D25" t="str">
            <v>N3455983872</v>
          </cell>
        </row>
        <row r="26">
          <cell r="A26" t="str">
            <v>NZ47860</v>
          </cell>
          <cell r="B26">
            <v>80693210</v>
          </cell>
          <cell r="C26" t="str">
            <v>Ogu-HR001</v>
          </cell>
          <cell r="D26" t="str">
            <v>N925870,68</v>
          </cell>
        </row>
        <row r="27">
          <cell r="A27" t="str">
            <v>NZ43923</v>
          </cell>
          <cell r="B27">
            <v>81498368</v>
          </cell>
          <cell r="C27" t="str">
            <v>Bay-HR001</v>
          </cell>
          <cell r="D27" t="str">
            <v>N900474156</v>
          </cell>
        </row>
        <row r="28">
          <cell r="A28" t="str">
            <v>NZ99522</v>
          </cell>
          <cell r="B28">
            <v>81969081</v>
          </cell>
          <cell r="C28" t="str">
            <v>Lag-HR001</v>
          </cell>
          <cell r="D28" t="str">
            <v>N13612187214</v>
          </cell>
        </row>
        <row r="29">
          <cell r="A29" t="str">
            <v>NZ46502</v>
          </cell>
          <cell r="B29">
            <v>85427274</v>
          </cell>
          <cell r="C29" t="str">
            <v>Lag-HR001</v>
          </cell>
          <cell r="D29" t="str">
            <v>N1444612728</v>
          </cell>
        </row>
        <row r="30">
          <cell r="A30" t="str">
            <v>NZ62450</v>
          </cell>
          <cell r="B30">
            <v>86614487</v>
          </cell>
          <cell r="C30" t="str">
            <v>Abu-HR001</v>
          </cell>
          <cell r="D30" t="str">
            <v>N2604046934</v>
          </cell>
        </row>
        <row r="31">
          <cell r="A31" t="str">
            <v>NZ96083</v>
          </cell>
          <cell r="B31">
            <v>96082534</v>
          </cell>
          <cell r="C31" t="str">
            <v>Abu-HR001</v>
          </cell>
          <cell r="D31" t="str">
            <v>N681068,64</v>
          </cell>
        </row>
        <row r="32">
          <cell r="A32" t="str">
            <v>NZ81334</v>
          </cell>
          <cell r="B32">
            <v>97263710</v>
          </cell>
          <cell r="C32" t="str">
            <v>Abi-HR001</v>
          </cell>
          <cell r="D32" t="str">
            <v>N5224433256</v>
          </cell>
        </row>
        <row r="33">
          <cell r="A33" t="str">
            <v>NZ92942</v>
          </cell>
          <cell r="B33">
            <v>99604138</v>
          </cell>
          <cell r="C33" t="str">
            <v>Kad-HR001</v>
          </cell>
          <cell r="D33" t="str">
            <v>N11530581986</v>
          </cell>
        </row>
        <row r="34">
          <cell r="A34" t="str">
            <v>NZ15581</v>
          </cell>
          <cell r="B34">
            <v>101979748</v>
          </cell>
          <cell r="C34" t="str">
            <v>Oyo-HR001</v>
          </cell>
          <cell r="D34" t="str">
            <v>N882153624</v>
          </cell>
        </row>
        <row r="35">
          <cell r="A35" t="str">
            <v>NZ85245</v>
          </cell>
          <cell r="B35">
            <v>102351529</v>
          </cell>
          <cell r="C35" t="str">
            <v>Lag-HR001</v>
          </cell>
          <cell r="D35" t="str">
            <v>N646340,85</v>
          </cell>
        </row>
        <row r="36">
          <cell r="A36" t="str">
            <v>NZ76794</v>
          </cell>
          <cell r="B36">
            <v>111973946</v>
          </cell>
          <cell r="C36" t="str">
            <v>Kan-HR001</v>
          </cell>
          <cell r="D36" t="str">
            <v>N5567825416</v>
          </cell>
        </row>
        <row r="37">
          <cell r="A37" t="str">
            <v>NZ32848</v>
          </cell>
          <cell r="B37">
            <v>116404368</v>
          </cell>
          <cell r="C37" t="str">
            <v>Lag-HR001</v>
          </cell>
          <cell r="D37" t="str">
            <v>N4091372219</v>
          </cell>
        </row>
        <row r="38">
          <cell r="A38" t="str">
            <v>NZ19673</v>
          </cell>
          <cell r="B38">
            <v>117450995</v>
          </cell>
          <cell r="C38" t="str">
            <v>Edo-HR001</v>
          </cell>
          <cell r="D38" t="str">
            <v>N4120415178</v>
          </cell>
        </row>
        <row r="39">
          <cell r="A39" t="str">
            <v>NZ32945</v>
          </cell>
          <cell r="B39">
            <v>119671646</v>
          </cell>
          <cell r="C39" t="str">
            <v>Ben-HR001</v>
          </cell>
          <cell r="D39" t="str">
            <v>N1895794646</v>
          </cell>
        </row>
        <row r="40">
          <cell r="A40" t="str">
            <v>NZ53717</v>
          </cell>
          <cell r="B40">
            <v>135610632</v>
          </cell>
          <cell r="C40" t="str">
            <v>Ogu-HR001</v>
          </cell>
          <cell r="D40" t="str">
            <v>N552877731</v>
          </cell>
        </row>
        <row r="41">
          <cell r="A41" t="str">
            <v>NZ70297</v>
          </cell>
          <cell r="B41">
            <v>137444563</v>
          </cell>
          <cell r="C41" t="str">
            <v>Ogu-HR001</v>
          </cell>
          <cell r="D41" t="str">
            <v>N9316630101</v>
          </cell>
        </row>
        <row r="42">
          <cell r="A42" t="str">
            <v>NZ95665</v>
          </cell>
          <cell r="B42">
            <v>144352360</v>
          </cell>
          <cell r="C42" t="str">
            <v>Lag-HR001</v>
          </cell>
          <cell r="D42" t="str">
            <v>N57099328</v>
          </cell>
        </row>
        <row r="43">
          <cell r="A43" t="str">
            <v>NZ25670</v>
          </cell>
          <cell r="B43">
            <v>156279764</v>
          </cell>
          <cell r="C43" t="str">
            <v>Lag-HR001</v>
          </cell>
          <cell r="D43" t="str">
            <v>N404115075</v>
          </cell>
        </row>
        <row r="44">
          <cell r="A44" t="str">
            <v>NZ86710</v>
          </cell>
          <cell r="B44">
            <v>158449315</v>
          </cell>
          <cell r="C44" t="str">
            <v>Sok-HR001</v>
          </cell>
          <cell r="D44" t="str">
            <v>N7484371149</v>
          </cell>
        </row>
        <row r="45">
          <cell r="A45" t="str">
            <v>NZ99553</v>
          </cell>
          <cell r="B45">
            <v>165383586</v>
          </cell>
          <cell r="C45" t="str">
            <v>Abu-HR001</v>
          </cell>
          <cell r="D45" t="str">
            <v>N3530715825</v>
          </cell>
        </row>
        <row r="46">
          <cell r="A46" t="str">
            <v>NZ43081</v>
          </cell>
          <cell r="B46">
            <v>168980799</v>
          </cell>
          <cell r="C46" t="str">
            <v>Ben-HR001</v>
          </cell>
          <cell r="D46" t="str">
            <v>N4664507904</v>
          </cell>
        </row>
        <row r="47">
          <cell r="A47" t="str">
            <v>NZ82261</v>
          </cell>
          <cell r="B47">
            <v>169486428</v>
          </cell>
          <cell r="C47" t="str">
            <v>Lag-HR001</v>
          </cell>
          <cell r="D47" t="str">
            <v>N918056579</v>
          </cell>
        </row>
        <row r="48">
          <cell r="A48" t="str">
            <v>NZ88639</v>
          </cell>
          <cell r="B48">
            <v>173356018</v>
          </cell>
          <cell r="C48" t="str">
            <v>Lag-HR001</v>
          </cell>
          <cell r="D48" t="str">
            <v>N11443091814</v>
          </cell>
        </row>
        <row r="49">
          <cell r="A49" t="str">
            <v>NZ56505</v>
          </cell>
          <cell r="B49">
            <v>174453542</v>
          </cell>
          <cell r="C49" t="str">
            <v>Lag-HR001</v>
          </cell>
          <cell r="D49" t="str">
            <v>N608489,7</v>
          </cell>
        </row>
        <row r="50">
          <cell r="A50" t="str">
            <v>NZ15396</v>
          </cell>
          <cell r="B50">
            <v>174833834</v>
          </cell>
          <cell r="C50" t="str">
            <v>Abu-HR001</v>
          </cell>
          <cell r="D50" t="str">
            <v>N552450375</v>
          </cell>
        </row>
        <row r="51">
          <cell r="A51" t="str">
            <v>NZ75884</v>
          </cell>
          <cell r="B51">
            <v>178706576</v>
          </cell>
          <cell r="C51" t="str">
            <v>Lag-HR001</v>
          </cell>
          <cell r="D51" t="str">
            <v>N1459530801</v>
          </cell>
        </row>
        <row r="52">
          <cell r="A52" t="str">
            <v>NZ71917</v>
          </cell>
          <cell r="B52">
            <v>192781810</v>
          </cell>
          <cell r="C52" t="str">
            <v>Lag-HR001</v>
          </cell>
          <cell r="D52" t="str">
            <v>N806505549</v>
          </cell>
        </row>
        <row r="53">
          <cell r="A53" t="str">
            <v>NZ96246</v>
          </cell>
          <cell r="B53">
            <v>198335679</v>
          </cell>
          <cell r="C53" t="str">
            <v>Riv-HR001</v>
          </cell>
          <cell r="D53" t="str">
            <v>N834035832</v>
          </cell>
        </row>
        <row r="54">
          <cell r="A54" t="str">
            <v>NZ33044</v>
          </cell>
          <cell r="B54">
            <v>206071219</v>
          </cell>
          <cell r="C54" t="str">
            <v>Enu-HR001</v>
          </cell>
          <cell r="D54" t="str">
            <v>N150301,08</v>
          </cell>
        </row>
        <row r="55">
          <cell r="A55" t="str">
            <v>NZ71100</v>
          </cell>
          <cell r="B55">
            <v>212687695</v>
          </cell>
          <cell r="C55" t="str">
            <v>Ana-HR001</v>
          </cell>
          <cell r="D55" t="str">
            <v>N571830,65</v>
          </cell>
        </row>
        <row r="56">
          <cell r="A56" t="str">
            <v>NZ35302</v>
          </cell>
          <cell r="B56">
            <v>217919187</v>
          </cell>
          <cell r="C56" t="str">
            <v>Ogu-HR001</v>
          </cell>
          <cell r="D56" t="str">
            <v>N69727056</v>
          </cell>
        </row>
        <row r="57">
          <cell r="A57" t="str">
            <v>NZ93556</v>
          </cell>
          <cell r="B57">
            <v>225023213</v>
          </cell>
          <cell r="C57" t="str">
            <v>Osu-HR001</v>
          </cell>
          <cell r="D57" t="str">
            <v>N144620706</v>
          </cell>
        </row>
        <row r="58">
          <cell r="A58" t="str">
            <v>NZ67567</v>
          </cell>
          <cell r="B58">
            <v>225303584</v>
          </cell>
          <cell r="C58" t="str">
            <v>Lag-HR001</v>
          </cell>
          <cell r="D58" t="str">
            <v>N3237896011</v>
          </cell>
        </row>
        <row r="59">
          <cell r="A59" t="str">
            <v>NZ79699</v>
          </cell>
          <cell r="B59">
            <v>227174666</v>
          </cell>
          <cell r="C59" t="str">
            <v>Kwa-HR001</v>
          </cell>
          <cell r="D59" t="str">
            <v>N2569850892</v>
          </cell>
        </row>
        <row r="60">
          <cell r="A60" t="str">
            <v>NZ14471</v>
          </cell>
          <cell r="B60">
            <v>228702655</v>
          </cell>
          <cell r="C60" t="str">
            <v>Imo-HR001</v>
          </cell>
          <cell r="D60" t="str">
            <v>N7557332076</v>
          </cell>
        </row>
        <row r="61">
          <cell r="A61" t="str">
            <v>NZ84529</v>
          </cell>
          <cell r="B61">
            <v>231990058</v>
          </cell>
          <cell r="C61" t="str">
            <v>Lag-HR001</v>
          </cell>
          <cell r="D61" t="str">
            <v>N818243624</v>
          </cell>
        </row>
        <row r="62">
          <cell r="A62" t="str">
            <v>NZ30260</v>
          </cell>
          <cell r="B62">
            <v>233445574</v>
          </cell>
          <cell r="C62" t="str">
            <v>Oyo-HR001</v>
          </cell>
          <cell r="D62" t="str">
            <v>N1592331,86</v>
          </cell>
        </row>
        <row r="63">
          <cell r="A63" t="str">
            <v>NZ50563</v>
          </cell>
          <cell r="B63">
            <v>235521377</v>
          </cell>
          <cell r="C63" t="str">
            <v>Cro-HR001</v>
          </cell>
          <cell r="D63" t="str">
            <v>N5799787104</v>
          </cell>
        </row>
        <row r="64">
          <cell r="A64" t="str">
            <v>NZ96496</v>
          </cell>
          <cell r="B64">
            <v>238274446</v>
          </cell>
          <cell r="C64" t="str">
            <v>Abu-HR001</v>
          </cell>
          <cell r="D64" t="str">
            <v>N9237412968</v>
          </cell>
        </row>
        <row r="65">
          <cell r="A65" t="str">
            <v>NZ82819</v>
          </cell>
          <cell r="B65">
            <v>238684493</v>
          </cell>
          <cell r="C65" t="str">
            <v>Abi-HR001</v>
          </cell>
          <cell r="D65" t="str">
            <v>N299906154</v>
          </cell>
        </row>
        <row r="66">
          <cell r="A66" t="str">
            <v>NZ28531</v>
          </cell>
          <cell r="B66">
            <v>242827746</v>
          </cell>
          <cell r="C66" t="str">
            <v>Ana-HR001</v>
          </cell>
          <cell r="D66" t="str">
            <v>N1198037844</v>
          </cell>
        </row>
        <row r="67">
          <cell r="A67" t="str">
            <v>NZ62606</v>
          </cell>
          <cell r="B67">
            <v>245262793</v>
          </cell>
          <cell r="C67" t="str">
            <v>Lag-HR001</v>
          </cell>
          <cell r="D67" t="str">
            <v>N4108031424</v>
          </cell>
        </row>
        <row r="68">
          <cell r="A68" t="str">
            <v>NZ19117</v>
          </cell>
          <cell r="B68">
            <v>247030328</v>
          </cell>
          <cell r="C68" t="str">
            <v>Ana-HR001</v>
          </cell>
          <cell r="D68" t="str">
            <v>N5740046647</v>
          </cell>
        </row>
        <row r="69">
          <cell r="A69" t="str">
            <v>NZ25512</v>
          </cell>
          <cell r="B69">
            <v>254207692</v>
          </cell>
          <cell r="C69" t="str">
            <v>Abu-HR001</v>
          </cell>
          <cell r="D69" t="str">
            <v>N5667882222</v>
          </cell>
        </row>
        <row r="70">
          <cell r="A70" t="str">
            <v>NZ50934</v>
          </cell>
          <cell r="B70">
            <v>254374522</v>
          </cell>
          <cell r="C70" t="str">
            <v>Ogu-HR001</v>
          </cell>
          <cell r="D70" t="str">
            <v>N1077036768</v>
          </cell>
        </row>
        <row r="71">
          <cell r="A71" t="str">
            <v>NZ32973</v>
          </cell>
          <cell r="B71">
            <v>261596912</v>
          </cell>
          <cell r="C71" t="str">
            <v>Del-HR001</v>
          </cell>
          <cell r="D71" t="str">
            <v>N948876,15</v>
          </cell>
        </row>
        <row r="72">
          <cell r="A72" t="str">
            <v>NZ96193</v>
          </cell>
          <cell r="B72">
            <v>265615429</v>
          </cell>
          <cell r="C72" t="str">
            <v>Abi-HR001</v>
          </cell>
          <cell r="D72" t="str">
            <v>N756748224</v>
          </cell>
        </row>
        <row r="73">
          <cell r="A73" t="str">
            <v>NZ61230</v>
          </cell>
          <cell r="B73">
            <v>265889402</v>
          </cell>
          <cell r="C73" t="str">
            <v>Kad-HR001</v>
          </cell>
          <cell r="D73" t="str">
            <v>N165029704</v>
          </cell>
        </row>
        <row r="74">
          <cell r="A74" t="str">
            <v>NZ58912</v>
          </cell>
          <cell r="B74">
            <v>266596220</v>
          </cell>
          <cell r="C74" t="str">
            <v>Kan-HR001</v>
          </cell>
          <cell r="D74" t="str">
            <v>N794809057</v>
          </cell>
        </row>
        <row r="75">
          <cell r="A75" t="str">
            <v>NZ66871</v>
          </cell>
          <cell r="B75">
            <v>267895724</v>
          </cell>
          <cell r="C75" t="str">
            <v>Imo-HR001</v>
          </cell>
          <cell r="D75" t="str">
            <v>N488280256</v>
          </cell>
        </row>
        <row r="76">
          <cell r="A76" t="str">
            <v>NZ15764</v>
          </cell>
          <cell r="B76">
            <v>268405505</v>
          </cell>
          <cell r="C76" t="str">
            <v>Imo-HR001</v>
          </cell>
          <cell r="D76" t="str">
            <v>N1016372,58</v>
          </cell>
        </row>
        <row r="77">
          <cell r="A77" t="str">
            <v>NZ32752</v>
          </cell>
          <cell r="B77">
            <v>270028246</v>
          </cell>
          <cell r="C77" t="str">
            <v>Imo-HR001</v>
          </cell>
          <cell r="D77" t="str">
            <v>N1450442043</v>
          </cell>
        </row>
        <row r="78">
          <cell r="A78" t="str">
            <v>NZ85664</v>
          </cell>
          <cell r="B78">
            <v>276566478</v>
          </cell>
          <cell r="C78" t="str">
            <v>Imo-HR001</v>
          </cell>
          <cell r="D78" t="str">
            <v>N7960843836</v>
          </cell>
        </row>
        <row r="79">
          <cell r="A79" t="str">
            <v>NZ64051</v>
          </cell>
          <cell r="B79">
            <v>279173198</v>
          </cell>
          <cell r="C79" t="str">
            <v>Abu-HR001</v>
          </cell>
          <cell r="D79" t="str">
            <v>N9858129456</v>
          </cell>
        </row>
        <row r="80">
          <cell r="A80" t="str">
            <v>NZ56605</v>
          </cell>
          <cell r="B80">
            <v>279845393</v>
          </cell>
          <cell r="C80" t="str">
            <v>Imo-HR001</v>
          </cell>
          <cell r="D80" t="str">
            <v>N7777457945</v>
          </cell>
        </row>
        <row r="81">
          <cell r="A81" t="str">
            <v>NZ91174</v>
          </cell>
          <cell r="B81">
            <v>280454740</v>
          </cell>
          <cell r="C81" t="str">
            <v>Kwa-HR001</v>
          </cell>
          <cell r="D81" t="str">
            <v>N13215385756</v>
          </cell>
        </row>
        <row r="82">
          <cell r="A82" t="str">
            <v>NZ87901</v>
          </cell>
          <cell r="B82">
            <v>285351921</v>
          </cell>
          <cell r="C82" t="str">
            <v>Kog-HR001</v>
          </cell>
          <cell r="D82" t="str">
            <v>N4116633003</v>
          </cell>
        </row>
        <row r="83">
          <cell r="A83" t="str">
            <v>NZ84908</v>
          </cell>
          <cell r="B83">
            <v>286598152</v>
          </cell>
          <cell r="C83" t="str">
            <v>Riv-HR001</v>
          </cell>
          <cell r="D83" t="str">
            <v>N865089008</v>
          </cell>
        </row>
        <row r="84">
          <cell r="A84" t="str">
            <v>NZ69834</v>
          </cell>
          <cell r="B84">
            <v>288175420</v>
          </cell>
          <cell r="C84" t="str">
            <v>Abu-HR001</v>
          </cell>
          <cell r="D84" t="str">
            <v>N942311232</v>
          </cell>
        </row>
        <row r="85">
          <cell r="A85" t="str">
            <v>NZ68508</v>
          </cell>
          <cell r="B85">
            <v>290971192</v>
          </cell>
          <cell r="C85" t="str">
            <v>Abu-HR001</v>
          </cell>
          <cell r="D85" t="str">
            <v>N782160252</v>
          </cell>
        </row>
        <row r="86">
          <cell r="A86" t="str">
            <v>NZ71119</v>
          </cell>
          <cell r="B86">
            <v>298078818</v>
          </cell>
          <cell r="C86" t="str">
            <v>Lag-HR001</v>
          </cell>
          <cell r="D86" t="str">
            <v>N1369673318</v>
          </cell>
        </row>
        <row r="87">
          <cell r="A87" t="str">
            <v>NZ16521</v>
          </cell>
          <cell r="B87">
            <v>298370602</v>
          </cell>
          <cell r="C87" t="str">
            <v>Kad-HR001</v>
          </cell>
          <cell r="D87" t="str">
            <v>N5663541888</v>
          </cell>
        </row>
        <row r="88">
          <cell r="A88" t="str">
            <v>NZ89837</v>
          </cell>
          <cell r="B88">
            <v>299454838</v>
          </cell>
          <cell r="C88" t="str">
            <v>Oyo-HR001</v>
          </cell>
          <cell r="D88" t="str">
            <v>N3694697145</v>
          </cell>
        </row>
        <row r="89">
          <cell r="A89" t="str">
            <v>NZ19265</v>
          </cell>
          <cell r="B89">
            <v>301903886</v>
          </cell>
          <cell r="C89" t="str">
            <v>Sok-HR001</v>
          </cell>
          <cell r="D89" t="str">
            <v>N514321281</v>
          </cell>
        </row>
        <row r="90">
          <cell r="A90" t="str">
            <v>NZ88371</v>
          </cell>
          <cell r="B90">
            <v>307023024</v>
          </cell>
          <cell r="C90" t="str">
            <v>Riv-HR001</v>
          </cell>
          <cell r="D90" t="str">
            <v>N4982534508</v>
          </cell>
        </row>
        <row r="91">
          <cell r="A91" t="str">
            <v>NZ24103</v>
          </cell>
          <cell r="B91">
            <v>318683016</v>
          </cell>
          <cell r="C91" t="str">
            <v>Lag-HR001</v>
          </cell>
          <cell r="D91" t="str">
            <v>N201655496</v>
          </cell>
        </row>
        <row r="92">
          <cell r="A92" t="str">
            <v>NZ79950</v>
          </cell>
          <cell r="B92">
            <v>319128070</v>
          </cell>
          <cell r="C92" t="str">
            <v>Imo-HR001</v>
          </cell>
          <cell r="D92" t="str">
            <v>N6295182894</v>
          </cell>
        </row>
        <row r="93">
          <cell r="A93" t="str">
            <v>NZ43367</v>
          </cell>
          <cell r="B93">
            <v>325802789</v>
          </cell>
          <cell r="C93" t="str">
            <v>Osu-HR001</v>
          </cell>
          <cell r="D93" t="str">
            <v>N319085725</v>
          </cell>
        </row>
        <row r="94">
          <cell r="A94" t="str">
            <v>NZ25908</v>
          </cell>
          <cell r="B94">
            <v>325892800</v>
          </cell>
          <cell r="C94" t="str">
            <v>Abu-HR001</v>
          </cell>
          <cell r="D94" t="str">
            <v>N723968,64</v>
          </cell>
        </row>
        <row r="95">
          <cell r="A95" t="str">
            <v>NZ52252</v>
          </cell>
          <cell r="B95">
            <v>329567273</v>
          </cell>
          <cell r="C95" t="str">
            <v>Osu-HR001</v>
          </cell>
          <cell r="D95" t="str">
            <v>N361591425</v>
          </cell>
        </row>
        <row r="96">
          <cell r="A96" t="str">
            <v>NZ80012</v>
          </cell>
          <cell r="B96">
            <v>329863838</v>
          </cell>
          <cell r="C96" t="str">
            <v>Lag-HR001</v>
          </cell>
          <cell r="D96" t="str">
            <v>N5146602048</v>
          </cell>
        </row>
        <row r="97">
          <cell r="A97" t="str">
            <v>NZ71163</v>
          </cell>
          <cell r="B97">
            <v>331061325</v>
          </cell>
          <cell r="C97" t="str">
            <v>Lag-HR001</v>
          </cell>
          <cell r="D97" t="str">
            <v>N254842,28</v>
          </cell>
        </row>
        <row r="98">
          <cell r="A98" t="str">
            <v>NZ70950</v>
          </cell>
          <cell r="B98">
            <v>333256287</v>
          </cell>
          <cell r="C98" t="str">
            <v>Sok-HR001</v>
          </cell>
          <cell r="D98" t="str">
            <v>N174909072</v>
          </cell>
        </row>
        <row r="99">
          <cell r="A99" t="str">
            <v>NZ52278</v>
          </cell>
          <cell r="B99">
            <v>336984371</v>
          </cell>
          <cell r="C99" t="str">
            <v>Imo-HR001</v>
          </cell>
          <cell r="D99" t="str">
            <v>N657151,11</v>
          </cell>
        </row>
        <row r="100">
          <cell r="A100" t="str">
            <v>NZ77331</v>
          </cell>
          <cell r="B100">
            <v>340309780</v>
          </cell>
          <cell r="C100" t="str">
            <v>Pla-HR001</v>
          </cell>
          <cell r="D100" t="str">
            <v>N8165904204</v>
          </cell>
        </row>
        <row r="101">
          <cell r="A101" t="str">
            <v>NZ51999</v>
          </cell>
          <cell r="B101">
            <v>345084481</v>
          </cell>
          <cell r="C101" t="str">
            <v>Imo-HR001</v>
          </cell>
          <cell r="D101" t="str">
            <v>N492002973</v>
          </cell>
        </row>
        <row r="102">
          <cell r="A102" t="str">
            <v>NZ54504</v>
          </cell>
          <cell r="B102">
            <v>345882308</v>
          </cell>
          <cell r="C102" t="str">
            <v>Kad-HR001</v>
          </cell>
          <cell r="D102" t="str">
            <v>N1103688855</v>
          </cell>
        </row>
        <row r="103">
          <cell r="A103" t="str">
            <v>NZ31252</v>
          </cell>
          <cell r="B103">
            <v>352606622</v>
          </cell>
          <cell r="C103" t="str">
            <v>Kwa-HR001</v>
          </cell>
          <cell r="D103" t="str">
            <v>N843582432</v>
          </cell>
        </row>
        <row r="104">
          <cell r="A104" t="str">
            <v>NZ90516</v>
          </cell>
          <cell r="B104">
            <v>354728422</v>
          </cell>
          <cell r="C104" t="str">
            <v>Lag-HR001</v>
          </cell>
          <cell r="D104" t="str">
            <v>N5921858812</v>
          </cell>
        </row>
        <row r="105">
          <cell r="A105" t="str">
            <v>NZ72103</v>
          </cell>
          <cell r="B105">
            <v>355991638</v>
          </cell>
          <cell r="C105" t="str">
            <v>Ana-HR001</v>
          </cell>
          <cell r="D105" t="str">
            <v>N3372505962</v>
          </cell>
        </row>
        <row r="106">
          <cell r="A106" t="str">
            <v>NZ88367</v>
          </cell>
          <cell r="B106">
            <v>361894531</v>
          </cell>
          <cell r="C106" t="str">
            <v>Ana-HR001</v>
          </cell>
          <cell r="D106" t="str">
            <v>N446679548</v>
          </cell>
        </row>
        <row r="107">
          <cell r="A107" t="str">
            <v>NZ86325</v>
          </cell>
          <cell r="B107">
            <v>363285002</v>
          </cell>
          <cell r="C107" t="str">
            <v>Riv-HR001</v>
          </cell>
          <cell r="D107" t="str">
            <v>N3108766206</v>
          </cell>
        </row>
        <row r="108">
          <cell r="A108" t="str">
            <v>NZ56629</v>
          </cell>
          <cell r="B108">
            <v>364056266</v>
          </cell>
          <cell r="C108" t="str">
            <v>Ada-HR001</v>
          </cell>
          <cell r="D108" t="str">
            <v>N3496661548</v>
          </cell>
        </row>
        <row r="109">
          <cell r="A109" t="str">
            <v>NZ35529</v>
          </cell>
          <cell r="B109">
            <v>366489606</v>
          </cell>
          <cell r="C109" t="str">
            <v>Sok-HR001</v>
          </cell>
          <cell r="D109" t="str">
            <v>N4385540984</v>
          </cell>
        </row>
        <row r="110">
          <cell r="A110" t="str">
            <v>NZ50658</v>
          </cell>
          <cell r="B110">
            <v>370051676</v>
          </cell>
          <cell r="C110" t="str">
            <v>Ana-HR001</v>
          </cell>
          <cell r="D110" t="str">
            <v>N247173696</v>
          </cell>
        </row>
        <row r="111">
          <cell r="A111" t="str">
            <v>NZ20755</v>
          </cell>
          <cell r="B111">
            <v>381094998</v>
          </cell>
          <cell r="C111" t="str">
            <v>Lag-HR001</v>
          </cell>
          <cell r="D111" t="str">
            <v>N953558424</v>
          </cell>
        </row>
        <row r="112">
          <cell r="A112" t="str">
            <v>NZ91194</v>
          </cell>
          <cell r="B112">
            <v>387908126</v>
          </cell>
          <cell r="C112" t="str">
            <v>Kog-HR001</v>
          </cell>
          <cell r="D112" t="str">
            <v>N13665945168</v>
          </cell>
        </row>
        <row r="113">
          <cell r="A113" t="str">
            <v>NZ30719</v>
          </cell>
          <cell r="B113">
            <v>391831896</v>
          </cell>
          <cell r="C113" t="str">
            <v>Abu-HR001</v>
          </cell>
          <cell r="D113" t="str">
            <v>N140675535</v>
          </cell>
        </row>
        <row r="114">
          <cell r="A114" t="str">
            <v>NZ43909</v>
          </cell>
          <cell r="B114">
            <v>392257730</v>
          </cell>
          <cell r="C114" t="str">
            <v>Lag-HR001</v>
          </cell>
          <cell r="D114" t="str">
            <v>N469942,2</v>
          </cell>
        </row>
        <row r="115">
          <cell r="A115" t="str">
            <v>NZ85827</v>
          </cell>
          <cell r="B115">
            <v>394919381</v>
          </cell>
          <cell r="C115" t="str">
            <v>Abi-HR001</v>
          </cell>
          <cell r="D115" t="str">
            <v>N1589129496</v>
          </cell>
        </row>
        <row r="116">
          <cell r="A116" t="str">
            <v>NZ19308</v>
          </cell>
          <cell r="B116">
            <v>396810464</v>
          </cell>
          <cell r="C116" t="str">
            <v>Ana-HR001</v>
          </cell>
          <cell r="D116" t="str">
            <v>N8752689792</v>
          </cell>
        </row>
        <row r="117">
          <cell r="A117" t="str">
            <v>NZ88814</v>
          </cell>
          <cell r="B117">
            <v>398267060</v>
          </cell>
          <cell r="C117" t="str">
            <v>Abu-HR001</v>
          </cell>
          <cell r="D117" t="str">
            <v>N17472947184</v>
          </cell>
        </row>
        <row r="118">
          <cell r="A118" t="str">
            <v>NZ35276</v>
          </cell>
          <cell r="B118">
            <v>400445051</v>
          </cell>
          <cell r="C118" t="str">
            <v>Ana-HR001</v>
          </cell>
          <cell r="D118" t="str">
            <v>N1186715376</v>
          </cell>
        </row>
        <row r="119">
          <cell r="A119" t="str">
            <v>NZ35875</v>
          </cell>
          <cell r="B119">
            <v>402846524</v>
          </cell>
          <cell r="C119" t="str">
            <v>Abi-HR001</v>
          </cell>
          <cell r="D119" t="str">
            <v>N15207829824</v>
          </cell>
        </row>
        <row r="120">
          <cell r="A120" t="str">
            <v>NZ60533</v>
          </cell>
          <cell r="B120">
            <v>404379161</v>
          </cell>
          <cell r="C120" t="str">
            <v>Abu-HR001</v>
          </cell>
          <cell r="D120" t="str">
            <v>N238560062</v>
          </cell>
        </row>
        <row r="121">
          <cell r="A121" t="str">
            <v>NZ45962</v>
          </cell>
          <cell r="B121">
            <v>405162073</v>
          </cell>
          <cell r="C121" t="str">
            <v>Abu-HR001</v>
          </cell>
          <cell r="D121" t="str">
            <v>N12540402056</v>
          </cell>
        </row>
        <row r="122">
          <cell r="A122" t="str">
            <v>NZ52274</v>
          </cell>
          <cell r="B122">
            <v>407267787</v>
          </cell>
          <cell r="C122" t="str">
            <v>Imo-HR001</v>
          </cell>
          <cell r="D122" t="str">
            <v>N491536416</v>
          </cell>
        </row>
        <row r="123">
          <cell r="A123" t="str">
            <v>NZ43700</v>
          </cell>
          <cell r="B123">
            <v>409989446</v>
          </cell>
          <cell r="C123" t="str">
            <v>Lag-HR001</v>
          </cell>
          <cell r="D123" t="str">
            <v>N7973843976</v>
          </cell>
        </row>
        <row r="124">
          <cell r="A124" t="str">
            <v>NZ88751</v>
          </cell>
          <cell r="B124">
            <v>413993051</v>
          </cell>
          <cell r="C124" t="str">
            <v>Kan-HR001</v>
          </cell>
          <cell r="D124" t="str">
            <v>N1364888448</v>
          </cell>
        </row>
        <row r="125">
          <cell r="A125" t="str">
            <v>NZ22908</v>
          </cell>
          <cell r="B125">
            <v>415090871</v>
          </cell>
          <cell r="C125" t="str">
            <v>Osu-HR001</v>
          </cell>
          <cell r="D125" t="str">
            <v>N3556593509</v>
          </cell>
        </row>
        <row r="126">
          <cell r="A126" t="str">
            <v>NZ83055</v>
          </cell>
          <cell r="B126">
            <v>422111244</v>
          </cell>
          <cell r="C126" t="str">
            <v>Imo-HR001</v>
          </cell>
          <cell r="D126" t="str">
            <v>N2153253564</v>
          </cell>
        </row>
        <row r="127">
          <cell r="A127" t="str">
            <v>NZ76613</v>
          </cell>
          <cell r="B127">
            <v>423463338</v>
          </cell>
          <cell r="C127" t="str">
            <v>Pla-HR001</v>
          </cell>
          <cell r="D127" t="str">
            <v>N283922,73</v>
          </cell>
        </row>
        <row r="128">
          <cell r="A128" t="str">
            <v>NZ40198</v>
          </cell>
          <cell r="B128">
            <v>428368106</v>
          </cell>
          <cell r="C128" t="str">
            <v>Kog-HR001</v>
          </cell>
          <cell r="D128" t="str">
            <v>N622181,88</v>
          </cell>
        </row>
        <row r="129">
          <cell r="A129" t="str">
            <v>NZ32223</v>
          </cell>
          <cell r="B129">
            <v>432751448</v>
          </cell>
          <cell r="C129" t="str">
            <v>Ana-HR001</v>
          </cell>
          <cell r="D129" t="str">
            <v>N2147754934</v>
          </cell>
        </row>
        <row r="130">
          <cell r="A130" t="str">
            <v>NZ62555</v>
          </cell>
          <cell r="B130">
            <v>438195116</v>
          </cell>
          <cell r="C130" t="str">
            <v>Oyo-HR001</v>
          </cell>
          <cell r="D130" t="str">
            <v>N1914982944</v>
          </cell>
        </row>
        <row r="131">
          <cell r="A131" t="str">
            <v>NZ75034</v>
          </cell>
          <cell r="B131">
            <v>439747446</v>
          </cell>
          <cell r="C131" t="str">
            <v>Oyo-HR001</v>
          </cell>
          <cell r="D131" t="str">
            <v>N1095186906</v>
          </cell>
        </row>
        <row r="132">
          <cell r="A132" t="str">
            <v>NZ90241</v>
          </cell>
          <cell r="B132">
            <v>440841498</v>
          </cell>
          <cell r="C132" t="str">
            <v>Lag-HR001</v>
          </cell>
          <cell r="D132" t="str">
            <v>N1121457,2</v>
          </cell>
        </row>
        <row r="133">
          <cell r="A133" t="str">
            <v>NZ21502</v>
          </cell>
          <cell r="B133">
            <v>444190604</v>
          </cell>
          <cell r="C133" t="str">
            <v>Ana-HR001</v>
          </cell>
          <cell r="D133" t="str">
            <v>N860536,8</v>
          </cell>
        </row>
        <row r="134">
          <cell r="A134" t="str">
            <v>NZ34442</v>
          </cell>
          <cell r="B134">
            <v>453799879</v>
          </cell>
          <cell r="C134" t="str">
            <v>Ana-HR001</v>
          </cell>
          <cell r="D134" t="str">
            <v>N4648825188</v>
          </cell>
        </row>
        <row r="135">
          <cell r="A135" t="str">
            <v>NZ13801</v>
          </cell>
          <cell r="B135">
            <v>454422255</v>
          </cell>
          <cell r="C135" t="str">
            <v>Ogu-HR001</v>
          </cell>
          <cell r="D135" t="str">
            <v>N16177442391</v>
          </cell>
        </row>
        <row r="136">
          <cell r="A136" t="str">
            <v>NZ63334</v>
          </cell>
          <cell r="B136">
            <v>454950381</v>
          </cell>
          <cell r="C136" t="str">
            <v>Kwa-HR001</v>
          </cell>
          <cell r="D136" t="str">
            <v>N190207104</v>
          </cell>
        </row>
        <row r="137">
          <cell r="A137" t="str">
            <v>NZ61936</v>
          </cell>
          <cell r="B137">
            <v>457250107</v>
          </cell>
          <cell r="C137" t="str">
            <v>Lag-HR001</v>
          </cell>
          <cell r="D137" t="str">
            <v>N4969026015</v>
          </cell>
        </row>
        <row r="138">
          <cell r="A138" t="str">
            <v>NZ63272</v>
          </cell>
          <cell r="B138">
            <v>464887583</v>
          </cell>
          <cell r="C138" t="str">
            <v>Abu-HR001</v>
          </cell>
          <cell r="D138" t="str">
            <v>N18833663016</v>
          </cell>
        </row>
        <row r="139">
          <cell r="A139" t="str">
            <v>NZ88872</v>
          </cell>
          <cell r="B139">
            <v>465242193</v>
          </cell>
          <cell r="C139" t="str">
            <v>Kad-HR001</v>
          </cell>
          <cell r="D139" t="str">
            <v>N841410801</v>
          </cell>
        </row>
        <row r="140">
          <cell r="A140" t="str">
            <v>NZ58718</v>
          </cell>
          <cell r="B140">
            <v>465359014</v>
          </cell>
          <cell r="C140" t="str">
            <v>Ben-HR001</v>
          </cell>
          <cell r="D140" t="str">
            <v>N7226075136</v>
          </cell>
        </row>
        <row r="141">
          <cell r="A141" t="str">
            <v>NZ25060</v>
          </cell>
          <cell r="B141">
            <v>467194584</v>
          </cell>
          <cell r="C141" t="str">
            <v>Enu-HR001</v>
          </cell>
          <cell r="D141" t="str">
            <v>N10562101524</v>
          </cell>
        </row>
        <row r="142">
          <cell r="A142" t="str">
            <v>NZ93572</v>
          </cell>
          <cell r="B142">
            <v>467556613</v>
          </cell>
          <cell r="C142" t="str">
            <v>Kan-HR001</v>
          </cell>
          <cell r="D142" t="str">
            <v>N159327,91</v>
          </cell>
        </row>
        <row r="143">
          <cell r="A143" t="str">
            <v>NZ86878</v>
          </cell>
          <cell r="B143">
            <v>468039144</v>
          </cell>
          <cell r="C143" t="str">
            <v>Osu-HR001</v>
          </cell>
          <cell r="D143" t="str">
            <v>N214211088</v>
          </cell>
        </row>
        <row r="144">
          <cell r="A144" t="str">
            <v>NZ24573</v>
          </cell>
          <cell r="B144">
            <v>468672741</v>
          </cell>
          <cell r="C144" t="str">
            <v>Enu-HR001</v>
          </cell>
          <cell r="D144" t="str">
            <v>N3924892608</v>
          </cell>
        </row>
        <row r="145">
          <cell r="A145" t="str">
            <v>NZ86089</v>
          </cell>
          <cell r="B145">
            <v>475711203</v>
          </cell>
          <cell r="C145" t="str">
            <v>Oyo-HR001</v>
          </cell>
          <cell r="D145" t="str">
            <v>N7255922401</v>
          </cell>
        </row>
        <row r="146">
          <cell r="A146" t="str">
            <v>NZ17356</v>
          </cell>
          <cell r="B146">
            <v>482795531</v>
          </cell>
          <cell r="C146" t="str">
            <v>Ana-HR001</v>
          </cell>
          <cell r="D146" t="str">
            <v>N615293549</v>
          </cell>
        </row>
        <row r="147">
          <cell r="A147" t="str">
            <v>NZ54908</v>
          </cell>
          <cell r="B147">
            <v>482854885</v>
          </cell>
          <cell r="C147" t="str">
            <v>Kad-HR001</v>
          </cell>
          <cell r="D147" t="str">
            <v>N4797114995</v>
          </cell>
        </row>
        <row r="148">
          <cell r="A148" t="str">
            <v>NZ14347</v>
          </cell>
          <cell r="B148">
            <v>488680309</v>
          </cell>
          <cell r="C148" t="str">
            <v>Lag-HR001</v>
          </cell>
          <cell r="D148" t="str">
            <v>N7954946704</v>
          </cell>
        </row>
        <row r="149">
          <cell r="A149" t="str">
            <v>NZ77399</v>
          </cell>
          <cell r="B149">
            <v>491931973</v>
          </cell>
          <cell r="C149" t="str">
            <v>Imo-HR001</v>
          </cell>
          <cell r="D149" t="str">
            <v>N479366238</v>
          </cell>
        </row>
        <row r="150">
          <cell r="A150" t="str">
            <v>NZ19003</v>
          </cell>
          <cell r="B150">
            <v>492918400</v>
          </cell>
          <cell r="C150" t="str">
            <v>Lag-HR001</v>
          </cell>
          <cell r="D150" t="str">
            <v>N5152019544</v>
          </cell>
        </row>
        <row r="151">
          <cell r="A151" t="str">
            <v>NZ74692</v>
          </cell>
          <cell r="B151">
            <v>493486761</v>
          </cell>
          <cell r="C151" t="str">
            <v>Riv-HR001</v>
          </cell>
          <cell r="D151" t="str">
            <v>N2862007104</v>
          </cell>
        </row>
        <row r="152">
          <cell r="A152" t="str">
            <v>NZ32999</v>
          </cell>
          <cell r="B152">
            <v>496015471</v>
          </cell>
          <cell r="C152" t="str">
            <v>Lag-HR001</v>
          </cell>
          <cell r="D152" t="str">
            <v>N863241705</v>
          </cell>
        </row>
        <row r="153">
          <cell r="A153" t="str">
            <v>NZ69465</v>
          </cell>
          <cell r="B153">
            <v>499740854</v>
          </cell>
          <cell r="C153" t="str">
            <v>Edo-HR001</v>
          </cell>
          <cell r="D153" t="str">
            <v>N4157745312</v>
          </cell>
        </row>
        <row r="154">
          <cell r="A154" t="str">
            <v>NZ58185</v>
          </cell>
          <cell r="B154">
            <v>502087157</v>
          </cell>
          <cell r="C154" t="str">
            <v>Enu-HR001</v>
          </cell>
          <cell r="D154" t="str">
            <v>N261803178</v>
          </cell>
        </row>
        <row r="155">
          <cell r="A155" t="str">
            <v>NZ35064</v>
          </cell>
          <cell r="B155">
            <v>505170927</v>
          </cell>
          <cell r="C155" t="str">
            <v>Ogu-HR001</v>
          </cell>
          <cell r="D155" t="str">
            <v>N450600965</v>
          </cell>
        </row>
        <row r="156">
          <cell r="A156" t="str">
            <v>NZ15036</v>
          </cell>
          <cell r="B156">
            <v>507007205</v>
          </cell>
          <cell r="C156" t="str">
            <v>Abu-HR001</v>
          </cell>
          <cell r="D156" t="str">
            <v>N2096196048</v>
          </cell>
        </row>
        <row r="157">
          <cell r="A157" t="str">
            <v>NZ30509</v>
          </cell>
          <cell r="B157">
            <v>511307260</v>
          </cell>
          <cell r="C157" t="str">
            <v>Lag-HR001</v>
          </cell>
          <cell r="D157" t="str">
            <v>N8075816396</v>
          </cell>
        </row>
        <row r="158">
          <cell r="A158" t="str">
            <v>NZ94106</v>
          </cell>
          <cell r="B158">
            <v>517725391</v>
          </cell>
          <cell r="C158" t="str">
            <v>Sok-HR001</v>
          </cell>
          <cell r="D158" t="str">
            <v>N634789316</v>
          </cell>
        </row>
        <row r="159">
          <cell r="A159" t="str">
            <v>NZ45192</v>
          </cell>
          <cell r="B159">
            <v>523442789</v>
          </cell>
          <cell r="C159" t="str">
            <v>Imo-HR001</v>
          </cell>
          <cell r="D159" t="str">
            <v>N12285275568</v>
          </cell>
        </row>
        <row r="160">
          <cell r="A160" t="str">
            <v>NZ75746</v>
          </cell>
          <cell r="B160">
            <v>524608847</v>
          </cell>
          <cell r="C160" t="str">
            <v>Ana-HR001</v>
          </cell>
          <cell r="D160" t="str">
            <v>N2308525056</v>
          </cell>
        </row>
        <row r="161">
          <cell r="A161" t="str">
            <v>NZ50994</v>
          </cell>
          <cell r="B161">
            <v>527005460</v>
          </cell>
          <cell r="C161" t="str">
            <v>Kad-HR001</v>
          </cell>
          <cell r="D161" t="str">
            <v>N444775056</v>
          </cell>
        </row>
        <row r="162">
          <cell r="A162" t="str">
            <v>NZ95974</v>
          </cell>
          <cell r="B162">
            <v>547781025</v>
          </cell>
          <cell r="C162" t="str">
            <v>Lag-HR001</v>
          </cell>
          <cell r="D162" t="str">
            <v>N22665436158</v>
          </cell>
        </row>
        <row r="163">
          <cell r="A163" t="str">
            <v>NZ26679</v>
          </cell>
          <cell r="B163">
            <v>549894138</v>
          </cell>
          <cell r="C163" t="str">
            <v>Imo-HR001</v>
          </cell>
          <cell r="D163" t="str">
            <v>N765990528</v>
          </cell>
        </row>
        <row r="164">
          <cell r="A164" t="str">
            <v>NZ67270</v>
          </cell>
          <cell r="B164">
            <v>551030874</v>
          </cell>
          <cell r="C164" t="str">
            <v>Enu-HR001</v>
          </cell>
          <cell r="D164" t="str">
            <v>N1339052736</v>
          </cell>
        </row>
        <row r="165">
          <cell r="A165" t="str">
            <v>NZ63920</v>
          </cell>
          <cell r="B165">
            <v>552405583</v>
          </cell>
          <cell r="C165" t="str">
            <v>Abu-HR001</v>
          </cell>
          <cell r="D165" t="str">
            <v>N6653772216</v>
          </cell>
        </row>
        <row r="166">
          <cell r="A166" t="str">
            <v>NZ79787</v>
          </cell>
          <cell r="B166">
            <v>555382110</v>
          </cell>
          <cell r="C166" t="str">
            <v>Lag-HR001</v>
          </cell>
          <cell r="D166" t="str">
            <v>N1716121056</v>
          </cell>
        </row>
        <row r="167">
          <cell r="A167" t="str">
            <v>NZ52657</v>
          </cell>
          <cell r="B167">
            <v>556345845</v>
          </cell>
          <cell r="C167" t="str">
            <v>Lag-HR001</v>
          </cell>
          <cell r="D167" t="str">
            <v>N2895792375</v>
          </cell>
        </row>
        <row r="168">
          <cell r="A168" t="str">
            <v>NZ71352</v>
          </cell>
          <cell r="B168">
            <v>557237783</v>
          </cell>
          <cell r="C168" t="str">
            <v>Imo-HR001</v>
          </cell>
          <cell r="D168" t="str">
            <v>N16713932672</v>
          </cell>
        </row>
        <row r="169">
          <cell r="A169" t="str">
            <v>NZ31616</v>
          </cell>
          <cell r="B169">
            <v>557921020</v>
          </cell>
          <cell r="C169" t="str">
            <v>Edo-HR001</v>
          </cell>
          <cell r="D169" t="str">
            <v>N1976426928</v>
          </cell>
        </row>
        <row r="170">
          <cell r="A170" t="str">
            <v>NZ45403</v>
          </cell>
          <cell r="B170">
            <v>558098984</v>
          </cell>
          <cell r="C170" t="str">
            <v>Osu-HR001</v>
          </cell>
          <cell r="D170" t="str">
            <v>N1509138125</v>
          </cell>
        </row>
        <row r="171">
          <cell r="A171" t="str">
            <v>NZ65265</v>
          </cell>
          <cell r="B171">
            <v>559254783</v>
          </cell>
          <cell r="C171" t="str">
            <v>Imo-HR001</v>
          </cell>
          <cell r="D171" t="str">
            <v>N10927485288</v>
          </cell>
        </row>
        <row r="172">
          <cell r="A172" t="str">
            <v>NZ58356</v>
          </cell>
          <cell r="B172">
            <v>560038029</v>
          </cell>
          <cell r="C172" t="str">
            <v>Kwa-HR001</v>
          </cell>
          <cell r="D172" t="str">
            <v>N5089393632</v>
          </cell>
        </row>
        <row r="173">
          <cell r="A173" t="str">
            <v>NZ77317</v>
          </cell>
          <cell r="B173">
            <v>561087774</v>
          </cell>
          <cell r="C173" t="str">
            <v>Abu-HR001</v>
          </cell>
          <cell r="D173" t="str">
            <v>N15463784144</v>
          </cell>
        </row>
        <row r="174">
          <cell r="A174" t="str">
            <v>NZ95108</v>
          </cell>
          <cell r="B174">
            <v>565277281</v>
          </cell>
          <cell r="C174" t="str">
            <v>Edo-HR001</v>
          </cell>
          <cell r="D174" t="str">
            <v>N8705693064</v>
          </cell>
        </row>
        <row r="175">
          <cell r="A175" t="str">
            <v>NZ70183</v>
          </cell>
          <cell r="B175">
            <v>567668389</v>
          </cell>
          <cell r="C175" t="str">
            <v>Cro-HR001</v>
          </cell>
          <cell r="D175" t="str">
            <v>N6475207348</v>
          </cell>
        </row>
        <row r="176">
          <cell r="A176" t="str">
            <v>NZ43327</v>
          </cell>
          <cell r="B176">
            <v>570807611</v>
          </cell>
          <cell r="C176" t="str">
            <v>Lag-HR001</v>
          </cell>
          <cell r="D176" t="str">
            <v>N694032384</v>
          </cell>
        </row>
        <row r="177">
          <cell r="A177" t="str">
            <v>NZ16798</v>
          </cell>
          <cell r="B177">
            <v>579536924</v>
          </cell>
          <cell r="C177" t="str">
            <v>Imo-HR001</v>
          </cell>
          <cell r="D177" t="str">
            <v>N4786899444</v>
          </cell>
        </row>
        <row r="178">
          <cell r="A178" t="str">
            <v>NZ19447</v>
          </cell>
          <cell r="B178">
            <v>581124558</v>
          </cell>
          <cell r="C178" t="str">
            <v>Abu-HR001</v>
          </cell>
          <cell r="D178" t="str">
            <v>N283138004</v>
          </cell>
        </row>
        <row r="179">
          <cell r="A179" t="str">
            <v>NZ72150</v>
          </cell>
          <cell r="B179">
            <v>582912829</v>
          </cell>
          <cell r="C179" t="str">
            <v>Lag-HR001</v>
          </cell>
          <cell r="D179" t="str">
            <v>N289385838</v>
          </cell>
        </row>
        <row r="180">
          <cell r="A180" t="str">
            <v>NZ59038</v>
          </cell>
          <cell r="B180">
            <v>588324879</v>
          </cell>
          <cell r="C180" t="str">
            <v>Lag-HR001</v>
          </cell>
          <cell r="D180" t="str">
            <v>N413468341</v>
          </cell>
        </row>
        <row r="181">
          <cell r="A181" t="str">
            <v>NZ44357</v>
          </cell>
          <cell r="B181">
            <v>592106617</v>
          </cell>
          <cell r="C181" t="str">
            <v>Kog-HR001</v>
          </cell>
          <cell r="D181" t="str">
            <v>N1178373768</v>
          </cell>
        </row>
        <row r="182">
          <cell r="A182" t="str">
            <v>NZ58634</v>
          </cell>
          <cell r="B182">
            <v>599797239</v>
          </cell>
          <cell r="C182" t="str">
            <v>Lag-HR001</v>
          </cell>
          <cell r="D182" t="str">
            <v>N307744,8</v>
          </cell>
        </row>
        <row r="183">
          <cell r="A183" t="str">
            <v>NZ50457</v>
          </cell>
          <cell r="B183">
            <v>600526441</v>
          </cell>
          <cell r="C183" t="str">
            <v>Lag-HR001</v>
          </cell>
          <cell r="D183" t="str">
            <v>N1518839397</v>
          </cell>
        </row>
        <row r="184">
          <cell r="A184" t="str">
            <v>NZ59334</v>
          </cell>
          <cell r="B184">
            <v>600576973</v>
          </cell>
          <cell r="C184" t="str">
            <v>Riv-HR001</v>
          </cell>
          <cell r="D184" t="str">
            <v>N1955655615</v>
          </cell>
        </row>
        <row r="185">
          <cell r="A185" t="str">
            <v>NZ72946</v>
          </cell>
          <cell r="B185">
            <v>601592292</v>
          </cell>
          <cell r="C185" t="str">
            <v>Imo-HR001</v>
          </cell>
          <cell r="D185" t="str">
            <v>N5721867072</v>
          </cell>
        </row>
        <row r="186">
          <cell r="A186" t="str">
            <v>NZ74432</v>
          </cell>
          <cell r="B186">
            <v>602325417</v>
          </cell>
          <cell r="C186" t="str">
            <v>Riv-HR001</v>
          </cell>
          <cell r="D186" t="str">
            <v>N166158,24</v>
          </cell>
        </row>
        <row r="187">
          <cell r="A187" t="str">
            <v>NZ52971</v>
          </cell>
          <cell r="B187">
            <v>610960498</v>
          </cell>
          <cell r="C187" t="str">
            <v>Kan-HR001</v>
          </cell>
          <cell r="D187" t="str">
            <v>N15036057054</v>
          </cell>
        </row>
        <row r="188">
          <cell r="A188" t="str">
            <v>NZ51266</v>
          </cell>
          <cell r="B188">
            <v>624616768</v>
          </cell>
          <cell r="C188" t="str">
            <v>Bay-HR001</v>
          </cell>
          <cell r="D188" t="str">
            <v>N2984164009</v>
          </cell>
        </row>
        <row r="189">
          <cell r="A189" t="str">
            <v>NZ19058</v>
          </cell>
          <cell r="B189">
            <v>625651230</v>
          </cell>
          <cell r="C189" t="str">
            <v>Bay-HR001</v>
          </cell>
          <cell r="D189" t="str">
            <v>N73509156</v>
          </cell>
        </row>
        <row r="190">
          <cell r="A190" t="str">
            <v>NZ80645</v>
          </cell>
          <cell r="B190">
            <v>629836594</v>
          </cell>
          <cell r="C190" t="str">
            <v>Abu-HR001</v>
          </cell>
          <cell r="D190" t="str">
            <v>N113185116</v>
          </cell>
        </row>
        <row r="191">
          <cell r="A191" t="str">
            <v>NZ80280</v>
          </cell>
          <cell r="B191">
            <v>637878422</v>
          </cell>
          <cell r="C191" t="str">
            <v>Osu-HR001</v>
          </cell>
          <cell r="D191" t="str">
            <v>N530279442</v>
          </cell>
        </row>
        <row r="192">
          <cell r="A192" t="str">
            <v>NZ79266</v>
          </cell>
          <cell r="B192">
            <v>638990797</v>
          </cell>
          <cell r="C192" t="str">
            <v>Lag-HR001</v>
          </cell>
          <cell r="D192" t="str">
            <v>N3210413024</v>
          </cell>
        </row>
        <row r="193">
          <cell r="A193" t="str">
            <v>NZ67190</v>
          </cell>
          <cell r="B193">
            <v>643055435</v>
          </cell>
          <cell r="C193" t="str">
            <v>Oyo-HR001</v>
          </cell>
          <cell r="D193" t="str">
            <v>N2484743976</v>
          </cell>
        </row>
        <row r="194">
          <cell r="A194" t="str">
            <v>NZ15003</v>
          </cell>
          <cell r="B194">
            <v>644201182</v>
          </cell>
          <cell r="C194" t="str">
            <v>Abu-HR001</v>
          </cell>
          <cell r="D194" t="str">
            <v>N528083556</v>
          </cell>
        </row>
        <row r="195">
          <cell r="A195" t="str">
            <v>NZ46352</v>
          </cell>
          <cell r="B195">
            <v>647583601</v>
          </cell>
          <cell r="C195" t="str">
            <v>Abu-HR001</v>
          </cell>
          <cell r="D195" t="str">
            <v>N4653841192</v>
          </cell>
        </row>
        <row r="196">
          <cell r="A196" t="str">
            <v>NZ29921</v>
          </cell>
          <cell r="B196">
            <v>649755058</v>
          </cell>
          <cell r="C196" t="str">
            <v>Oyo-HR001</v>
          </cell>
          <cell r="D196" t="str">
            <v>N933761346</v>
          </cell>
        </row>
        <row r="197">
          <cell r="A197" t="str">
            <v>NZ22525</v>
          </cell>
          <cell r="B197">
            <v>652428018</v>
          </cell>
          <cell r="C197" t="str">
            <v>Lag-HR001</v>
          </cell>
          <cell r="D197" t="str">
            <v>N1936000094</v>
          </cell>
        </row>
        <row r="198">
          <cell r="A198" t="str">
            <v>NZ57208</v>
          </cell>
          <cell r="B198">
            <v>652691099</v>
          </cell>
          <cell r="C198" t="str">
            <v>Oyo-HR001</v>
          </cell>
          <cell r="D198" t="str">
            <v>N110720,16</v>
          </cell>
        </row>
        <row r="199">
          <cell r="A199" t="str">
            <v>NZ34231</v>
          </cell>
          <cell r="B199">
            <v>662989220</v>
          </cell>
          <cell r="C199" t="str">
            <v>Lag-HR001</v>
          </cell>
          <cell r="D199" t="str">
            <v>N1375931229</v>
          </cell>
        </row>
        <row r="200">
          <cell r="A200" t="str">
            <v>NZ24057</v>
          </cell>
          <cell r="B200">
            <v>666267875</v>
          </cell>
          <cell r="C200" t="str">
            <v>Kad-HR001</v>
          </cell>
          <cell r="D200" t="str">
            <v>N1886976729</v>
          </cell>
        </row>
        <row r="201">
          <cell r="A201" t="str">
            <v>NZ31280</v>
          </cell>
          <cell r="B201">
            <v>666910689</v>
          </cell>
          <cell r="C201" t="str">
            <v>Ogu-HR001</v>
          </cell>
          <cell r="D201" t="str">
            <v>N6876172944</v>
          </cell>
        </row>
        <row r="202">
          <cell r="A202" t="str">
            <v>NZ13283</v>
          </cell>
          <cell r="B202">
            <v>672710860</v>
          </cell>
          <cell r="C202" t="str">
            <v>Ana-HR001</v>
          </cell>
          <cell r="D202" t="str">
            <v>N530725888</v>
          </cell>
        </row>
        <row r="203">
          <cell r="A203" t="str">
            <v>NZ29257</v>
          </cell>
          <cell r="B203">
            <v>675487854</v>
          </cell>
          <cell r="C203" t="str">
            <v>Abu-HR001</v>
          </cell>
          <cell r="D203" t="str">
            <v>N894827388</v>
          </cell>
        </row>
        <row r="204">
          <cell r="A204" t="str">
            <v>NZ63017</v>
          </cell>
          <cell r="B204">
            <v>677528342</v>
          </cell>
          <cell r="C204" t="str">
            <v>Ogu-HR001</v>
          </cell>
          <cell r="D204" t="str">
            <v>N159503,35</v>
          </cell>
        </row>
        <row r="205">
          <cell r="A205" t="str">
            <v>NZ24529</v>
          </cell>
          <cell r="B205">
            <v>679264656</v>
          </cell>
          <cell r="C205" t="str">
            <v>Ada-HR001</v>
          </cell>
          <cell r="D205" t="str">
            <v>N19256600128</v>
          </cell>
        </row>
        <row r="206">
          <cell r="A206" t="str">
            <v>NZ98549</v>
          </cell>
          <cell r="B206">
            <v>679878638</v>
          </cell>
          <cell r="C206" t="str">
            <v>Imo-HR001</v>
          </cell>
          <cell r="D206" t="str">
            <v>N6445881261</v>
          </cell>
        </row>
        <row r="207">
          <cell r="A207" t="str">
            <v>NZ27026</v>
          </cell>
          <cell r="B207">
            <v>682477275</v>
          </cell>
          <cell r="C207" t="str">
            <v>Ana-HR001</v>
          </cell>
          <cell r="D207" t="str">
            <v>N721798,22</v>
          </cell>
        </row>
        <row r="208">
          <cell r="A208" t="str">
            <v>NZ40674</v>
          </cell>
          <cell r="B208">
            <v>687532679</v>
          </cell>
          <cell r="C208" t="str">
            <v>Ana-HR001</v>
          </cell>
          <cell r="D208" t="str">
            <v>N3093010515</v>
          </cell>
        </row>
        <row r="209">
          <cell r="A209" t="str">
            <v>NZ58104</v>
          </cell>
          <cell r="B209">
            <v>687926099</v>
          </cell>
          <cell r="C209" t="str">
            <v>Lag-HR001</v>
          </cell>
          <cell r="D209" t="str">
            <v>N985822425</v>
          </cell>
        </row>
        <row r="210">
          <cell r="A210" t="str">
            <v>NZ87283</v>
          </cell>
          <cell r="B210">
            <v>691813773</v>
          </cell>
          <cell r="C210" t="str">
            <v>Osu-HR001</v>
          </cell>
          <cell r="D210" t="str">
            <v>N318410,85</v>
          </cell>
        </row>
        <row r="211">
          <cell r="A211" t="str">
            <v>NZ50523</v>
          </cell>
          <cell r="B211">
            <v>691955540</v>
          </cell>
          <cell r="C211" t="str">
            <v>Kwa-HR001</v>
          </cell>
          <cell r="D211" t="str">
            <v>N645026554</v>
          </cell>
        </row>
        <row r="212">
          <cell r="A212" t="str">
            <v>NZ92968</v>
          </cell>
          <cell r="B212">
            <v>694422009</v>
          </cell>
          <cell r="C212" t="str">
            <v>Cro-HR001</v>
          </cell>
          <cell r="D212" t="str">
            <v>N1932345258</v>
          </cell>
        </row>
        <row r="213">
          <cell r="A213" t="str">
            <v>NZ94313</v>
          </cell>
          <cell r="B213">
            <v>696247654</v>
          </cell>
          <cell r="C213" t="str">
            <v>Abu-HR001</v>
          </cell>
          <cell r="D213" t="str">
            <v>N1066131374</v>
          </cell>
        </row>
        <row r="214">
          <cell r="A214" t="str">
            <v>NZ58018</v>
          </cell>
          <cell r="B214">
            <v>698828965</v>
          </cell>
          <cell r="C214" t="str">
            <v>Edo-HR001</v>
          </cell>
          <cell r="D214" t="str">
            <v>N717717504</v>
          </cell>
        </row>
        <row r="215">
          <cell r="A215" t="str">
            <v>NZ57710</v>
          </cell>
          <cell r="B215">
            <v>700293659</v>
          </cell>
          <cell r="C215" t="str">
            <v>Abu-HR001</v>
          </cell>
          <cell r="D215" t="str">
            <v>N2055520472</v>
          </cell>
        </row>
        <row r="216">
          <cell r="A216" t="str">
            <v>NZ47894</v>
          </cell>
          <cell r="B216">
            <v>704149278</v>
          </cell>
          <cell r="C216" t="str">
            <v>Ada-HR001</v>
          </cell>
          <cell r="D216" t="str">
            <v>N363645436</v>
          </cell>
        </row>
        <row r="217">
          <cell r="A217" t="str">
            <v>NZ21788</v>
          </cell>
          <cell r="B217">
            <v>704858168</v>
          </cell>
          <cell r="C217" t="str">
            <v>Imo-HR001</v>
          </cell>
          <cell r="D217" t="str">
            <v>N1525409886</v>
          </cell>
        </row>
        <row r="218">
          <cell r="A218" t="str">
            <v>NZ83165</v>
          </cell>
          <cell r="B218">
            <v>710192330</v>
          </cell>
          <cell r="C218" t="str">
            <v>Cro-HR001</v>
          </cell>
          <cell r="D218" t="str">
            <v>N1121049,93</v>
          </cell>
        </row>
        <row r="219">
          <cell r="A219" t="str">
            <v>NZ52432</v>
          </cell>
          <cell r="B219">
            <v>714271057</v>
          </cell>
          <cell r="C219" t="str">
            <v>Osu-HR001</v>
          </cell>
          <cell r="D219" t="str">
            <v>N327201138</v>
          </cell>
        </row>
        <row r="220">
          <cell r="A220" t="str">
            <v>NZ20655</v>
          </cell>
          <cell r="B220">
            <v>716576434</v>
          </cell>
          <cell r="C220" t="str">
            <v>Kan-HR001</v>
          </cell>
          <cell r="D220" t="str">
            <v>N7048275568</v>
          </cell>
        </row>
        <row r="221">
          <cell r="A221" t="str">
            <v>NZ77657</v>
          </cell>
          <cell r="B221">
            <v>718505332</v>
          </cell>
          <cell r="C221" t="str">
            <v>Kad-HR001</v>
          </cell>
          <cell r="D221" t="str">
            <v>N5632121664</v>
          </cell>
        </row>
        <row r="222">
          <cell r="A222" t="str">
            <v>NZ75661</v>
          </cell>
          <cell r="B222">
            <v>721613645</v>
          </cell>
          <cell r="C222" t="str">
            <v>Edo-HR001</v>
          </cell>
          <cell r="D222" t="str">
            <v>N994804785</v>
          </cell>
        </row>
        <row r="223">
          <cell r="A223" t="str">
            <v>NZ49172</v>
          </cell>
          <cell r="B223">
            <v>723431746</v>
          </cell>
          <cell r="C223" t="str">
            <v>Lag-HR001</v>
          </cell>
          <cell r="D223" t="str">
            <v>N5920035528</v>
          </cell>
        </row>
        <row r="224">
          <cell r="A224" t="str">
            <v>NZ67799</v>
          </cell>
          <cell r="B224">
            <v>723847813</v>
          </cell>
          <cell r="C224" t="str">
            <v>Kad-HR001</v>
          </cell>
          <cell r="D224" t="str">
            <v>N364573407</v>
          </cell>
        </row>
        <row r="225">
          <cell r="A225" t="str">
            <v>NZ70570</v>
          </cell>
          <cell r="B225">
            <v>728731078</v>
          </cell>
          <cell r="C225" t="str">
            <v>Kad-HR001</v>
          </cell>
          <cell r="D225" t="str">
            <v>N1821347632</v>
          </cell>
        </row>
        <row r="226">
          <cell r="A226" t="str">
            <v>NZ54434</v>
          </cell>
          <cell r="B226">
            <v>735527609</v>
          </cell>
          <cell r="C226" t="str">
            <v>Kad-HR001</v>
          </cell>
          <cell r="D226" t="str">
            <v>N1098051012</v>
          </cell>
        </row>
        <row r="227">
          <cell r="A227" t="str">
            <v>NZ65635</v>
          </cell>
          <cell r="B227">
            <v>737911540</v>
          </cell>
          <cell r="C227" t="str">
            <v>Lag-HR001</v>
          </cell>
          <cell r="D227" t="str">
            <v>N18748735488</v>
          </cell>
        </row>
        <row r="228">
          <cell r="A228" t="str">
            <v>NZ60784</v>
          </cell>
          <cell r="B228">
            <v>738124493</v>
          </cell>
          <cell r="C228" t="str">
            <v>Enu-HR001</v>
          </cell>
          <cell r="D228" t="str">
            <v>N4263476272</v>
          </cell>
        </row>
        <row r="229">
          <cell r="A229" t="str">
            <v>NZ71904</v>
          </cell>
          <cell r="B229">
            <v>739195463</v>
          </cell>
          <cell r="C229" t="str">
            <v>Kad-HR001</v>
          </cell>
          <cell r="D229" t="str">
            <v>N78656823</v>
          </cell>
        </row>
        <row r="230">
          <cell r="A230" t="str">
            <v>NZ48810</v>
          </cell>
          <cell r="B230">
            <v>741467211</v>
          </cell>
          <cell r="C230" t="str">
            <v>Lag-HR001</v>
          </cell>
          <cell r="D230" t="str">
            <v>N574790,58</v>
          </cell>
        </row>
        <row r="231">
          <cell r="A231" t="str">
            <v>NZ50842</v>
          </cell>
          <cell r="B231">
            <v>746114879</v>
          </cell>
          <cell r="C231" t="str">
            <v>Lag-HR001</v>
          </cell>
          <cell r="D231" t="str">
            <v>N273325675</v>
          </cell>
        </row>
        <row r="232">
          <cell r="A232" t="str">
            <v>NZ78763</v>
          </cell>
          <cell r="B232">
            <v>750833059</v>
          </cell>
          <cell r="C232" t="str">
            <v>Del-HR001</v>
          </cell>
          <cell r="D232" t="str">
            <v>N58257914</v>
          </cell>
        </row>
        <row r="233">
          <cell r="A233" t="str">
            <v>NZ31640</v>
          </cell>
          <cell r="B233">
            <v>759196811</v>
          </cell>
          <cell r="C233" t="str">
            <v>Lag-HR001</v>
          </cell>
          <cell r="D233" t="str">
            <v>N23485920633</v>
          </cell>
        </row>
        <row r="234">
          <cell r="A234" t="str">
            <v>NZ27394</v>
          </cell>
          <cell r="B234">
            <v>759284715</v>
          </cell>
          <cell r="C234" t="str">
            <v>Lag-HR001</v>
          </cell>
          <cell r="D234" t="str">
            <v>N4314616368</v>
          </cell>
        </row>
        <row r="235">
          <cell r="A235" t="str">
            <v>NZ76215</v>
          </cell>
          <cell r="B235">
            <v>764436046</v>
          </cell>
          <cell r="C235" t="str">
            <v>Kad-HR001</v>
          </cell>
          <cell r="D235" t="str">
            <v>N164253285</v>
          </cell>
        </row>
        <row r="236">
          <cell r="A236" t="str">
            <v>NZ78066</v>
          </cell>
          <cell r="B236">
            <v>767521408</v>
          </cell>
          <cell r="C236" t="str">
            <v>Ogu-HR001</v>
          </cell>
          <cell r="D236" t="str">
            <v>N5225742522</v>
          </cell>
        </row>
        <row r="237">
          <cell r="A237" t="str">
            <v>NZ91319</v>
          </cell>
          <cell r="B237">
            <v>768412649</v>
          </cell>
          <cell r="C237" t="str">
            <v>Bay-HR001</v>
          </cell>
          <cell r="D237" t="str">
            <v>N197453585</v>
          </cell>
        </row>
        <row r="238">
          <cell r="A238" t="str">
            <v>NZ85022</v>
          </cell>
          <cell r="B238">
            <v>771087014</v>
          </cell>
          <cell r="C238" t="str">
            <v>Lag-HR001</v>
          </cell>
          <cell r="D238" t="str">
            <v>N1236855483</v>
          </cell>
        </row>
        <row r="239">
          <cell r="A239" t="str">
            <v>NZ53236</v>
          </cell>
          <cell r="B239">
            <v>776827984</v>
          </cell>
          <cell r="C239" t="str">
            <v>Abu-HR001</v>
          </cell>
          <cell r="D239" t="str">
            <v>N2489959944</v>
          </cell>
        </row>
        <row r="240">
          <cell r="A240" t="str">
            <v>NZ67150</v>
          </cell>
          <cell r="B240">
            <v>778489603</v>
          </cell>
          <cell r="C240" t="str">
            <v>Ana-HR001</v>
          </cell>
          <cell r="D240" t="str">
            <v>N35997024</v>
          </cell>
        </row>
        <row r="241">
          <cell r="A241" t="str">
            <v>NZ67285</v>
          </cell>
          <cell r="B241">
            <v>790819977</v>
          </cell>
          <cell r="C241" t="str">
            <v>Lag-HR001</v>
          </cell>
          <cell r="D241" t="str">
            <v>N901801474</v>
          </cell>
        </row>
        <row r="242">
          <cell r="A242" t="str">
            <v>NZ64905</v>
          </cell>
          <cell r="B242">
            <v>791457586</v>
          </cell>
          <cell r="C242" t="str">
            <v>Osu-HR001</v>
          </cell>
          <cell r="D242" t="str">
            <v>N1176441072</v>
          </cell>
        </row>
        <row r="243">
          <cell r="A243" t="str">
            <v>NZ45691</v>
          </cell>
          <cell r="B243">
            <v>804038273</v>
          </cell>
          <cell r="C243" t="str">
            <v>Pla-HR001</v>
          </cell>
          <cell r="D243" t="str">
            <v>N5411343168</v>
          </cell>
        </row>
        <row r="244">
          <cell r="A244" t="str">
            <v>NZ31953</v>
          </cell>
          <cell r="B244">
            <v>806999634</v>
          </cell>
          <cell r="C244" t="str">
            <v>Lag-HR001</v>
          </cell>
          <cell r="D244" t="str">
            <v>N2226593538</v>
          </cell>
        </row>
        <row r="245">
          <cell r="A245" t="str">
            <v>NZ34859</v>
          </cell>
          <cell r="B245">
            <v>809614065</v>
          </cell>
          <cell r="C245" t="str">
            <v>Lag-HR001</v>
          </cell>
          <cell r="D245" t="str">
            <v>N1449724224</v>
          </cell>
        </row>
        <row r="246">
          <cell r="A246" t="str">
            <v>NZ26937</v>
          </cell>
          <cell r="B246">
            <v>809692533</v>
          </cell>
          <cell r="C246" t="str">
            <v>Sok-HR001</v>
          </cell>
          <cell r="D246" t="str">
            <v>N1447905654</v>
          </cell>
        </row>
        <row r="247">
          <cell r="A247" t="str">
            <v>NZ26157</v>
          </cell>
          <cell r="B247">
            <v>812442483</v>
          </cell>
          <cell r="C247" t="str">
            <v>Bay-HR001</v>
          </cell>
          <cell r="D247" t="str">
            <v>N833551236</v>
          </cell>
        </row>
        <row r="248">
          <cell r="A248" t="str">
            <v>NZ38255</v>
          </cell>
          <cell r="B248">
            <v>821034018</v>
          </cell>
          <cell r="C248" t="str">
            <v>Lag-HR001</v>
          </cell>
          <cell r="D248" t="str">
            <v>N892576</v>
          </cell>
        </row>
        <row r="249">
          <cell r="A249" t="str">
            <v>NZ48208</v>
          </cell>
          <cell r="B249">
            <v>822729697</v>
          </cell>
          <cell r="C249" t="str">
            <v>Cro-HR001</v>
          </cell>
          <cell r="D249" t="str">
            <v>N352774026</v>
          </cell>
        </row>
        <row r="250">
          <cell r="A250" t="str">
            <v>NZ80929</v>
          </cell>
          <cell r="B250">
            <v>823906903</v>
          </cell>
          <cell r="C250" t="str">
            <v>Kan-HR001</v>
          </cell>
          <cell r="D250" t="str">
            <v>N0</v>
          </cell>
        </row>
        <row r="251">
          <cell r="A251" t="str">
            <v>NZ62445</v>
          </cell>
          <cell r="B251">
            <v>824553501</v>
          </cell>
          <cell r="C251" t="str">
            <v>Riv-HR001</v>
          </cell>
          <cell r="D251" t="str">
            <v>N2138470796</v>
          </cell>
        </row>
        <row r="252">
          <cell r="A252" t="str">
            <v>NZ80594</v>
          </cell>
          <cell r="B252">
            <v>825826622</v>
          </cell>
          <cell r="C252" t="str">
            <v>Ana-HR001</v>
          </cell>
          <cell r="D252" t="str">
            <v>N386423,99</v>
          </cell>
        </row>
        <row r="253">
          <cell r="A253" t="str">
            <v>NZ86759</v>
          </cell>
          <cell r="B253">
            <v>831453431</v>
          </cell>
          <cell r="C253" t="str">
            <v>Riv-HR001</v>
          </cell>
          <cell r="D253" t="str">
            <v>N2508489264</v>
          </cell>
        </row>
        <row r="254">
          <cell r="A254" t="str">
            <v>NZ28776</v>
          </cell>
          <cell r="B254">
            <v>833820639</v>
          </cell>
          <cell r="C254" t="str">
            <v>Kwa-HR001</v>
          </cell>
          <cell r="D254" t="str">
            <v>N781474,89</v>
          </cell>
        </row>
        <row r="255">
          <cell r="A255" t="str">
            <v>NZ34748</v>
          </cell>
          <cell r="B255">
            <v>834782830</v>
          </cell>
          <cell r="C255" t="str">
            <v>Ben-HR001</v>
          </cell>
          <cell r="D255" t="str">
            <v>N445105269</v>
          </cell>
        </row>
        <row r="256">
          <cell r="A256" t="str">
            <v>NZ96807</v>
          </cell>
          <cell r="B256">
            <v>836838522</v>
          </cell>
          <cell r="C256" t="str">
            <v>Abu-HR001</v>
          </cell>
          <cell r="D256" t="str">
            <v>N780104619</v>
          </cell>
        </row>
        <row r="257">
          <cell r="A257" t="str">
            <v>NZ74089</v>
          </cell>
          <cell r="B257">
            <v>841889132</v>
          </cell>
          <cell r="C257" t="str">
            <v>Riv-HR001</v>
          </cell>
          <cell r="D257" t="str">
            <v>N7379551296</v>
          </cell>
        </row>
        <row r="258">
          <cell r="A258" t="str">
            <v>NZ30737</v>
          </cell>
          <cell r="B258">
            <v>842344844</v>
          </cell>
          <cell r="C258" t="str">
            <v>Riv-HR001</v>
          </cell>
          <cell r="D258" t="str">
            <v>N198857,89</v>
          </cell>
        </row>
        <row r="259">
          <cell r="A259" t="str">
            <v>NZ71679</v>
          </cell>
          <cell r="B259">
            <v>843771917</v>
          </cell>
          <cell r="C259" t="str">
            <v>Ana-HR001</v>
          </cell>
          <cell r="D259" t="str">
            <v>N1385634776</v>
          </cell>
        </row>
        <row r="260">
          <cell r="A260" t="str">
            <v>NZ93267</v>
          </cell>
          <cell r="B260">
            <v>844190003</v>
          </cell>
          <cell r="C260" t="str">
            <v>Ada-HR001</v>
          </cell>
          <cell r="D260" t="str">
            <v>N13970290516</v>
          </cell>
        </row>
        <row r="261">
          <cell r="A261" t="str">
            <v>NZ17713</v>
          </cell>
          <cell r="B261">
            <v>844402774</v>
          </cell>
          <cell r="C261" t="str">
            <v>Imo-HR001</v>
          </cell>
          <cell r="D261" t="str">
            <v>N6203259972</v>
          </cell>
        </row>
        <row r="262">
          <cell r="A262" t="str">
            <v>NZ13395</v>
          </cell>
          <cell r="B262">
            <v>847601515</v>
          </cell>
          <cell r="C262" t="str">
            <v>Bay-HR001</v>
          </cell>
          <cell r="D262" t="str">
            <v>N63118152</v>
          </cell>
        </row>
        <row r="263">
          <cell r="A263" t="str">
            <v>NZ34425</v>
          </cell>
          <cell r="B263">
            <v>850570265</v>
          </cell>
          <cell r="C263" t="str">
            <v>Lag-HR001</v>
          </cell>
          <cell r="D263" t="str">
            <v>N1724888697</v>
          </cell>
        </row>
        <row r="264">
          <cell r="A264" t="str">
            <v>NZ46155</v>
          </cell>
          <cell r="B264">
            <v>863428067</v>
          </cell>
          <cell r="C264" t="str">
            <v>Kog-HR001</v>
          </cell>
          <cell r="D264" t="str">
            <v>N610026255</v>
          </cell>
        </row>
        <row r="265">
          <cell r="A265" t="str">
            <v>NZ50904</v>
          </cell>
          <cell r="B265">
            <v>868121015</v>
          </cell>
          <cell r="C265" t="str">
            <v>Imo-HR001</v>
          </cell>
          <cell r="D265" t="str">
            <v>N431480314</v>
          </cell>
        </row>
        <row r="266">
          <cell r="A266" t="str">
            <v>NZ58136</v>
          </cell>
          <cell r="B266">
            <v>872703743</v>
          </cell>
          <cell r="C266" t="str">
            <v>Lag-HR001</v>
          </cell>
          <cell r="D266" t="str">
            <v>N124510614</v>
          </cell>
        </row>
        <row r="267">
          <cell r="A267" t="str">
            <v>NZ25143</v>
          </cell>
          <cell r="B267">
            <v>875596647</v>
          </cell>
          <cell r="C267" t="str">
            <v>Oyo-HR001</v>
          </cell>
          <cell r="D267" t="str">
            <v>N3929785065</v>
          </cell>
        </row>
        <row r="268">
          <cell r="A268" t="str">
            <v>NZ89530</v>
          </cell>
          <cell r="B268">
            <v>878130269</v>
          </cell>
          <cell r="C268" t="str">
            <v>Osu-HR001</v>
          </cell>
          <cell r="D268" t="str">
            <v>N321223397</v>
          </cell>
        </row>
        <row r="269">
          <cell r="A269" t="str">
            <v>NZ72258</v>
          </cell>
          <cell r="B269">
            <v>884381934</v>
          </cell>
          <cell r="C269" t="str">
            <v>Ana-HR001</v>
          </cell>
          <cell r="D269" t="str">
            <v>N1603655328</v>
          </cell>
        </row>
        <row r="270">
          <cell r="A270" t="str">
            <v>NZ61299</v>
          </cell>
          <cell r="B270">
            <v>892875281</v>
          </cell>
          <cell r="C270" t="str">
            <v>Sok-HR001</v>
          </cell>
          <cell r="D270" t="str">
            <v>N3736592496</v>
          </cell>
        </row>
        <row r="271">
          <cell r="A271" t="str">
            <v>NZ23075</v>
          </cell>
          <cell r="B271">
            <v>894934302</v>
          </cell>
          <cell r="C271" t="str">
            <v>Cro-HR001</v>
          </cell>
          <cell r="D271" t="str">
            <v>N1687860504</v>
          </cell>
        </row>
        <row r="272">
          <cell r="A272" t="str">
            <v>NZ71842</v>
          </cell>
          <cell r="B272">
            <v>896649727</v>
          </cell>
          <cell r="C272" t="str">
            <v>Lag-HR001</v>
          </cell>
          <cell r="D272" t="str">
            <v>N183537816</v>
          </cell>
        </row>
        <row r="273">
          <cell r="A273" t="str">
            <v>NZ29427</v>
          </cell>
          <cell r="B273">
            <v>898907904</v>
          </cell>
          <cell r="C273" t="str">
            <v>Ogu-HR001</v>
          </cell>
          <cell r="D273" t="str">
            <v>N418199085</v>
          </cell>
        </row>
        <row r="274">
          <cell r="A274" t="str">
            <v>NZ69222</v>
          </cell>
          <cell r="B274">
            <v>900757172</v>
          </cell>
          <cell r="C274" t="str">
            <v>Abu-HR001</v>
          </cell>
          <cell r="D274" t="str">
            <v>N772340,31</v>
          </cell>
        </row>
        <row r="275">
          <cell r="A275" t="str">
            <v>NZ45324</v>
          </cell>
          <cell r="B275">
            <v>905458743</v>
          </cell>
          <cell r="C275" t="str">
            <v>Ana-HR001</v>
          </cell>
          <cell r="D275" t="str">
            <v>N762270088</v>
          </cell>
        </row>
        <row r="276">
          <cell r="A276" t="str">
            <v>NZ59380</v>
          </cell>
          <cell r="B276">
            <v>919496575</v>
          </cell>
          <cell r="C276" t="str">
            <v>Abu-HR001</v>
          </cell>
          <cell r="D276" t="str">
            <v>N2660428992</v>
          </cell>
        </row>
        <row r="277">
          <cell r="A277" t="str">
            <v>NZ94561</v>
          </cell>
          <cell r="B277">
            <v>921471761</v>
          </cell>
          <cell r="C277" t="str">
            <v>Ana-HR001</v>
          </cell>
          <cell r="D277" t="str">
            <v>N921744224</v>
          </cell>
        </row>
        <row r="278">
          <cell r="A278" t="str">
            <v>NZ24266</v>
          </cell>
          <cell r="B278">
            <v>923681663</v>
          </cell>
          <cell r="C278" t="str">
            <v>Ogu-HR001</v>
          </cell>
          <cell r="D278" t="str">
            <v>N10723530202</v>
          </cell>
        </row>
        <row r="279">
          <cell r="A279" t="str">
            <v>NZ77041</v>
          </cell>
          <cell r="B279">
            <v>935027587</v>
          </cell>
          <cell r="C279" t="str">
            <v>Kad-HR001</v>
          </cell>
          <cell r="D279" t="str">
            <v>N2087280468</v>
          </cell>
        </row>
        <row r="280">
          <cell r="A280" t="str">
            <v>NZ42335</v>
          </cell>
          <cell r="B280">
            <v>935604502</v>
          </cell>
          <cell r="C280" t="str">
            <v>Abi-HR001</v>
          </cell>
          <cell r="D280" t="str">
            <v>N553308327</v>
          </cell>
        </row>
        <row r="281">
          <cell r="A281" t="str">
            <v>NZ30193</v>
          </cell>
          <cell r="B281">
            <v>936214169</v>
          </cell>
          <cell r="C281" t="str">
            <v>Lag-HR001</v>
          </cell>
          <cell r="D281" t="str">
            <v>N175520,16</v>
          </cell>
        </row>
        <row r="282">
          <cell r="A282" t="str">
            <v>NZ31887</v>
          </cell>
          <cell r="B282">
            <v>939238656</v>
          </cell>
          <cell r="C282" t="str">
            <v>Ogu-HR001</v>
          </cell>
          <cell r="D282" t="str">
            <v>N774853233</v>
          </cell>
        </row>
        <row r="283">
          <cell r="A283" t="str">
            <v>NZ46652</v>
          </cell>
          <cell r="B283">
            <v>939260509</v>
          </cell>
          <cell r="C283" t="str">
            <v>Lag-HR001</v>
          </cell>
          <cell r="D283" t="str">
            <v>N2686250268</v>
          </cell>
        </row>
        <row r="284">
          <cell r="A284" t="str">
            <v>NZ25443</v>
          </cell>
          <cell r="B284">
            <v>956960667</v>
          </cell>
          <cell r="C284" t="str">
            <v>Lag-HR001</v>
          </cell>
          <cell r="D284" t="str">
            <v>N230104896</v>
          </cell>
        </row>
        <row r="285">
          <cell r="A285" t="str">
            <v>NZ50912</v>
          </cell>
          <cell r="B285">
            <v>957356866</v>
          </cell>
          <cell r="C285" t="str">
            <v>Enu-HR001</v>
          </cell>
          <cell r="D285" t="str">
            <v>N2716170408</v>
          </cell>
        </row>
        <row r="286">
          <cell r="A286" t="str">
            <v>NZ69088</v>
          </cell>
          <cell r="B286">
            <v>959261982</v>
          </cell>
          <cell r="C286" t="str">
            <v>Lag-HR001</v>
          </cell>
          <cell r="D286" t="str">
            <v>N5646514278</v>
          </cell>
        </row>
        <row r="287">
          <cell r="A287" t="str">
            <v>NZ82385</v>
          </cell>
          <cell r="B287">
            <v>961710120</v>
          </cell>
          <cell r="C287" t="str">
            <v>Abu-HR001</v>
          </cell>
          <cell r="D287" t="str">
            <v>N689264796</v>
          </cell>
        </row>
        <row r="288">
          <cell r="A288" t="str">
            <v>NZ40294</v>
          </cell>
          <cell r="B288">
            <v>961831981</v>
          </cell>
          <cell r="C288" t="str">
            <v>Imo-HR001</v>
          </cell>
          <cell r="D288" t="str">
            <v>N287448,7</v>
          </cell>
        </row>
        <row r="289">
          <cell r="A289" t="str">
            <v>NZ40714</v>
          </cell>
          <cell r="B289">
            <v>962644542</v>
          </cell>
          <cell r="C289" t="str">
            <v>Osu-HR001</v>
          </cell>
          <cell r="D289" t="str">
            <v>N1022752848</v>
          </cell>
        </row>
        <row r="290">
          <cell r="A290" t="str">
            <v>NZ94530</v>
          </cell>
          <cell r="B290">
            <v>965515907</v>
          </cell>
          <cell r="C290" t="str">
            <v>Ada-HR001</v>
          </cell>
          <cell r="D290" t="str">
            <v>N14240139552</v>
          </cell>
        </row>
        <row r="291">
          <cell r="A291" t="str">
            <v>NZ78750</v>
          </cell>
          <cell r="B291">
            <v>966549788</v>
          </cell>
          <cell r="C291" t="str">
            <v>Lag-HR001</v>
          </cell>
          <cell r="D291" t="str">
            <v>N1888511592</v>
          </cell>
        </row>
        <row r="292">
          <cell r="A292" t="str">
            <v>NZ20659</v>
          </cell>
          <cell r="B292">
            <v>967533698</v>
          </cell>
          <cell r="C292" t="str">
            <v>Pla-HR001</v>
          </cell>
          <cell r="D292" t="str">
            <v>N325697115</v>
          </cell>
        </row>
        <row r="293">
          <cell r="A293" t="str">
            <v>NZ51766</v>
          </cell>
          <cell r="B293">
            <v>969042217</v>
          </cell>
          <cell r="C293" t="str">
            <v>Lag-HR001</v>
          </cell>
          <cell r="D293" t="str">
            <v>N459902124</v>
          </cell>
        </row>
        <row r="294">
          <cell r="A294" t="str">
            <v>NZ23071</v>
          </cell>
          <cell r="B294">
            <v>971077105</v>
          </cell>
          <cell r="C294" t="str">
            <v>Imo-HR001</v>
          </cell>
          <cell r="D294" t="str">
            <v>N8429663558</v>
          </cell>
        </row>
        <row r="295">
          <cell r="A295" t="str">
            <v>NZ52634</v>
          </cell>
          <cell r="B295">
            <v>971310478</v>
          </cell>
          <cell r="C295" t="str">
            <v>Oyo-HR001</v>
          </cell>
          <cell r="D295" t="str">
            <v>N442471308</v>
          </cell>
        </row>
        <row r="296">
          <cell r="A296" t="str">
            <v>NZ66679</v>
          </cell>
          <cell r="B296">
            <v>975203713</v>
          </cell>
          <cell r="C296" t="str">
            <v>Ada-HR001</v>
          </cell>
          <cell r="D296" t="str">
            <v>N221542776</v>
          </cell>
        </row>
        <row r="297">
          <cell r="A297" t="str">
            <v>NZ32364</v>
          </cell>
          <cell r="B297">
            <v>984213296</v>
          </cell>
          <cell r="C297" t="str">
            <v>Ada-HR001</v>
          </cell>
          <cell r="D297" t="str">
            <v>N5568184384</v>
          </cell>
        </row>
        <row r="298">
          <cell r="A298" t="str">
            <v>NZ57231</v>
          </cell>
          <cell r="B298">
            <v>986276311</v>
          </cell>
          <cell r="C298" t="str">
            <v>Del-HR001</v>
          </cell>
          <cell r="D298" t="str">
            <v>N11325110181</v>
          </cell>
        </row>
        <row r="299">
          <cell r="A299" t="str">
            <v>NZ52011</v>
          </cell>
          <cell r="B299">
            <v>986854271</v>
          </cell>
          <cell r="C299" t="str">
            <v>Lag-HR001</v>
          </cell>
          <cell r="D299" t="str">
            <v>N5833559368</v>
          </cell>
        </row>
        <row r="300">
          <cell r="A300" t="str">
            <v>NZ88663</v>
          </cell>
          <cell r="B300">
            <v>988403910</v>
          </cell>
          <cell r="C300" t="str">
            <v>Ben-HR001</v>
          </cell>
          <cell r="D300" t="str">
            <v>N720377864</v>
          </cell>
        </row>
        <row r="301">
          <cell r="A301" t="str">
            <v>NZ69251</v>
          </cell>
          <cell r="B301">
            <v>993487260</v>
          </cell>
          <cell r="C301" t="str">
            <v>Lag-HR001</v>
          </cell>
          <cell r="D301" t="str">
            <v>N3904154694</v>
          </cell>
        </row>
      </sheetData>
      <sheetData sheetId="5">
        <row r="1">
          <cell r="C1" t="str">
            <v>Account Number</v>
          </cell>
          <cell r="D1" t="str">
            <v>Transaction type</v>
          </cell>
          <cell r="E1" t="str">
            <v>Transaction Medium</v>
          </cell>
          <cell r="F1" t="str">
            <v>Date_of_transaction</v>
          </cell>
        </row>
        <row r="2">
          <cell r="C2">
            <v>695281</v>
          </cell>
          <cell r="D2" t="str">
            <v>Cash Withdrawal</v>
          </cell>
          <cell r="E2" t="str">
            <v>ATM</v>
          </cell>
          <cell r="F2">
            <v>44549</v>
          </cell>
        </row>
        <row r="3">
          <cell r="C3">
            <v>735065</v>
          </cell>
          <cell r="D3" t="str">
            <v>Cash Withdrawal</v>
          </cell>
          <cell r="E3" t="str">
            <v>ATM</v>
          </cell>
          <cell r="F3">
            <v>44626</v>
          </cell>
        </row>
        <row r="4">
          <cell r="C4">
            <v>759957</v>
          </cell>
          <cell r="D4" t="str">
            <v>Online Payment</v>
          </cell>
          <cell r="E4" t="str">
            <v>Internet Banking</v>
          </cell>
          <cell r="F4">
            <v>44260</v>
          </cell>
        </row>
        <row r="5">
          <cell r="C5">
            <v>894921</v>
          </cell>
          <cell r="D5" t="str">
            <v>Money Transfer</v>
          </cell>
          <cell r="E5" t="str">
            <v>Mobile</v>
          </cell>
          <cell r="F5">
            <v>44245</v>
          </cell>
        </row>
        <row r="6">
          <cell r="C6">
            <v>1432805</v>
          </cell>
          <cell r="D6" t="str">
            <v>Cash Withdrawal</v>
          </cell>
          <cell r="E6" t="str">
            <v>Bank</v>
          </cell>
          <cell r="F6">
            <v>44231</v>
          </cell>
        </row>
        <row r="7">
          <cell r="C7">
            <v>1668456</v>
          </cell>
          <cell r="D7" t="str">
            <v>Money Transfer</v>
          </cell>
          <cell r="E7" t="str">
            <v>Mobile</v>
          </cell>
          <cell r="F7">
            <v>44291</v>
          </cell>
        </row>
        <row r="8">
          <cell r="C8">
            <v>1827488</v>
          </cell>
          <cell r="D8" t="str">
            <v>Cash Withdrawal</v>
          </cell>
          <cell r="E8" t="str">
            <v>Bank</v>
          </cell>
          <cell r="F8">
            <v>44447</v>
          </cell>
        </row>
        <row r="9">
          <cell r="C9">
            <v>1830742</v>
          </cell>
          <cell r="D9" t="str">
            <v>Money Transfer</v>
          </cell>
          <cell r="E9" t="str">
            <v>ATM</v>
          </cell>
          <cell r="F9">
            <v>44249</v>
          </cell>
        </row>
        <row r="10">
          <cell r="C10">
            <v>2146153</v>
          </cell>
          <cell r="D10" t="str">
            <v>Money Deposit</v>
          </cell>
          <cell r="E10" t="str">
            <v>Bank</v>
          </cell>
          <cell r="F10">
            <v>44568</v>
          </cell>
        </row>
        <row r="11">
          <cell r="C11">
            <v>2674446</v>
          </cell>
          <cell r="D11" t="str">
            <v>Money Transfer</v>
          </cell>
          <cell r="E11" t="str">
            <v>Mobile</v>
          </cell>
          <cell r="F11">
            <v>44604</v>
          </cell>
        </row>
        <row r="12">
          <cell r="C12">
            <v>2751625</v>
          </cell>
          <cell r="D12" t="str">
            <v>Money Deposit</v>
          </cell>
          <cell r="E12" t="str">
            <v>Bank</v>
          </cell>
          <cell r="F12">
            <v>44446</v>
          </cell>
        </row>
        <row r="13">
          <cell r="C13">
            <v>3042125</v>
          </cell>
          <cell r="D13" t="str">
            <v>Money Deposit</v>
          </cell>
          <cell r="E13" t="str">
            <v>Bank</v>
          </cell>
          <cell r="F13">
            <v>44226</v>
          </cell>
        </row>
        <row r="14">
          <cell r="C14">
            <v>3623213</v>
          </cell>
          <cell r="D14" t="str">
            <v>Loan Payment</v>
          </cell>
          <cell r="E14" t="str">
            <v>ACH</v>
          </cell>
          <cell r="F14">
            <v>44653</v>
          </cell>
        </row>
        <row r="15">
          <cell r="C15">
            <v>3708695</v>
          </cell>
          <cell r="D15" t="str">
            <v>Money Deposit</v>
          </cell>
          <cell r="E15" t="str">
            <v>Bank</v>
          </cell>
          <cell r="F15">
            <v>44616</v>
          </cell>
        </row>
        <row r="16">
          <cell r="C16">
            <v>3816115</v>
          </cell>
          <cell r="D16" t="str">
            <v>Online Payment</v>
          </cell>
          <cell r="E16" t="str">
            <v>Mobile</v>
          </cell>
          <cell r="F16">
            <v>44376</v>
          </cell>
        </row>
        <row r="17">
          <cell r="C17">
            <v>4103665</v>
          </cell>
          <cell r="D17" t="str">
            <v>Cash Withdrawal</v>
          </cell>
          <cell r="E17" t="str">
            <v>ATM</v>
          </cell>
          <cell r="F17">
            <v>44213</v>
          </cell>
        </row>
        <row r="18">
          <cell r="C18">
            <v>4417230</v>
          </cell>
          <cell r="D18" t="str">
            <v>Money Transfer</v>
          </cell>
          <cell r="E18" t="str">
            <v>ATM</v>
          </cell>
          <cell r="F18">
            <v>44508</v>
          </cell>
        </row>
        <row r="19">
          <cell r="C19">
            <v>4815836</v>
          </cell>
          <cell r="D19" t="str">
            <v>Money Deposit</v>
          </cell>
          <cell r="E19" t="str">
            <v>Bank</v>
          </cell>
          <cell r="F19">
            <v>44568</v>
          </cell>
        </row>
        <row r="20">
          <cell r="C20">
            <v>4969041</v>
          </cell>
          <cell r="D20" t="str">
            <v>Money Transfer</v>
          </cell>
          <cell r="E20" t="str">
            <v>ATM</v>
          </cell>
          <cell r="F20">
            <v>44566</v>
          </cell>
        </row>
        <row r="21">
          <cell r="C21">
            <v>5209569</v>
          </cell>
          <cell r="D21" t="str">
            <v>Loan Payment</v>
          </cell>
          <cell r="E21" t="str">
            <v>ACH</v>
          </cell>
          <cell r="F21">
            <v>44261</v>
          </cell>
        </row>
        <row r="22">
          <cell r="C22">
            <v>5643565</v>
          </cell>
          <cell r="D22" t="str">
            <v>Money Deposit</v>
          </cell>
          <cell r="E22" t="str">
            <v>Bank</v>
          </cell>
          <cell r="F22">
            <v>44673</v>
          </cell>
        </row>
        <row r="23">
          <cell r="C23">
            <v>6178667</v>
          </cell>
          <cell r="D23" t="str">
            <v>Money Deposit</v>
          </cell>
          <cell r="E23" t="str">
            <v>Bank</v>
          </cell>
          <cell r="F23">
            <v>44476</v>
          </cell>
        </row>
        <row r="24">
          <cell r="C24">
            <v>6752491</v>
          </cell>
          <cell r="D24" t="str">
            <v>Money Transfer</v>
          </cell>
          <cell r="E24" t="str">
            <v>ATM</v>
          </cell>
          <cell r="F24">
            <v>44479</v>
          </cell>
        </row>
        <row r="25">
          <cell r="C25">
            <v>6783451</v>
          </cell>
          <cell r="D25" t="str">
            <v>Money Deposit</v>
          </cell>
          <cell r="E25" t="str">
            <v>Bank</v>
          </cell>
          <cell r="F25">
            <v>44504</v>
          </cell>
        </row>
        <row r="26">
          <cell r="C26">
            <v>6975495</v>
          </cell>
          <cell r="D26" t="str">
            <v>Online Payment</v>
          </cell>
          <cell r="E26" t="str">
            <v>Internet Banking</v>
          </cell>
          <cell r="F26">
            <v>44557</v>
          </cell>
        </row>
        <row r="27">
          <cell r="C27">
            <v>7214335</v>
          </cell>
          <cell r="D27" t="str">
            <v>Money Deposit</v>
          </cell>
          <cell r="E27" t="str">
            <v>Bank</v>
          </cell>
          <cell r="F27">
            <v>44637</v>
          </cell>
        </row>
        <row r="28">
          <cell r="C28">
            <v>7308307</v>
          </cell>
          <cell r="D28" t="str">
            <v>Money Transfer</v>
          </cell>
          <cell r="E28" t="str">
            <v>Internet Banking</v>
          </cell>
          <cell r="F28">
            <v>44575</v>
          </cell>
        </row>
        <row r="29">
          <cell r="C29">
            <v>7318552</v>
          </cell>
          <cell r="D29" t="str">
            <v>Cash Withdrawal</v>
          </cell>
          <cell r="E29" t="str">
            <v>ATM</v>
          </cell>
          <cell r="F29">
            <v>44672</v>
          </cell>
        </row>
        <row r="30">
          <cell r="C30">
            <v>7396430</v>
          </cell>
          <cell r="D30" t="str">
            <v>Loan Payment</v>
          </cell>
          <cell r="E30" t="str">
            <v>Mobile</v>
          </cell>
          <cell r="F30">
            <v>44251</v>
          </cell>
        </row>
        <row r="31">
          <cell r="C31">
            <v>7702909</v>
          </cell>
          <cell r="D31" t="str">
            <v>Checks</v>
          </cell>
          <cell r="E31" t="str">
            <v>Informal Services</v>
          </cell>
          <cell r="F31">
            <v>44652</v>
          </cell>
        </row>
        <row r="32">
          <cell r="C32">
            <v>8006740</v>
          </cell>
          <cell r="D32" t="str">
            <v>Checks</v>
          </cell>
          <cell r="E32" t="str">
            <v>Informal Services</v>
          </cell>
          <cell r="F32">
            <v>44630</v>
          </cell>
        </row>
        <row r="33">
          <cell r="C33">
            <v>8487509</v>
          </cell>
          <cell r="D33" t="str">
            <v>Loan Payment</v>
          </cell>
          <cell r="E33" t="str">
            <v>AFT</v>
          </cell>
          <cell r="F33">
            <v>44293</v>
          </cell>
        </row>
        <row r="34">
          <cell r="C34">
            <v>8507311</v>
          </cell>
          <cell r="D34" t="str">
            <v>Loan Payment</v>
          </cell>
          <cell r="E34" t="str">
            <v>Mobile</v>
          </cell>
          <cell r="F34">
            <v>44302</v>
          </cell>
        </row>
        <row r="35">
          <cell r="C35">
            <v>8590073</v>
          </cell>
          <cell r="D35" t="str">
            <v>Cash Withdrawal</v>
          </cell>
          <cell r="E35" t="str">
            <v>ATM</v>
          </cell>
          <cell r="F35">
            <v>44632</v>
          </cell>
        </row>
        <row r="36">
          <cell r="C36">
            <v>9052794</v>
          </cell>
          <cell r="D36" t="str">
            <v>Money Deposit</v>
          </cell>
          <cell r="E36" t="str">
            <v>Bank</v>
          </cell>
          <cell r="F36">
            <v>44295</v>
          </cell>
        </row>
        <row r="37">
          <cell r="C37">
            <v>9114300</v>
          </cell>
          <cell r="D37" t="str">
            <v>Loan Payment</v>
          </cell>
          <cell r="E37" t="str">
            <v>ACH</v>
          </cell>
          <cell r="F37">
            <v>44607</v>
          </cell>
        </row>
        <row r="38">
          <cell r="C38">
            <v>9217797</v>
          </cell>
          <cell r="D38" t="str">
            <v>Money Deposit</v>
          </cell>
          <cell r="E38" t="str">
            <v>Bank</v>
          </cell>
          <cell r="F38">
            <v>44429</v>
          </cell>
        </row>
        <row r="39">
          <cell r="C39">
            <v>9358210</v>
          </cell>
          <cell r="D39" t="str">
            <v>Loan Payment</v>
          </cell>
          <cell r="E39" t="str">
            <v>AFT</v>
          </cell>
          <cell r="F39">
            <v>44342</v>
          </cell>
        </row>
        <row r="40">
          <cell r="C40">
            <v>9638448</v>
          </cell>
          <cell r="D40" t="str">
            <v>Money Transfer</v>
          </cell>
          <cell r="E40" t="str">
            <v>Mobile</v>
          </cell>
          <cell r="F40">
            <v>44506</v>
          </cell>
        </row>
        <row r="41">
          <cell r="C41">
            <v>9739453</v>
          </cell>
          <cell r="D41" t="str">
            <v>Online Payment</v>
          </cell>
          <cell r="E41" t="str">
            <v>Mobile</v>
          </cell>
          <cell r="F41">
            <v>44235</v>
          </cell>
        </row>
        <row r="42">
          <cell r="C42">
            <v>9780747</v>
          </cell>
          <cell r="D42" t="str">
            <v>Money Transfer</v>
          </cell>
          <cell r="E42" t="str">
            <v>ATM</v>
          </cell>
          <cell r="F42">
            <v>44234</v>
          </cell>
        </row>
        <row r="43">
          <cell r="C43">
            <v>10934082</v>
          </cell>
          <cell r="D43" t="str">
            <v>Online Payment</v>
          </cell>
          <cell r="E43" t="str">
            <v>Mobile</v>
          </cell>
          <cell r="F43">
            <v>44505</v>
          </cell>
        </row>
        <row r="44">
          <cell r="C44">
            <v>11130133</v>
          </cell>
          <cell r="D44" t="str">
            <v>Money Transfer</v>
          </cell>
          <cell r="E44" t="str">
            <v>Bank</v>
          </cell>
          <cell r="F44">
            <v>44406</v>
          </cell>
        </row>
        <row r="45">
          <cell r="C45">
            <v>11295299</v>
          </cell>
          <cell r="D45" t="str">
            <v>Money Transfer</v>
          </cell>
          <cell r="E45" t="str">
            <v>Bank</v>
          </cell>
          <cell r="F45">
            <v>44316</v>
          </cell>
        </row>
        <row r="46">
          <cell r="C46">
            <v>13936702</v>
          </cell>
          <cell r="D46" t="str">
            <v>Online Payment</v>
          </cell>
          <cell r="E46" t="str">
            <v>Mobile</v>
          </cell>
          <cell r="F46">
            <v>44614</v>
          </cell>
        </row>
        <row r="47">
          <cell r="C47">
            <v>14018624</v>
          </cell>
          <cell r="D47" t="str">
            <v>Cash Withdrawal</v>
          </cell>
          <cell r="E47" t="str">
            <v>Bank</v>
          </cell>
          <cell r="F47">
            <v>44338</v>
          </cell>
        </row>
        <row r="48">
          <cell r="C48">
            <v>15087311</v>
          </cell>
          <cell r="D48" t="str">
            <v>Money Transfer</v>
          </cell>
          <cell r="E48" t="str">
            <v>Mobile</v>
          </cell>
          <cell r="F48">
            <v>44610</v>
          </cell>
        </row>
        <row r="49">
          <cell r="C49">
            <v>15136507</v>
          </cell>
          <cell r="D49" t="str">
            <v>Loan Payment</v>
          </cell>
          <cell r="E49" t="str">
            <v>AFT</v>
          </cell>
          <cell r="F49">
            <v>44354</v>
          </cell>
        </row>
        <row r="50">
          <cell r="C50">
            <v>15447086</v>
          </cell>
          <cell r="D50" t="str">
            <v>Online Payment</v>
          </cell>
          <cell r="E50" t="str">
            <v>Card</v>
          </cell>
          <cell r="F50">
            <v>44472</v>
          </cell>
        </row>
        <row r="51">
          <cell r="C51">
            <v>15764858</v>
          </cell>
          <cell r="D51" t="str">
            <v>Loan Payment</v>
          </cell>
          <cell r="E51" t="str">
            <v>ACH</v>
          </cell>
          <cell r="F51">
            <v>44479</v>
          </cell>
        </row>
        <row r="52">
          <cell r="C52">
            <v>15770503</v>
          </cell>
          <cell r="D52" t="str">
            <v>Cash Withdrawal</v>
          </cell>
          <cell r="E52" t="str">
            <v>ATM</v>
          </cell>
          <cell r="F52">
            <v>44324</v>
          </cell>
        </row>
        <row r="53">
          <cell r="C53">
            <v>15829268</v>
          </cell>
          <cell r="D53" t="str">
            <v>Money Transfer</v>
          </cell>
          <cell r="E53" t="str">
            <v>Mobile</v>
          </cell>
          <cell r="F53">
            <v>44461</v>
          </cell>
        </row>
        <row r="54">
          <cell r="C54">
            <v>16035727</v>
          </cell>
          <cell r="D54" t="str">
            <v>Checks</v>
          </cell>
          <cell r="E54" t="str">
            <v>Informal Services</v>
          </cell>
          <cell r="F54">
            <v>44241</v>
          </cell>
        </row>
        <row r="55">
          <cell r="C55">
            <v>16077370</v>
          </cell>
          <cell r="D55" t="str">
            <v>Money Transfer</v>
          </cell>
          <cell r="E55" t="str">
            <v>ATM</v>
          </cell>
          <cell r="F55">
            <v>44497</v>
          </cell>
        </row>
        <row r="56">
          <cell r="C56">
            <v>17072561</v>
          </cell>
          <cell r="D56" t="str">
            <v>Money Transfer</v>
          </cell>
          <cell r="E56" t="str">
            <v>Mobile</v>
          </cell>
          <cell r="F56">
            <v>44324</v>
          </cell>
        </row>
        <row r="57">
          <cell r="C57">
            <v>17142593</v>
          </cell>
          <cell r="D57" t="str">
            <v>Checks</v>
          </cell>
          <cell r="E57" t="str">
            <v>Informal Services</v>
          </cell>
          <cell r="F57">
            <v>44312</v>
          </cell>
        </row>
        <row r="58">
          <cell r="C58">
            <v>17250555</v>
          </cell>
          <cell r="D58" t="str">
            <v>Money Transfer</v>
          </cell>
          <cell r="E58" t="str">
            <v>Mobile</v>
          </cell>
          <cell r="F58">
            <v>44473</v>
          </cell>
        </row>
        <row r="59">
          <cell r="C59">
            <v>17592642</v>
          </cell>
          <cell r="D59" t="str">
            <v>Checks</v>
          </cell>
          <cell r="E59" t="str">
            <v>Informal Services</v>
          </cell>
          <cell r="F59">
            <v>44260</v>
          </cell>
        </row>
        <row r="60">
          <cell r="C60">
            <v>17757953</v>
          </cell>
          <cell r="D60" t="str">
            <v>Money Transfer</v>
          </cell>
          <cell r="E60" t="str">
            <v>Internet Banking</v>
          </cell>
          <cell r="F60">
            <v>44261</v>
          </cell>
        </row>
        <row r="61">
          <cell r="C61">
            <v>18161339</v>
          </cell>
          <cell r="D61" t="str">
            <v>Money Transfer</v>
          </cell>
          <cell r="E61" t="str">
            <v>Bank</v>
          </cell>
          <cell r="F61">
            <v>44502</v>
          </cell>
        </row>
        <row r="62">
          <cell r="C62">
            <v>19187512</v>
          </cell>
          <cell r="D62" t="str">
            <v>Online Payment</v>
          </cell>
          <cell r="E62" t="str">
            <v>Mobile</v>
          </cell>
          <cell r="F62">
            <v>44532</v>
          </cell>
        </row>
        <row r="63">
          <cell r="C63">
            <v>20362316</v>
          </cell>
          <cell r="D63" t="str">
            <v>Cash Withdrawal</v>
          </cell>
          <cell r="E63" t="str">
            <v>ATM</v>
          </cell>
          <cell r="F63">
            <v>44510</v>
          </cell>
        </row>
        <row r="64">
          <cell r="C64">
            <v>20851629</v>
          </cell>
          <cell r="D64" t="str">
            <v>Checks</v>
          </cell>
          <cell r="E64" t="str">
            <v>Informal Services</v>
          </cell>
          <cell r="F64">
            <v>44602</v>
          </cell>
        </row>
        <row r="65">
          <cell r="C65">
            <v>20886327</v>
          </cell>
          <cell r="D65" t="str">
            <v>Loan Payment</v>
          </cell>
          <cell r="E65" t="str">
            <v>AFT</v>
          </cell>
          <cell r="F65">
            <v>44322</v>
          </cell>
        </row>
        <row r="66">
          <cell r="C66">
            <v>21129169</v>
          </cell>
          <cell r="D66" t="str">
            <v>Money Deposit</v>
          </cell>
          <cell r="E66" t="str">
            <v>Bank</v>
          </cell>
          <cell r="F66">
            <v>44624</v>
          </cell>
        </row>
        <row r="67">
          <cell r="C67">
            <v>21470943</v>
          </cell>
          <cell r="D67" t="str">
            <v>Money Transfer</v>
          </cell>
          <cell r="E67" t="str">
            <v>Mobile</v>
          </cell>
          <cell r="F67">
            <v>44438</v>
          </cell>
        </row>
        <row r="68">
          <cell r="C68">
            <v>21608770</v>
          </cell>
          <cell r="D68" t="str">
            <v>Checks</v>
          </cell>
          <cell r="E68" t="str">
            <v>Informal Services</v>
          </cell>
          <cell r="F68">
            <v>44312</v>
          </cell>
        </row>
        <row r="69">
          <cell r="C69">
            <v>21760390</v>
          </cell>
          <cell r="D69" t="str">
            <v>Money Transfer</v>
          </cell>
          <cell r="E69" t="str">
            <v>Internet Banking</v>
          </cell>
          <cell r="F69">
            <v>44566</v>
          </cell>
        </row>
        <row r="70">
          <cell r="C70">
            <v>21780220</v>
          </cell>
          <cell r="D70" t="str">
            <v>Money Deposit</v>
          </cell>
          <cell r="E70" t="str">
            <v>Bank</v>
          </cell>
          <cell r="F70">
            <v>44283</v>
          </cell>
        </row>
        <row r="71">
          <cell r="C71">
            <v>22150365</v>
          </cell>
          <cell r="D71" t="str">
            <v>Checks</v>
          </cell>
          <cell r="E71" t="str">
            <v>Informal Services</v>
          </cell>
          <cell r="F71">
            <v>44355</v>
          </cell>
        </row>
        <row r="72">
          <cell r="C72">
            <v>22285799</v>
          </cell>
          <cell r="D72" t="str">
            <v>Money Transfer</v>
          </cell>
          <cell r="E72" t="str">
            <v>Mobile</v>
          </cell>
          <cell r="F72">
            <v>44521</v>
          </cell>
        </row>
        <row r="73">
          <cell r="C73">
            <v>22535792</v>
          </cell>
          <cell r="D73" t="str">
            <v>Money Transfer</v>
          </cell>
          <cell r="E73" t="str">
            <v>Mobile</v>
          </cell>
          <cell r="F73">
            <v>44462</v>
          </cell>
        </row>
        <row r="74">
          <cell r="C74">
            <v>22623932</v>
          </cell>
          <cell r="D74" t="str">
            <v>Online Payment</v>
          </cell>
          <cell r="E74" t="str">
            <v>Internet Banking</v>
          </cell>
          <cell r="F74">
            <v>44657</v>
          </cell>
        </row>
        <row r="75">
          <cell r="C75">
            <v>22939715</v>
          </cell>
          <cell r="D75" t="str">
            <v>Cash Withdrawal</v>
          </cell>
          <cell r="E75" t="str">
            <v>ATM</v>
          </cell>
          <cell r="F75">
            <v>44549</v>
          </cell>
        </row>
        <row r="76">
          <cell r="C76">
            <v>23435974</v>
          </cell>
          <cell r="D76" t="str">
            <v>Loan Payment</v>
          </cell>
          <cell r="E76" t="str">
            <v>AFT</v>
          </cell>
          <cell r="F76">
            <v>44617</v>
          </cell>
        </row>
        <row r="77">
          <cell r="C77">
            <v>23561794</v>
          </cell>
          <cell r="D77" t="str">
            <v>Checks</v>
          </cell>
          <cell r="E77" t="str">
            <v>Informal Services</v>
          </cell>
          <cell r="F77">
            <v>44604</v>
          </cell>
        </row>
        <row r="78">
          <cell r="C78">
            <v>23985999</v>
          </cell>
          <cell r="D78" t="str">
            <v>Cash Withdrawal</v>
          </cell>
          <cell r="E78" t="str">
            <v>ATM</v>
          </cell>
          <cell r="F78">
            <v>44282</v>
          </cell>
        </row>
        <row r="79">
          <cell r="C79">
            <v>24757395</v>
          </cell>
          <cell r="D79" t="str">
            <v>Online Payment</v>
          </cell>
          <cell r="E79" t="str">
            <v>Internet Banking</v>
          </cell>
          <cell r="F79">
            <v>44430</v>
          </cell>
        </row>
        <row r="80">
          <cell r="C80">
            <v>24866329</v>
          </cell>
          <cell r="D80" t="str">
            <v>Money Deposit</v>
          </cell>
          <cell r="E80" t="str">
            <v>Bank</v>
          </cell>
          <cell r="F80">
            <v>44637</v>
          </cell>
        </row>
        <row r="81">
          <cell r="C81">
            <v>24875976</v>
          </cell>
          <cell r="D81" t="str">
            <v>Cash Withdrawal</v>
          </cell>
          <cell r="E81" t="str">
            <v>ATM</v>
          </cell>
          <cell r="F81">
            <v>44491</v>
          </cell>
        </row>
        <row r="82">
          <cell r="C82">
            <v>25045676</v>
          </cell>
          <cell r="D82" t="str">
            <v>Online Payment</v>
          </cell>
          <cell r="E82" t="str">
            <v>Card</v>
          </cell>
          <cell r="F82">
            <v>44551</v>
          </cell>
        </row>
        <row r="83">
          <cell r="C83">
            <v>25156448</v>
          </cell>
          <cell r="D83" t="str">
            <v>Money Deposit</v>
          </cell>
          <cell r="E83" t="str">
            <v>Bank</v>
          </cell>
          <cell r="F83">
            <v>44442</v>
          </cell>
        </row>
        <row r="84">
          <cell r="C84">
            <v>25583562</v>
          </cell>
          <cell r="D84" t="str">
            <v>Cash Withdrawal</v>
          </cell>
          <cell r="E84" t="str">
            <v>ATM</v>
          </cell>
          <cell r="F84">
            <v>44295</v>
          </cell>
        </row>
        <row r="85">
          <cell r="C85">
            <v>25918402</v>
          </cell>
          <cell r="D85" t="str">
            <v>Money Deposit</v>
          </cell>
          <cell r="E85" t="str">
            <v>Bank</v>
          </cell>
          <cell r="F85">
            <v>44425</v>
          </cell>
        </row>
        <row r="86">
          <cell r="C86">
            <v>25972264</v>
          </cell>
          <cell r="D86" t="str">
            <v>Loan Payment</v>
          </cell>
          <cell r="E86" t="str">
            <v>AFT</v>
          </cell>
          <cell r="F86">
            <v>44536</v>
          </cell>
        </row>
        <row r="87">
          <cell r="C87">
            <v>26099667</v>
          </cell>
          <cell r="D87" t="str">
            <v>Money Transfer</v>
          </cell>
          <cell r="E87" t="str">
            <v>Bank</v>
          </cell>
          <cell r="F87">
            <v>44206</v>
          </cell>
        </row>
        <row r="88">
          <cell r="C88">
            <v>26306891</v>
          </cell>
          <cell r="D88" t="str">
            <v>Money Transfer</v>
          </cell>
          <cell r="E88" t="str">
            <v>Mobile</v>
          </cell>
          <cell r="F88">
            <v>44575</v>
          </cell>
        </row>
        <row r="89">
          <cell r="C89">
            <v>26450599</v>
          </cell>
          <cell r="D89" t="str">
            <v>Money Deposit</v>
          </cell>
          <cell r="E89" t="str">
            <v>ATM</v>
          </cell>
          <cell r="F89">
            <v>44621</v>
          </cell>
        </row>
        <row r="90">
          <cell r="C90">
            <v>26643499</v>
          </cell>
          <cell r="D90" t="str">
            <v>Cash Withdrawal</v>
          </cell>
          <cell r="E90" t="str">
            <v>ATM</v>
          </cell>
          <cell r="F90">
            <v>44649</v>
          </cell>
        </row>
        <row r="91">
          <cell r="C91">
            <v>26700503</v>
          </cell>
          <cell r="D91" t="str">
            <v>Online Payment</v>
          </cell>
          <cell r="E91" t="str">
            <v>Card</v>
          </cell>
          <cell r="F91">
            <v>44533</v>
          </cell>
        </row>
        <row r="92">
          <cell r="C92">
            <v>26995934</v>
          </cell>
          <cell r="D92" t="str">
            <v>Cash Withdrawal</v>
          </cell>
          <cell r="E92" t="str">
            <v>ATM</v>
          </cell>
          <cell r="F92">
            <v>44234</v>
          </cell>
        </row>
        <row r="93">
          <cell r="C93">
            <v>27198565</v>
          </cell>
          <cell r="D93" t="str">
            <v>Money Deposit</v>
          </cell>
          <cell r="E93" t="str">
            <v>Bank</v>
          </cell>
          <cell r="F93">
            <v>44264</v>
          </cell>
        </row>
        <row r="94">
          <cell r="C94">
            <v>27988702</v>
          </cell>
          <cell r="D94" t="str">
            <v>Cash Withdrawal</v>
          </cell>
          <cell r="E94" t="str">
            <v>POS</v>
          </cell>
          <cell r="F94">
            <v>44599</v>
          </cell>
        </row>
        <row r="95">
          <cell r="C95">
            <v>28995362</v>
          </cell>
          <cell r="D95" t="str">
            <v>Loan Payment</v>
          </cell>
          <cell r="E95" t="str">
            <v>AFT</v>
          </cell>
          <cell r="F95">
            <v>44463</v>
          </cell>
        </row>
        <row r="96">
          <cell r="C96">
            <v>29233538</v>
          </cell>
          <cell r="D96" t="str">
            <v>Money Transfer</v>
          </cell>
          <cell r="E96" t="str">
            <v>Internet Banking</v>
          </cell>
          <cell r="F96">
            <v>44331</v>
          </cell>
        </row>
        <row r="97">
          <cell r="C97">
            <v>29289013</v>
          </cell>
          <cell r="D97" t="str">
            <v>Money Deposit</v>
          </cell>
          <cell r="E97" t="str">
            <v>Bank</v>
          </cell>
          <cell r="F97">
            <v>44393</v>
          </cell>
        </row>
        <row r="98">
          <cell r="C98">
            <v>29321473</v>
          </cell>
          <cell r="D98" t="str">
            <v>Money Deposit</v>
          </cell>
          <cell r="E98" t="str">
            <v>ATM</v>
          </cell>
          <cell r="F98">
            <v>44582</v>
          </cell>
        </row>
        <row r="99">
          <cell r="C99">
            <v>29580855</v>
          </cell>
          <cell r="D99" t="str">
            <v>Cash Withdrawal</v>
          </cell>
          <cell r="E99" t="str">
            <v>ATM</v>
          </cell>
          <cell r="F99">
            <v>44492</v>
          </cell>
        </row>
        <row r="100">
          <cell r="C100">
            <v>29584324</v>
          </cell>
          <cell r="D100" t="str">
            <v>Online Payment</v>
          </cell>
          <cell r="E100" t="str">
            <v>Card</v>
          </cell>
          <cell r="F100">
            <v>44478</v>
          </cell>
        </row>
        <row r="101">
          <cell r="C101">
            <v>30606504</v>
          </cell>
          <cell r="D101" t="str">
            <v>Cash Withdrawal</v>
          </cell>
          <cell r="E101" t="str">
            <v>ATM</v>
          </cell>
          <cell r="F101">
            <v>44570</v>
          </cell>
        </row>
        <row r="102">
          <cell r="C102">
            <v>31819356</v>
          </cell>
          <cell r="D102" t="str">
            <v>Loan Payment</v>
          </cell>
          <cell r="E102" t="str">
            <v>AFT</v>
          </cell>
          <cell r="F102">
            <v>44333</v>
          </cell>
        </row>
        <row r="103">
          <cell r="C103">
            <v>33056746</v>
          </cell>
          <cell r="D103" t="str">
            <v>Money Deposit</v>
          </cell>
          <cell r="E103" t="str">
            <v>Bank</v>
          </cell>
          <cell r="F103">
            <v>44500</v>
          </cell>
        </row>
        <row r="104">
          <cell r="C104">
            <v>33068496</v>
          </cell>
          <cell r="D104" t="str">
            <v>Money Transfer</v>
          </cell>
          <cell r="E104" t="str">
            <v>Bank</v>
          </cell>
          <cell r="F104">
            <v>44354</v>
          </cell>
        </row>
        <row r="105">
          <cell r="C105">
            <v>33263608</v>
          </cell>
          <cell r="D105" t="str">
            <v>Checks</v>
          </cell>
          <cell r="E105" t="str">
            <v>Informal Services</v>
          </cell>
          <cell r="F105">
            <v>44261</v>
          </cell>
        </row>
        <row r="106">
          <cell r="C106">
            <v>33289021</v>
          </cell>
          <cell r="D106" t="str">
            <v>Money Deposit</v>
          </cell>
          <cell r="E106" t="str">
            <v>Bank</v>
          </cell>
          <cell r="F106">
            <v>44406</v>
          </cell>
        </row>
        <row r="107">
          <cell r="C107">
            <v>33418679</v>
          </cell>
          <cell r="D107" t="str">
            <v>Cash Withdrawal</v>
          </cell>
          <cell r="E107" t="str">
            <v>Bank</v>
          </cell>
          <cell r="F107">
            <v>44624</v>
          </cell>
        </row>
        <row r="108">
          <cell r="C108">
            <v>33594751</v>
          </cell>
          <cell r="D108" t="str">
            <v>Loan Payment</v>
          </cell>
          <cell r="E108" t="str">
            <v>AFT</v>
          </cell>
          <cell r="F108">
            <v>44395</v>
          </cell>
        </row>
        <row r="109">
          <cell r="C109">
            <v>33666856</v>
          </cell>
          <cell r="D109" t="str">
            <v>Online Payment</v>
          </cell>
          <cell r="E109" t="str">
            <v>Mobile</v>
          </cell>
          <cell r="F109">
            <v>44407</v>
          </cell>
        </row>
        <row r="110">
          <cell r="C110">
            <v>34130226</v>
          </cell>
          <cell r="D110" t="str">
            <v>Online Payment</v>
          </cell>
          <cell r="E110" t="str">
            <v>Internet Banking</v>
          </cell>
          <cell r="F110">
            <v>44319</v>
          </cell>
        </row>
        <row r="111">
          <cell r="C111">
            <v>34227211</v>
          </cell>
          <cell r="D111" t="str">
            <v>Cash Withdrawal</v>
          </cell>
          <cell r="E111" t="str">
            <v>ATM</v>
          </cell>
          <cell r="F111">
            <v>44439</v>
          </cell>
        </row>
        <row r="112">
          <cell r="C112">
            <v>34376216</v>
          </cell>
          <cell r="D112" t="str">
            <v>Cash Withdrawal</v>
          </cell>
          <cell r="E112" t="str">
            <v>POS</v>
          </cell>
          <cell r="F112">
            <v>44206</v>
          </cell>
        </row>
        <row r="113">
          <cell r="C113">
            <v>34662039</v>
          </cell>
          <cell r="D113" t="str">
            <v>Cash Withdrawal</v>
          </cell>
          <cell r="E113" t="str">
            <v>ATM</v>
          </cell>
          <cell r="F113">
            <v>44621</v>
          </cell>
        </row>
        <row r="114">
          <cell r="C114">
            <v>35553470</v>
          </cell>
          <cell r="D114" t="str">
            <v>Cash Withdrawal</v>
          </cell>
          <cell r="E114" t="str">
            <v>ATM</v>
          </cell>
          <cell r="F114">
            <v>44232</v>
          </cell>
        </row>
        <row r="115">
          <cell r="C115">
            <v>35748373</v>
          </cell>
          <cell r="D115" t="str">
            <v>Online Payment</v>
          </cell>
          <cell r="E115" t="str">
            <v>Mobile</v>
          </cell>
          <cell r="F115">
            <v>44562</v>
          </cell>
        </row>
        <row r="116">
          <cell r="C116">
            <v>36336429</v>
          </cell>
          <cell r="D116" t="str">
            <v>Cash Withdrawal</v>
          </cell>
          <cell r="E116" t="str">
            <v>ATM</v>
          </cell>
          <cell r="F116">
            <v>44568</v>
          </cell>
        </row>
        <row r="117">
          <cell r="C117">
            <v>36351620</v>
          </cell>
          <cell r="D117" t="str">
            <v>Online Payment</v>
          </cell>
          <cell r="E117" t="str">
            <v>Mobile</v>
          </cell>
          <cell r="F117">
            <v>44369</v>
          </cell>
        </row>
        <row r="118">
          <cell r="C118">
            <v>38027314</v>
          </cell>
          <cell r="D118" t="str">
            <v>Online Payment</v>
          </cell>
          <cell r="E118" t="str">
            <v>Card</v>
          </cell>
          <cell r="F118">
            <v>44457</v>
          </cell>
        </row>
        <row r="119">
          <cell r="C119">
            <v>38422647</v>
          </cell>
          <cell r="D119" t="str">
            <v>Money Transfer</v>
          </cell>
          <cell r="E119" t="str">
            <v>Mobile</v>
          </cell>
          <cell r="F119">
            <v>44214</v>
          </cell>
        </row>
        <row r="120">
          <cell r="C120">
            <v>38705523</v>
          </cell>
          <cell r="D120" t="str">
            <v>Checks</v>
          </cell>
          <cell r="E120" t="str">
            <v>Informal Services</v>
          </cell>
          <cell r="F120">
            <v>44268</v>
          </cell>
        </row>
        <row r="121">
          <cell r="C121">
            <v>38852546</v>
          </cell>
          <cell r="D121" t="str">
            <v>Cash Withdrawal</v>
          </cell>
          <cell r="E121" t="str">
            <v>ATM</v>
          </cell>
          <cell r="F121">
            <v>44578</v>
          </cell>
        </row>
        <row r="122">
          <cell r="C122">
            <v>40542685</v>
          </cell>
          <cell r="D122" t="str">
            <v>Money Transfer</v>
          </cell>
          <cell r="E122" t="str">
            <v>Mobile</v>
          </cell>
          <cell r="F122">
            <v>44511</v>
          </cell>
        </row>
        <row r="123">
          <cell r="C123">
            <v>41020835</v>
          </cell>
          <cell r="D123" t="str">
            <v>Money Deposit</v>
          </cell>
          <cell r="E123" t="str">
            <v>ATM</v>
          </cell>
          <cell r="F123">
            <v>44357</v>
          </cell>
        </row>
        <row r="124">
          <cell r="C124">
            <v>41035589</v>
          </cell>
          <cell r="D124" t="str">
            <v>Online Payment</v>
          </cell>
          <cell r="E124" t="str">
            <v>Internet Banking</v>
          </cell>
          <cell r="F124">
            <v>44479</v>
          </cell>
        </row>
        <row r="125">
          <cell r="C125">
            <v>41359454</v>
          </cell>
          <cell r="D125" t="str">
            <v>Money Deposit</v>
          </cell>
          <cell r="E125" t="str">
            <v>Bank</v>
          </cell>
          <cell r="F125">
            <v>44245</v>
          </cell>
        </row>
        <row r="126">
          <cell r="C126">
            <v>41784538</v>
          </cell>
          <cell r="D126" t="str">
            <v>Checks</v>
          </cell>
          <cell r="E126" t="str">
            <v>Informal Services</v>
          </cell>
          <cell r="F126">
            <v>44439</v>
          </cell>
        </row>
        <row r="127">
          <cell r="C127">
            <v>42101618</v>
          </cell>
          <cell r="D127" t="str">
            <v>Money Transfer</v>
          </cell>
          <cell r="E127" t="str">
            <v>Internet Banking</v>
          </cell>
          <cell r="F127">
            <v>44267</v>
          </cell>
        </row>
        <row r="128">
          <cell r="C128">
            <v>42504617</v>
          </cell>
          <cell r="D128" t="str">
            <v>Checks</v>
          </cell>
          <cell r="E128" t="str">
            <v>Bank</v>
          </cell>
          <cell r="F128">
            <v>44411</v>
          </cell>
        </row>
        <row r="129">
          <cell r="C129">
            <v>43105506</v>
          </cell>
          <cell r="D129" t="str">
            <v>Money Deposit</v>
          </cell>
          <cell r="E129" t="str">
            <v>Bank</v>
          </cell>
          <cell r="F129">
            <v>44635</v>
          </cell>
        </row>
        <row r="130">
          <cell r="C130">
            <v>43787692</v>
          </cell>
          <cell r="D130" t="str">
            <v>Money Deposit</v>
          </cell>
          <cell r="E130" t="str">
            <v>Bank</v>
          </cell>
          <cell r="F130">
            <v>44269</v>
          </cell>
        </row>
        <row r="131">
          <cell r="C131">
            <v>43798322</v>
          </cell>
          <cell r="D131" t="str">
            <v>Money Deposit</v>
          </cell>
          <cell r="E131" t="str">
            <v>Bank</v>
          </cell>
          <cell r="F131">
            <v>44620</v>
          </cell>
        </row>
        <row r="132">
          <cell r="C132">
            <v>43919263</v>
          </cell>
          <cell r="D132" t="str">
            <v>Cash Withdrawal</v>
          </cell>
          <cell r="E132" t="str">
            <v>ATM</v>
          </cell>
          <cell r="F132">
            <v>44358</v>
          </cell>
        </row>
        <row r="133">
          <cell r="C133">
            <v>44020042</v>
          </cell>
          <cell r="D133" t="str">
            <v>Money Transfer</v>
          </cell>
          <cell r="E133" t="str">
            <v>Mobile</v>
          </cell>
          <cell r="F133">
            <v>44308</v>
          </cell>
        </row>
        <row r="134">
          <cell r="C134">
            <v>44195802</v>
          </cell>
          <cell r="D134" t="str">
            <v>Online Payment</v>
          </cell>
          <cell r="E134" t="str">
            <v>Mobile</v>
          </cell>
          <cell r="F134">
            <v>44478</v>
          </cell>
        </row>
        <row r="135">
          <cell r="C135">
            <v>44775441</v>
          </cell>
          <cell r="D135" t="str">
            <v>Money Transfer</v>
          </cell>
          <cell r="E135" t="str">
            <v>Internet Banking</v>
          </cell>
          <cell r="F135">
            <v>44593</v>
          </cell>
        </row>
        <row r="136">
          <cell r="C136">
            <v>44786017</v>
          </cell>
          <cell r="D136" t="str">
            <v>Loan Payment</v>
          </cell>
          <cell r="E136" t="str">
            <v>Mobile</v>
          </cell>
          <cell r="F136">
            <v>44569</v>
          </cell>
        </row>
        <row r="137">
          <cell r="C137">
            <v>44860599</v>
          </cell>
          <cell r="D137" t="str">
            <v>Money Transfer</v>
          </cell>
          <cell r="E137" t="str">
            <v>Mobile</v>
          </cell>
          <cell r="F137">
            <v>44356</v>
          </cell>
        </row>
        <row r="138">
          <cell r="C138">
            <v>44902450</v>
          </cell>
          <cell r="D138" t="str">
            <v>Money Deposit</v>
          </cell>
          <cell r="E138" t="str">
            <v>Bank</v>
          </cell>
          <cell r="F138">
            <v>44401</v>
          </cell>
        </row>
        <row r="139">
          <cell r="C139">
            <v>45087532</v>
          </cell>
          <cell r="D139" t="str">
            <v>Money Deposit</v>
          </cell>
          <cell r="E139" t="str">
            <v>Bank</v>
          </cell>
          <cell r="F139">
            <v>44377</v>
          </cell>
        </row>
        <row r="140">
          <cell r="C140">
            <v>45533935</v>
          </cell>
          <cell r="D140" t="str">
            <v>Cash Withdrawal</v>
          </cell>
          <cell r="E140" t="str">
            <v>ATM</v>
          </cell>
          <cell r="F140">
            <v>44353</v>
          </cell>
        </row>
        <row r="141">
          <cell r="C141">
            <v>45676466</v>
          </cell>
          <cell r="D141" t="str">
            <v>Money Deposit</v>
          </cell>
          <cell r="E141" t="str">
            <v>Bank</v>
          </cell>
          <cell r="F141">
            <v>44247</v>
          </cell>
        </row>
        <row r="142">
          <cell r="C142">
            <v>45923697</v>
          </cell>
          <cell r="D142" t="str">
            <v>Money Deposit</v>
          </cell>
          <cell r="E142" t="str">
            <v>Bank</v>
          </cell>
          <cell r="F142">
            <v>44633</v>
          </cell>
        </row>
        <row r="143">
          <cell r="C143">
            <v>46670843</v>
          </cell>
          <cell r="D143" t="str">
            <v>Online Payment</v>
          </cell>
          <cell r="E143" t="str">
            <v>Mobile</v>
          </cell>
          <cell r="F143">
            <v>44620</v>
          </cell>
        </row>
        <row r="144">
          <cell r="C144">
            <v>46729591</v>
          </cell>
          <cell r="D144" t="str">
            <v>Checks</v>
          </cell>
          <cell r="E144" t="str">
            <v>Informal Services</v>
          </cell>
          <cell r="F144">
            <v>44507</v>
          </cell>
        </row>
        <row r="145">
          <cell r="C145">
            <v>46797863</v>
          </cell>
          <cell r="D145" t="str">
            <v>Money Deposit</v>
          </cell>
          <cell r="E145" t="str">
            <v>Bank</v>
          </cell>
          <cell r="F145">
            <v>44682</v>
          </cell>
        </row>
        <row r="146">
          <cell r="C146">
            <v>46822267</v>
          </cell>
          <cell r="D146" t="str">
            <v>Loan Payment</v>
          </cell>
          <cell r="E146" t="str">
            <v>AFT</v>
          </cell>
          <cell r="F146">
            <v>44397</v>
          </cell>
        </row>
        <row r="147">
          <cell r="C147">
            <v>48126440</v>
          </cell>
          <cell r="D147" t="str">
            <v>Money Deposit</v>
          </cell>
          <cell r="E147" t="str">
            <v>Bank</v>
          </cell>
          <cell r="F147">
            <v>44303</v>
          </cell>
        </row>
        <row r="148">
          <cell r="C148">
            <v>48131367</v>
          </cell>
          <cell r="D148" t="str">
            <v>Cash Withdrawal</v>
          </cell>
          <cell r="E148" t="str">
            <v>POS</v>
          </cell>
          <cell r="F148">
            <v>44534</v>
          </cell>
        </row>
        <row r="149">
          <cell r="C149">
            <v>48323194</v>
          </cell>
          <cell r="D149" t="str">
            <v>Money Transfer</v>
          </cell>
          <cell r="E149" t="str">
            <v>Mobile</v>
          </cell>
          <cell r="F149">
            <v>44221</v>
          </cell>
        </row>
        <row r="150">
          <cell r="C150">
            <v>48471431</v>
          </cell>
          <cell r="D150" t="str">
            <v>Money Transfer</v>
          </cell>
          <cell r="E150" t="str">
            <v>Internet Banking</v>
          </cell>
          <cell r="F150">
            <v>44279</v>
          </cell>
        </row>
        <row r="151">
          <cell r="C151">
            <v>48771606</v>
          </cell>
          <cell r="D151" t="str">
            <v>Cash Withdrawal</v>
          </cell>
          <cell r="E151" t="str">
            <v>ATM</v>
          </cell>
          <cell r="F151">
            <v>44232</v>
          </cell>
        </row>
        <row r="152">
          <cell r="C152">
            <v>48927497</v>
          </cell>
          <cell r="D152" t="str">
            <v>Money Deposit</v>
          </cell>
          <cell r="E152" t="str">
            <v>Bank</v>
          </cell>
          <cell r="F152">
            <v>44645</v>
          </cell>
        </row>
        <row r="153">
          <cell r="C153">
            <v>48964941</v>
          </cell>
          <cell r="D153" t="str">
            <v>Cash Withdrawal</v>
          </cell>
          <cell r="E153" t="str">
            <v>POS</v>
          </cell>
          <cell r="F153">
            <v>44495</v>
          </cell>
        </row>
        <row r="154">
          <cell r="C154">
            <v>49382283</v>
          </cell>
          <cell r="D154" t="str">
            <v>Cash Withdrawal</v>
          </cell>
          <cell r="E154" t="str">
            <v>ATM</v>
          </cell>
          <cell r="F154">
            <v>44511</v>
          </cell>
        </row>
        <row r="155">
          <cell r="C155">
            <v>49544460</v>
          </cell>
          <cell r="D155" t="str">
            <v>Online Payment</v>
          </cell>
          <cell r="E155" t="str">
            <v>Card</v>
          </cell>
          <cell r="F155">
            <v>44378</v>
          </cell>
        </row>
        <row r="156">
          <cell r="C156">
            <v>49880986</v>
          </cell>
          <cell r="D156" t="str">
            <v>Money Deposit</v>
          </cell>
          <cell r="E156" t="str">
            <v>Bank</v>
          </cell>
          <cell r="F156">
            <v>44637</v>
          </cell>
        </row>
        <row r="157">
          <cell r="C157">
            <v>49939240</v>
          </cell>
          <cell r="D157" t="str">
            <v>Money Transfer</v>
          </cell>
          <cell r="E157" t="str">
            <v>Bank</v>
          </cell>
          <cell r="F157">
            <v>44410</v>
          </cell>
        </row>
        <row r="158">
          <cell r="C158">
            <v>50359721</v>
          </cell>
          <cell r="D158" t="str">
            <v>Online Payment</v>
          </cell>
          <cell r="E158" t="str">
            <v>Mobile</v>
          </cell>
          <cell r="F158">
            <v>44448</v>
          </cell>
        </row>
        <row r="159">
          <cell r="C159">
            <v>50505862</v>
          </cell>
          <cell r="D159" t="str">
            <v>Online Payment</v>
          </cell>
          <cell r="E159" t="str">
            <v>Internet Banking</v>
          </cell>
          <cell r="F159">
            <v>44285</v>
          </cell>
        </row>
        <row r="160">
          <cell r="C160">
            <v>50810851</v>
          </cell>
          <cell r="D160" t="str">
            <v>Money Transfer</v>
          </cell>
          <cell r="E160" t="str">
            <v>Bank</v>
          </cell>
          <cell r="F160">
            <v>44612</v>
          </cell>
        </row>
        <row r="161">
          <cell r="C161">
            <v>51357710</v>
          </cell>
          <cell r="D161" t="str">
            <v>Money Transfer</v>
          </cell>
          <cell r="E161" t="str">
            <v>Internet Banking</v>
          </cell>
          <cell r="F161">
            <v>44277</v>
          </cell>
        </row>
        <row r="162">
          <cell r="C162">
            <v>52532596</v>
          </cell>
          <cell r="D162" t="str">
            <v>Online Payment</v>
          </cell>
          <cell r="E162" t="str">
            <v>Mobile</v>
          </cell>
          <cell r="F162">
            <v>44286</v>
          </cell>
        </row>
        <row r="163">
          <cell r="C163">
            <v>53789429</v>
          </cell>
          <cell r="D163" t="str">
            <v>Online Payment</v>
          </cell>
          <cell r="E163" t="str">
            <v>Internet Banking</v>
          </cell>
          <cell r="F163">
            <v>44261</v>
          </cell>
        </row>
        <row r="164">
          <cell r="C164">
            <v>54043829</v>
          </cell>
          <cell r="D164" t="str">
            <v>Loan Payment</v>
          </cell>
          <cell r="E164" t="str">
            <v>Mobile</v>
          </cell>
          <cell r="F164">
            <v>44359</v>
          </cell>
        </row>
        <row r="165">
          <cell r="C165">
            <v>54092581</v>
          </cell>
          <cell r="D165" t="str">
            <v>Online Payment</v>
          </cell>
          <cell r="E165" t="str">
            <v>Card</v>
          </cell>
          <cell r="F165">
            <v>44217</v>
          </cell>
        </row>
        <row r="166">
          <cell r="C166">
            <v>54235781</v>
          </cell>
          <cell r="D166" t="str">
            <v>Online Payment</v>
          </cell>
          <cell r="E166" t="str">
            <v>Card</v>
          </cell>
          <cell r="F166">
            <v>44528</v>
          </cell>
        </row>
        <row r="167">
          <cell r="C167">
            <v>54474771</v>
          </cell>
          <cell r="D167" t="str">
            <v>Checks</v>
          </cell>
          <cell r="E167" t="str">
            <v>Informal Services</v>
          </cell>
          <cell r="F167">
            <v>44285</v>
          </cell>
        </row>
        <row r="168">
          <cell r="C168">
            <v>54519301</v>
          </cell>
          <cell r="D168" t="str">
            <v>Online Payment</v>
          </cell>
          <cell r="E168" t="str">
            <v>Card</v>
          </cell>
          <cell r="F168">
            <v>44539</v>
          </cell>
        </row>
        <row r="169">
          <cell r="C169">
            <v>54731291</v>
          </cell>
          <cell r="D169" t="str">
            <v>Money Transfer</v>
          </cell>
          <cell r="E169" t="str">
            <v>Mobile</v>
          </cell>
          <cell r="F169">
            <v>44658</v>
          </cell>
        </row>
        <row r="170">
          <cell r="C170">
            <v>55291105</v>
          </cell>
          <cell r="D170" t="str">
            <v>Money Deposit</v>
          </cell>
          <cell r="E170" t="str">
            <v>Bank</v>
          </cell>
          <cell r="F170">
            <v>44260</v>
          </cell>
        </row>
        <row r="171">
          <cell r="C171">
            <v>55382792</v>
          </cell>
          <cell r="D171" t="str">
            <v>Money Deposit</v>
          </cell>
          <cell r="E171" t="str">
            <v>Bank</v>
          </cell>
          <cell r="F171">
            <v>44306</v>
          </cell>
        </row>
        <row r="172">
          <cell r="C172">
            <v>56426361</v>
          </cell>
          <cell r="D172" t="str">
            <v>Loan Payment</v>
          </cell>
          <cell r="E172" t="str">
            <v>AFT</v>
          </cell>
          <cell r="F172">
            <v>44650</v>
          </cell>
        </row>
        <row r="173">
          <cell r="C173">
            <v>56948709</v>
          </cell>
          <cell r="D173" t="str">
            <v>Loan Payment</v>
          </cell>
          <cell r="E173" t="str">
            <v>AFT</v>
          </cell>
          <cell r="F173">
            <v>44588</v>
          </cell>
        </row>
        <row r="174">
          <cell r="C174">
            <v>57264897</v>
          </cell>
          <cell r="D174" t="str">
            <v>Cash Withdrawal</v>
          </cell>
          <cell r="E174" t="str">
            <v>POS</v>
          </cell>
          <cell r="F174">
            <v>44371</v>
          </cell>
        </row>
        <row r="175">
          <cell r="C175">
            <v>57303665</v>
          </cell>
          <cell r="D175" t="str">
            <v>Money Transfer</v>
          </cell>
          <cell r="E175" t="str">
            <v>Mobile</v>
          </cell>
          <cell r="F175">
            <v>44599</v>
          </cell>
        </row>
        <row r="176">
          <cell r="C176">
            <v>57782975</v>
          </cell>
          <cell r="D176" t="str">
            <v>Money Transfer</v>
          </cell>
          <cell r="E176" t="str">
            <v>Mobile</v>
          </cell>
          <cell r="F176">
            <v>44574</v>
          </cell>
        </row>
        <row r="177">
          <cell r="C177">
            <v>58064170</v>
          </cell>
          <cell r="D177" t="str">
            <v>Money Deposit</v>
          </cell>
          <cell r="E177" t="str">
            <v>Bank</v>
          </cell>
          <cell r="F177">
            <v>44622</v>
          </cell>
        </row>
        <row r="178">
          <cell r="C178">
            <v>58474603</v>
          </cell>
          <cell r="D178" t="str">
            <v>Money Deposit</v>
          </cell>
          <cell r="E178" t="str">
            <v>Bank</v>
          </cell>
          <cell r="F178">
            <v>44401</v>
          </cell>
        </row>
        <row r="179">
          <cell r="C179">
            <v>58509766</v>
          </cell>
          <cell r="D179" t="str">
            <v>Money Deposit</v>
          </cell>
          <cell r="E179" t="str">
            <v>Bank</v>
          </cell>
          <cell r="F179">
            <v>44623</v>
          </cell>
        </row>
        <row r="180">
          <cell r="C180">
            <v>58914684</v>
          </cell>
          <cell r="D180" t="str">
            <v>Online Payment</v>
          </cell>
          <cell r="E180" t="str">
            <v>Mobile</v>
          </cell>
          <cell r="F180">
            <v>44524</v>
          </cell>
        </row>
        <row r="181">
          <cell r="C181">
            <v>59456070</v>
          </cell>
          <cell r="D181" t="str">
            <v>Money Deposit</v>
          </cell>
          <cell r="E181" t="str">
            <v>ATM</v>
          </cell>
          <cell r="F181">
            <v>44450</v>
          </cell>
        </row>
        <row r="182">
          <cell r="C182">
            <v>59809840</v>
          </cell>
          <cell r="D182" t="str">
            <v>Checks</v>
          </cell>
          <cell r="E182" t="str">
            <v>Informal Services</v>
          </cell>
          <cell r="F182">
            <v>44199</v>
          </cell>
        </row>
        <row r="183">
          <cell r="C183">
            <v>59840529</v>
          </cell>
          <cell r="D183" t="str">
            <v>Money Transfer</v>
          </cell>
          <cell r="E183" t="str">
            <v>Bank</v>
          </cell>
          <cell r="F183">
            <v>44375</v>
          </cell>
        </row>
        <row r="184">
          <cell r="C184">
            <v>59844378</v>
          </cell>
          <cell r="D184" t="str">
            <v>Money Deposit</v>
          </cell>
          <cell r="E184" t="str">
            <v>Bank</v>
          </cell>
          <cell r="F184">
            <v>44654</v>
          </cell>
        </row>
        <row r="185">
          <cell r="C185">
            <v>60142149</v>
          </cell>
          <cell r="D185" t="str">
            <v>Money Transfer</v>
          </cell>
          <cell r="E185" t="str">
            <v>Internet Banking</v>
          </cell>
          <cell r="F185">
            <v>44413</v>
          </cell>
        </row>
        <row r="186">
          <cell r="C186">
            <v>60755955</v>
          </cell>
          <cell r="D186" t="str">
            <v>Money Deposit</v>
          </cell>
          <cell r="E186" t="str">
            <v>Bank</v>
          </cell>
          <cell r="F186">
            <v>44405</v>
          </cell>
        </row>
        <row r="187">
          <cell r="C187">
            <v>61136726</v>
          </cell>
          <cell r="D187" t="str">
            <v>Money Transfer</v>
          </cell>
          <cell r="E187" t="str">
            <v>Mobile</v>
          </cell>
          <cell r="F187">
            <v>44317</v>
          </cell>
        </row>
        <row r="188">
          <cell r="C188">
            <v>61180880</v>
          </cell>
          <cell r="D188" t="str">
            <v>Checks</v>
          </cell>
          <cell r="E188" t="str">
            <v>Informal Services</v>
          </cell>
          <cell r="F188">
            <v>44633</v>
          </cell>
        </row>
        <row r="189">
          <cell r="C189">
            <v>61241884</v>
          </cell>
          <cell r="D189" t="str">
            <v>Cash Withdrawal</v>
          </cell>
          <cell r="E189" t="str">
            <v>ATM</v>
          </cell>
          <cell r="F189">
            <v>44230</v>
          </cell>
        </row>
        <row r="190">
          <cell r="C190">
            <v>61928532</v>
          </cell>
          <cell r="D190" t="str">
            <v>Online Payment</v>
          </cell>
          <cell r="E190" t="str">
            <v>Mobile</v>
          </cell>
          <cell r="F190">
            <v>44377</v>
          </cell>
        </row>
        <row r="191">
          <cell r="C191">
            <v>62019148</v>
          </cell>
          <cell r="D191" t="str">
            <v>Online Payment</v>
          </cell>
          <cell r="E191" t="str">
            <v>Mobile</v>
          </cell>
          <cell r="F191">
            <v>44420</v>
          </cell>
        </row>
        <row r="192">
          <cell r="C192">
            <v>62120508</v>
          </cell>
          <cell r="D192" t="str">
            <v>Cash Withdrawal</v>
          </cell>
          <cell r="E192" t="str">
            <v>ATM</v>
          </cell>
          <cell r="F192">
            <v>44251</v>
          </cell>
        </row>
        <row r="193">
          <cell r="C193">
            <v>62136778</v>
          </cell>
          <cell r="D193" t="str">
            <v>Cash Withdrawal</v>
          </cell>
          <cell r="E193" t="str">
            <v>POS</v>
          </cell>
          <cell r="F193">
            <v>44270</v>
          </cell>
        </row>
        <row r="194">
          <cell r="C194">
            <v>62293485</v>
          </cell>
          <cell r="D194" t="str">
            <v>Checks</v>
          </cell>
          <cell r="E194" t="str">
            <v>Bank</v>
          </cell>
          <cell r="F194">
            <v>44600</v>
          </cell>
        </row>
        <row r="195">
          <cell r="C195">
            <v>62664000</v>
          </cell>
          <cell r="D195" t="str">
            <v>Online Payment</v>
          </cell>
          <cell r="E195" t="str">
            <v>Card</v>
          </cell>
          <cell r="F195">
            <v>44593</v>
          </cell>
        </row>
        <row r="196">
          <cell r="C196">
            <v>62724933</v>
          </cell>
          <cell r="D196" t="str">
            <v>Checks</v>
          </cell>
          <cell r="E196" t="str">
            <v>Bank</v>
          </cell>
          <cell r="F196">
            <v>44667</v>
          </cell>
        </row>
        <row r="197">
          <cell r="C197">
            <v>62940595</v>
          </cell>
          <cell r="D197" t="str">
            <v>Loan Payment</v>
          </cell>
          <cell r="E197" t="str">
            <v>Mobile</v>
          </cell>
          <cell r="F197">
            <v>44567</v>
          </cell>
        </row>
        <row r="198">
          <cell r="C198">
            <v>63303242</v>
          </cell>
          <cell r="D198" t="str">
            <v>Cash Withdrawal</v>
          </cell>
          <cell r="E198" t="str">
            <v>POS</v>
          </cell>
          <cell r="F198">
            <v>44225</v>
          </cell>
        </row>
        <row r="199">
          <cell r="C199">
            <v>63450113</v>
          </cell>
          <cell r="D199" t="str">
            <v>Cash Withdrawal</v>
          </cell>
          <cell r="E199" t="str">
            <v>POS</v>
          </cell>
          <cell r="F199">
            <v>44478</v>
          </cell>
        </row>
        <row r="200">
          <cell r="C200">
            <v>63506705</v>
          </cell>
          <cell r="D200" t="str">
            <v>Money Deposit</v>
          </cell>
          <cell r="E200" t="str">
            <v>ATM</v>
          </cell>
          <cell r="F200">
            <v>44272</v>
          </cell>
        </row>
        <row r="201">
          <cell r="C201">
            <v>63641638</v>
          </cell>
          <cell r="D201" t="str">
            <v>Cash Withdrawal</v>
          </cell>
          <cell r="E201" t="str">
            <v>Bank</v>
          </cell>
          <cell r="F201">
            <v>44390</v>
          </cell>
        </row>
        <row r="202">
          <cell r="C202">
            <v>64456357</v>
          </cell>
          <cell r="D202" t="str">
            <v>Checks</v>
          </cell>
          <cell r="E202" t="str">
            <v>Informal Services</v>
          </cell>
          <cell r="F202">
            <v>44215</v>
          </cell>
        </row>
        <row r="203">
          <cell r="C203">
            <v>64892733</v>
          </cell>
          <cell r="D203" t="str">
            <v>Money Transfer</v>
          </cell>
          <cell r="E203" t="str">
            <v>Mobile</v>
          </cell>
          <cell r="F203">
            <v>44299</v>
          </cell>
        </row>
        <row r="204">
          <cell r="C204">
            <v>64911273</v>
          </cell>
          <cell r="D204" t="str">
            <v>Money Deposit</v>
          </cell>
          <cell r="E204" t="str">
            <v>ATM</v>
          </cell>
          <cell r="F204">
            <v>44234</v>
          </cell>
        </row>
        <row r="205">
          <cell r="C205">
            <v>65374783</v>
          </cell>
          <cell r="D205" t="str">
            <v>Money Transfer</v>
          </cell>
          <cell r="E205" t="str">
            <v>Internet Banking</v>
          </cell>
          <cell r="F205">
            <v>44579</v>
          </cell>
        </row>
        <row r="206">
          <cell r="C206">
            <v>65997466</v>
          </cell>
          <cell r="D206" t="str">
            <v>Money Transfer</v>
          </cell>
          <cell r="E206" t="str">
            <v>Bank</v>
          </cell>
          <cell r="F206">
            <v>44672</v>
          </cell>
        </row>
        <row r="207">
          <cell r="C207">
            <v>66026445</v>
          </cell>
          <cell r="D207" t="str">
            <v>Online Payment</v>
          </cell>
          <cell r="E207" t="str">
            <v>Internet Banking</v>
          </cell>
          <cell r="F207">
            <v>44598</v>
          </cell>
        </row>
        <row r="208">
          <cell r="C208">
            <v>66046046</v>
          </cell>
          <cell r="D208" t="str">
            <v>Money Deposit</v>
          </cell>
          <cell r="E208" t="str">
            <v>Bank</v>
          </cell>
          <cell r="F208">
            <v>44534</v>
          </cell>
        </row>
        <row r="209">
          <cell r="C209">
            <v>66154412</v>
          </cell>
          <cell r="D209" t="str">
            <v>Online Payment</v>
          </cell>
          <cell r="E209" t="str">
            <v>Mobile</v>
          </cell>
          <cell r="F209">
            <v>44624</v>
          </cell>
        </row>
        <row r="210">
          <cell r="C210">
            <v>66249050</v>
          </cell>
          <cell r="D210" t="str">
            <v>Checks</v>
          </cell>
          <cell r="E210" t="str">
            <v>Informal Services</v>
          </cell>
          <cell r="F210">
            <v>44518</v>
          </cell>
        </row>
        <row r="211">
          <cell r="C211">
            <v>66474835</v>
          </cell>
          <cell r="D211" t="str">
            <v>Money Transfer</v>
          </cell>
          <cell r="E211" t="str">
            <v>ATM</v>
          </cell>
          <cell r="F211">
            <v>44395</v>
          </cell>
        </row>
        <row r="212">
          <cell r="C212">
            <v>66714376</v>
          </cell>
          <cell r="D212" t="str">
            <v>Loan Payment</v>
          </cell>
          <cell r="E212" t="str">
            <v>AFT</v>
          </cell>
          <cell r="F212">
            <v>44489</v>
          </cell>
        </row>
        <row r="213">
          <cell r="C213">
            <v>67031087</v>
          </cell>
          <cell r="D213" t="str">
            <v>Money Deposit</v>
          </cell>
          <cell r="E213" t="str">
            <v>Bank</v>
          </cell>
          <cell r="F213">
            <v>44330</v>
          </cell>
        </row>
        <row r="214">
          <cell r="C214">
            <v>67107368</v>
          </cell>
          <cell r="D214" t="str">
            <v>Money Deposit</v>
          </cell>
          <cell r="E214" t="str">
            <v>Bank</v>
          </cell>
          <cell r="F214">
            <v>44640</v>
          </cell>
        </row>
        <row r="215">
          <cell r="C215">
            <v>67197710</v>
          </cell>
          <cell r="D215" t="str">
            <v>Online Payment</v>
          </cell>
          <cell r="E215" t="str">
            <v>Internet Banking</v>
          </cell>
          <cell r="F215">
            <v>44243</v>
          </cell>
        </row>
        <row r="216">
          <cell r="C216">
            <v>67209777</v>
          </cell>
          <cell r="D216" t="str">
            <v>Online Payment</v>
          </cell>
          <cell r="E216" t="str">
            <v>Internet Banking</v>
          </cell>
          <cell r="F216">
            <v>44357</v>
          </cell>
        </row>
        <row r="217">
          <cell r="C217">
            <v>67704835</v>
          </cell>
          <cell r="D217" t="str">
            <v>Money Deposit</v>
          </cell>
          <cell r="E217" t="str">
            <v>Bank</v>
          </cell>
          <cell r="F217">
            <v>44397</v>
          </cell>
        </row>
        <row r="218">
          <cell r="C218">
            <v>68152684</v>
          </cell>
          <cell r="D218" t="str">
            <v>Money Deposit</v>
          </cell>
          <cell r="E218" t="str">
            <v>Bank</v>
          </cell>
          <cell r="F218">
            <v>44319</v>
          </cell>
        </row>
        <row r="219">
          <cell r="C219">
            <v>68251891</v>
          </cell>
          <cell r="D219" t="str">
            <v>Cash Withdrawal</v>
          </cell>
          <cell r="E219" t="str">
            <v>ATM</v>
          </cell>
          <cell r="F219">
            <v>44420</v>
          </cell>
        </row>
        <row r="220">
          <cell r="C220">
            <v>68280294</v>
          </cell>
          <cell r="D220" t="str">
            <v>Money Deposit</v>
          </cell>
          <cell r="E220" t="str">
            <v>Bank</v>
          </cell>
          <cell r="F220">
            <v>44491</v>
          </cell>
        </row>
        <row r="221">
          <cell r="C221">
            <v>68856654</v>
          </cell>
          <cell r="D221" t="str">
            <v>Cash Withdrawal</v>
          </cell>
          <cell r="E221" t="str">
            <v>POS</v>
          </cell>
          <cell r="F221">
            <v>44439</v>
          </cell>
        </row>
        <row r="222">
          <cell r="C222">
            <v>68950602</v>
          </cell>
          <cell r="D222" t="str">
            <v>Checks</v>
          </cell>
          <cell r="E222" t="str">
            <v>Informal Services</v>
          </cell>
          <cell r="F222">
            <v>44353</v>
          </cell>
        </row>
        <row r="223">
          <cell r="C223">
            <v>70154942</v>
          </cell>
          <cell r="D223" t="str">
            <v>Cash Withdrawal</v>
          </cell>
          <cell r="E223" t="str">
            <v>ATM</v>
          </cell>
          <cell r="F223">
            <v>44624</v>
          </cell>
        </row>
        <row r="224">
          <cell r="C224">
            <v>70992498</v>
          </cell>
          <cell r="D224" t="str">
            <v>Money Deposit</v>
          </cell>
          <cell r="E224" t="str">
            <v>Bank</v>
          </cell>
          <cell r="F224">
            <v>44669</v>
          </cell>
        </row>
        <row r="225">
          <cell r="C225">
            <v>72373489</v>
          </cell>
          <cell r="D225" t="str">
            <v>Money Transfer</v>
          </cell>
          <cell r="E225" t="str">
            <v>Mobile</v>
          </cell>
          <cell r="F225">
            <v>44336</v>
          </cell>
        </row>
        <row r="226">
          <cell r="C226">
            <v>72428400</v>
          </cell>
          <cell r="D226" t="str">
            <v>Checks</v>
          </cell>
          <cell r="E226" t="str">
            <v>Informal Services</v>
          </cell>
          <cell r="F226">
            <v>44467</v>
          </cell>
        </row>
        <row r="227">
          <cell r="C227">
            <v>72496093</v>
          </cell>
          <cell r="D227" t="str">
            <v>Money Deposit</v>
          </cell>
          <cell r="E227" t="str">
            <v>ATM</v>
          </cell>
          <cell r="F227">
            <v>44611</v>
          </cell>
        </row>
        <row r="228">
          <cell r="C228">
            <v>73292961</v>
          </cell>
          <cell r="D228" t="str">
            <v>Online Payment</v>
          </cell>
          <cell r="E228" t="str">
            <v>Mobile</v>
          </cell>
          <cell r="F228">
            <v>44506</v>
          </cell>
        </row>
        <row r="229">
          <cell r="C229">
            <v>73607638</v>
          </cell>
          <cell r="D229" t="str">
            <v>Money Transfer</v>
          </cell>
          <cell r="E229" t="str">
            <v>Mobile</v>
          </cell>
          <cell r="F229">
            <v>44578</v>
          </cell>
        </row>
        <row r="230">
          <cell r="C230">
            <v>73715561</v>
          </cell>
          <cell r="D230" t="str">
            <v>Money Deposit</v>
          </cell>
          <cell r="E230" t="str">
            <v>Bank</v>
          </cell>
          <cell r="F230">
            <v>44570</v>
          </cell>
        </row>
        <row r="231">
          <cell r="C231">
            <v>73737578</v>
          </cell>
          <cell r="D231" t="str">
            <v>Checks</v>
          </cell>
          <cell r="E231" t="str">
            <v>Informal Services</v>
          </cell>
          <cell r="F231">
            <v>44400</v>
          </cell>
        </row>
        <row r="232">
          <cell r="C232">
            <v>74276439</v>
          </cell>
          <cell r="D232" t="str">
            <v>Money Transfer</v>
          </cell>
          <cell r="E232" t="str">
            <v>Bank</v>
          </cell>
          <cell r="F232">
            <v>44634</v>
          </cell>
        </row>
        <row r="233">
          <cell r="C233">
            <v>74500001</v>
          </cell>
          <cell r="D233" t="str">
            <v>Cash Withdrawal</v>
          </cell>
          <cell r="E233" t="str">
            <v>Bank</v>
          </cell>
          <cell r="F233">
            <v>44308</v>
          </cell>
        </row>
        <row r="234">
          <cell r="C234">
            <v>74546346</v>
          </cell>
          <cell r="D234" t="str">
            <v>Loan Payment</v>
          </cell>
          <cell r="E234" t="str">
            <v>ACH</v>
          </cell>
          <cell r="F234">
            <v>44669</v>
          </cell>
        </row>
        <row r="235">
          <cell r="C235">
            <v>74610243</v>
          </cell>
          <cell r="D235" t="str">
            <v>Money Deposit</v>
          </cell>
          <cell r="E235" t="str">
            <v>Bank</v>
          </cell>
          <cell r="F235">
            <v>44294</v>
          </cell>
        </row>
        <row r="236">
          <cell r="C236">
            <v>74614025</v>
          </cell>
          <cell r="D236" t="str">
            <v>Money Deposit</v>
          </cell>
          <cell r="E236" t="str">
            <v>Bank</v>
          </cell>
          <cell r="F236">
            <v>44410</v>
          </cell>
        </row>
        <row r="237">
          <cell r="C237">
            <v>74758408</v>
          </cell>
          <cell r="D237" t="str">
            <v>Money Transfer</v>
          </cell>
          <cell r="E237" t="str">
            <v>Mobile</v>
          </cell>
          <cell r="F237">
            <v>44577</v>
          </cell>
        </row>
        <row r="238">
          <cell r="C238">
            <v>75043522</v>
          </cell>
          <cell r="D238" t="str">
            <v>Cash Withdrawal</v>
          </cell>
          <cell r="E238" t="str">
            <v>ATM</v>
          </cell>
          <cell r="F238">
            <v>44534</v>
          </cell>
        </row>
        <row r="239">
          <cell r="C239">
            <v>75345218</v>
          </cell>
          <cell r="D239" t="str">
            <v>Checks</v>
          </cell>
          <cell r="E239" t="str">
            <v>Informal Services</v>
          </cell>
          <cell r="F239">
            <v>44458</v>
          </cell>
        </row>
        <row r="240">
          <cell r="C240">
            <v>75359038</v>
          </cell>
          <cell r="D240" t="str">
            <v>Cash Withdrawal</v>
          </cell>
          <cell r="E240" t="str">
            <v>ATM</v>
          </cell>
          <cell r="F240">
            <v>44330</v>
          </cell>
        </row>
        <row r="241">
          <cell r="C241">
            <v>75645378</v>
          </cell>
          <cell r="D241" t="str">
            <v>Cash Withdrawal</v>
          </cell>
          <cell r="E241" t="str">
            <v>ATM</v>
          </cell>
          <cell r="F241">
            <v>44485</v>
          </cell>
        </row>
        <row r="242">
          <cell r="C242">
            <v>75736460</v>
          </cell>
          <cell r="D242" t="str">
            <v>Money Transfer</v>
          </cell>
          <cell r="E242" t="str">
            <v>Bank</v>
          </cell>
          <cell r="F242">
            <v>44459</v>
          </cell>
        </row>
        <row r="243">
          <cell r="C243">
            <v>75818830</v>
          </cell>
          <cell r="D243" t="str">
            <v>Money Transfer</v>
          </cell>
          <cell r="E243" t="str">
            <v>Bank</v>
          </cell>
          <cell r="F243">
            <v>44381</v>
          </cell>
        </row>
        <row r="244">
          <cell r="C244">
            <v>76432755</v>
          </cell>
          <cell r="D244" t="str">
            <v>Money Transfer</v>
          </cell>
          <cell r="E244" t="str">
            <v>Mobile</v>
          </cell>
          <cell r="F244">
            <v>44202</v>
          </cell>
        </row>
        <row r="245">
          <cell r="C245">
            <v>76772744</v>
          </cell>
          <cell r="D245" t="str">
            <v>Money Transfer</v>
          </cell>
          <cell r="E245" t="str">
            <v>Mobile</v>
          </cell>
          <cell r="F245">
            <v>44241</v>
          </cell>
        </row>
        <row r="246">
          <cell r="C246">
            <v>76810447</v>
          </cell>
          <cell r="D246" t="str">
            <v>Money Transfer</v>
          </cell>
          <cell r="E246" t="str">
            <v>Mobile</v>
          </cell>
          <cell r="F246">
            <v>44318</v>
          </cell>
        </row>
        <row r="247">
          <cell r="C247">
            <v>77112347</v>
          </cell>
          <cell r="D247" t="str">
            <v>Money Transfer</v>
          </cell>
          <cell r="E247" t="str">
            <v>ATM</v>
          </cell>
          <cell r="F247">
            <v>44423</v>
          </cell>
        </row>
        <row r="248">
          <cell r="C248">
            <v>77627444</v>
          </cell>
          <cell r="D248" t="str">
            <v>Money Deposit</v>
          </cell>
          <cell r="E248" t="str">
            <v>Bank</v>
          </cell>
          <cell r="F248">
            <v>44200</v>
          </cell>
        </row>
        <row r="249">
          <cell r="C249">
            <v>78082765</v>
          </cell>
          <cell r="D249" t="str">
            <v>Money Transfer</v>
          </cell>
          <cell r="E249" t="str">
            <v>Mobile</v>
          </cell>
          <cell r="F249">
            <v>44403</v>
          </cell>
        </row>
        <row r="250">
          <cell r="C250">
            <v>78420388</v>
          </cell>
          <cell r="D250" t="str">
            <v>Online Payment</v>
          </cell>
          <cell r="E250" t="str">
            <v>Card</v>
          </cell>
          <cell r="F250">
            <v>44315</v>
          </cell>
        </row>
        <row r="251">
          <cell r="C251">
            <v>78979780</v>
          </cell>
          <cell r="D251" t="str">
            <v>Money Transfer</v>
          </cell>
          <cell r="E251" t="str">
            <v>Mobile</v>
          </cell>
          <cell r="F251">
            <v>44450</v>
          </cell>
        </row>
        <row r="252">
          <cell r="C252">
            <v>79104040</v>
          </cell>
          <cell r="D252" t="str">
            <v>Money Transfer</v>
          </cell>
          <cell r="E252" t="str">
            <v>Mobile</v>
          </cell>
          <cell r="F252">
            <v>44530</v>
          </cell>
        </row>
        <row r="253">
          <cell r="C253">
            <v>79144862</v>
          </cell>
          <cell r="D253" t="str">
            <v>Money Deposit</v>
          </cell>
          <cell r="E253" t="str">
            <v>Bank</v>
          </cell>
          <cell r="F253">
            <v>44545</v>
          </cell>
        </row>
        <row r="254">
          <cell r="C254">
            <v>79330836</v>
          </cell>
          <cell r="D254" t="str">
            <v>Money Transfer</v>
          </cell>
          <cell r="E254" t="str">
            <v>Bank</v>
          </cell>
          <cell r="F254">
            <v>44566</v>
          </cell>
        </row>
        <row r="255">
          <cell r="C255">
            <v>80025100</v>
          </cell>
          <cell r="D255" t="str">
            <v>Money Deposit</v>
          </cell>
          <cell r="E255" t="str">
            <v>ATM</v>
          </cell>
          <cell r="F255">
            <v>44487</v>
          </cell>
        </row>
        <row r="256">
          <cell r="C256">
            <v>80149207</v>
          </cell>
          <cell r="D256" t="str">
            <v>Cash Withdrawal</v>
          </cell>
          <cell r="E256" t="str">
            <v>ATM</v>
          </cell>
          <cell r="F256">
            <v>44395</v>
          </cell>
        </row>
        <row r="257">
          <cell r="C257">
            <v>80429347</v>
          </cell>
          <cell r="D257" t="str">
            <v>Cash Withdrawal</v>
          </cell>
          <cell r="E257" t="str">
            <v>POS</v>
          </cell>
          <cell r="F257">
            <v>44628</v>
          </cell>
        </row>
        <row r="258">
          <cell r="C258">
            <v>80484276</v>
          </cell>
          <cell r="D258" t="str">
            <v>Online Payment</v>
          </cell>
          <cell r="E258" t="str">
            <v>Mobile</v>
          </cell>
          <cell r="F258">
            <v>44404</v>
          </cell>
        </row>
        <row r="259">
          <cell r="C259">
            <v>80506124</v>
          </cell>
          <cell r="D259" t="str">
            <v>Loan Payment</v>
          </cell>
          <cell r="E259" t="str">
            <v>AFT</v>
          </cell>
          <cell r="F259">
            <v>44313</v>
          </cell>
        </row>
        <row r="260">
          <cell r="C260">
            <v>80693210</v>
          </cell>
          <cell r="D260" t="str">
            <v>Loan Payment</v>
          </cell>
          <cell r="E260" t="str">
            <v>ACH</v>
          </cell>
          <cell r="F260">
            <v>44527</v>
          </cell>
        </row>
        <row r="261">
          <cell r="C261">
            <v>80721655</v>
          </cell>
          <cell r="D261" t="str">
            <v>Cash Withdrawal</v>
          </cell>
          <cell r="E261" t="str">
            <v>ATM</v>
          </cell>
          <cell r="F261">
            <v>44553</v>
          </cell>
        </row>
        <row r="262">
          <cell r="C262">
            <v>81065796</v>
          </cell>
          <cell r="D262" t="str">
            <v>Cash Withdrawal</v>
          </cell>
          <cell r="E262" t="str">
            <v>POS</v>
          </cell>
          <cell r="F262">
            <v>44208</v>
          </cell>
        </row>
        <row r="263">
          <cell r="C263">
            <v>81148935</v>
          </cell>
          <cell r="D263" t="str">
            <v>Online Payment</v>
          </cell>
          <cell r="E263" t="str">
            <v>Card</v>
          </cell>
          <cell r="F263">
            <v>44562</v>
          </cell>
        </row>
        <row r="264">
          <cell r="C264">
            <v>81498368</v>
          </cell>
          <cell r="D264" t="str">
            <v>Loan Payment</v>
          </cell>
          <cell r="E264" t="str">
            <v>ACH</v>
          </cell>
          <cell r="F264">
            <v>44533</v>
          </cell>
        </row>
        <row r="265">
          <cell r="C265">
            <v>81563994</v>
          </cell>
          <cell r="D265" t="str">
            <v>Cash Withdrawal</v>
          </cell>
          <cell r="E265" t="str">
            <v>ATM</v>
          </cell>
          <cell r="F265">
            <v>44268</v>
          </cell>
        </row>
        <row r="266">
          <cell r="C266">
            <v>81816055</v>
          </cell>
          <cell r="D266" t="str">
            <v>Online Payment</v>
          </cell>
          <cell r="E266" t="str">
            <v>Card</v>
          </cell>
          <cell r="F266">
            <v>44568</v>
          </cell>
        </row>
        <row r="267">
          <cell r="C267">
            <v>81969081</v>
          </cell>
          <cell r="D267" t="str">
            <v>Loan Payment</v>
          </cell>
          <cell r="E267" t="str">
            <v>AFT</v>
          </cell>
          <cell r="F267">
            <v>44416</v>
          </cell>
        </row>
        <row r="268">
          <cell r="C268">
            <v>82435985</v>
          </cell>
          <cell r="D268" t="str">
            <v>Money Deposit</v>
          </cell>
          <cell r="E268" t="str">
            <v>Bank</v>
          </cell>
          <cell r="F268">
            <v>44586</v>
          </cell>
        </row>
        <row r="269">
          <cell r="C269">
            <v>82561349</v>
          </cell>
          <cell r="D269" t="str">
            <v>Cash Withdrawal</v>
          </cell>
          <cell r="E269" t="str">
            <v>Bank</v>
          </cell>
          <cell r="F269">
            <v>44558</v>
          </cell>
        </row>
        <row r="270">
          <cell r="C270">
            <v>83944774</v>
          </cell>
          <cell r="D270" t="str">
            <v>Cash Withdrawal</v>
          </cell>
          <cell r="E270" t="str">
            <v>POS</v>
          </cell>
          <cell r="F270">
            <v>44571</v>
          </cell>
        </row>
        <row r="271">
          <cell r="C271">
            <v>84076632</v>
          </cell>
          <cell r="D271" t="str">
            <v>Money Transfer</v>
          </cell>
          <cell r="E271" t="str">
            <v>Mobile</v>
          </cell>
          <cell r="F271">
            <v>44354</v>
          </cell>
        </row>
        <row r="272">
          <cell r="C272">
            <v>85031129</v>
          </cell>
          <cell r="D272" t="str">
            <v>Money Transfer</v>
          </cell>
          <cell r="E272" t="str">
            <v>Internet Banking</v>
          </cell>
          <cell r="F272">
            <v>44604</v>
          </cell>
        </row>
        <row r="273">
          <cell r="C273">
            <v>85427274</v>
          </cell>
          <cell r="D273" t="str">
            <v>Loan Payment</v>
          </cell>
          <cell r="E273" t="str">
            <v>AFT</v>
          </cell>
          <cell r="F273">
            <v>44436</v>
          </cell>
        </row>
        <row r="274">
          <cell r="C274">
            <v>86269444</v>
          </cell>
          <cell r="D274" t="str">
            <v>Money Transfer</v>
          </cell>
          <cell r="E274" t="str">
            <v>Mobile</v>
          </cell>
          <cell r="F274">
            <v>44404</v>
          </cell>
        </row>
        <row r="275">
          <cell r="C275">
            <v>86319276</v>
          </cell>
          <cell r="D275" t="str">
            <v>Online Payment</v>
          </cell>
          <cell r="E275" t="str">
            <v>Mobile</v>
          </cell>
          <cell r="F275">
            <v>44415</v>
          </cell>
        </row>
        <row r="276">
          <cell r="C276">
            <v>86444898</v>
          </cell>
          <cell r="D276" t="str">
            <v>Money Deposit</v>
          </cell>
          <cell r="E276" t="str">
            <v>Bank</v>
          </cell>
          <cell r="F276">
            <v>44590</v>
          </cell>
        </row>
        <row r="277">
          <cell r="C277">
            <v>86568311</v>
          </cell>
          <cell r="D277" t="str">
            <v>Online Payment</v>
          </cell>
          <cell r="E277" t="str">
            <v>Card</v>
          </cell>
          <cell r="F277">
            <v>44533</v>
          </cell>
        </row>
        <row r="278">
          <cell r="C278">
            <v>86614487</v>
          </cell>
          <cell r="D278" t="str">
            <v>Loan Payment</v>
          </cell>
          <cell r="E278" t="str">
            <v>ACH</v>
          </cell>
          <cell r="F278">
            <v>44464</v>
          </cell>
        </row>
        <row r="279">
          <cell r="C279">
            <v>86849828</v>
          </cell>
          <cell r="D279" t="str">
            <v>Cash Withdrawal</v>
          </cell>
          <cell r="E279" t="str">
            <v>Bank</v>
          </cell>
          <cell r="F279">
            <v>44284</v>
          </cell>
        </row>
        <row r="280">
          <cell r="C280">
            <v>87238732</v>
          </cell>
          <cell r="D280" t="str">
            <v>Money Deposit</v>
          </cell>
          <cell r="E280" t="str">
            <v>Bank</v>
          </cell>
          <cell r="F280">
            <v>44490</v>
          </cell>
        </row>
        <row r="281">
          <cell r="C281">
            <v>87668234</v>
          </cell>
          <cell r="D281" t="str">
            <v>Checks</v>
          </cell>
          <cell r="E281" t="str">
            <v>Bank</v>
          </cell>
          <cell r="F281">
            <v>44209</v>
          </cell>
        </row>
        <row r="282">
          <cell r="C282">
            <v>87812959</v>
          </cell>
          <cell r="D282" t="str">
            <v>Money Deposit</v>
          </cell>
          <cell r="E282" t="str">
            <v>Bank</v>
          </cell>
          <cell r="F282">
            <v>44381</v>
          </cell>
        </row>
        <row r="283">
          <cell r="C283">
            <v>87826690</v>
          </cell>
          <cell r="D283" t="str">
            <v>Money Deposit</v>
          </cell>
          <cell r="E283" t="str">
            <v>Bank</v>
          </cell>
          <cell r="F283">
            <v>44275</v>
          </cell>
        </row>
        <row r="284">
          <cell r="C284">
            <v>88247400</v>
          </cell>
          <cell r="D284" t="str">
            <v>Money Deposit</v>
          </cell>
          <cell r="E284" t="str">
            <v>ATM</v>
          </cell>
          <cell r="F284">
            <v>44290</v>
          </cell>
        </row>
        <row r="285">
          <cell r="C285">
            <v>88801304</v>
          </cell>
          <cell r="D285" t="str">
            <v>Money Deposit</v>
          </cell>
          <cell r="E285" t="str">
            <v>Bank</v>
          </cell>
          <cell r="F285">
            <v>44312</v>
          </cell>
        </row>
        <row r="286">
          <cell r="C286">
            <v>89352225</v>
          </cell>
          <cell r="D286" t="str">
            <v>Money Transfer</v>
          </cell>
          <cell r="E286" t="str">
            <v>ATM</v>
          </cell>
          <cell r="F286">
            <v>44259</v>
          </cell>
        </row>
        <row r="287">
          <cell r="C287">
            <v>90580934</v>
          </cell>
          <cell r="D287" t="str">
            <v>Cash Withdrawal</v>
          </cell>
          <cell r="E287" t="str">
            <v>ATM</v>
          </cell>
          <cell r="F287">
            <v>44417</v>
          </cell>
        </row>
        <row r="288">
          <cell r="C288">
            <v>90601850</v>
          </cell>
          <cell r="D288" t="str">
            <v>Money Deposit</v>
          </cell>
          <cell r="E288" t="str">
            <v>Bank</v>
          </cell>
          <cell r="F288">
            <v>44312</v>
          </cell>
        </row>
        <row r="289">
          <cell r="C289">
            <v>91234414</v>
          </cell>
          <cell r="D289" t="str">
            <v>Money Transfer</v>
          </cell>
          <cell r="E289" t="str">
            <v>Internet Banking</v>
          </cell>
          <cell r="F289">
            <v>44377</v>
          </cell>
        </row>
        <row r="290">
          <cell r="C290">
            <v>91789554</v>
          </cell>
          <cell r="D290" t="str">
            <v>Money Transfer</v>
          </cell>
          <cell r="E290" t="str">
            <v>Internet Banking</v>
          </cell>
          <cell r="F290">
            <v>44558</v>
          </cell>
        </row>
        <row r="291">
          <cell r="C291">
            <v>92871480</v>
          </cell>
          <cell r="D291" t="str">
            <v>Money Deposit</v>
          </cell>
          <cell r="E291" t="str">
            <v>Bank</v>
          </cell>
          <cell r="F291">
            <v>44649</v>
          </cell>
        </row>
        <row r="292">
          <cell r="C292">
            <v>93214941</v>
          </cell>
          <cell r="D292" t="str">
            <v>Money Deposit</v>
          </cell>
          <cell r="E292" t="str">
            <v>Bank</v>
          </cell>
          <cell r="F292">
            <v>44496</v>
          </cell>
        </row>
        <row r="293">
          <cell r="C293">
            <v>93369459</v>
          </cell>
          <cell r="D293" t="str">
            <v>Money Deposit</v>
          </cell>
          <cell r="E293" t="str">
            <v>Bank</v>
          </cell>
          <cell r="F293">
            <v>44520</v>
          </cell>
        </row>
        <row r="294">
          <cell r="C294">
            <v>93482930</v>
          </cell>
          <cell r="D294" t="str">
            <v>Money Transfer</v>
          </cell>
          <cell r="E294" t="str">
            <v>ATM</v>
          </cell>
          <cell r="F294">
            <v>44345</v>
          </cell>
        </row>
        <row r="295">
          <cell r="C295">
            <v>95833293</v>
          </cell>
          <cell r="D295" t="str">
            <v>Online Payment</v>
          </cell>
          <cell r="E295" t="str">
            <v>Mobile</v>
          </cell>
          <cell r="F295">
            <v>44645</v>
          </cell>
        </row>
        <row r="296">
          <cell r="C296">
            <v>96082534</v>
          </cell>
          <cell r="D296" t="str">
            <v>Loan Payment</v>
          </cell>
          <cell r="E296" t="str">
            <v>Mobile</v>
          </cell>
          <cell r="F296">
            <v>44466</v>
          </cell>
        </row>
        <row r="297">
          <cell r="C297">
            <v>96104372</v>
          </cell>
          <cell r="D297" t="str">
            <v>Checks</v>
          </cell>
          <cell r="E297" t="str">
            <v>Bank</v>
          </cell>
          <cell r="F297">
            <v>44624</v>
          </cell>
        </row>
        <row r="298">
          <cell r="C298">
            <v>97106568</v>
          </cell>
          <cell r="D298" t="str">
            <v>Money Deposit</v>
          </cell>
          <cell r="E298" t="str">
            <v>Bank</v>
          </cell>
          <cell r="F298">
            <v>44328</v>
          </cell>
        </row>
        <row r="299">
          <cell r="C299">
            <v>97263710</v>
          </cell>
          <cell r="D299" t="str">
            <v>Loan Payment</v>
          </cell>
          <cell r="E299" t="str">
            <v>AFT</v>
          </cell>
          <cell r="F299">
            <v>44616</v>
          </cell>
        </row>
        <row r="300">
          <cell r="C300">
            <v>97698731</v>
          </cell>
          <cell r="D300" t="str">
            <v>Cash Withdrawal</v>
          </cell>
          <cell r="E300" t="str">
            <v>ATM</v>
          </cell>
          <cell r="F300">
            <v>44199</v>
          </cell>
        </row>
        <row r="301">
          <cell r="C301">
            <v>97710211</v>
          </cell>
          <cell r="D301" t="str">
            <v>Online Payment</v>
          </cell>
          <cell r="E301" t="str">
            <v>Mobile</v>
          </cell>
          <cell r="F301">
            <v>44324</v>
          </cell>
        </row>
        <row r="302">
          <cell r="C302">
            <v>97905680</v>
          </cell>
          <cell r="D302" t="str">
            <v>Cash Withdrawal</v>
          </cell>
          <cell r="E302" t="str">
            <v>ATM</v>
          </cell>
          <cell r="F302">
            <v>44609</v>
          </cell>
        </row>
        <row r="303">
          <cell r="C303">
            <v>98550380</v>
          </cell>
          <cell r="D303" t="str">
            <v>Money Deposit</v>
          </cell>
          <cell r="E303" t="str">
            <v>Bank</v>
          </cell>
          <cell r="F303">
            <v>44574</v>
          </cell>
        </row>
        <row r="304">
          <cell r="C304">
            <v>98577196</v>
          </cell>
          <cell r="D304" t="str">
            <v>Money Transfer</v>
          </cell>
          <cell r="E304" t="str">
            <v>Mobile</v>
          </cell>
          <cell r="F304">
            <v>44300</v>
          </cell>
        </row>
        <row r="305">
          <cell r="C305">
            <v>99404141</v>
          </cell>
          <cell r="D305" t="str">
            <v>Online Payment</v>
          </cell>
          <cell r="E305" t="str">
            <v>Mobile</v>
          </cell>
          <cell r="F305">
            <v>44436</v>
          </cell>
        </row>
        <row r="306">
          <cell r="C306">
            <v>99604138</v>
          </cell>
          <cell r="D306" t="str">
            <v>Loan Payment</v>
          </cell>
          <cell r="E306" t="str">
            <v>ACH</v>
          </cell>
          <cell r="F306">
            <v>44419</v>
          </cell>
        </row>
        <row r="307">
          <cell r="C307">
            <v>99730338</v>
          </cell>
          <cell r="D307" t="str">
            <v>Cash Withdrawal</v>
          </cell>
          <cell r="E307" t="str">
            <v>ATM</v>
          </cell>
          <cell r="F307">
            <v>44544</v>
          </cell>
        </row>
        <row r="308">
          <cell r="C308">
            <v>100254813</v>
          </cell>
          <cell r="D308" t="str">
            <v>Money Transfer</v>
          </cell>
          <cell r="E308" t="str">
            <v>Mobile</v>
          </cell>
          <cell r="F308">
            <v>44429</v>
          </cell>
        </row>
        <row r="309">
          <cell r="C309">
            <v>100264433</v>
          </cell>
          <cell r="D309" t="str">
            <v>Online Payment</v>
          </cell>
          <cell r="E309" t="str">
            <v>Internet Banking</v>
          </cell>
          <cell r="F309">
            <v>44483</v>
          </cell>
        </row>
        <row r="310">
          <cell r="C310">
            <v>100369630</v>
          </cell>
          <cell r="D310" t="str">
            <v>Money Transfer</v>
          </cell>
          <cell r="E310" t="str">
            <v>Mobile</v>
          </cell>
          <cell r="F310">
            <v>44597</v>
          </cell>
        </row>
        <row r="311">
          <cell r="C311">
            <v>100495274</v>
          </cell>
          <cell r="D311" t="str">
            <v>Money Transfer</v>
          </cell>
          <cell r="E311" t="str">
            <v>Mobile</v>
          </cell>
          <cell r="F311">
            <v>44633</v>
          </cell>
        </row>
        <row r="312">
          <cell r="C312">
            <v>101206409</v>
          </cell>
          <cell r="D312" t="str">
            <v>Online Payment</v>
          </cell>
          <cell r="E312" t="str">
            <v>Mobile</v>
          </cell>
          <cell r="F312">
            <v>44597</v>
          </cell>
        </row>
        <row r="313">
          <cell r="C313">
            <v>101979748</v>
          </cell>
          <cell r="D313" t="str">
            <v>Loan Payment</v>
          </cell>
          <cell r="E313" t="str">
            <v>ACH</v>
          </cell>
          <cell r="F313">
            <v>44441</v>
          </cell>
        </row>
        <row r="314">
          <cell r="C314">
            <v>102279352</v>
          </cell>
          <cell r="D314" t="str">
            <v>Money Transfer</v>
          </cell>
          <cell r="E314" t="str">
            <v>Mobile</v>
          </cell>
          <cell r="F314">
            <v>44408</v>
          </cell>
        </row>
        <row r="315">
          <cell r="C315">
            <v>102351529</v>
          </cell>
          <cell r="D315" t="str">
            <v>Loan Payment</v>
          </cell>
          <cell r="E315" t="str">
            <v>AFT</v>
          </cell>
          <cell r="F315">
            <v>44327</v>
          </cell>
        </row>
        <row r="316">
          <cell r="C316">
            <v>102923023</v>
          </cell>
          <cell r="D316" t="str">
            <v>Cash Withdrawal</v>
          </cell>
          <cell r="E316" t="str">
            <v>ATM</v>
          </cell>
          <cell r="F316">
            <v>44362</v>
          </cell>
        </row>
        <row r="317">
          <cell r="C317">
            <v>103348505</v>
          </cell>
          <cell r="D317" t="str">
            <v>Money Deposit</v>
          </cell>
          <cell r="E317" t="str">
            <v>Bank</v>
          </cell>
          <cell r="F317">
            <v>44496</v>
          </cell>
        </row>
        <row r="318">
          <cell r="C318">
            <v>104083137</v>
          </cell>
          <cell r="D318" t="str">
            <v>Cash Withdrawal</v>
          </cell>
          <cell r="E318" t="str">
            <v>ATM</v>
          </cell>
          <cell r="F318">
            <v>44641</v>
          </cell>
        </row>
        <row r="319">
          <cell r="C319">
            <v>104099391</v>
          </cell>
          <cell r="D319" t="str">
            <v>Money Transfer</v>
          </cell>
          <cell r="E319" t="str">
            <v>Internet Banking</v>
          </cell>
          <cell r="F319">
            <v>44347</v>
          </cell>
        </row>
        <row r="320">
          <cell r="C320">
            <v>104344203</v>
          </cell>
          <cell r="D320" t="str">
            <v>Cash Withdrawal</v>
          </cell>
          <cell r="E320" t="str">
            <v>POS</v>
          </cell>
          <cell r="F320">
            <v>44568</v>
          </cell>
        </row>
        <row r="321">
          <cell r="C321">
            <v>104483650</v>
          </cell>
          <cell r="D321" t="str">
            <v>Money Transfer</v>
          </cell>
          <cell r="E321" t="str">
            <v>ATM</v>
          </cell>
          <cell r="F321">
            <v>44612</v>
          </cell>
        </row>
        <row r="322">
          <cell r="C322">
            <v>104490023</v>
          </cell>
          <cell r="D322" t="str">
            <v>Cash Withdrawal</v>
          </cell>
          <cell r="E322" t="str">
            <v>ATM</v>
          </cell>
          <cell r="F322">
            <v>44653</v>
          </cell>
        </row>
        <row r="323">
          <cell r="C323">
            <v>104892798</v>
          </cell>
          <cell r="D323" t="str">
            <v>Cash Withdrawal</v>
          </cell>
          <cell r="E323" t="str">
            <v>ATM</v>
          </cell>
          <cell r="F323">
            <v>44329</v>
          </cell>
        </row>
        <row r="324">
          <cell r="C324">
            <v>105024348</v>
          </cell>
          <cell r="D324" t="str">
            <v>Money Transfer</v>
          </cell>
          <cell r="E324" t="str">
            <v>Mobile</v>
          </cell>
          <cell r="F324">
            <v>44313</v>
          </cell>
        </row>
        <row r="325">
          <cell r="C325">
            <v>105117708</v>
          </cell>
          <cell r="D325" t="str">
            <v>Online Payment</v>
          </cell>
          <cell r="E325" t="str">
            <v>Mobile</v>
          </cell>
          <cell r="F325">
            <v>44536</v>
          </cell>
        </row>
        <row r="326">
          <cell r="C326">
            <v>105291696</v>
          </cell>
          <cell r="D326" t="str">
            <v>Money Transfer</v>
          </cell>
          <cell r="E326" t="str">
            <v>Internet Banking</v>
          </cell>
          <cell r="F326">
            <v>44459</v>
          </cell>
        </row>
        <row r="327">
          <cell r="C327">
            <v>105425657</v>
          </cell>
          <cell r="D327" t="str">
            <v>Online Payment</v>
          </cell>
          <cell r="E327" t="str">
            <v>Card</v>
          </cell>
          <cell r="F327">
            <v>44405</v>
          </cell>
        </row>
        <row r="328">
          <cell r="C328">
            <v>105745632</v>
          </cell>
          <cell r="D328" t="str">
            <v>Cash Withdrawal</v>
          </cell>
          <cell r="E328" t="str">
            <v>ATM</v>
          </cell>
          <cell r="F328">
            <v>44534</v>
          </cell>
        </row>
        <row r="329">
          <cell r="C329">
            <v>105781637</v>
          </cell>
          <cell r="D329" t="str">
            <v>Money Transfer</v>
          </cell>
          <cell r="E329" t="str">
            <v>Mobile</v>
          </cell>
          <cell r="F329">
            <v>44256</v>
          </cell>
        </row>
        <row r="330">
          <cell r="C330">
            <v>105868418</v>
          </cell>
          <cell r="D330" t="str">
            <v>Money Transfer</v>
          </cell>
          <cell r="E330" t="str">
            <v>Mobile</v>
          </cell>
          <cell r="F330">
            <v>44682</v>
          </cell>
        </row>
        <row r="331">
          <cell r="C331">
            <v>106222597</v>
          </cell>
          <cell r="D331" t="str">
            <v>Money Transfer</v>
          </cell>
          <cell r="E331" t="str">
            <v>Mobile</v>
          </cell>
          <cell r="F331">
            <v>44668</v>
          </cell>
        </row>
        <row r="332">
          <cell r="C332">
            <v>106263958</v>
          </cell>
          <cell r="D332" t="str">
            <v>Money Deposit</v>
          </cell>
          <cell r="E332" t="str">
            <v>ATM</v>
          </cell>
          <cell r="F332">
            <v>44616</v>
          </cell>
        </row>
        <row r="333">
          <cell r="C333">
            <v>107961266</v>
          </cell>
          <cell r="D333" t="str">
            <v>Money Deposit</v>
          </cell>
          <cell r="E333" t="str">
            <v>Bank</v>
          </cell>
          <cell r="F333">
            <v>44344</v>
          </cell>
        </row>
        <row r="334">
          <cell r="C334">
            <v>108359337</v>
          </cell>
          <cell r="D334" t="str">
            <v>Money Deposit</v>
          </cell>
          <cell r="E334" t="str">
            <v>Bank</v>
          </cell>
          <cell r="F334">
            <v>44674</v>
          </cell>
        </row>
        <row r="335">
          <cell r="C335">
            <v>108622799</v>
          </cell>
          <cell r="D335" t="str">
            <v>Money Deposit</v>
          </cell>
          <cell r="E335" t="str">
            <v>ATM</v>
          </cell>
          <cell r="F335">
            <v>44214</v>
          </cell>
        </row>
        <row r="336">
          <cell r="C336">
            <v>108897724</v>
          </cell>
          <cell r="D336" t="str">
            <v>Checks</v>
          </cell>
          <cell r="E336" t="str">
            <v>Informal Services</v>
          </cell>
          <cell r="F336">
            <v>44223</v>
          </cell>
        </row>
        <row r="337">
          <cell r="C337">
            <v>108929038</v>
          </cell>
          <cell r="D337" t="str">
            <v>Money Deposit</v>
          </cell>
          <cell r="E337" t="str">
            <v>ATM</v>
          </cell>
          <cell r="F337">
            <v>44508</v>
          </cell>
        </row>
        <row r="338">
          <cell r="C338">
            <v>109186210</v>
          </cell>
          <cell r="D338" t="str">
            <v>Online Payment</v>
          </cell>
          <cell r="E338" t="str">
            <v>Mobile</v>
          </cell>
          <cell r="F338">
            <v>44271</v>
          </cell>
        </row>
        <row r="339">
          <cell r="C339">
            <v>109266025</v>
          </cell>
          <cell r="D339" t="str">
            <v>Money Deposit</v>
          </cell>
          <cell r="E339" t="str">
            <v>Bank</v>
          </cell>
          <cell r="F339">
            <v>44301</v>
          </cell>
        </row>
        <row r="340">
          <cell r="C340">
            <v>109535553</v>
          </cell>
          <cell r="D340" t="str">
            <v>Checks</v>
          </cell>
          <cell r="E340" t="str">
            <v>Informal Services</v>
          </cell>
          <cell r="F340">
            <v>44534</v>
          </cell>
        </row>
        <row r="341">
          <cell r="C341">
            <v>109613268</v>
          </cell>
          <cell r="D341" t="str">
            <v>Money Deposit</v>
          </cell>
          <cell r="E341" t="str">
            <v>Bank</v>
          </cell>
          <cell r="F341">
            <v>44411</v>
          </cell>
        </row>
        <row r="342">
          <cell r="C342">
            <v>109729048</v>
          </cell>
          <cell r="D342" t="str">
            <v>Cash Withdrawal</v>
          </cell>
          <cell r="E342" t="str">
            <v>POS</v>
          </cell>
          <cell r="F342">
            <v>44460</v>
          </cell>
        </row>
        <row r="343">
          <cell r="C343">
            <v>110015195</v>
          </cell>
          <cell r="D343" t="str">
            <v>Money Deposit</v>
          </cell>
          <cell r="E343" t="str">
            <v>Bank</v>
          </cell>
          <cell r="F343">
            <v>44641</v>
          </cell>
        </row>
        <row r="344">
          <cell r="C344">
            <v>110491505</v>
          </cell>
          <cell r="D344" t="str">
            <v>Money Deposit</v>
          </cell>
          <cell r="E344" t="str">
            <v>Bank</v>
          </cell>
          <cell r="F344">
            <v>44400</v>
          </cell>
        </row>
        <row r="345">
          <cell r="C345">
            <v>110539166</v>
          </cell>
          <cell r="D345" t="str">
            <v>Online Payment</v>
          </cell>
          <cell r="E345" t="str">
            <v>Internet Banking</v>
          </cell>
          <cell r="F345">
            <v>44418</v>
          </cell>
        </row>
        <row r="346">
          <cell r="C346">
            <v>110714690</v>
          </cell>
          <cell r="D346" t="str">
            <v>Money Transfer</v>
          </cell>
          <cell r="E346" t="str">
            <v>Bank</v>
          </cell>
          <cell r="F346">
            <v>44313</v>
          </cell>
        </row>
        <row r="347">
          <cell r="C347">
            <v>110966953</v>
          </cell>
          <cell r="D347" t="str">
            <v>Money Deposit</v>
          </cell>
          <cell r="E347" t="str">
            <v>Bank</v>
          </cell>
          <cell r="F347">
            <v>44402</v>
          </cell>
        </row>
        <row r="348">
          <cell r="C348">
            <v>111392645</v>
          </cell>
          <cell r="D348" t="str">
            <v>Online Payment</v>
          </cell>
          <cell r="E348" t="str">
            <v>Internet Banking</v>
          </cell>
          <cell r="F348">
            <v>44519</v>
          </cell>
        </row>
        <row r="349">
          <cell r="C349">
            <v>111973946</v>
          </cell>
          <cell r="D349" t="str">
            <v>Loan Payment</v>
          </cell>
          <cell r="E349" t="str">
            <v>Mobile</v>
          </cell>
          <cell r="F349">
            <v>44269</v>
          </cell>
        </row>
        <row r="350">
          <cell r="C350">
            <v>112752941</v>
          </cell>
          <cell r="D350" t="str">
            <v>Cash Withdrawal</v>
          </cell>
          <cell r="E350" t="str">
            <v>ATM</v>
          </cell>
          <cell r="F350">
            <v>44206</v>
          </cell>
        </row>
        <row r="351">
          <cell r="C351">
            <v>113055246</v>
          </cell>
          <cell r="D351" t="str">
            <v>Checks</v>
          </cell>
          <cell r="E351" t="str">
            <v>Informal Services</v>
          </cell>
          <cell r="F351">
            <v>44398</v>
          </cell>
        </row>
        <row r="352">
          <cell r="C352">
            <v>113165911</v>
          </cell>
          <cell r="D352" t="str">
            <v>Money Deposit</v>
          </cell>
          <cell r="E352" t="str">
            <v>Bank</v>
          </cell>
          <cell r="F352">
            <v>44649</v>
          </cell>
        </row>
        <row r="353">
          <cell r="C353">
            <v>113298775</v>
          </cell>
          <cell r="D353" t="str">
            <v>Money Deposit</v>
          </cell>
          <cell r="E353" t="str">
            <v>Bank</v>
          </cell>
          <cell r="F353">
            <v>44310</v>
          </cell>
        </row>
        <row r="354">
          <cell r="C354">
            <v>114607143</v>
          </cell>
          <cell r="D354" t="str">
            <v>Money Deposit</v>
          </cell>
          <cell r="E354" t="str">
            <v>Bank</v>
          </cell>
          <cell r="F354">
            <v>44494</v>
          </cell>
        </row>
        <row r="355">
          <cell r="C355">
            <v>116154779</v>
          </cell>
          <cell r="D355" t="str">
            <v>Money Transfer</v>
          </cell>
          <cell r="E355" t="str">
            <v>Bank</v>
          </cell>
          <cell r="F355">
            <v>44431</v>
          </cell>
        </row>
        <row r="356">
          <cell r="C356">
            <v>116404368</v>
          </cell>
          <cell r="D356" t="str">
            <v>Loan Payment</v>
          </cell>
          <cell r="E356" t="str">
            <v>ACH</v>
          </cell>
          <cell r="F356">
            <v>44483</v>
          </cell>
        </row>
        <row r="357">
          <cell r="C357">
            <v>116907456</v>
          </cell>
          <cell r="D357" t="str">
            <v>Money Deposit</v>
          </cell>
          <cell r="E357" t="str">
            <v>ATM</v>
          </cell>
          <cell r="F357">
            <v>44443</v>
          </cell>
        </row>
        <row r="358">
          <cell r="C358">
            <v>117450995</v>
          </cell>
          <cell r="D358" t="str">
            <v>Loan Payment</v>
          </cell>
          <cell r="E358" t="str">
            <v>AFT</v>
          </cell>
          <cell r="F358">
            <v>44643</v>
          </cell>
        </row>
        <row r="359">
          <cell r="C359">
            <v>118038711</v>
          </cell>
          <cell r="D359" t="str">
            <v>Checks</v>
          </cell>
          <cell r="E359" t="str">
            <v>Informal Services</v>
          </cell>
          <cell r="F359">
            <v>44197</v>
          </cell>
        </row>
        <row r="360">
          <cell r="C360">
            <v>118170353</v>
          </cell>
          <cell r="D360" t="str">
            <v>Cash Withdrawal</v>
          </cell>
          <cell r="E360" t="str">
            <v>ATM</v>
          </cell>
          <cell r="F360">
            <v>44440</v>
          </cell>
        </row>
        <row r="361">
          <cell r="C361">
            <v>119419377</v>
          </cell>
          <cell r="D361" t="str">
            <v>Money Transfer</v>
          </cell>
          <cell r="E361" t="str">
            <v>ATM</v>
          </cell>
          <cell r="F361">
            <v>44461</v>
          </cell>
        </row>
        <row r="362">
          <cell r="C362">
            <v>119496083</v>
          </cell>
          <cell r="D362" t="str">
            <v>Online Payment</v>
          </cell>
          <cell r="E362" t="str">
            <v>Mobile</v>
          </cell>
          <cell r="F362">
            <v>44271</v>
          </cell>
        </row>
        <row r="363">
          <cell r="C363">
            <v>119671646</v>
          </cell>
          <cell r="D363" t="str">
            <v>Loan Payment</v>
          </cell>
          <cell r="E363" t="str">
            <v>ACH</v>
          </cell>
          <cell r="F363">
            <v>44438</v>
          </cell>
        </row>
        <row r="364">
          <cell r="C364">
            <v>120381038</v>
          </cell>
          <cell r="D364" t="str">
            <v>Online Payment</v>
          </cell>
          <cell r="E364" t="str">
            <v>Mobile</v>
          </cell>
          <cell r="F364">
            <v>44233</v>
          </cell>
        </row>
        <row r="365">
          <cell r="C365">
            <v>120457380</v>
          </cell>
          <cell r="D365" t="str">
            <v>Online Payment</v>
          </cell>
          <cell r="E365" t="str">
            <v>Mobile</v>
          </cell>
          <cell r="F365">
            <v>44502</v>
          </cell>
        </row>
        <row r="366">
          <cell r="C366">
            <v>120462979</v>
          </cell>
          <cell r="D366" t="str">
            <v>Money Deposit</v>
          </cell>
          <cell r="E366" t="str">
            <v>Bank</v>
          </cell>
          <cell r="F366">
            <v>44369</v>
          </cell>
        </row>
        <row r="367">
          <cell r="C367">
            <v>120568684</v>
          </cell>
          <cell r="D367" t="str">
            <v>Cash Withdrawal</v>
          </cell>
          <cell r="E367" t="str">
            <v>ATM</v>
          </cell>
          <cell r="F367">
            <v>44312</v>
          </cell>
        </row>
        <row r="368">
          <cell r="C368">
            <v>120818084</v>
          </cell>
          <cell r="D368" t="str">
            <v>Online Payment</v>
          </cell>
          <cell r="E368" t="str">
            <v>Card</v>
          </cell>
          <cell r="F368">
            <v>44589</v>
          </cell>
        </row>
        <row r="369">
          <cell r="C369">
            <v>120932057</v>
          </cell>
          <cell r="D369" t="str">
            <v>Online Payment</v>
          </cell>
          <cell r="E369" t="str">
            <v>Mobile</v>
          </cell>
          <cell r="F369">
            <v>44374</v>
          </cell>
        </row>
        <row r="370">
          <cell r="C370">
            <v>121677066</v>
          </cell>
          <cell r="D370" t="str">
            <v>Online Payment</v>
          </cell>
          <cell r="E370" t="str">
            <v>Mobile</v>
          </cell>
          <cell r="F370">
            <v>44497</v>
          </cell>
        </row>
        <row r="371">
          <cell r="C371">
            <v>121818842</v>
          </cell>
          <cell r="D371" t="str">
            <v>Online Payment</v>
          </cell>
          <cell r="E371" t="str">
            <v>Internet Banking</v>
          </cell>
          <cell r="F371">
            <v>44272</v>
          </cell>
        </row>
        <row r="372">
          <cell r="C372">
            <v>122103886</v>
          </cell>
          <cell r="D372" t="str">
            <v>Cash Withdrawal</v>
          </cell>
          <cell r="E372" t="str">
            <v>ATM</v>
          </cell>
          <cell r="F372">
            <v>44490</v>
          </cell>
        </row>
        <row r="373">
          <cell r="C373">
            <v>122621145</v>
          </cell>
          <cell r="D373" t="str">
            <v>Money Deposit</v>
          </cell>
          <cell r="E373" t="str">
            <v>Bank</v>
          </cell>
          <cell r="F373">
            <v>44593</v>
          </cell>
        </row>
        <row r="374">
          <cell r="C374">
            <v>122639053</v>
          </cell>
          <cell r="D374" t="str">
            <v>Cash Withdrawal</v>
          </cell>
          <cell r="E374" t="str">
            <v>ATM</v>
          </cell>
          <cell r="F374">
            <v>44661</v>
          </cell>
        </row>
        <row r="375">
          <cell r="C375">
            <v>124971917</v>
          </cell>
          <cell r="D375" t="str">
            <v>Cash Withdrawal</v>
          </cell>
          <cell r="E375" t="str">
            <v>ATM</v>
          </cell>
          <cell r="F375">
            <v>44372</v>
          </cell>
        </row>
        <row r="376">
          <cell r="C376">
            <v>125201103</v>
          </cell>
          <cell r="D376" t="str">
            <v>Money Transfer</v>
          </cell>
          <cell r="E376" t="str">
            <v>Bank</v>
          </cell>
          <cell r="F376">
            <v>44281</v>
          </cell>
        </row>
        <row r="377">
          <cell r="C377">
            <v>125319673</v>
          </cell>
          <cell r="D377" t="str">
            <v>Money Transfer</v>
          </cell>
          <cell r="E377" t="str">
            <v>Mobile</v>
          </cell>
          <cell r="F377">
            <v>44224</v>
          </cell>
        </row>
        <row r="378">
          <cell r="C378">
            <v>125392857</v>
          </cell>
          <cell r="D378" t="str">
            <v>Checks</v>
          </cell>
          <cell r="E378" t="str">
            <v>Informal Services</v>
          </cell>
          <cell r="F378">
            <v>44479</v>
          </cell>
        </row>
        <row r="379">
          <cell r="C379">
            <v>125415238</v>
          </cell>
          <cell r="D379" t="str">
            <v>Online Payment</v>
          </cell>
          <cell r="E379" t="str">
            <v>Card</v>
          </cell>
          <cell r="F379">
            <v>44197</v>
          </cell>
        </row>
        <row r="380">
          <cell r="C380">
            <v>125926431</v>
          </cell>
          <cell r="D380" t="str">
            <v>Online Payment</v>
          </cell>
          <cell r="E380" t="str">
            <v>Internet Banking</v>
          </cell>
          <cell r="F380">
            <v>44304</v>
          </cell>
        </row>
        <row r="381">
          <cell r="C381">
            <v>126184759</v>
          </cell>
          <cell r="D381" t="str">
            <v>Money Transfer</v>
          </cell>
          <cell r="E381" t="str">
            <v>Mobile</v>
          </cell>
          <cell r="F381">
            <v>44638</v>
          </cell>
        </row>
        <row r="382">
          <cell r="C382">
            <v>126238837</v>
          </cell>
          <cell r="D382" t="str">
            <v>Cash Withdrawal</v>
          </cell>
          <cell r="E382" t="str">
            <v>POS</v>
          </cell>
          <cell r="F382">
            <v>44311</v>
          </cell>
        </row>
        <row r="383">
          <cell r="C383">
            <v>126353147</v>
          </cell>
          <cell r="D383" t="str">
            <v>Online Payment</v>
          </cell>
          <cell r="E383" t="str">
            <v>Mobile</v>
          </cell>
          <cell r="F383">
            <v>44511</v>
          </cell>
        </row>
        <row r="384">
          <cell r="C384">
            <v>126420664</v>
          </cell>
          <cell r="D384" t="str">
            <v>Money Deposit</v>
          </cell>
          <cell r="E384" t="str">
            <v>Bank</v>
          </cell>
          <cell r="F384">
            <v>44379</v>
          </cell>
        </row>
        <row r="385">
          <cell r="C385">
            <v>126508895</v>
          </cell>
          <cell r="D385" t="str">
            <v>Checks</v>
          </cell>
          <cell r="E385" t="str">
            <v>Informal Services</v>
          </cell>
          <cell r="F385">
            <v>44439</v>
          </cell>
        </row>
        <row r="386">
          <cell r="C386">
            <v>126955197</v>
          </cell>
          <cell r="D386" t="str">
            <v>Money Deposit</v>
          </cell>
          <cell r="E386" t="str">
            <v>ATM</v>
          </cell>
          <cell r="F386">
            <v>44482</v>
          </cell>
        </row>
        <row r="387">
          <cell r="C387">
            <v>127626624</v>
          </cell>
          <cell r="D387" t="str">
            <v>Online Payment</v>
          </cell>
          <cell r="E387" t="str">
            <v>Mobile</v>
          </cell>
          <cell r="F387">
            <v>44245</v>
          </cell>
        </row>
        <row r="388">
          <cell r="C388">
            <v>128041075</v>
          </cell>
          <cell r="D388" t="str">
            <v>Cash Withdrawal</v>
          </cell>
          <cell r="E388" t="str">
            <v>ATM</v>
          </cell>
          <cell r="F388">
            <v>44566</v>
          </cell>
        </row>
        <row r="389">
          <cell r="C389">
            <v>128075328</v>
          </cell>
          <cell r="D389" t="str">
            <v>Checks</v>
          </cell>
          <cell r="E389" t="str">
            <v>Informal Services</v>
          </cell>
          <cell r="F389">
            <v>44574</v>
          </cell>
        </row>
        <row r="390">
          <cell r="C390">
            <v>128086960</v>
          </cell>
          <cell r="D390" t="str">
            <v>Money Transfer</v>
          </cell>
          <cell r="E390" t="str">
            <v>Mobile</v>
          </cell>
          <cell r="F390">
            <v>44255</v>
          </cell>
        </row>
        <row r="391">
          <cell r="C391">
            <v>128139351</v>
          </cell>
          <cell r="D391" t="str">
            <v>Money Deposit</v>
          </cell>
          <cell r="E391" t="str">
            <v>Bank</v>
          </cell>
          <cell r="F391">
            <v>44678</v>
          </cell>
        </row>
        <row r="392">
          <cell r="C392">
            <v>128381655</v>
          </cell>
          <cell r="D392" t="str">
            <v>Cash Withdrawal</v>
          </cell>
          <cell r="E392" t="str">
            <v>ATM</v>
          </cell>
          <cell r="F392">
            <v>44445</v>
          </cell>
        </row>
        <row r="393">
          <cell r="C393">
            <v>128772613</v>
          </cell>
          <cell r="D393" t="str">
            <v>Online Payment</v>
          </cell>
          <cell r="E393" t="str">
            <v>Card</v>
          </cell>
          <cell r="F393">
            <v>44511</v>
          </cell>
        </row>
        <row r="394">
          <cell r="C394">
            <v>128877972</v>
          </cell>
          <cell r="D394" t="str">
            <v>Money Deposit</v>
          </cell>
          <cell r="E394" t="str">
            <v>Bank</v>
          </cell>
          <cell r="F394">
            <v>44496</v>
          </cell>
        </row>
        <row r="395">
          <cell r="C395">
            <v>128921572</v>
          </cell>
          <cell r="D395" t="str">
            <v>Online Payment</v>
          </cell>
          <cell r="E395" t="str">
            <v>Card</v>
          </cell>
          <cell r="F395">
            <v>44386</v>
          </cell>
        </row>
        <row r="396">
          <cell r="C396">
            <v>129117923</v>
          </cell>
          <cell r="D396" t="str">
            <v>Money Transfer</v>
          </cell>
          <cell r="E396" t="str">
            <v>ATM</v>
          </cell>
          <cell r="F396">
            <v>44504</v>
          </cell>
        </row>
        <row r="397">
          <cell r="C397">
            <v>129506302</v>
          </cell>
          <cell r="D397" t="str">
            <v>Online Payment</v>
          </cell>
          <cell r="E397" t="str">
            <v>Card</v>
          </cell>
          <cell r="F397">
            <v>44666</v>
          </cell>
        </row>
        <row r="398">
          <cell r="C398">
            <v>129520261</v>
          </cell>
          <cell r="D398" t="str">
            <v>Money Transfer</v>
          </cell>
          <cell r="E398" t="str">
            <v>ATM</v>
          </cell>
          <cell r="F398">
            <v>44512</v>
          </cell>
        </row>
        <row r="399">
          <cell r="C399">
            <v>130397149</v>
          </cell>
          <cell r="D399" t="str">
            <v>Money Deposit</v>
          </cell>
          <cell r="E399" t="str">
            <v>Bank</v>
          </cell>
          <cell r="F399">
            <v>44467</v>
          </cell>
        </row>
        <row r="400">
          <cell r="C400">
            <v>130429629</v>
          </cell>
          <cell r="D400" t="str">
            <v>Checks</v>
          </cell>
          <cell r="E400" t="str">
            <v>Bank</v>
          </cell>
          <cell r="F400">
            <v>44240</v>
          </cell>
        </row>
        <row r="401">
          <cell r="C401">
            <v>130741238</v>
          </cell>
          <cell r="D401" t="str">
            <v>Money Transfer</v>
          </cell>
          <cell r="E401" t="str">
            <v>Mobile</v>
          </cell>
          <cell r="F401">
            <v>44526</v>
          </cell>
        </row>
        <row r="402">
          <cell r="C402">
            <v>131050069</v>
          </cell>
          <cell r="D402" t="str">
            <v>Cash Withdrawal</v>
          </cell>
          <cell r="E402" t="str">
            <v>POS</v>
          </cell>
          <cell r="F402">
            <v>44663</v>
          </cell>
        </row>
        <row r="403">
          <cell r="C403">
            <v>131217921</v>
          </cell>
          <cell r="D403" t="str">
            <v>Money Deposit</v>
          </cell>
          <cell r="E403" t="str">
            <v>Bank</v>
          </cell>
          <cell r="F403">
            <v>44268</v>
          </cell>
        </row>
        <row r="404">
          <cell r="C404">
            <v>131306401</v>
          </cell>
          <cell r="D404" t="str">
            <v>Cash Withdrawal</v>
          </cell>
          <cell r="E404" t="str">
            <v>ATM</v>
          </cell>
          <cell r="F404">
            <v>44268</v>
          </cell>
        </row>
        <row r="405">
          <cell r="C405">
            <v>131637976</v>
          </cell>
          <cell r="D405" t="str">
            <v>Money Deposit</v>
          </cell>
          <cell r="E405" t="str">
            <v>Bank</v>
          </cell>
          <cell r="F405">
            <v>44557</v>
          </cell>
        </row>
        <row r="406">
          <cell r="C406">
            <v>131682984</v>
          </cell>
          <cell r="D406" t="str">
            <v>Money Transfer</v>
          </cell>
          <cell r="E406" t="str">
            <v>Mobile</v>
          </cell>
          <cell r="F406">
            <v>44618</v>
          </cell>
        </row>
        <row r="407">
          <cell r="C407">
            <v>132227571</v>
          </cell>
          <cell r="D407" t="str">
            <v>Money Transfer</v>
          </cell>
          <cell r="E407" t="str">
            <v>Mobile</v>
          </cell>
          <cell r="F407">
            <v>44355</v>
          </cell>
        </row>
        <row r="408">
          <cell r="C408">
            <v>132539151</v>
          </cell>
          <cell r="D408" t="str">
            <v>Money Transfer</v>
          </cell>
          <cell r="E408" t="str">
            <v>Mobile</v>
          </cell>
          <cell r="F408">
            <v>44273</v>
          </cell>
        </row>
        <row r="409">
          <cell r="C409">
            <v>132748811</v>
          </cell>
          <cell r="D409" t="str">
            <v>Cash Withdrawal</v>
          </cell>
          <cell r="E409" t="str">
            <v>POS</v>
          </cell>
          <cell r="F409">
            <v>44561</v>
          </cell>
        </row>
        <row r="410">
          <cell r="C410">
            <v>133422649</v>
          </cell>
          <cell r="D410" t="str">
            <v>Money Deposit</v>
          </cell>
          <cell r="E410" t="str">
            <v>Bank</v>
          </cell>
          <cell r="F410">
            <v>44497</v>
          </cell>
        </row>
        <row r="411">
          <cell r="C411">
            <v>133479094</v>
          </cell>
          <cell r="D411" t="str">
            <v>Money Transfer</v>
          </cell>
          <cell r="E411" t="str">
            <v>ATM</v>
          </cell>
          <cell r="F411">
            <v>44434</v>
          </cell>
        </row>
        <row r="412">
          <cell r="C412">
            <v>133921993</v>
          </cell>
          <cell r="D412" t="str">
            <v>Online Payment</v>
          </cell>
          <cell r="E412" t="str">
            <v>Mobile</v>
          </cell>
          <cell r="F412">
            <v>44633</v>
          </cell>
        </row>
        <row r="413">
          <cell r="C413">
            <v>133928758</v>
          </cell>
          <cell r="D413" t="str">
            <v>Online Payment</v>
          </cell>
          <cell r="E413" t="str">
            <v>Internet Banking</v>
          </cell>
          <cell r="F413">
            <v>44380</v>
          </cell>
        </row>
        <row r="414">
          <cell r="C414">
            <v>134845730</v>
          </cell>
          <cell r="D414" t="str">
            <v>Cash Withdrawal</v>
          </cell>
          <cell r="E414" t="str">
            <v>POS</v>
          </cell>
          <cell r="F414">
            <v>44433</v>
          </cell>
        </row>
        <row r="415">
          <cell r="C415">
            <v>135044117</v>
          </cell>
          <cell r="D415" t="str">
            <v>Online Payment</v>
          </cell>
          <cell r="E415" t="str">
            <v>Internet Banking</v>
          </cell>
          <cell r="F415">
            <v>44253</v>
          </cell>
        </row>
        <row r="416">
          <cell r="C416">
            <v>135088606</v>
          </cell>
          <cell r="D416" t="str">
            <v>Online Payment</v>
          </cell>
          <cell r="E416" t="str">
            <v>Internet Banking</v>
          </cell>
          <cell r="F416">
            <v>44307</v>
          </cell>
        </row>
        <row r="417">
          <cell r="C417">
            <v>135610632</v>
          </cell>
          <cell r="D417" t="str">
            <v>Loan Payment</v>
          </cell>
          <cell r="E417" t="str">
            <v>AFT</v>
          </cell>
          <cell r="F417">
            <v>44485</v>
          </cell>
        </row>
        <row r="418">
          <cell r="C418">
            <v>135642253</v>
          </cell>
          <cell r="D418" t="str">
            <v>Money Deposit</v>
          </cell>
          <cell r="E418" t="str">
            <v>Bank</v>
          </cell>
          <cell r="F418">
            <v>44628</v>
          </cell>
        </row>
        <row r="419">
          <cell r="C419">
            <v>136232022</v>
          </cell>
          <cell r="D419" t="str">
            <v>Money Deposit</v>
          </cell>
          <cell r="E419" t="str">
            <v>Bank</v>
          </cell>
          <cell r="F419">
            <v>44259</v>
          </cell>
        </row>
        <row r="420">
          <cell r="C420">
            <v>136816964</v>
          </cell>
          <cell r="D420" t="str">
            <v>Money Deposit</v>
          </cell>
          <cell r="E420" t="str">
            <v>ATM</v>
          </cell>
          <cell r="F420">
            <v>44605</v>
          </cell>
        </row>
        <row r="421">
          <cell r="C421">
            <v>137444563</v>
          </cell>
          <cell r="D421" t="str">
            <v>Loan Payment</v>
          </cell>
          <cell r="E421" t="str">
            <v>AFT</v>
          </cell>
          <cell r="F421">
            <v>44389</v>
          </cell>
        </row>
        <row r="422">
          <cell r="C422">
            <v>137837802</v>
          </cell>
          <cell r="D422" t="str">
            <v>Online Payment</v>
          </cell>
          <cell r="E422" t="str">
            <v>Internet Banking</v>
          </cell>
          <cell r="F422">
            <v>44568</v>
          </cell>
        </row>
        <row r="423">
          <cell r="C423">
            <v>138796033</v>
          </cell>
          <cell r="D423" t="str">
            <v>Money Transfer</v>
          </cell>
          <cell r="E423" t="str">
            <v>Mobile</v>
          </cell>
          <cell r="F423">
            <v>44412</v>
          </cell>
        </row>
        <row r="424">
          <cell r="C424">
            <v>139492099</v>
          </cell>
          <cell r="D424" t="str">
            <v>Money Transfer</v>
          </cell>
          <cell r="E424" t="str">
            <v>Internet Banking</v>
          </cell>
          <cell r="F424">
            <v>44623</v>
          </cell>
        </row>
        <row r="425">
          <cell r="C425">
            <v>139612789</v>
          </cell>
          <cell r="D425" t="str">
            <v>Money Deposit</v>
          </cell>
          <cell r="E425" t="str">
            <v>ATM</v>
          </cell>
          <cell r="F425">
            <v>44380</v>
          </cell>
        </row>
        <row r="426">
          <cell r="C426">
            <v>139849807</v>
          </cell>
          <cell r="D426" t="str">
            <v>Cash Withdrawal</v>
          </cell>
          <cell r="E426" t="str">
            <v>ATM</v>
          </cell>
          <cell r="F426">
            <v>44528</v>
          </cell>
        </row>
        <row r="427">
          <cell r="C427">
            <v>140511338</v>
          </cell>
          <cell r="D427" t="str">
            <v>Cash Withdrawal</v>
          </cell>
          <cell r="E427" t="str">
            <v>POS</v>
          </cell>
          <cell r="F427">
            <v>44550</v>
          </cell>
        </row>
        <row r="428">
          <cell r="C428">
            <v>141025410</v>
          </cell>
          <cell r="D428" t="str">
            <v>Checks</v>
          </cell>
          <cell r="E428" t="str">
            <v>Informal Services</v>
          </cell>
          <cell r="F428">
            <v>44593</v>
          </cell>
        </row>
        <row r="429">
          <cell r="C429">
            <v>141573647</v>
          </cell>
          <cell r="D429" t="str">
            <v>Cash Withdrawal</v>
          </cell>
          <cell r="E429" t="str">
            <v>ATM</v>
          </cell>
          <cell r="F429">
            <v>44402</v>
          </cell>
        </row>
        <row r="430">
          <cell r="C430">
            <v>142378480</v>
          </cell>
          <cell r="D430" t="str">
            <v>Online Payment</v>
          </cell>
          <cell r="E430" t="str">
            <v>Internet Banking</v>
          </cell>
          <cell r="F430">
            <v>44339</v>
          </cell>
        </row>
        <row r="431">
          <cell r="C431">
            <v>142605776</v>
          </cell>
          <cell r="D431" t="str">
            <v>Money Transfer</v>
          </cell>
          <cell r="E431" t="str">
            <v>Mobile</v>
          </cell>
          <cell r="F431">
            <v>44672</v>
          </cell>
        </row>
        <row r="432">
          <cell r="C432">
            <v>142941602</v>
          </cell>
          <cell r="D432" t="str">
            <v>Money Deposit</v>
          </cell>
          <cell r="E432" t="str">
            <v>Bank</v>
          </cell>
          <cell r="F432">
            <v>44357</v>
          </cell>
        </row>
        <row r="433">
          <cell r="C433">
            <v>143114804</v>
          </cell>
          <cell r="D433" t="str">
            <v>Online Payment</v>
          </cell>
          <cell r="E433" t="str">
            <v>Internet Banking</v>
          </cell>
          <cell r="F433">
            <v>44586</v>
          </cell>
        </row>
        <row r="434">
          <cell r="C434">
            <v>143602533</v>
          </cell>
          <cell r="D434" t="str">
            <v>Money Deposit</v>
          </cell>
          <cell r="E434" t="str">
            <v>Bank</v>
          </cell>
          <cell r="F434">
            <v>44364</v>
          </cell>
        </row>
        <row r="435">
          <cell r="C435">
            <v>143713603</v>
          </cell>
          <cell r="D435" t="str">
            <v>Money Deposit</v>
          </cell>
          <cell r="E435" t="str">
            <v>Bank</v>
          </cell>
          <cell r="F435">
            <v>44362</v>
          </cell>
        </row>
        <row r="436">
          <cell r="C436">
            <v>143782117</v>
          </cell>
          <cell r="D436" t="str">
            <v>Money Transfer</v>
          </cell>
          <cell r="E436" t="str">
            <v>Internet Banking</v>
          </cell>
          <cell r="F436">
            <v>44339</v>
          </cell>
        </row>
        <row r="437">
          <cell r="C437">
            <v>144336359</v>
          </cell>
          <cell r="D437" t="str">
            <v>Checks</v>
          </cell>
          <cell r="E437" t="str">
            <v>Informal Services</v>
          </cell>
          <cell r="F437">
            <v>44256</v>
          </cell>
        </row>
        <row r="438">
          <cell r="C438">
            <v>144352360</v>
          </cell>
          <cell r="D438" t="str">
            <v>Loan Payment</v>
          </cell>
          <cell r="E438" t="str">
            <v>AFT</v>
          </cell>
          <cell r="F438">
            <v>44481</v>
          </cell>
        </row>
        <row r="439">
          <cell r="C439">
            <v>144814850</v>
          </cell>
          <cell r="D439" t="str">
            <v>Cash Withdrawal</v>
          </cell>
          <cell r="E439" t="str">
            <v>ATM</v>
          </cell>
          <cell r="F439">
            <v>44266</v>
          </cell>
        </row>
        <row r="440">
          <cell r="C440">
            <v>146068290</v>
          </cell>
          <cell r="D440" t="str">
            <v>Cash Withdrawal</v>
          </cell>
          <cell r="E440" t="str">
            <v>Bank</v>
          </cell>
          <cell r="F440">
            <v>44313</v>
          </cell>
        </row>
        <row r="441">
          <cell r="C441">
            <v>146974938</v>
          </cell>
          <cell r="D441" t="str">
            <v>Online Payment</v>
          </cell>
          <cell r="E441" t="str">
            <v>Internet Banking</v>
          </cell>
          <cell r="F441">
            <v>44485</v>
          </cell>
        </row>
        <row r="442">
          <cell r="C442">
            <v>147266929</v>
          </cell>
          <cell r="D442" t="str">
            <v>Money Transfer</v>
          </cell>
          <cell r="E442" t="str">
            <v>Mobile</v>
          </cell>
          <cell r="F442">
            <v>44570</v>
          </cell>
        </row>
        <row r="443">
          <cell r="C443">
            <v>147534688</v>
          </cell>
          <cell r="D443" t="str">
            <v>Money Deposit</v>
          </cell>
          <cell r="E443" t="str">
            <v>ATM</v>
          </cell>
          <cell r="F443">
            <v>44536</v>
          </cell>
        </row>
        <row r="444">
          <cell r="C444">
            <v>147858758</v>
          </cell>
          <cell r="D444" t="str">
            <v>Money Transfer</v>
          </cell>
          <cell r="E444" t="str">
            <v>Bank</v>
          </cell>
          <cell r="F444">
            <v>44352</v>
          </cell>
        </row>
        <row r="445">
          <cell r="C445">
            <v>148160170</v>
          </cell>
          <cell r="D445" t="str">
            <v>Cash Withdrawal</v>
          </cell>
          <cell r="E445" t="str">
            <v>ATM</v>
          </cell>
          <cell r="F445">
            <v>44518</v>
          </cell>
        </row>
        <row r="446">
          <cell r="C446">
            <v>149904219</v>
          </cell>
          <cell r="D446" t="str">
            <v>Money Deposit</v>
          </cell>
          <cell r="E446" t="str">
            <v>ATM</v>
          </cell>
          <cell r="F446">
            <v>44381</v>
          </cell>
        </row>
        <row r="447">
          <cell r="C447">
            <v>150157757</v>
          </cell>
          <cell r="D447" t="str">
            <v>Cash Withdrawal</v>
          </cell>
          <cell r="E447" t="str">
            <v>ATM</v>
          </cell>
          <cell r="F447">
            <v>44314</v>
          </cell>
        </row>
        <row r="448">
          <cell r="C448">
            <v>151284774</v>
          </cell>
          <cell r="D448" t="str">
            <v>Online Payment</v>
          </cell>
          <cell r="E448" t="str">
            <v>Mobile</v>
          </cell>
          <cell r="F448">
            <v>44225</v>
          </cell>
        </row>
        <row r="449">
          <cell r="C449">
            <v>151570772</v>
          </cell>
          <cell r="D449" t="str">
            <v>Money Deposit</v>
          </cell>
          <cell r="E449" t="str">
            <v>Bank</v>
          </cell>
          <cell r="F449">
            <v>44281</v>
          </cell>
        </row>
        <row r="450">
          <cell r="C450">
            <v>151586243</v>
          </cell>
          <cell r="D450" t="str">
            <v>Money Transfer</v>
          </cell>
          <cell r="E450" t="str">
            <v>Bank</v>
          </cell>
          <cell r="F450">
            <v>44406</v>
          </cell>
        </row>
        <row r="451">
          <cell r="C451">
            <v>151915052</v>
          </cell>
          <cell r="D451" t="str">
            <v>Money Transfer</v>
          </cell>
          <cell r="E451" t="str">
            <v>ATM</v>
          </cell>
          <cell r="F451">
            <v>44511</v>
          </cell>
        </row>
        <row r="452">
          <cell r="C452">
            <v>153351376</v>
          </cell>
          <cell r="D452" t="str">
            <v>Checks</v>
          </cell>
          <cell r="E452" t="str">
            <v>Informal Services</v>
          </cell>
          <cell r="F452">
            <v>44263</v>
          </cell>
        </row>
        <row r="453">
          <cell r="C453">
            <v>153838873</v>
          </cell>
          <cell r="D453" t="str">
            <v>Money Transfer</v>
          </cell>
          <cell r="E453" t="str">
            <v>Mobile</v>
          </cell>
          <cell r="F453">
            <v>44586</v>
          </cell>
        </row>
        <row r="454">
          <cell r="C454">
            <v>154030779</v>
          </cell>
          <cell r="D454" t="str">
            <v>Cash Withdrawal</v>
          </cell>
          <cell r="E454" t="str">
            <v>POS</v>
          </cell>
          <cell r="F454">
            <v>44387</v>
          </cell>
        </row>
        <row r="455">
          <cell r="C455">
            <v>155187023</v>
          </cell>
          <cell r="D455" t="str">
            <v>Cash Withdrawal</v>
          </cell>
          <cell r="E455" t="str">
            <v>POS</v>
          </cell>
          <cell r="F455">
            <v>44607</v>
          </cell>
        </row>
        <row r="456">
          <cell r="C456">
            <v>155463503</v>
          </cell>
          <cell r="D456" t="str">
            <v>Cash Withdrawal</v>
          </cell>
          <cell r="E456" t="str">
            <v>ATM</v>
          </cell>
          <cell r="F456">
            <v>44253</v>
          </cell>
        </row>
        <row r="457">
          <cell r="C457">
            <v>155982015</v>
          </cell>
          <cell r="D457" t="str">
            <v>Online Payment</v>
          </cell>
          <cell r="E457" t="str">
            <v>Internet Banking</v>
          </cell>
          <cell r="F457">
            <v>44255</v>
          </cell>
        </row>
        <row r="458">
          <cell r="C458">
            <v>156058632</v>
          </cell>
          <cell r="D458" t="str">
            <v>Checks</v>
          </cell>
          <cell r="E458" t="str">
            <v>Bank</v>
          </cell>
          <cell r="F458">
            <v>44301</v>
          </cell>
        </row>
        <row r="459">
          <cell r="C459">
            <v>156279764</v>
          </cell>
          <cell r="D459" t="str">
            <v>Loan Payment</v>
          </cell>
          <cell r="E459" t="str">
            <v>Mobile</v>
          </cell>
          <cell r="F459">
            <v>44476</v>
          </cell>
        </row>
        <row r="460">
          <cell r="C460">
            <v>156648886</v>
          </cell>
          <cell r="D460" t="str">
            <v>Online Payment</v>
          </cell>
          <cell r="E460" t="str">
            <v>Internet Banking</v>
          </cell>
          <cell r="F460">
            <v>44484</v>
          </cell>
        </row>
        <row r="461">
          <cell r="C461">
            <v>157033921</v>
          </cell>
          <cell r="D461" t="str">
            <v>Online Payment</v>
          </cell>
          <cell r="E461" t="str">
            <v>Mobile</v>
          </cell>
          <cell r="F461">
            <v>44283</v>
          </cell>
        </row>
        <row r="462">
          <cell r="C462">
            <v>157175715</v>
          </cell>
          <cell r="D462" t="str">
            <v>Money Deposit</v>
          </cell>
          <cell r="E462" t="str">
            <v>Bank</v>
          </cell>
          <cell r="F462">
            <v>44645</v>
          </cell>
        </row>
        <row r="463">
          <cell r="C463">
            <v>157230926</v>
          </cell>
          <cell r="D463" t="str">
            <v>Money Deposit</v>
          </cell>
          <cell r="E463" t="str">
            <v>ATM</v>
          </cell>
          <cell r="F463">
            <v>44251</v>
          </cell>
        </row>
        <row r="464">
          <cell r="C464">
            <v>157315900</v>
          </cell>
          <cell r="D464" t="str">
            <v>Money Deposit</v>
          </cell>
          <cell r="E464" t="str">
            <v>ATM</v>
          </cell>
          <cell r="F464">
            <v>44346</v>
          </cell>
        </row>
        <row r="465">
          <cell r="C465">
            <v>157500690</v>
          </cell>
          <cell r="D465" t="str">
            <v>Money Deposit</v>
          </cell>
          <cell r="E465" t="str">
            <v>ATM</v>
          </cell>
          <cell r="F465">
            <v>44540</v>
          </cell>
        </row>
        <row r="466">
          <cell r="C466">
            <v>157826546</v>
          </cell>
          <cell r="D466" t="str">
            <v>Online Payment</v>
          </cell>
          <cell r="E466" t="str">
            <v>Mobile</v>
          </cell>
          <cell r="F466">
            <v>44449</v>
          </cell>
        </row>
        <row r="467">
          <cell r="C467">
            <v>158052066</v>
          </cell>
          <cell r="D467" t="str">
            <v>Checks</v>
          </cell>
          <cell r="E467" t="str">
            <v>Informal Services</v>
          </cell>
          <cell r="F467">
            <v>44375</v>
          </cell>
        </row>
        <row r="468">
          <cell r="C468">
            <v>158218396</v>
          </cell>
          <cell r="D468" t="str">
            <v>Online Payment</v>
          </cell>
          <cell r="E468" t="str">
            <v>Card</v>
          </cell>
          <cell r="F468">
            <v>44344</v>
          </cell>
        </row>
        <row r="469">
          <cell r="C469">
            <v>158304189</v>
          </cell>
          <cell r="D469" t="str">
            <v>Cash Withdrawal</v>
          </cell>
          <cell r="E469" t="str">
            <v>Bank</v>
          </cell>
          <cell r="F469">
            <v>44512</v>
          </cell>
        </row>
        <row r="470">
          <cell r="C470">
            <v>158449315</v>
          </cell>
          <cell r="D470" t="str">
            <v>Loan Payment</v>
          </cell>
          <cell r="E470" t="str">
            <v>Mobile</v>
          </cell>
          <cell r="F470">
            <v>44581</v>
          </cell>
        </row>
        <row r="471">
          <cell r="C471">
            <v>158700396</v>
          </cell>
          <cell r="D471" t="str">
            <v>Money Transfer</v>
          </cell>
          <cell r="E471" t="str">
            <v>Mobile</v>
          </cell>
          <cell r="F471">
            <v>44533</v>
          </cell>
        </row>
        <row r="472">
          <cell r="C472">
            <v>159650876</v>
          </cell>
          <cell r="D472" t="str">
            <v>Cash Withdrawal</v>
          </cell>
          <cell r="E472" t="str">
            <v>Bank</v>
          </cell>
          <cell r="F472">
            <v>44441</v>
          </cell>
        </row>
        <row r="473">
          <cell r="C473">
            <v>159795410</v>
          </cell>
          <cell r="D473" t="str">
            <v>Money Transfer</v>
          </cell>
          <cell r="E473" t="str">
            <v>Mobile</v>
          </cell>
          <cell r="F473">
            <v>44578</v>
          </cell>
        </row>
        <row r="474">
          <cell r="C474">
            <v>160327357</v>
          </cell>
          <cell r="D474" t="str">
            <v>Online Payment</v>
          </cell>
          <cell r="E474" t="str">
            <v>Mobile</v>
          </cell>
          <cell r="F474">
            <v>44342</v>
          </cell>
        </row>
        <row r="475">
          <cell r="C475">
            <v>161914403</v>
          </cell>
          <cell r="D475" t="str">
            <v>Online Payment</v>
          </cell>
          <cell r="E475" t="str">
            <v>Mobile</v>
          </cell>
          <cell r="F475">
            <v>44382</v>
          </cell>
        </row>
        <row r="476">
          <cell r="C476">
            <v>163972762</v>
          </cell>
          <cell r="D476" t="str">
            <v>Money Deposit</v>
          </cell>
          <cell r="E476" t="str">
            <v>ATM</v>
          </cell>
          <cell r="F476">
            <v>44585</v>
          </cell>
        </row>
        <row r="477">
          <cell r="C477">
            <v>163998692</v>
          </cell>
          <cell r="D477" t="str">
            <v>Money Deposit</v>
          </cell>
          <cell r="E477" t="str">
            <v>Bank</v>
          </cell>
          <cell r="F477">
            <v>44597</v>
          </cell>
        </row>
        <row r="478">
          <cell r="C478">
            <v>164215475</v>
          </cell>
          <cell r="D478" t="str">
            <v>Money Transfer</v>
          </cell>
          <cell r="E478" t="str">
            <v>Internet Banking</v>
          </cell>
          <cell r="F478">
            <v>44392</v>
          </cell>
        </row>
        <row r="479">
          <cell r="C479">
            <v>164264097</v>
          </cell>
          <cell r="D479" t="str">
            <v>Money Deposit</v>
          </cell>
          <cell r="E479" t="str">
            <v>Bank</v>
          </cell>
          <cell r="F479">
            <v>44301</v>
          </cell>
        </row>
        <row r="480">
          <cell r="C480">
            <v>164529450</v>
          </cell>
          <cell r="D480" t="str">
            <v>Money Transfer</v>
          </cell>
          <cell r="E480" t="str">
            <v>Bank</v>
          </cell>
          <cell r="F480">
            <v>44256</v>
          </cell>
        </row>
        <row r="481">
          <cell r="C481">
            <v>164641310</v>
          </cell>
          <cell r="D481" t="str">
            <v>Checks</v>
          </cell>
          <cell r="E481" t="str">
            <v>Informal Services</v>
          </cell>
          <cell r="F481">
            <v>44558</v>
          </cell>
        </row>
        <row r="482">
          <cell r="C482">
            <v>164760475</v>
          </cell>
          <cell r="D482" t="str">
            <v>Cash Withdrawal</v>
          </cell>
          <cell r="E482" t="str">
            <v>ATM</v>
          </cell>
          <cell r="F482">
            <v>44579</v>
          </cell>
        </row>
        <row r="483">
          <cell r="C483">
            <v>165254222</v>
          </cell>
          <cell r="D483" t="str">
            <v>Money Deposit</v>
          </cell>
          <cell r="E483" t="str">
            <v>Bank</v>
          </cell>
          <cell r="F483">
            <v>44499</v>
          </cell>
        </row>
        <row r="484">
          <cell r="C484">
            <v>165383586</v>
          </cell>
          <cell r="D484" t="str">
            <v>Loan Payment</v>
          </cell>
          <cell r="E484" t="str">
            <v>AFT</v>
          </cell>
          <cell r="F484">
            <v>44520</v>
          </cell>
        </row>
        <row r="485">
          <cell r="C485">
            <v>165563667</v>
          </cell>
          <cell r="D485" t="str">
            <v>Cash Withdrawal</v>
          </cell>
          <cell r="E485" t="str">
            <v>ATM</v>
          </cell>
          <cell r="F485">
            <v>44223</v>
          </cell>
        </row>
        <row r="486">
          <cell r="C486">
            <v>165962259</v>
          </cell>
          <cell r="D486" t="str">
            <v>Money Deposit</v>
          </cell>
          <cell r="E486" t="str">
            <v>Bank</v>
          </cell>
          <cell r="F486">
            <v>44572</v>
          </cell>
        </row>
        <row r="487">
          <cell r="C487">
            <v>166902456</v>
          </cell>
          <cell r="D487" t="str">
            <v>Money Deposit</v>
          </cell>
          <cell r="E487" t="str">
            <v>Bank</v>
          </cell>
          <cell r="F487">
            <v>44206</v>
          </cell>
        </row>
        <row r="488">
          <cell r="C488">
            <v>167132802</v>
          </cell>
          <cell r="D488" t="str">
            <v>Cash Withdrawal</v>
          </cell>
          <cell r="E488" t="str">
            <v>ATM</v>
          </cell>
          <cell r="F488">
            <v>44457</v>
          </cell>
        </row>
        <row r="489">
          <cell r="C489">
            <v>167654139</v>
          </cell>
          <cell r="D489" t="str">
            <v>Money Deposit</v>
          </cell>
          <cell r="E489" t="str">
            <v>Bank</v>
          </cell>
          <cell r="F489">
            <v>44335</v>
          </cell>
        </row>
        <row r="490">
          <cell r="C490">
            <v>168980799</v>
          </cell>
          <cell r="D490" t="str">
            <v>Loan Payment</v>
          </cell>
          <cell r="E490" t="str">
            <v>Mobile</v>
          </cell>
          <cell r="F490">
            <v>44386</v>
          </cell>
        </row>
        <row r="491">
          <cell r="C491">
            <v>169329241</v>
          </cell>
          <cell r="D491" t="str">
            <v>Online Payment</v>
          </cell>
          <cell r="E491" t="str">
            <v>Internet Banking</v>
          </cell>
          <cell r="F491">
            <v>44272</v>
          </cell>
        </row>
        <row r="492">
          <cell r="C492">
            <v>169459563</v>
          </cell>
          <cell r="D492" t="str">
            <v>Money Deposit</v>
          </cell>
          <cell r="E492" t="str">
            <v>Bank</v>
          </cell>
          <cell r="F492">
            <v>44229</v>
          </cell>
        </row>
        <row r="493">
          <cell r="C493">
            <v>169486428</v>
          </cell>
          <cell r="D493" t="str">
            <v>Loan Payment</v>
          </cell>
          <cell r="E493" t="str">
            <v>Mobile</v>
          </cell>
          <cell r="F493">
            <v>44437</v>
          </cell>
        </row>
        <row r="494">
          <cell r="C494">
            <v>169553214</v>
          </cell>
          <cell r="D494" t="str">
            <v>Online Payment</v>
          </cell>
          <cell r="E494" t="str">
            <v>Internet Banking</v>
          </cell>
          <cell r="F494">
            <v>44314</v>
          </cell>
        </row>
        <row r="495">
          <cell r="C495">
            <v>169597632</v>
          </cell>
          <cell r="D495" t="str">
            <v>Money Transfer</v>
          </cell>
          <cell r="E495" t="str">
            <v>Mobile</v>
          </cell>
          <cell r="F495">
            <v>44662</v>
          </cell>
        </row>
        <row r="496">
          <cell r="C496">
            <v>169708434</v>
          </cell>
          <cell r="D496" t="str">
            <v>Checks</v>
          </cell>
          <cell r="E496" t="str">
            <v>Informal Services</v>
          </cell>
          <cell r="F496">
            <v>44536</v>
          </cell>
        </row>
        <row r="497">
          <cell r="C497">
            <v>169849703</v>
          </cell>
          <cell r="D497" t="str">
            <v>Checks</v>
          </cell>
          <cell r="E497" t="str">
            <v>Informal Services</v>
          </cell>
          <cell r="F497">
            <v>44282</v>
          </cell>
        </row>
        <row r="498">
          <cell r="C498">
            <v>169864235</v>
          </cell>
          <cell r="D498" t="str">
            <v>Money Transfer</v>
          </cell>
          <cell r="E498" t="str">
            <v>Mobile</v>
          </cell>
          <cell r="F498">
            <v>44273</v>
          </cell>
        </row>
        <row r="499">
          <cell r="C499">
            <v>169981179</v>
          </cell>
          <cell r="D499" t="str">
            <v>Cash Withdrawal</v>
          </cell>
          <cell r="E499" t="str">
            <v>POS</v>
          </cell>
          <cell r="F499">
            <v>44527</v>
          </cell>
        </row>
        <row r="500">
          <cell r="C500">
            <v>170123523</v>
          </cell>
          <cell r="D500" t="str">
            <v>Money Transfer</v>
          </cell>
          <cell r="E500" t="str">
            <v>Bank</v>
          </cell>
          <cell r="F500">
            <v>44280</v>
          </cell>
        </row>
        <row r="501">
          <cell r="C501">
            <v>170783195</v>
          </cell>
          <cell r="D501" t="str">
            <v>Cash Withdrawal</v>
          </cell>
          <cell r="E501" t="str">
            <v>ATM</v>
          </cell>
          <cell r="F501">
            <v>44322</v>
          </cell>
        </row>
        <row r="502">
          <cell r="C502">
            <v>171010784</v>
          </cell>
          <cell r="D502" t="str">
            <v>Cash Withdrawal</v>
          </cell>
          <cell r="E502" t="str">
            <v>ATM</v>
          </cell>
          <cell r="F502">
            <v>44663</v>
          </cell>
        </row>
        <row r="503">
          <cell r="C503">
            <v>171025223</v>
          </cell>
          <cell r="D503" t="str">
            <v>Money Deposit</v>
          </cell>
          <cell r="E503" t="str">
            <v>Bank</v>
          </cell>
          <cell r="F503">
            <v>44506</v>
          </cell>
        </row>
        <row r="504">
          <cell r="C504">
            <v>171393825</v>
          </cell>
          <cell r="D504" t="str">
            <v>Checks</v>
          </cell>
          <cell r="E504" t="str">
            <v>Bank</v>
          </cell>
          <cell r="F504">
            <v>44402</v>
          </cell>
        </row>
        <row r="505">
          <cell r="C505">
            <v>171703363</v>
          </cell>
          <cell r="D505" t="str">
            <v>Money Transfer</v>
          </cell>
          <cell r="E505" t="str">
            <v>Bank</v>
          </cell>
          <cell r="F505">
            <v>44225</v>
          </cell>
        </row>
        <row r="506">
          <cell r="C506">
            <v>171777221</v>
          </cell>
          <cell r="D506" t="str">
            <v>Money Transfer</v>
          </cell>
          <cell r="E506" t="str">
            <v>Internet Banking</v>
          </cell>
          <cell r="F506">
            <v>44234</v>
          </cell>
        </row>
        <row r="507">
          <cell r="C507">
            <v>172161705</v>
          </cell>
          <cell r="D507" t="str">
            <v>Cash Withdrawal</v>
          </cell>
          <cell r="E507" t="str">
            <v>POS</v>
          </cell>
          <cell r="F507">
            <v>44460</v>
          </cell>
        </row>
        <row r="508">
          <cell r="C508">
            <v>172315859</v>
          </cell>
          <cell r="D508" t="str">
            <v>Money Transfer</v>
          </cell>
          <cell r="E508" t="str">
            <v>Mobile</v>
          </cell>
          <cell r="F508">
            <v>44365</v>
          </cell>
        </row>
        <row r="509">
          <cell r="C509">
            <v>172877992</v>
          </cell>
          <cell r="D509" t="str">
            <v>Money Transfer</v>
          </cell>
          <cell r="E509" t="str">
            <v>Bank</v>
          </cell>
          <cell r="F509">
            <v>44627</v>
          </cell>
        </row>
        <row r="510">
          <cell r="C510">
            <v>173356018</v>
          </cell>
          <cell r="D510" t="str">
            <v>Loan Payment</v>
          </cell>
          <cell r="E510" t="str">
            <v>AFT</v>
          </cell>
          <cell r="F510">
            <v>44668</v>
          </cell>
        </row>
        <row r="511">
          <cell r="C511">
            <v>173399961</v>
          </cell>
          <cell r="D511" t="str">
            <v>Money Transfer</v>
          </cell>
          <cell r="E511" t="str">
            <v>Bank</v>
          </cell>
          <cell r="F511">
            <v>44533</v>
          </cell>
        </row>
        <row r="512">
          <cell r="C512">
            <v>173938904</v>
          </cell>
          <cell r="D512" t="str">
            <v>Money Deposit</v>
          </cell>
          <cell r="E512" t="str">
            <v>Bank</v>
          </cell>
          <cell r="F512">
            <v>44343</v>
          </cell>
        </row>
        <row r="513">
          <cell r="C513">
            <v>174453542</v>
          </cell>
          <cell r="D513" t="str">
            <v>Loan Payment</v>
          </cell>
          <cell r="E513" t="str">
            <v>AFT</v>
          </cell>
          <cell r="F513">
            <v>44412</v>
          </cell>
        </row>
        <row r="514">
          <cell r="C514">
            <v>174625296</v>
          </cell>
          <cell r="D514" t="str">
            <v>Money Deposit</v>
          </cell>
          <cell r="E514" t="str">
            <v>Bank</v>
          </cell>
          <cell r="F514">
            <v>44598</v>
          </cell>
        </row>
        <row r="515">
          <cell r="C515">
            <v>174833834</v>
          </cell>
          <cell r="D515" t="str">
            <v>Loan Payment</v>
          </cell>
          <cell r="E515" t="str">
            <v>ACH</v>
          </cell>
          <cell r="F515">
            <v>44213</v>
          </cell>
        </row>
        <row r="516">
          <cell r="C516">
            <v>174963334</v>
          </cell>
          <cell r="D516" t="str">
            <v>Online Payment</v>
          </cell>
          <cell r="E516" t="str">
            <v>Internet Banking</v>
          </cell>
          <cell r="F516">
            <v>44402</v>
          </cell>
        </row>
        <row r="517">
          <cell r="C517">
            <v>175122483</v>
          </cell>
          <cell r="D517" t="str">
            <v>Cash Withdrawal</v>
          </cell>
          <cell r="E517" t="str">
            <v>ATM</v>
          </cell>
          <cell r="F517">
            <v>44611</v>
          </cell>
        </row>
        <row r="518">
          <cell r="C518">
            <v>176222762</v>
          </cell>
          <cell r="D518" t="str">
            <v>Money Deposit</v>
          </cell>
          <cell r="E518" t="str">
            <v>Bank</v>
          </cell>
          <cell r="F518">
            <v>44321</v>
          </cell>
        </row>
        <row r="519">
          <cell r="C519">
            <v>176770758</v>
          </cell>
          <cell r="D519" t="str">
            <v>Online Payment</v>
          </cell>
          <cell r="E519" t="str">
            <v>Card</v>
          </cell>
          <cell r="F519">
            <v>44524</v>
          </cell>
        </row>
        <row r="520">
          <cell r="C520">
            <v>177006734</v>
          </cell>
          <cell r="D520" t="str">
            <v>Cash Withdrawal</v>
          </cell>
          <cell r="E520" t="str">
            <v>POS</v>
          </cell>
          <cell r="F520">
            <v>44319</v>
          </cell>
        </row>
        <row r="521">
          <cell r="C521">
            <v>177031782</v>
          </cell>
          <cell r="D521" t="str">
            <v>Checks</v>
          </cell>
          <cell r="E521" t="str">
            <v>Informal Services</v>
          </cell>
          <cell r="F521">
            <v>44531</v>
          </cell>
        </row>
        <row r="522">
          <cell r="C522">
            <v>177114036</v>
          </cell>
          <cell r="D522" t="str">
            <v>Money Deposit</v>
          </cell>
          <cell r="E522" t="str">
            <v>Bank</v>
          </cell>
          <cell r="F522">
            <v>44514</v>
          </cell>
        </row>
        <row r="523">
          <cell r="C523">
            <v>177401884</v>
          </cell>
          <cell r="D523" t="str">
            <v>Checks</v>
          </cell>
          <cell r="E523" t="str">
            <v>Informal Services</v>
          </cell>
          <cell r="F523">
            <v>44285</v>
          </cell>
        </row>
        <row r="524">
          <cell r="C524">
            <v>177481325</v>
          </cell>
          <cell r="D524" t="str">
            <v>Money Transfer</v>
          </cell>
          <cell r="E524" t="str">
            <v>Internet Banking</v>
          </cell>
          <cell r="F524">
            <v>44443</v>
          </cell>
        </row>
        <row r="525">
          <cell r="C525">
            <v>177736275</v>
          </cell>
          <cell r="D525" t="str">
            <v>Online Payment</v>
          </cell>
          <cell r="E525" t="str">
            <v>Mobile</v>
          </cell>
          <cell r="F525">
            <v>44328</v>
          </cell>
        </row>
        <row r="526">
          <cell r="C526">
            <v>178262536</v>
          </cell>
          <cell r="D526" t="str">
            <v>Cash Withdrawal</v>
          </cell>
          <cell r="E526" t="str">
            <v>POS</v>
          </cell>
          <cell r="F526">
            <v>44319</v>
          </cell>
        </row>
        <row r="527">
          <cell r="C527">
            <v>178706576</v>
          </cell>
          <cell r="D527" t="str">
            <v>Loan Payment</v>
          </cell>
          <cell r="E527" t="str">
            <v>Mobile</v>
          </cell>
          <cell r="F527">
            <v>44245</v>
          </cell>
        </row>
        <row r="528">
          <cell r="C528">
            <v>179532546</v>
          </cell>
          <cell r="D528" t="str">
            <v>Money Deposit</v>
          </cell>
          <cell r="E528" t="str">
            <v>Bank</v>
          </cell>
          <cell r="F528">
            <v>44575</v>
          </cell>
        </row>
        <row r="529">
          <cell r="C529">
            <v>180113498</v>
          </cell>
          <cell r="D529" t="str">
            <v>Checks</v>
          </cell>
          <cell r="E529" t="str">
            <v>Informal Services</v>
          </cell>
          <cell r="F529">
            <v>44258</v>
          </cell>
        </row>
        <row r="530">
          <cell r="C530">
            <v>180698572</v>
          </cell>
          <cell r="D530" t="str">
            <v>Money Transfer</v>
          </cell>
          <cell r="E530" t="str">
            <v>ATM</v>
          </cell>
          <cell r="F530">
            <v>44225</v>
          </cell>
        </row>
        <row r="531">
          <cell r="C531">
            <v>181075374</v>
          </cell>
          <cell r="D531" t="str">
            <v>Cash Withdrawal</v>
          </cell>
          <cell r="E531" t="str">
            <v>ATM</v>
          </cell>
          <cell r="F531">
            <v>44395</v>
          </cell>
        </row>
        <row r="532">
          <cell r="C532">
            <v>181194873</v>
          </cell>
          <cell r="D532" t="str">
            <v>Cash Withdrawal</v>
          </cell>
          <cell r="E532" t="str">
            <v>Bank</v>
          </cell>
          <cell r="F532">
            <v>44579</v>
          </cell>
        </row>
        <row r="533">
          <cell r="C533">
            <v>181717514</v>
          </cell>
          <cell r="D533" t="str">
            <v>Money Deposit</v>
          </cell>
          <cell r="E533" t="str">
            <v>Bank</v>
          </cell>
          <cell r="F533">
            <v>44467</v>
          </cell>
        </row>
        <row r="534">
          <cell r="C534">
            <v>182328587</v>
          </cell>
          <cell r="D534" t="str">
            <v>Money Deposit</v>
          </cell>
          <cell r="E534" t="str">
            <v>Bank</v>
          </cell>
          <cell r="F534">
            <v>44212</v>
          </cell>
        </row>
        <row r="535">
          <cell r="C535">
            <v>182801487</v>
          </cell>
          <cell r="D535" t="str">
            <v>Cash Withdrawal</v>
          </cell>
          <cell r="E535" t="str">
            <v>ATM</v>
          </cell>
          <cell r="F535">
            <v>44312</v>
          </cell>
        </row>
        <row r="536">
          <cell r="C536">
            <v>183426409</v>
          </cell>
          <cell r="D536" t="str">
            <v>Money Transfer</v>
          </cell>
          <cell r="E536" t="str">
            <v>Mobile</v>
          </cell>
          <cell r="F536">
            <v>44365</v>
          </cell>
        </row>
        <row r="537">
          <cell r="C537">
            <v>183490219</v>
          </cell>
          <cell r="D537" t="str">
            <v>Online Payment</v>
          </cell>
          <cell r="E537" t="str">
            <v>Internet Banking</v>
          </cell>
          <cell r="F537">
            <v>44623</v>
          </cell>
        </row>
        <row r="538">
          <cell r="C538">
            <v>183697653</v>
          </cell>
          <cell r="D538" t="str">
            <v>Money Transfer</v>
          </cell>
          <cell r="E538" t="str">
            <v>Bank</v>
          </cell>
          <cell r="F538">
            <v>44578</v>
          </cell>
        </row>
        <row r="539">
          <cell r="C539">
            <v>183744351</v>
          </cell>
          <cell r="D539" t="str">
            <v>Cash Withdrawal</v>
          </cell>
          <cell r="E539" t="str">
            <v>POS</v>
          </cell>
          <cell r="F539">
            <v>44264</v>
          </cell>
        </row>
        <row r="540">
          <cell r="C540">
            <v>185045175</v>
          </cell>
          <cell r="D540" t="str">
            <v>Online Payment</v>
          </cell>
          <cell r="E540" t="str">
            <v>Mobile</v>
          </cell>
          <cell r="F540">
            <v>44602</v>
          </cell>
        </row>
        <row r="541">
          <cell r="C541">
            <v>186179051</v>
          </cell>
          <cell r="D541" t="str">
            <v>Cash Withdrawal</v>
          </cell>
          <cell r="E541" t="str">
            <v>POS</v>
          </cell>
          <cell r="F541">
            <v>44304</v>
          </cell>
        </row>
        <row r="542">
          <cell r="C542">
            <v>186633227</v>
          </cell>
          <cell r="D542" t="str">
            <v>Online Payment</v>
          </cell>
          <cell r="E542" t="str">
            <v>Card</v>
          </cell>
          <cell r="F542">
            <v>44329</v>
          </cell>
        </row>
        <row r="543">
          <cell r="C543">
            <v>187814829</v>
          </cell>
          <cell r="D543" t="str">
            <v>Online Payment</v>
          </cell>
          <cell r="E543" t="str">
            <v>Internet Banking</v>
          </cell>
          <cell r="F543">
            <v>44314</v>
          </cell>
        </row>
        <row r="544">
          <cell r="C544">
            <v>188446916</v>
          </cell>
          <cell r="D544" t="str">
            <v>Money Deposit</v>
          </cell>
          <cell r="E544" t="str">
            <v>Bank</v>
          </cell>
          <cell r="F544">
            <v>44558</v>
          </cell>
        </row>
        <row r="545">
          <cell r="C545">
            <v>188701933</v>
          </cell>
          <cell r="D545" t="str">
            <v>Online Payment</v>
          </cell>
          <cell r="E545" t="str">
            <v>Mobile</v>
          </cell>
          <cell r="F545">
            <v>44553</v>
          </cell>
        </row>
        <row r="546">
          <cell r="C546">
            <v>188754874</v>
          </cell>
          <cell r="D546" t="str">
            <v>Money Deposit</v>
          </cell>
          <cell r="E546" t="str">
            <v>ATM</v>
          </cell>
          <cell r="F546">
            <v>44366</v>
          </cell>
        </row>
        <row r="547">
          <cell r="C547">
            <v>188972987</v>
          </cell>
          <cell r="D547" t="str">
            <v>Money Transfer</v>
          </cell>
          <cell r="E547" t="str">
            <v>Mobile</v>
          </cell>
          <cell r="F547">
            <v>44361</v>
          </cell>
        </row>
        <row r="548">
          <cell r="C548">
            <v>189081306</v>
          </cell>
          <cell r="D548" t="str">
            <v>Checks</v>
          </cell>
          <cell r="E548" t="str">
            <v>Informal Services</v>
          </cell>
          <cell r="F548">
            <v>44213</v>
          </cell>
        </row>
        <row r="549">
          <cell r="C549">
            <v>189387888</v>
          </cell>
          <cell r="D549" t="str">
            <v>Online Payment</v>
          </cell>
          <cell r="E549" t="str">
            <v>Card</v>
          </cell>
          <cell r="F549">
            <v>44405</v>
          </cell>
        </row>
        <row r="550">
          <cell r="C550">
            <v>189397842</v>
          </cell>
          <cell r="D550" t="str">
            <v>Money Transfer</v>
          </cell>
          <cell r="E550" t="str">
            <v>ATM</v>
          </cell>
          <cell r="F550">
            <v>44274</v>
          </cell>
        </row>
        <row r="551">
          <cell r="C551">
            <v>189899863</v>
          </cell>
          <cell r="D551" t="str">
            <v>Checks</v>
          </cell>
          <cell r="E551" t="str">
            <v>Informal Services</v>
          </cell>
          <cell r="F551">
            <v>44602</v>
          </cell>
        </row>
        <row r="552">
          <cell r="C552">
            <v>190152480</v>
          </cell>
          <cell r="D552" t="str">
            <v>Money Transfer</v>
          </cell>
          <cell r="E552" t="str">
            <v>Mobile</v>
          </cell>
          <cell r="F552">
            <v>44680</v>
          </cell>
        </row>
        <row r="553">
          <cell r="C553">
            <v>190313081</v>
          </cell>
          <cell r="D553" t="str">
            <v>Money Transfer</v>
          </cell>
          <cell r="E553" t="str">
            <v>Mobile</v>
          </cell>
          <cell r="F553">
            <v>44398</v>
          </cell>
        </row>
        <row r="554">
          <cell r="C554">
            <v>190990752</v>
          </cell>
          <cell r="D554" t="str">
            <v>Online Payment</v>
          </cell>
          <cell r="E554" t="str">
            <v>Card</v>
          </cell>
          <cell r="F554">
            <v>44290</v>
          </cell>
        </row>
        <row r="555">
          <cell r="C555">
            <v>191350100</v>
          </cell>
          <cell r="D555" t="str">
            <v>Money Deposit</v>
          </cell>
          <cell r="E555" t="str">
            <v>ATM</v>
          </cell>
          <cell r="F555">
            <v>44481</v>
          </cell>
        </row>
        <row r="556">
          <cell r="C556">
            <v>191556823</v>
          </cell>
          <cell r="D556" t="str">
            <v>Cash Withdrawal</v>
          </cell>
          <cell r="E556" t="str">
            <v>Bank</v>
          </cell>
          <cell r="F556">
            <v>44615</v>
          </cell>
        </row>
        <row r="557">
          <cell r="C557">
            <v>192118373</v>
          </cell>
          <cell r="D557" t="str">
            <v>Checks</v>
          </cell>
          <cell r="E557" t="str">
            <v>Informal Services</v>
          </cell>
          <cell r="F557">
            <v>44265</v>
          </cell>
        </row>
        <row r="558">
          <cell r="C558">
            <v>192166510</v>
          </cell>
          <cell r="D558" t="str">
            <v>Money Deposit</v>
          </cell>
          <cell r="E558" t="str">
            <v>Bank</v>
          </cell>
          <cell r="F558">
            <v>44665</v>
          </cell>
        </row>
        <row r="559">
          <cell r="C559">
            <v>192167762</v>
          </cell>
          <cell r="D559" t="str">
            <v>Cash Withdrawal</v>
          </cell>
          <cell r="E559" t="str">
            <v>ATM</v>
          </cell>
          <cell r="F559">
            <v>44562</v>
          </cell>
        </row>
        <row r="560">
          <cell r="C560">
            <v>192208870</v>
          </cell>
          <cell r="D560" t="str">
            <v>Money Transfer</v>
          </cell>
          <cell r="E560" t="str">
            <v>ATM</v>
          </cell>
          <cell r="F560">
            <v>44325</v>
          </cell>
        </row>
        <row r="561">
          <cell r="C561">
            <v>192418406</v>
          </cell>
          <cell r="D561" t="str">
            <v>Money Transfer</v>
          </cell>
          <cell r="E561" t="str">
            <v>ATM</v>
          </cell>
          <cell r="F561">
            <v>44248</v>
          </cell>
        </row>
        <row r="562">
          <cell r="C562">
            <v>192582140</v>
          </cell>
          <cell r="D562" t="str">
            <v>Checks</v>
          </cell>
          <cell r="E562" t="str">
            <v>Bank</v>
          </cell>
          <cell r="F562">
            <v>44539</v>
          </cell>
        </row>
        <row r="563">
          <cell r="C563">
            <v>192781810</v>
          </cell>
          <cell r="D563" t="str">
            <v>Loan Payment</v>
          </cell>
          <cell r="E563" t="str">
            <v>AFT</v>
          </cell>
          <cell r="F563">
            <v>44440</v>
          </cell>
        </row>
        <row r="564">
          <cell r="C564">
            <v>192928937</v>
          </cell>
          <cell r="D564" t="str">
            <v>Money Transfer</v>
          </cell>
          <cell r="E564" t="str">
            <v>Mobile</v>
          </cell>
          <cell r="F564">
            <v>44270</v>
          </cell>
        </row>
        <row r="565">
          <cell r="C565">
            <v>193328162</v>
          </cell>
          <cell r="D565" t="str">
            <v>Online Payment</v>
          </cell>
          <cell r="E565" t="str">
            <v>Mobile</v>
          </cell>
          <cell r="F565">
            <v>44378</v>
          </cell>
        </row>
        <row r="566">
          <cell r="C566">
            <v>193355727</v>
          </cell>
          <cell r="D566" t="str">
            <v>Checks</v>
          </cell>
          <cell r="E566" t="str">
            <v>Bank</v>
          </cell>
          <cell r="F566">
            <v>44393</v>
          </cell>
        </row>
        <row r="567">
          <cell r="C567">
            <v>193870717</v>
          </cell>
          <cell r="D567" t="str">
            <v>Online Payment</v>
          </cell>
          <cell r="E567" t="str">
            <v>Mobile</v>
          </cell>
          <cell r="F567">
            <v>44595</v>
          </cell>
        </row>
        <row r="568">
          <cell r="C568">
            <v>194085026</v>
          </cell>
          <cell r="D568" t="str">
            <v>Money Deposit</v>
          </cell>
          <cell r="E568" t="str">
            <v>Bank</v>
          </cell>
          <cell r="F568">
            <v>44340</v>
          </cell>
        </row>
        <row r="569">
          <cell r="C569">
            <v>194156147</v>
          </cell>
          <cell r="D569" t="str">
            <v>Money Transfer</v>
          </cell>
          <cell r="E569" t="str">
            <v>Mobile</v>
          </cell>
          <cell r="F569">
            <v>44559</v>
          </cell>
        </row>
        <row r="570">
          <cell r="C570">
            <v>194508086</v>
          </cell>
          <cell r="D570" t="str">
            <v>Online Payment</v>
          </cell>
          <cell r="E570" t="str">
            <v>Card</v>
          </cell>
          <cell r="F570">
            <v>44428</v>
          </cell>
        </row>
        <row r="571">
          <cell r="C571">
            <v>194747626</v>
          </cell>
          <cell r="D571" t="str">
            <v>Cash Withdrawal</v>
          </cell>
          <cell r="E571" t="str">
            <v>Bank</v>
          </cell>
          <cell r="F571">
            <v>44218</v>
          </cell>
        </row>
        <row r="572">
          <cell r="C572">
            <v>195572040</v>
          </cell>
          <cell r="D572" t="str">
            <v>Online Payment</v>
          </cell>
          <cell r="E572" t="str">
            <v>Mobile</v>
          </cell>
          <cell r="F572">
            <v>44312</v>
          </cell>
        </row>
        <row r="573">
          <cell r="C573">
            <v>196549293</v>
          </cell>
          <cell r="D573" t="str">
            <v>Online Payment</v>
          </cell>
          <cell r="E573" t="str">
            <v>Mobile</v>
          </cell>
          <cell r="F573">
            <v>44315</v>
          </cell>
        </row>
        <row r="574">
          <cell r="C574">
            <v>196785497</v>
          </cell>
          <cell r="D574" t="str">
            <v>Online Payment</v>
          </cell>
          <cell r="E574" t="str">
            <v>Card</v>
          </cell>
          <cell r="F574">
            <v>44423</v>
          </cell>
        </row>
        <row r="575">
          <cell r="C575">
            <v>197184515</v>
          </cell>
          <cell r="D575" t="str">
            <v>Money Transfer</v>
          </cell>
          <cell r="E575" t="str">
            <v>Mobile</v>
          </cell>
          <cell r="F575">
            <v>44399</v>
          </cell>
        </row>
        <row r="576">
          <cell r="C576">
            <v>197570644</v>
          </cell>
          <cell r="D576" t="str">
            <v>Checks</v>
          </cell>
          <cell r="E576" t="str">
            <v>Informal Services</v>
          </cell>
          <cell r="F576">
            <v>44434</v>
          </cell>
        </row>
        <row r="577">
          <cell r="C577">
            <v>198183633</v>
          </cell>
          <cell r="D577" t="str">
            <v>Money Deposit</v>
          </cell>
          <cell r="E577" t="str">
            <v>ATM</v>
          </cell>
          <cell r="F577">
            <v>44201</v>
          </cell>
        </row>
        <row r="578">
          <cell r="C578">
            <v>198335679</v>
          </cell>
          <cell r="D578" t="str">
            <v>Loan Payment</v>
          </cell>
          <cell r="E578" t="str">
            <v>ACH</v>
          </cell>
          <cell r="F578">
            <v>44643</v>
          </cell>
        </row>
        <row r="579">
          <cell r="C579">
            <v>198363891</v>
          </cell>
          <cell r="D579" t="str">
            <v>Checks</v>
          </cell>
          <cell r="E579" t="str">
            <v>Informal Services</v>
          </cell>
          <cell r="F579">
            <v>44658</v>
          </cell>
        </row>
        <row r="580">
          <cell r="C580">
            <v>198416249</v>
          </cell>
          <cell r="D580" t="str">
            <v>Money Transfer</v>
          </cell>
          <cell r="E580" t="str">
            <v>Internet Banking</v>
          </cell>
          <cell r="F580">
            <v>44439</v>
          </cell>
        </row>
        <row r="581">
          <cell r="C581">
            <v>199102976</v>
          </cell>
          <cell r="D581" t="str">
            <v>Money Deposit</v>
          </cell>
          <cell r="E581" t="str">
            <v>Bank</v>
          </cell>
          <cell r="F581">
            <v>44618</v>
          </cell>
        </row>
        <row r="582">
          <cell r="C582">
            <v>199109491</v>
          </cell>
          <cell r="D582" t="str">
            <v>Money Deposit</v>
          </cell>
          <cell r="E582" t="str">
            <v>Bank</v>
          </cell>
          <cell r="F582">
            <v>44594</v>
          </cell>
        </row>
        <row r="583">
          <cell r="C583">
            <v>199698392</v>
          </cell>
          <cell r="D583" t="str">
            <v>Money Transfer</v>
          </cell>
          <cell r="E583" t="str">
            <v>Mobile</v>
          </cell>
          <cell r="F583">
            <v>44409</v>
          </cell>
        </row>
        <row r="584">
          <cell r="C584">
            <v>200169181</v>
          </cell>
          <cell r="D584" t="str">
            <v>Money Transfer</v>
          </cell>
          <cell r="E584" t="str">
            <v>Mobile</v>
          </cell>
          <cell r="F584">
            <v>44678</v>
          </cell>
        </row>
        <row r="585">
          <cell r="C585">
            <v>200536311</v>
          </cell>
          <cell r="D585" t="str">
            <v>Checks</v>
          </cell>
          <cell r="E585" t="str">
            <v>Informal Services</v>
          </cell>
          <cell r="F585">
            <v>44630</v>
          </cell>
        </row>
        <row r="586">
          <cell r="C586">
            <v>200545516</v>
          </cell>
          <cell r="D586" t="str">
            <v>Online Payment</v>
          </cell>
          <cell r="E586" t="str">
            <v>Internet Banking</v>
          </cell>
          <cell r="F586">
            <v>44398</v>
          </cell>
        </row>
        <row r="587">
          <cell r="C587">
            <v>200706423</v>
          </cell>
          <cell r="D587" t="str">
            <v>Money Transfer</v>
          </cell>
          <cell r="E587" t="str">
            <v>Mobile</v>
          </cell>
          <cell r="F587">
            <v>44347</v>
          </cell>
        </row>
        <row r="588">
          <cell r="C588">
            <v>201107405</v>
          </cell>
          <cell r="D588" t="str">
            <v>Money Deposit</v>
          </cell>
          <cell r="E588" t="str">
            <v>ATM</v>
          </cell>
          <cell r="F588">
            <v>44434</v>
          </cell>
        </row>
        <row r="589">
          <cell r="C589">
            <v>201270896</v>
          </cell>
          <cell r="D589" t="str">
            <v>Cash Withdrawal</v>
          </cell>
          <cell r="E589" t="str">
            <v>Bank</v>
          </cell>
          <cell r="F589">
            <v>44252</v>
          </cell>
        </row>
        <row r="590">
          <cell r="C590">
            <v>201813131</v>
          </cell>
          <cell r="D590" t="str">
            <v>Checks</v>
          </cell>
          <cell r="E590" t="str">
            <v>Informal Services</v>
          </cell>
          <cell r="F590">
            <v>44452</v>
          </cell>
        </row>
        <row r="591">
          <cell r="C591">
            <v>202122706</v>
          </cell>
          <cell r="D591" t="str">
            <v>Online Payment</v>
          </cell>
          <cell r="E591" t="str">
            <v>Internet Banking</v>
          </cell>
          <cell r="F591">
            <v>44489</v>
          </cell>
        </row>
        <row r="592">
          <cell r="C592">
            <v>202308669</v>
          </cell>
          <cell r="D592" t="str">
            <v>Money Transfer</v>
          </cell>
          <cell r="E592" t="str">
            <v>Internet Banking</v>
          </cell>
          <cell r="F592">
            <v>44209</v>
          </cell>
        </row>
        <row r="593">
          <cell r="C593">
            <v>202455505</v>
          </cell>
          <cell r="D593" t="str">
            <v>Online Payment</v>
          </cell>
          <cell r="E593" t="str">
            <v>Card</v>
          </cell>
          <cell r="F593">
            <v>44537</v>
          </cell>
        </row>
        <row r="594">
          <cell r="C594">
            <v>202717733</v>
          </cell>
          <cell r="D594" t="str">
            <v>Cash Withdrawal</v>
          </cell>
          <cell r="E594" t="str">
            <v>POS</v>
          </cell>
          <cell r="F594">
            <v>44513</v>
          </cell>
        </row>
        <row r="595">
          <cell r="C595">
            <v>203688626</v>
          </cell>
          <cell r="D595" t="str">
            <v>Cash Withdrawal</v>
          </cell>
          <cell r="E595" t="str">
            <v>Bank</v>
          </cell>
          <cell r="F595">
            <v>44537</v>
          </cell>
        </row>
        <row r="596">
          <cell r="C596">
            <v>203801183</v>
          </cell>
          <cell r="D596" t="str">
            <v>Cash Withdrawal</v>
          </cell>
          <cell r="E596" t="str">
            <v>Bank</v>
          </cell>
          <cell r="F596">
            <v>44554</v>
          </cell>
        </row>
        <row r="597">
          <cell r="C597">
            <v>204223409</v>
          </cell>
          <cell r="D597" t="str">
            <v>Money Transfer</v>
          </cell>
          <cell r="E597" t="str">
            <v>Bank</v>
          </cell>
          <cell r="F597">
            <v>44263</v>
          </cell>
        </row>
        <row r="598">
          <cell r="C598">
            <v>204290788</v>
          </cell>
          <cell r="D598" t="str">
            <v>Online Payment</v>
          </cell>
          <cell r="E598" t="str">
            <v>Mobile</v>
          </cell>
          <cell r="F598">
            <v>44600</v>
          </cell>
        </row>
        <row r="599">
          <cell r="C599">
            <v>204385263</v>
          </cell>
          <cell r="D599" t="str">
            <v>Money Deposit</v>
          </cell>
          <cell r="E599" t="str">
            <v>ATM</v>
          </cell>
          <cell r="F599">
            <v>44433</v>
          </cell>
        </row>
        <row r="600">
          <cell r="C600">
            <v>204639853</v>
          </cell>
          <cell r="D600" t="str">
            <v>Money Deposit</v>
          </cell>
          <cell r="E600" t="str">
            <v>Bank</v>
          </cell>
          <cell r="F600">
            <v>44585</v>
          </cell>
        </row>
        <row r="601">
          <cell r="C601">
            <v>205617031</v>
          </cell>
          <cell r="D601" t="str">
            <v>Money Transfer</v>
          </cell>
          <cell r="E601" t="str">
            <v>Mobile</v>
          </cell>
          <cell r="F601">
            <v>44521</v>
          </cell>
        </row>
        <row r="602">
          <cell r="C602">
            <v>206071219</v>
          </cell>
          <cell r="D602" t="str">
            <v>Loan Payment</v>
          </cell>
          <cell r="E602" t="str">
            <v>ACH</v>
          </cell>
          <cell r="F602">
            <v>44259</v>
          </cell>
        </row>
        <row r="603">
          <cell r="C603">
            <v>206212463</v>
          </cell>
          <cell r="D603" t="str">
            <v>Online Payment</v>
          </cell>
          <cell r="E603" t="str">
            <v>Mobile</v>
          </cell>
          <cell r="F603">
            <v>44639</v>
          </cell>
        </row>
        <row r="604">
          <cell r="C604">
            <v>206373963</v>
          </cell>
          <cell r="D604" t="str">
            <v>Money Transfer</v>
          </cell>
          <cell r="E604" t="str">
            <v>Mobile</v>
          </cell>
          <cell r="F604">
            <v>44257</v>
          </cell>
        </row>
        <row r="605">
          <cell r="C605">
            <v>207469289</v>
          </cell>
          <cell r="D605" t="str">
            <v>Money Transfer</v>
          </cell>
          <cell r="E605" t="str">
            <v>Mobile</v>
          </cell>
          <cell r="F605">
            <v>44514</v>
          </cell>
        </row>
        <row r="606">
          <cell r="C606">
            <v>207787763</v>
          </cell>
          <cell r="D606" t="str">
            <v>Money Deposit</v>
          </cell>
          <cell r="E606" t="str">
            <v>Bank</v>
          </cell>
          <cell r="F606">
            <v>44682</v>
          </cell>
        </row>
        <row r="607">
          <cell r="C607">
            <v>208704204</v>
          </cell>
          <cell r="D607" t="str">
            <v>Money Deposit</v>
          </cell>
          <cell r="E607" t="str">
            <v>Bank</v>
          </cell>
          <cell r="F607">
            <v>44402</v>
          </cell>
        </row>
        <row r="608">
          <cell r="C608">
            <v>208888660</v>
          </cell>
          <cell r="D608" t="str">
            <v>Money Transfer</v>
          </cell>
          <cell r="E608" t="str">
            <v>Internet Banking</v>
          </cell>
          <cell r="F608">
            <v>44230</v>
          </cell>
        </row>
        <row r="609">
          <cell r="C609">
            <v>209733115</v>
          </cell>
          <cell r="D609" t="str">
            <v>Money Transfer</v>
          </cell>
          <cell r="E609" t="str">
            <v>ATM</v>
          </cell>
          <cell r="F609">
            <v>44549</v>
          </cell>
        </row>
        <row r="610">
          <cell r="C610">
            <v>209983747</v>
          </cell>
          <cell r="D610" t="str">
            <v>Money Transfer</v>
          </cell>
          <cell r="E610" t="str">
            <v>Mobile</v>
          </cell>
          <cell r="F610">
            <v>44308</v>
          </cell>
        </row>
        <row r="611">
          <cell r="C611">
            <v>210406263</v>
          </cell>
          <cell r="D611" t="str">
            <v>Money Transfer</v>
          </cell>
          <cell r="E611" t="str">
            <v>Mobile</v>
          </cell>
          <cell r="F611">
            <v>44254</v>
          </cell>
        </row>
        <row r="612">
          <cell r="C612">
            <v>211010103</v>
          </cell>
          <cell r="D612" t="str">
            <v>Cash Withdrawal</v>
          </cell>
          <cell r="E612" t="str">
            <v>ATM</v>
          </cell>
          <cell r="F612">
            <v>44419</v>
          </cell>
        </row>
        <row r="613">
          <cell r="C613">
            <v>211513274</v>
          </cell>
          <cell r="D613" t="str">
            <v>Money Transfer</v>
          </cell>
          <cell r="E613" t="str">
            <v>Bank</v>
          </cell>
          <cell r="F613">
            <v>44422</v>
          </cell>
        </row>
        <row r="614">
          <cell r="C614">
            <v>212106903</v>
          </cell>
          <cell r="D614" t="str">
            <v>Money Transfer</v>
          </cell>
          <cell r="E614" t="str">
            <v>Mobile</v>
          </cell>
          <cell r="F614">
            <v>44291</v>
          </cell>
        </row>
        <row r="615">
          <cell r="C615">
            <v>212184230</v>
          </cell>
          <cell r="D615" t="str">
            <v>Money Transfer</v>
          </cell>
          <cell r="E615" t="str">
            <v>Bank</v>
          </cell>
          <cell r="F615">
            <v>44616</v>
          </cell>
        </row>
        <row r="616">
          <cell r="C616">
            <v>212430363</v>
          </cell>
          <cell r="D616" t="str">
            <v>Money Transfer</v>
          </cell>
          <cell r="E616" t="str">
            <v>Mobile</v>
          </cell>
          <cell r="F616">
            <v>44486</v>
          </cell>
        </row>
        <row r="617">
          <cell r="C617">
            <v>212431665</v>
          </cell>
          <cell r="D617" t="str">
            <v>Money Transfer</v>
          </cell>
          <cell r="E617" t="str">
            <v>ATM</v>
          </cell>
          <cell r="F617">
            <v>44323</v>
          </cell>
        </row>
        <row r="618">
          <cell r="C618">
            <v>212433491</v>
          </cell>
          <cell r="D618" t="str">
            <v>Cash Withdrawal</v>
          </cell>
          <cell r="E618" t="str">
            <v>POS</v>
          </cell>
          <cell r="F618">
            <v>44576</v>
          </cell>
        </row>
        <row r="619">
          <cell r="C619">
            <v>212545544</v>
          </cell>
          <cell r="D619" t="str">
            <v>Checks</v>
          </cell>
          <cell r="E619" t="str">
            <v>Informal Services</v>
          </cell>
          <cell r="F619">
            <v>44420</v>
          </cell>
        </row>
        <row r="620">
          <cell r="C620">
            <v>212687695</v>
          </cell>
          <cell r="D620" t="str">
            <v>Loan Payment</v>
          </cell>
          <cell r="E620" t="str">
            <v>ACH</v>
          </cell>
          <cell r="F620">
            <v>44488</v>
          </cell>
        </row>
        <row r="621">
          <cell r="C621">
            <v>212690234</v>
          </cell>
          <cell r="D621" t="str">
            <v>Money Deposit</v>
          </cell>
          <cell r="E621" t="str">
            <v>ATM</v>
          </cell>
          <cell r="F621">
            <v>44370</v>
          </cell>
        </row>
        <row r="622">
          <cell r="C622">
            <v>213205219</v>
          </cell>
          <cell r="D622" t="str">
            <v>Checks</v>
          </cell>
          <cell r="E622" t="str">
            <v>Informal Services</v>
          </cell>
          <cell r="F622">
            <v>44443</v>
          </cell>
        </row>
        <row r="623">
          <cell r="C623">
            <v>213343518</v>
          </cell>
          <cell r="D623" t="str">
            <v>Money Transfer</v>
          </cell>
          <cell r="E623" t="str">
            <v>Mobile</v>
          </cell>
          <cell r="F623">
            <v>44609</v>
          </cell>
        </row>
        <row r="624">
          <cell r="C624">
            <v>213378098</v>
          </cell>
          <cell r="D624" t="str">
            <v>Online Payment</v>
          </cell>
          <cell r="E624" t="str">
            <v>Mobile</v>
          </cell>
          <cell r="F624">
            <v>44503</v>
          </cell>
        </row>
        <row r="625">
          <cell r="C625">
            <v>213753946</v>
          </cell>
          <cell r="D625" t="str">
            <v>Money Deposit</v>
          </cell>
          <cell r="E625" t="str">
            <v>Bank</v>
          </cell>
          <cell r="F625">
            <v>44291</v>
          </cell>
        </row>
        <row r="626">
          <cell r="C626">
            <v>213765198</v>
          </cell>
          <cell r="D626" t="str">
            <v>Money Transfer</v>
          </cell>
          <cell r="E626" t="str">
            <v>Mobile</v>
          </cell>
          <cell r="F626">
            <v>44520</v>
          </cell>
        </row>
        <row r="627">
          <cell r="C627">
            <v>214670045</v>
          </cell>
          <cell r="D627" t="str">
            <v>Online Payment</v>
          </cell>
          <cell r="E627" t="str">
            <v>Mobile</v>
          </cell>
          <cell r="F627">
            <v>44523</v>
          </cell>
        </row>
        <row r="628">
          <cell r="C628">
            <v>214763067</v>
          </cell>
          <cell r="D628" t="str">
            <v>Checks</v>
          </cell>
          <cell r="E628" t="str">
            <v>Informal Services</v>
          </cell>
          <cell r="F628">
            <v>44330</v>
          </cell>
        </row>
        <row r="629">
          <cell r="C629">
            <v>215038643</v>
          </cell>
          <cell r="D629" t="str">
            <v>Online Payment</v>
          </cell>
          <cell r="E629" t="str">
            <v>Mobile</v>
          </cell>
          <cell r="F629">
            <v>44476</v>
          </cell>
        </row>
        <row r="630">
          <cell r="C630">
            <v>215370104</v>
          </cell>
          <cell r="D630" t="str">
            <v>Checks</v>
          </cell>
          <cell r="E630" t="str">
            <v>Informal Services</v>
          </cell>
          <cell r="F630">
            <v>44263</v>
          </cell>
        </row>
        <row r="631">
          <cell r="C631">
            <v>215919306</v>
          </cell>
          <cell r="D631" t="str">
            <v>Checks</v>
          </cell>
          <cell r="E631" t="str">
            <v>Informal Services</v>
          </cell>
          <cell r="F631">
            <v>44240</v>
          </cell>
        </row>
        <row r="632">
          <cell r="C632">
            <v>216066747</v>
          </cell>
          <cell r="D632" t="str">
            <v>Online Payment</v>
          </cell>
          <cell r="E632" t="str">
            <v>Mobile</v>
          </cell>
          <cell r="F632">
            <v>44563</v>
          </cell>
        </row>
        <row r="633">
          <cell r="C633">
            <v>216474393</v>
          </cell>
          <cell r="D633" t="str">
            <v>Online Payment</v>
          </cell>
          <cell r="E633" t="str">
            <v>Mobile</v>
          </cell>
          <cell r="F633">
            <v>44430</v>
          </cell>
        </row>
        <row r="634">
          <cell r="C634">
            <v>216744635</v>
          </cell>
          <cell r="D634" t="str">
            <v>Money Deposit</v>
          </cell>
          <cell r="E634" t="str">
            <v>Bank</v>
          </cell>
          <cell r="F634">
            <v>44304</v>
          </cell>
        </row>
        <row r="635">
          <cell r="C635">
            <v>217297578</v>
          </cell>
          <cell r="D635" t="str">
            <v>Online Payment</v>
          </cell>
          <cell r="E635" t="str">
            <v>Card</v>
          </cell>
          <cell r="F635">
            <v>44649</v>
          </cell>
        </row>
        <row r="636">
          <cell r="C636">
            <v>217568986</v>
          </cell>
          <cell r="D636" t="str">
            <v>Cash Withdrawal</v>
          </cell>
          <cell r="E636" t="str">
            <v>POS</v>
          </cell>
          <cell r="F636">
            <v>44349</v>
          </cell>
        </row>
        <row r="637">
          <cell r="C637">
            <v>217780212</v>
          </cell>
          <cell r="D637" t="str">
            <v>Money Transfer</v>
          </cell>
          <cell r="E637" t="str">
            <v>Mobile</v>
          </cell>
          <cell r="F637">
            <v>44548</v>
          </cell>
        </row>
        <row r="638">
          <cell r="C638">
            <v>217919187</v>
          </cell>
          <cell r="D638" t="str">
            <v>Loan Payment</v>
          </cell>
          <cell r="E638" t="str">
            <v>Mobile</v>
          </cell>
          <cell r="F638">
            <v>44216</v>
          </cell>
        </row>
        <row r="639">
          <cell r="C639">
            <v>218163207</v>
          </cell>
          <cell r="D639" t="str">
            <v>Money Deposit</v>
          </cell>
          <cell r="E639" t="str">
            <v>ATM</v>
          </cell>
          <cell r="F639">
            <v>44247</v>
          </cell>
        </row>
        <row r="640">
          <cell r="C640">
            <v>218272075</v>
          </cell>
          <cell r="D640" t="str">
            <v>Money Transfer</v>
          </cell>
          <cell r="E640" t="str">
            <v>Mobile</v>
          </cell>
          <cell r="F640">
            <v>44413</v>
          </cell>
        </row>
        <row r="641">
          <cell r="C641">
            <v>219258652</v>
          </cell>
          <cell r="D641" t="str">
            <v>Money Transfer</v>
          </cell>
          <cell r="E641" t="str">
            <v>Mobile</v>
          </cell>
          <cell r="F641">
            <v>44426</v>
          </cell>
        </row>
        <row r="642">
          <cell r="C642">
            <v>219303195</v>
          </cell>
          <cell r="D642" t="str">
            <v>Checks</v>
          </cell>
          <cell r="E642" t="str">
            <v>Bank</v>
          </cell>
          <cell r="F642">
            <v>44374</v>
          </cell>
        </row>
        <row r="643">
          <cell r="C643">
            <v>219307348</v>
          </cell>
          <cell r="D643" t="str">
            <v>Cash Withdrawal</v>
          </cell>
          <cell r="E643" t="str">
            <v>POS</v>
          </cell>
          <cell r="F643">
            <v>44567</v>
          </cell>
        </row>
        <row r="644">
          <cell r="C644">
            <v>219463777</v>
          </cell>
          <cell r="D644" t="str">
            <v>Checks</v>
          </cell>
          <cell r="E644" t="str">
            <v>Bank</v>
          </cell>
          <cell r="F644">
            <v>44476</v>
          </cell>
        </row>
        <row r="645">
          <cell r="C645">
            <v>219530629</v>
          </cell>
          <cell r="D645" t="str">
            <v>Money Transfer</v>
          </cell>
          <cell r="E645" t="str">
            <v>Internet Banking</v>
          </cell>
          <cell r="F645">
            <v>44587</v>
          </cell>
        </row>
        <row r="646">
          <cell r="C646">
            <v>220684499</v>
          </cell>
          <cell r="D646" t="str">
            <v>Cash Withdrawal</v>
          </cell>
          <cell r="E646" t="str">
            <v>ATM</v>
          </cell>
          <cell r="F646">
            <v>44628</v>
          </cell>
        </row>
        <row r="647">
          <cell r="C647">
            <v>221141420</v>
          </cell>
          <cell r="D647" t="str">
            <v>Money Deposit</v>
          </cell>
          <cell r="E647" t="str">
            <v>ATM</v>
          </cell>
          <cell r="F647">
            <v>44423</v>
          </cell>
        </row>
        <row r="648">
          <cell r="C648">
            <v>221419824</v>
          </cell>
          <cell r="D648" t="str">
            <v>Money Deposit</v>
          </cell>
          <cell r="E648" t="str">
            <v>Bank</v>
          </cell>
          <cell r="F648">
            <v>44582</v>
          </cell>
        </row>
        <row r="649">
          <cell r="C649">
            <v>222094673</v>
          </cell>
          <cell r="D649" t="str">
            <v>Cash Withdrawal</v>
          </cell>
          <cell r="E649" t="str">
            <v>POS</v>
          </cell>
          <cell r="F649">
            <v>44515</v>
          </cell>
        </row>
        <row r="650">
          <cell r="C650">
            <v>222579986</v>
          </cell>
          <cell r="D650" t="str">
            <v>Money Transfer</v>
          </cell>
          <cell r="E650" t="str">
            <v>Mobile</v>
          </cell>
          <cell r="F650">
            <v>44591</v>
          </cell>
        </row>
        <row r="651">
          <cell r="C651">
            <v>223010951</v>
          </cell>
          <cell r="D651" t="str">
            <v>Online Payment</v>
          </cell>
          <cell r="E651" t="str">
            <v>Mobile</v>
          </cell>
          <cell r="F651">
            <v>44624</v>
          </cell>
        </row>
        <row r="652">
          <cell r="C652">
            <v>223164846</v>
          </cell>
          <cell r="D652" t="str">
            <v>Online Payment</v>
          </cell>
          <cell r="E652" t="str">
            <v>Mobile</v>
          </cell>
          <cell r="F652">
            <v>44286</v>
          </cell>
        </row>
        <row r="653">
          <cell r="C653">
            <v>223296755</v>
          </cell>
          <cell r="D653" t="str">
            <v>Online Payment</v>
          </cell>
          <cell r="E653" t="str">
            <v>Mobile</v>
          </cell>
          <cell r="F653">
            <v>44236</v>
          </cell>
        </row>
        <row r="654">
          <cell r="C654">
            <v>223397010</v>
          </cell>
          <cell r="D654" t="str">
            <v>Online Payment</v>
          </cell>
          <cell r="E654" t="str">
            <v>Internet Banking</v>
          </cell>
          <cell r="F654">
            <v>44260</v>
          </cell>
        </row>
        <row r="655">
          <cell r="C655">
            <v>223898357</v>
          </cell>
          <cell r="D655" t="str">
            <v>Money Transfer</v>
          </cell>
          <cell r="E655" t="str">
            <v>Internet Banking</v>
          </cell>
          <cell r="F655">
            <v>44278</v>
          </cell>
        </row>
        <row r="656">
          <cell r="C656">
            <v>224073752</v>
          </cell>
          <cell r="D656" t="str">
            <v>Cash Withdrawal</v>
          </cell>
          <cell r="E656" t="str">
            <v>POS</v>
          </cell>
          <cell r="F656">
            <v>44581</v>
          </cell>
        </row>
        <row r="657">
          <cell r="C657">
            <v>224684162</v>
          </cell>
          <cell r="D657" t="str">
            <v>Cash Withdrawal</v>
          </cell>
          <cell r="E657" t="str">
            <v>ATM</v>
          </cell>
          <cell r="F657">
            <v>44407</v>
          </cell>
        </row>
        <row r="658">
          <cell r="C658">
            <v>225023213</v>
          </cell>
          <cell r="D658" t="str">
            <v>Loan Payment</v>
          </cell>
          <cell r="E658" t="str">
            <v>ACH</v>
          </cell>
          <cell r="F658">
            <v>44306</v>
          </cell>
        </row>
        <row r="659">
          <cell r="C659">
            <v>225303584</v>
          </cell>
          <cell r="D659" t="str">
            <v>Loan Payment</v>
          </cell>
          <cell r="E659" t="str">
            <v>Mobile</v>
          </cell>
          <cell r="F659">
            <v>44460</v>
          </cell>
        </row>
        <row r="660">
          <cell r="C660">
            <v>225676645</v>
          </cell>
          <cell r="D660" t="str">
            <v>Cash Withdrawal</v>
          </cell>
          <cell r="E660" t="str">
            <v>ATM</v>
          </cell>
          <cell r="F660">
            <v>44326</v>
          </cell>
        </row>
        <row r="661">
          <cell r="C661">
            <v>225736476</v>
          </cell>
          <cell r="D661" t="str">
            <v>Money Transfer</v>
          </cell>
          <cell r="E661" t="str">
            <v>ATM</v>
          </cell>
          <cell r="F661">
            <v>44350</v>
          </cell>
        </row>
        <row r="662">
          <cell r="C662">
            <v>225809402</v>
          </cell>
          <cell r="D662" t="str">
            <v>Online Payment</v>
          </cell>
          <cell r="E662" t="str">
            <v>Mobile</v>
          </cell>
          <cell r="F662">
            <v>44281</v>
          </cell>
        </row>
        <row r="663">
          <cell r="C663">
            <v>226058119</v>
          </cell>
          <cell r="D663" t="str">
            <v>Cash Withdrawal</v>
          </cell>
          <cell r="E663" t="str">
            <v>Bank</v>
          </cell>
          <cell r="F663">
            <v>44216</v>
          </cell>
        </row>
        <row r="664">
          <cell r="C664">
            <v>226392113</v>
          </cell>
          <cell r="D664" t="str">
            <v>Money Deposit</v>
          </cell>
          <cell r="E664" t="str">
            <v>Bank</v>
          </cell>
          <cell r="F664">
            <v>44608</v>
          </cell>
        </row>
        <row r="665">
          <cell r="C665">
            <v>226863630</v>
          </cell>
          <cell r="D665" t="str">
            <v>Money Transfer</v>
          </cell>
          <cell r="E665" t="str">
            <v>Mobile</v>
          </cell>
          <cell r="F665">
            <v>44258</v>
          </cell>
        </row>
        <row r="666">
          <cell r="C666">
            <v>227174666</v>
          </cell>
          <cell r="D666" t="str">
            <v>Loan Payment</v>
          </cell>
          <cell r="E666" t="str">
            <v>AFT</v>
          </cell>
          <cell r="F666">
            <v>44669</v>
          </cell>
        </row>
        <row r="667">
          <cell r="C667">
            <v>227697458</v>
          </cell>
          <cell r="D667" t="str">
            <v>Money Deposit</v>
          </cell>
          <cell r="E667" t="str">
            <v>Bank</v>
          </cell>
          <cell r="F667">
            <v>44359</v>
          </cell>
        </row>
        <row r="668">
          <cell r="C668">
            <v>227761274</v>
          </cell>
          <cell r="D668" t="str">
            <v>Checks</v>
          </cell>
          <cell r="E668" t="str">
            <v>Informal Services</v>
          </cell>
          <cell r="F668">
            <v>44222</v>
          </cell>
        </row>
        <row r="669">
          <cell r="C669">
            <v>227862330</v>
          </cell>
          <cell r="D669" t="str">
            <v>Cash Withdrawal</v>
          </cell>
          <cell r="E669" t="str">
            <v>POS</v>
          </cell>
          <cell r="F669">
            <v>44233</v>
          </cell>
        </row>
        <row r="670">
          <cell r="C670">
            <v>227877284</v>
          </cell>
          <cell r="D670" t="str">
            <v>Money Transfer</v>
          </cell>
          <cell r="E670" t="str">
            <v>Mobile</v>
          </cell>
          <cell r="F670">
            <v>44655</v>
          </cell>
        </row>
        <row r="671">
          <cell r="C671">
            <v>227936833</v>
          </cell>
          <cell r="D671" t="str">
            <v>Cash Withdrawal</v>
          </cell>
          <cell r="E671" t="str">
            <v>ATM</v>
          </cell>
          <cell r="F671">
            <v>44637</v>
          </cell>
        </row>
        <row r="672">
          <cell r="C672">
            <v>228197315</v>
          </cell>
          <cell r="D672" t="str">
            <v>Money Deposit</v>
          </cell>
          <cell r="E672" t="str">
            <v>Bank</v>
          </cell>
          <cell r="F672">
            <v>44278</v>
          </cell>
        </row>
        <row r="673">
          <cell r="C673">
            <v>228360525</v>
          </cell>
          <cell r="D673" t="str">
            <v>Checks</v>
          </cell>
          <cell r="E673" t="str">
            <v>Informal Services</v>
          </cell>
          <cell r="F673">
            <v>44274</v>
          </cell>
        </row>
        <row r="674">
          <cell r="C674">
            <v>228702655</v>
          </cell>
          <cell r="D674" t="str">
            <v>Loan Payment</v>
          </cell>
          <cell r="E674" t="str">
            <v>Mobile</v>
          </cell>
          <cell r="F674">
            <v>44539</v>
          </cell>
        </row>
        <row r="675">
          <cell r="C675">
            <v>228862962</v>
          </cell>
          <cell r="D675" t="str">
            <v>Online Payment</v>
          </cell>
          <cell r="E675" t="str">
            <v>Card</v>
          </cell>
          <cell r="F675">
            <v>44381</v>
          </cell>
        </row>
        <row r="676">
          <cell r="C676">
            <v>229181229</v>
          </cell>
          <cell r="D676" t="str">
            <v>Checks</v>
          </cell>
          <cell r="E676" t="str">
            <v>Informal Services</v>
          </cell>
          <cell r="F676">
            <v>44527</v>
          </cell>
        </row>
        <row r="677">
          <cell r="C677">
            <v>229770404</v>
          </cell>
          <cell r="D677" t="str">
            <v>Cash Withdrawal</v>
          </cell>
          <cell r="E677" t="str">
            <v>POS</v>
          </cell>
          <cell r="F677">
            <v>44652</v>
          </cell>
        </row>
        <row r="678">
          <cell r="C678">
            <v>229963946</v>
          </cell>
          <cell r="D678" t="str">
            <v>Money Transfer</v>
          </cell>
          <cell r="E678" t="str">
            <v>Mobile</v>
          </cell>
          <cell r="F678">
            <v>44270</v>
          </cell>
        </row>
        <row r="679">
          <cell r="C679">
            <v>230054148</v>
          </cell>
          <cell r="D679" t="str">
            <v>Cash Withdrawal</v>
          </cell>
          <cell r="E679" t="str">
            <v>POS</v>
          </cell>
          <cell r="F679">
            <v>44648</v>
          </cell>
        </row>
        <row r="680">
          <cell r="C680">
            <v>230466938</v>
          </cell>
          <cell r="D680" t="str">
            <v>Money Transfer</v>
          </cell>
          <cell r="E680" t="str">
            <v>Bank</v>
          </cell>
          <cell r="F680">
            <v>44361</v>
          </cell>
        </row>
        <row r="681">
          <cell r="C681">
            <v>231227309</v>
          </cell>
          <cell r="D681" t="str">
            <v>Money Transfer</v>
          </cell>
          <cell r="E681" t="str">
            <v>Mobile</v>
          </cell>
          <cell r="F681">
            <v>44433</v>
          </cell>
        </row>
        <row r="682">
          <cell r="C682">
            <v>231279389</v>
          </cell>
          <cell r="D682" t="str">
            <v>Online Payment</v>
          </cell>
          <cell r="E682" t="str">
            <v>Mobile</v>
          </cell>
          <cell r="F682">
            <v>44637</v>
          </cell>
        </row>
        <row r="683">
          <cell r="C683">
            <v>231990058</v>
          </cell>
          <cell r="D683" t="str">
            <v>Loan Payment</v>
          </cell>
          <cell r="E683" t="str">
            <v>AFT</v>
          </cell>
          <cell r="F683">
            <v>44397</v>
          </cell>
        </row>
        <row r="684">
          <cell r="C684">
            <v>232806399</v>
          </cell>
          <cell r="D684" t="str">
            <v>Checks</v>
          </cell>
          <cell r="E684" t="str">
            <v>Informal Services</v>
          </cell>
          <cell r="F684">
            <v>44276</v>
          </cell>
        </row>
        <row r="685">
          <cell r="C685">
            <v>232958073</v>
          </cell>
          <cell r="D685" t="str">
            <v>Money Transfer</v>
          </cell>
          <cell r="E685" t="str">
            <v>Bank</v>
          </cell>
          <cell r="F685">
            <v>44545</v>
          </cell>
        </row>
        <row r="686">
          <cell r="C686">
            <v>233064658</v>
          </cell>
          <cell r="D686" t="str">
            <v>Checks</v>
          </cell>
          <cell r="E686" t="str">
            <v>Bank</v>
          </cell>
          <cell r="F686">
            <v>44661</v>
          </cell>
        </row>
        <row r="687">
          <cell r="C687">
            <v>233272612</v>
          </cell>
          <cell r="D687" t="str">
            <v>Money Deposit</v>
          </cell>
          <cell r="E687" t="str">
            <v>Bank</v>
          </cell>
          <cell r="F687">
            <v>44560</v>
          </cell>
        </row>
        <row r="688">
          <cell r="C688">
            <v>233314261</v>
          </cell>
          <cell r="D688" t="str">
            <v>Cash Withdrawal</v>
          </cell>
          <cell r="E688" t="str">
            <v>Bank</v>
          </cell>
          <cell r="F688">
            <v>44614</v>
          </cell>
        </row>
        <row r="689">
          <cell r="C689">
            <v>233445574</v>
          </cell>
          <cell r="D689" t="str">
            <v>Loan Payment</v>
          </cell>
          <cell r="E689" t="str">
            <v>AFT</v>
          </cell>
          <cell r="F689">
            <v>44553</v>
          </cell>
        </row>
        <row r="690">
          <cell r="C690">
            <v>233708883</v>
          </cell>
          <cell r="D690" t="str">
            <v>Money Transfer</v>
          </cell>
          <cell r="E690" t="str">
            <v>Mobile</v>
          </cell>
          <cell r="F690">
            <v>44324</v>
          </cell>
        </row>
        <row r="691">
          <cell r="C691">
            <v>233834163</v>
          </cell>
          <cell r="D691" t="str">
            <v>Cash Withdrawal</v>
          </cell>
          <cell r="E691" t="str">
            <v>POS</v>
          </cell>
          <cell r="F691">
            <v>44631</v>
          </cell>
        </row>
        <row r="692">
          <cell r="C692">
            <v>234182203</v>
          </cell>
          <cell r="D692" t="str">
            <v>Money Transfer</v>
          </cell>
          <cell r="E692" t="str">
            <v>Mobile</v>
          </cell>
          <cell r="F692">
            <v>44436</v>
          </cell>
        </row>
        <row r="693">
          <cell r="C693">
            <v>234392725</v>
          </cell>
          <cell r="D693" t="str">
            <v>Money Transfer</v>
          </cell>
          <cell r="E693" t="str">
            <v>Mobile</v>
          </cell>
          <cell r="F693">
            <v>44391</v>
          </cell>
        </row>
        <row r="694">
          <cell r="C694">
            <v>234611028</v>
          </cell>
          <cell r="D694" t="str">
            <v>Money Deposit</v>
          </cell>
          <cell r="E694" t="str">
            <v>ATM</v>
          </cell>
          <cell r="F694">
            <v>44259</v>
          </cell>
        </row>
        <row r="695">
          <cell r="C695">
            <v>234938324</v>
          </cell>
          <cell r="D695" t="str">
            <v>Cash Withdrawal</v>
          </cell>
          <cell r="E695" t="str">
            <v>ATM</v>
          </cell>
          <cell r="F695">
            <v>44368</v>
          </cell>
        </row>
        <row r="696">
          <cell r="C696">
            <v>235255097</v>
          </cell>
          <cell r="D696" t="str">
            <v>Online Payment</v>
          </cell>
          <cell r="E696" t="str">
            <v>Internet Banking</v>
          </cell>
          <cell r="F696">
            <v>44361</v>
          </cell>
        </row>
        <row r="697">
          <cell r="C697">
            <v>235521377</v>
          </cell>
          <cell r="D697" t="str">
            <v>Loan Payment</v>
          </cell>
          <cell r="E697" t="str">
            <v>Mobile</v>
          </cell>
          <cell r="F697">
            <v>44230</v>
          </cell>
        </row>
        <row r="698">
          <cell r="C698">
            <v>236046688</v>
          </cell>
          <cell r="D698" t="str">
            <v>Cash Withdrawal</v>
          </cell>
          <cell r="E698" t="str">
            <v>ATM</v>
          </cell>
          <cell r="F698">
            <v>44393</v>
          </cell>
        </row>
        <row r="699">
          <cell r="C699">
            <v>236168567</v>
          </cell>
          <cell r="D699" t="str">
            <v>Money Deposit</v>
          </cell>
          <cell r="E699" t="str">
            <v>Bank</v>
          </cell>
          <cell r="F699">
            <v>44337</v>
          </cell>
        </row>
        <row r="700">
          <cell r="C700">
            <v>237380993</v>
          </cell>
          <cell r="D700" t="str">
            <v>Online Payment</v>
          </cell>
          <cell r="E700" t="str">
            <v>Card</v>
          </cell>
          <cell r="F700">
            <v>44314</v>
          </cell>
        </row>
        <row r="701">
          <cell r="C701">
            <v>237562153</v>
          </cell>
          <cell r="D701" t="str">
            <v>Cash Withdrawal</v>
          </cell>
          <cell r="E701" t="str">
            <v>Bank</v>
          </cell>
          <cell r="F701">
            <v>44377</v>
          </cell>
        </row>
        <row r="702">
          <cell r="C702">
            <v>237951204</v>
          </cell>
          <cell r="D702" t="str">
            <v>Checks</v>
          </cell>
          <cell r="E702" t="str">
            <v>Bank</v>
          </cell>
          <cell r="F702">
            <v>44342</v>
          </cell>
        </row>
        <row r="703">
          <cell r="C703">
            <v>238274446</v>
          </cell>
          <cell r="D703" t="str">
            <v>Loan Payment</v>
          </cell>
          <cell r="E703" t="str">
            <v>AFT</v>
          </cell>
          <cell r="F703">
            <v>44679</v>
          </cell>
        </row>
        <row r="704">
          <cell r="C704">
            <v>238684493</v>
          </cell>
          <cell r="D704" t="str">
            <v>Loan Payment</v>
          </cell>
          <cell r="E704" t="str">
            <v>Mobile</v>
          </cell>
          <cell r="F704">
            <v>44413</v>
          </cell>
        </row>
        <row r="705">
          <cell r="C705">
            <v>238742168</v>
          </cell>
          <cell r="D705" t="str">
            <v>Money Transfer</v>
          </cell>
          <cell r="E705" t="str">
            <v>Mobile</v>
          </cell>
          <cell r="F705">
            <v>44506</v>
          </cell>
        </row>
        <row r="706">
          <cell r="C706">
            <v>239044363</v>
          </cell>
          <cell r="D706" t="str">
            <v>Online Payment</v>
          </cell>
          <cell r="E706" t="str">
            <v>Internet Banking</v>
          </cell>
          <cell r="F706">
            <v>44348</v>
          </cell>
        </row>
        <row r="707">
          <cell r="C707">
            <v>239492799</v>
          </cell>
          <cell r="D707" t="str">
            <v>Online Payment</v>
          </cell>
          <cell r="E707" t="str">
            <v>Mobile</v>
          </cell>
          <cell r="F707">
            <v>44248</v>
          </cell>
        </row>
        <row r="708">
          <cell r="C708">
            <v>240225914</v>
          </cell>
          <cell r="D708" t="str">
            <v>Money Deposit</v>
          </cell>
          <cell r="E708" t="str">
            <v>ATM</v>
          </cell>
          <cell r="F708">
            <v>44469</v>
          </cell>
        </row>
        <row r="709">
          <cell r="C709">
            <v>240556415</v>
          </cell>
          <cell r="D709" t="str">
            <v>Online Payment</v>
          </cell>
          <cell r="E709" t="str">
            <v>Mobile</v>
          </cell>
          <cell r="F709">
            <v>44405</v>
          </cell>
        </row>
        <row r="710">
          <cell r="C710">
            <v>241349621</v>
          </cell>
          <cell r="D710" t="str">
            <v>Money Deposit</v>
          </cell>
          <cell r="E710" t="str">
            <v>Bank</v>
          </cell>
          <cell r="F710">
            <v>44414</v>
          </cell>
        </row>
        <row r="711">
          <cell r="C711">
            <v>241445901</v>
          </cell>
          <cell r="D711" t="str">
            <v>Money Deposit</v>
          </cell>
          <cell r="E711" t="str">
            <v>Bank</v>
          </cell>
          <cell r="F711">
            <v>44632</v>
          </cell>
        </row>
        <row r="712">
          <cell r="C712">
            <v>242262862</v>
          </cell>
          <cell r="D712" t="str">
            <v>Checks</v>
          </cell>
          <cell r="E712" t="str">
            <v>Informal Services</v>
          </cell>
          <cell r="F712">
            <v>44634</v>
          </cell>
        </row>
        <row r="713">
          <cell r="C713">
            <v>242755293</v>
          </cell>
          <cell r="D713" t="str">
            <v>Money Transfer</v>
          </cell>
          <cell r="E713" t="str">
            <v>Mobile</v>
          </cell>
          <cell r="F713">
            <v>44660</v>
          </cell>
        </row>
        <row r="714">
          <cell r="C714">
            <v>242827746</v>
          </cell>
          <cell r="D714" t="str">
            <v>Loan Payment</v>
          </cell>
          <cell r="E714" t="str">
            <v>Mobile</v>
          </cell>
          <cell r="F714">
            <v>44598</v>
          </cell>
        </row>
        <row r="715">
          <cell r="C715">
            <v>242838470</v>
          </cell>
          <cell r="D715" t="str">
            <v>Money Transfer</v>
          </cell>
          <cell r="E715" t="str">
            <v>Bank</v>
          </cell>
          <cell r="F715">
            <v>44324</v>
          </cell>
        </row>
        <row r="716">
          <cell r="C716">
            <v>242853921</v>
          </cell>
          <cell r="D716" t="str">
            <v>Money Transfer</v>
          </cell>
          <cell r="E716" t="str">
            <v>Mobile</v>
          </cell>
          <cell r="F716">
            <v>44467</v>
          </cell>
        </row>
        <row r="717">
          <cell r="C717">
            <v>242987893</v>
          </cell>
          <cell r="D717" t="str">
            <v>Checks</v>
          </cell>
          <cell r="E717" t="str">
            <v>Informal Services</v>
          </cell>
          <cell r="F717">
            <v>44531</v>
          </cell>
        </row>
        <row r="718">
          <cell r="C718">
            <v>243026401</v>
          </cell>
          <cell r="D718" t="str">
            <v>Checks</v>
          </cell>
          <cell r="E718" t="str">
            <v>Informal Services</v>
          </cell>
          <cell r="F718">
            <v>44509</v>
          </cell>
        </row>
        <row r="719">
          <cell r="C719">
            <v>243587919</v>
          </cell>
          <cell r="D719" t="str">
            <v>Money Deposit</v>
          </cell>
          <cell r="E719" t="str">
            <v>Bank</v>
          </cell>
          <cell r="F719">
            <v>44629</v>
          </cell>
        </row>
        <row r="720">
          <cell r="C720">
            <v>244003102</v>
          </cell>
          <cell r="D720" t="str">
            <v>Money Deposit</v>
          </cell>
          <cell r="E720" t="str">
            <v>Bank</v>
          </cell>
          <cell r="F720">
            <v>44548</v>
          </cell>
        </row>
        <row r="721">
          <cell r="C721">
            <v>244198901</v>
          </cell>
          <cell r="D721" t="str">
            <v>Cash Withdrawal</v>
          </cell>
          <cell r="E721" t="str">
            <v>ATM</v>
          </cell>
          <cell r="F721">
            <v>44502</v>
          </cell>
        </row>
        <row r="722">
          <cell r="C722">
            <v>244498758</v>
          </cell>
          <cell r="D722" t="str">
            <v>Checks</v>
          </cell>
          <cell r="E722" t="str">
            <v>Informal Services</v>
          </cell>
          <cell r="F722">
            <v>44281</v>
          </cell>
        </row>
        <row r="723">
          <cell r="C723">
            <v>244618092</v>
          </cell>
          <cell r="D723" t="str">
            <v>Cash Withdrawal</v>
          </cell>
          <cell r="E723" t="str">
            <v>ATM</v>
          </cell>
          <cell r="F723">
            <v>44251</v>
          </cell>
        </row>
        <row r="724">
          <cell r="C724">
            <v>244754421</v>
          </cell>
          <cell r="D724" t="str">
            <v>Cash Withdrawal</v>
          </cell>
          <cell r="E724" t="str">
            <v>POS</v>
          </cell>
          <cell r="F724">
            <v>44574</v>
          </cell>
        </row>
        <row r="725">
          <cell r="C725">
            <v>244864582</v>
          </cell>
          <cell r="D725" t="str">
            <v>Money Deposit</v>
          </cell>
          <cell r="E725" t="str">
            <v>Bank</v>
          </cell>
          <cell r="F725">
            <v>44280</v>
          </cell>
        </row>
        <row r="726">
          <cell r="C726">
            <v>245262793</v>
          </cell>
          <cell r="D726" t="str">
            <v>Loan Payment</v>
          </cell>
          <cell r="E726" t="str">
            <v>ACH</v>
          </cell>
          <cell r="F726">
            <v>44266</v>
          </cell>
        </row>
        <row r="727">
          <cell r="C727">
            <v>245297664</v>
          </cell>
          <cell r="D727" t="str">
            <v>Money Deposit</v>
          </cell>
          <cell r="E727" t="str">
            <v>Bank</v>
          </cell>
          <cell r="F727">
            <v>44655</v>
          </cell>
        </row>
        <row r="728">
          <cell r="C728">
            <v>245309141</v>
          </cell>
          <cell r="D728" t="str">
            <v>Online Payment</v>
          </cell>
          <cell r="E728" t="str">
            <v>Card</v>
          </cell>
          <cell r="F728">
            <v>44602</v>
          </cell>
        </row>
        <row r="729">
          <cell r="C729">
            <v>245645227</v>
          </cell>
          <cell r="D729" t="str">
            <v>Checks</v>
          </cell>
          <cell r="E729" t="str">
            <v>Informal Services</v>
          </cell>
          <cell r="F729">
            <v>44396</v>
          </cell>
        </row>
        <row r="730">
          <cell r="C730">
            <v>247030328</v>
          </cell>
          <cell r="D730" t="str">
            <v>Loan Payment</v>
          </cell>
          <cell r="E730" t="str">
            <v>ACH</v>
          </cell>
          <cell r="F730">
            <v>44394</v>
          </cell>
        </row>
        <row r="731">
          <cell r="C731">
            <v>247215446</v>
          </cell>
          <cell r="D731" t="str">
            <v>Cash Withdrawal</v>
          </cell>
          <cell r="E731" t="str">
            <v>POS</v>
          </cell>
          <cell r="F731">
            <v>44580</v>
          </cell>
        </row>
        <row r="732">
          <cell r="C732">
            <v>247238450</v>
          </cell>
          <cell r="D732" t="str">
            <v>Online Payment</v>
          </cell>
          <cell r="E732" t="str">
            <v>Internet Banking</v>
          </cell>
          <cell r="F732">
            <v>44241</v>
          </cell>
        </row>
        <row r="733">
          <cell r="C733">
            <v>247505720</v>
          </cell>
          <cell r="D733" t="str">
            <v>Money Deposit</v>
          </cell>
          <cell r="E733" t="str">
            <v>ATM</v>
          </cell>
          <cell r="F733">
            <v>44572</v>
          </cell>
        </row>
        <row r="734">
          <cell r="C734">
            <v>247728267</v>
          </cell>
          <cell r="D734" t="str">
            <v>Cash Withdrawal</v>
          </cell>
          <cell r="E734" t="str">
            <v>ATM</v>
          </cell>
          <cell r="F734">
            <v>44442</v>
          </cell>
        </row>
        <row r="735">
          <cell r="C735">
            <v>249026203</v>
          </cell>
          <cell r="D735" t="str">
            <v>Money Transfer</v>
          </cell>
          <cell r="E735" t="str">
            <v>Mobile</v>
          </cell>
          <cell r="F735">
            <v>44356</v>
          </cell>
        </row>
        <row r="736">
          <cell r="C736">
            <v>249336167</v>
          </cell>
          <cell r="D736" t="str">
            <v>Money Transfer</v>
          </cell>
          <cell r="E736" t="str">
            <v>Mobile</v>
          </cell>
          <cell r="F736">
            <v>44574</v>
          </cell>
        </row>
        <row r="737">
          <cell r="C737">
            <v>250515727</v>
          </cell>
          <cell r="D737" t="str">
            <v>Money Transfer</v>
          </cell>
          <cell r="E737" t="str">
            <v>ATM</v>
          </cell>
          <cell r="F737">
            <v>44440</v>
          </cell>
        </row>
        <row r="738">
          <cell r="C738">
            <v>251901445</v>
          </cell>
          <cell r="D738" t="str">
            <v>Cash Withdrawal</v>
          </cell>
          <cell r="E738" t="str">
            <v>POS</v>
          </cell>
          <cell r="F738">
            <v>44331</v>
          </cell>
        </row>
        <row r="739">
          <cell r="C739">
            <v>252358075</v>
          </cell>
          <cell r="D739" t="str">
            <v>Online Payment</v>
          </cell>
          <cell r="E739" t="str">
            <v>Card</v>
          </cell>
          <cell r="F739">
            <v>44488</v>
          </cell>
        </row>
        <row r="740">
          <cell r="C740">
            <v>252465556</v>
          </cell>
          <cell r="D740" t="str">
            <v>Cash Withdrawal</v>
          </cell>
          <cell r="E740" t="str">
            <v>POS</v>
          </cell>
          <cell r="F740">
            <v>44384</v>
          </cell>
        </row>
        <row r="741">
          <cell r="C741">
            <v>253498368</v>
          </cell>
          <cell r="D741" t="str">
            <v>Money Deposit</v>
          </cell>
          <cell r="E741" t="str">
            <v>Bank</v>
          </cell>
          <cell r="F741">
            <v>44309</v>
          </cell>
        </row>
        <row r="742">
          <cell r="C742">
            <v>253730021</v>
          </cell>
          <cell r="D742" t="str">
            <v>Money Transfer</v>
          </cell>
          <cell r="E742" t="str">
            <v>Mobile</v>
          </cell>
          <cell r="F742">
            <v>44668</v>
          </cell>
        </row>
        <row r="743">
          <cell r="C743">
            <v>253960066</v>
          </cell>
          <cell r="D743" t="str">
            <v>Money Deposit</v>
          </cell>
          <cell r="E743" t="str">
            <v>Bank</v>
          </cell>
          <cell r="F743">
            <v>44322</v>
          </cell>
        </row>
        <row r="744">
          <cell r="C744">
            <v>254151592</v>
          </cell>
          <cell r="D744" t="str">
            <v>Online Payment</v>
          </cell>
          <cell r="E744" t="str">
            <v>Mobile</v>
          </cell>
          <cell r="F744">
            <v>44344</v>
          </cell>
        </row>
        <row r="745">
          <cell r="C745">
            <v>254207692</v>
          </cell>
          <cell r="D745" t="str">
            <v>Loan Payment</v>
          </cell>
          <cell r="E745" t="str">
            <v>ACH</v>
          </cell>
          <cell r="F745">
            <v>44307</v>
          </cell>
        </row>
        <row r="746">
          <cell r="C746">
            <v>254374522</v>
          </cell>
          <cell r="D746" t="str">
            <v>Loan Payment</v>
          </cell>
          <cell r="E746" t="str">
            <v>AFT</v>
          </cell>
          <cell r="F746">
            <v>44390</v>
          </cell>
        </row>
        <row r="747">
          <cell r="C747">
            <v>254387170</v>
          </cell>
          <cell r="D747" t="str">
            <v>Cash Withdrawal</v>
          </cell>
          <cell r="E747" t="str">
            <v>Bank</v>
          </cell>
          <cell r="F747">
            <v>44570</v>
          </cell>
        </row>
        <row r="748">
          <cell r="C748">
            <v>254483229</v>
          </cell>
          <cell r="D748" t="str">
            <v>Money Transfer</v>
          </cell>
          <cell r="E748" t="str">
            <v>ATM</v>
          </cell>
          <cell r="F748">
            <v>44222</v>
          </cell>
        </row>
        <row r="749">
          <cell r="C749">
            <v>254730333</v>
          </cell>
          <cell r="D749" t="str">
            <v>Money Transfer</v>
          </cell>
          <cell r="E749" t="str">
            <v>ATM</v>
          </cell>
          <cell r="F749">
            <v>44204</v>
          </cell>
        </row>
        <row r="750">
          <cell r="C750">
            <v>254941473</v>
          </cell>
          <cell r="D750" t="str">
            <v>Online Payment</v>
          </cell>
          <cell r="E750" t="str">
            <v>Internet Banking</v>
          </cell>
          <cell r="F750">
            <v>44639</v>
          </cell>
        </row>
        <row r="751">
          <cell r="C751">
            <v>255183298</v>
          </cell>
          <cell r="D751" t="str">
            <v>Money Deposit</v>
          </cell>
          <cell r="E751" t="str">
            <v>Bank</v>
          </cell>
          <cell r="F751">
            <v>44226</v>
          </cell>
        </row>
        <row r="752">
          <cell r="C752">
            <v>255215146</v>
          </cell>
          <cell r="D752" t="str">
            <v>Cash Withdrawal</v>
          </cell>
          <cell r="E752" t="str">
            <v>ATM</v>
          </cell>
          <cell r="F752">
            <v>44364</v>
          </cell>
        </row>
        <row r="753">
          <cell r="C753">
            <v>255312649</v>
          </cell>
          <cell r="D753" t="str">
            <v>Money Deposit</v>
          </cell>
          <cell r="E753" t="str">
            <v>Bank</v>
          </cell>
          <cell r="F753">
            <v>44640</v>
          </cell>
        </row>
        <row r="754">
          <cell r="C754">
            <v>255843040</v>
          </cell>
          <cell r="D754" t="str">
            <v>Online Payment</v>
          </cell>
          <cell r="E754" t="str">
            <v>Mobile</v>
          </cell>
          <cell r="F754">
            <v>44408</v>
          </cell>
        </row>
        <row r="755">
          <cell r="C755">
            <v>255844171</v>
          </cell>
          <cell r="D755" t="str">
            <v>Money Deposit</v>
          </cell>
          <cell r="E755" t="str">
            <v>ATM</v>
          </cell>
          <cell r="F755">
            <v>44669</v>
          </cell>
        </row>
        <row r="756">
          <cell r="C756">
            <v>255923617</v>
          </cell>
          <cell r="D756" t="str">
            <v>Money Deposit</v>
          </cell>
          <cell r="E756" t="str">
            <v>Bank</v>
          </cell>
          <cell r="F756">
            <v>44351</v>
          </cell>
        </row>
        <row r="757">
          <cell r="C757">
            <v>255927900</v>
          </cell>
          <cell r="D757" t="str">
            <v>Online Payment</v>
          </cell>
          <cell r="E757" t="str">
            <v>Internet Banking</v>
          </cell>
          <cell r="F757">
            <v>44269</v>
          </cell>
        </row>
        <row r="758">
          <cell r="C758">
            <v>255952093</v>
          </cell>
          <cell r="D758" t="str">
            <v>Money Transfer</v>
          </cell>
          <cell r="E758" t="str">
            <v>Mobile</v>
          </cell>
          <cell r="F758">
            <v>44198</v>
          </cell>
        </row>
        <row r="759">
          <cell r="C759">
            <v>256372944</v>
          </cell>
          <cell r="D759" t="str">
            <v>Online Payment</v>
          </cell>
          <cell r="E759" t="str">
            <v>Card</v>
          </cell>
          <cell r="F759">
            <v>44655</v>
          </cell>
        </row>
        <row r="760">
          <cell r="C760">
            <v>256687818</v>
          </cell>
          <cell r="D760" t="str">
            <v>Cash Withdrawal</v>
          </cell>
          <cell r="E760" t="str">
            <v>ATM</v>
          </cell>
          <cell r="F760">
            <v>44484</v>
          </cell>
        </row>
        <row r="761">
          <cell r="C761">
            <v>256904457</v>
          </cell>
          <cell r="D761" t="str">
            <v>Money Deposit</v>
          </cell>
          <cell r="E761" t="str">
            <v>ATM</v>
          </cell>
          <cell r="F761">
            <v>44237</v>
          </cell>
        </row>
        <row r="762">
          <cell r="C762">
            <v>257404688</v>
          </cell>
          <cell r="D762" t="str">
            <v>Cash Withdrawal</v>
          </cell>
          <cell r="E762" t="str">
            <v>POS</v>
          </cell>
          <cell r="F762">
            <v>44225</v>
          </cell>
        </row>
        <row r="763">
          <cell r="C763">
            <v>257586339</v>
          </cell>
          <cell r="D763" t="str">
            <v>Money Transfer</v>
          </cell>
          <cell r="E763" t="str">
            <v>Mobile</v>
          </cell>
          <cell r="F763">
            <v>44588</v>
          </cell>
        </row>
        <row r="764">
          <cell r="C764">
            <v>258310082</v>
          </cell>
          <cell r="D764" t="str">
            <v>Cash Withdrawal</v>
          </cell>
          <cell r="E764" t="str">
            <v>Bank</v>
          </cell>
          <cell r="F764">
            <v>44671</v>
          </cell>
        </row>
        <row r="765">
          <cell r="C765">
            <v>258712750</v>
          </cell>
          <cell r="D765" t="str">
            <v>Online Payment</v>
          </cell>
          <cell r="E765" t="str">
            <v>Mobile</v>
          </cell>
          <cell r="F765">
            <v>44477</v>
          </cell>
        </row>
        <row r="766">
          <cell r="C766">
            <v>258758482</v>
          </cell>
          <cell r="D766" t="str">
            <v>Online Payment</v>
          </cell>
          <cell r="E766" t="str">
            <v>Mobile</v>
          </cell>
          <cell r="F766">
            <v>44408</v>
          </cell>
        </row>
        <row r="767">
          <cell r="C767">
            <v>258765158</v>
          </cell>
          <cell r="D767" t="str">
            <v>Cash Withdrawal</v>
          </cell>
          <cell r="E767" t="str">
            <v>ATM</v>
          </cell>
          <cell r="F767">
            <v>44445</v>
          </cell>
        </row>
        <row r="768">
          <cell r="C768">
            <v>258831671</v>
          </cell>
          <cell r="D768" t="str">
            <v>Money Deposit</v>
          </cell>
          <cell r="E768" t="str">
            <v>Bank</v>
          </cell>
          <cell r="F768">
            <v>44595</v>
          </cell>
        </row>
        <row r="769">
          <cell r="C769">
            <v>259056326</v>
          </cell>
          <cell r="D769" t="str">
            <v>Money Deposit</v>
          </cell>
          <cell r="E769" t="str">
            <v>Bank</v>
          </cell>
          <cell r="F769">
            <v>44353</v>
          </cell>
        </row>
        <row r="770">
          <cell r="C770">
            <v>259747071</v>
          </cell>
          <cell r="D770" t="str">
            <v>Money Deposit</v>
          </cell>
          <cell r="E770" t="str">
            <v>Bank</v>
          </cell>
          <cell r="F770">
            <v>44202</v>
          </cell>
        </row>
        <row r="771">
          <cell r="C771">
            <v>260136851</v>
          </cell>
          <cell r="D771" t="str">
            <v>Money Deposit</v>
          </cell>
          <cell r="E771" t="str">
            <v>ATM</v>
          </cell>
          <cell r="F771">
            <v>44450</v>
          </cell>
        </row>
        <row r="772">
          <cell r="C772">
            <v>260853016</v>
          </cell>
          <cell r="D772" t="str">
            <v>Money Deposit</v>
          </cell>
          <cell r="E772" t="str">
            <v>ATM</v>
          </cell>
          <cell r="F772">
            <v>44245</v>
          </cell>
        </row>
        <row r="773">
          <cell r="C773">
            <v>260904080</v>
          </cell>
          <cell r="D773" t="str">
            <v>Cash Withdrawal</v>
          </cell>
          <cell r="E773" t="str">
            <v>POS</v>
          </cell>
          <cell r="F773">
            <v>44496</v>
          </cell>
        </row>
        <row r="774">
          <cell r="C774">
            <v>261085420</v>
          </cell>
          <cell r="D774" t="str">
            <v>Money Deposit</v>
          </cell>
          <cell r="E774" t="str">
            <v>Bank</v>
          </cell>
          <cell r="F774">
            <v>44322</v>
          </cell>
        </row>
        <row r="775">
          <cell r="C775">
            <v>261147852</v>
          </cell>
          <cell r="D775" t="str">
            <v>Money Deposit</v>
          </cell>
          <cell r="E775" t="str">
            <v>Bank</v>
          </cell>
          <cell r="F775">
            <v>44389</v>
          </cell>
        </row>
        <row r="776">
          <cell r="C776">
            <v>261596912</v>
          </cell>
          <cell r="D776" t="str">
            <v>Loan Payment</v>
          </cell>
          <cell r="E776" t="str">
            <v>Mobile</v>
          </cell>
          <cell r="F776">
            <v>44345</v>
          </cell>
        </row>
        <row r="777">
          <cell r="C777">
            <v>261781838</v>
          </cell>
          <cell r="D777" t="str">
            <v>Money Transfer</v>
          </cell>
          <cell r="E777" t="str">
            <v>Mobile</v>
          </cell>
          <cell r="F777">
            <v>44465</v>
          </cell>
        </row>
        <row r="778">
          <cell r="C778">
            <v>261988651</v>
          </cell>
          <cell r="D778" t="str">
            <v>Checks</v>
          </cell>
          <cell r="E778" t="str">
            <v>Informal Services</v>
          </cell>
          <cell r="F778">
            <v>44245</v>
          </cell>
        </row>
        <row r="779">
          <cell r="C779">
            <v>262138687</v>
          </cell>
          <cell r="D779" t="str">
            <v>Money Deposit</v>
          </cell>
          <cell r="E779" t="str">
            <v>ATM</v>
          </cell>
          <cell r="F779">
            <v>44201</v>
          </cell>
        </row>
        <row r="780">
          <cell r="C780">
            <v>262721547</v>
          </cell>
          <cell r="D780" t="str">
            <v>Money Deposit</v>
          </cell>
          <cell r="E780" t="str">
            <v>Bank</v>
          </cell>
          <cell r="F780">
            <v>44641</v>
          </cell>
        </row>
        <row r="781">
          <cell r="C781">
            <v>262785749</v>
          </cell>
          <cell r="D781" t="str">
            <v>Online Payment</v>
          </cell>
          <cell r="E781" t="str">
            <v>Internet Banking</v>
          </cell>
          <cell r="F781">
            <v>44365</v>
          </cell>
        </row>
        <row r="782">
          <cell r="C782">
            <v>262911549</v>
          </cell>
          <cell r="D782" t="str">
            <v>Cash Withdrawal</v>
          </cell>
          <cell r="E782" t="str">
            <v>ATM</v>
          </cell>
          <cell r="F782">
            <v>44616</v>
          </cell>
        </row>
        <row r="783">
          <cell r="C783">
            <v>263065595</v>
          </cell>
          <cell r="D783" t="str">
            <v>Money Transfer</v>
          </cell>
          <cell r="E783" t="str">
            <v>Mobile</v>
          </cell>
          <cell r="F783">
            <v>44611</v>
          </cell>
        </row>
        <row r="784">
          <cell r="C784">
            <v>263558066</v>
          </cell>
          <cell r="D784" t="str">
            <v>Money Transfer</v>
          </cell>
          <cell r="E784" t="str">
            <v>Mobile</v>
          </cell>
          <cell r="F784">
            <v>44240</v>
          </cell>
        </row>
        <row r="785">
          <cell r="C785">
            <v>264240684</v>
          </cell>
          <cell r="D785" t="str">
            <v>Money Transfer</v>
          </cell>
          <cell r="E785" t="str">
            <v>Mobile</v>
          </cell>
          <cell r="F785">
            <v>44432</v>
          </cell>
        </row>
        <row r="786">
          <cell r="C786">
            <v>264313658</v>
          </cell>
          <cell r="D786" t="str">
            <v>Online Payment</v>
          </cell>
          <cell r="E786" t="str">
            <v>Internet Banking</v>
          </cell>
          <cell r="F786">
            <v>44212</v>
          </cell>
        </row>
        <row r="787">
          <cell r="C787">
            <v>265615429</v>
          </cell>
          <cell r="D787" t="str">
            <v>Loan Payment</v>
          </cell>
          <cell r="E787" t="str">
            <v>AFT</v>
          </cell>
          <cell r="F787">
            <v>44245</v>
          </cell>
        </row>
        <row r="788">
          <cell r="C788">
            <v>265864878</v>
          </cell>
          <cell r="D788" t="str">
            <v>Money Deposit</v>
          </cell>
          <cell r="E788" t="str">
            <v>Bank</v>
          </cell>
          <cell r="F788">
            <v>44238</v>
          </cell>
        </row>
        <row r="789">
          <cell r="C789">
            <v>265889402</v>
          </cell>
          <cell r="D789" t="str">
            <v>Loan Payment</v>
          </cell>
          <cell r="E789" t="str">
            <v>AFT</v>
          </cell>
          <cell r="F789">
            <v>44407</v>
          </cell>
        </row>
        <row r="790">
          <cell r="C790">
            <v>266203436</v>
          </cell>
          <cell r="D790" t="str">
            <v>Online Payment</v>
          </cell>
          <cell r="E790" t="str">
            <v>Internet Banking</v>
          </cell>
          <cell r="F790">
            <v>44416</v>
          </cell>
        </row>
        <row r="791">
          <cell r="C791">
            <v>266560704</v>
          </cell>
          <cell r="D791" t="str">
            <v>Money Deposit</v>
          </cell>
          <cell r="E791" t="str">
            <v>Bank</v>
          </cell>
          <cell r="F791">
            <v>44321</v>
          </cell>
        </row>
        <row r="792">
          <cell r="C792">
            <v>266586720</v>
          </cell>
          <cell r="D792" t="str">
            <v>Online Payment</v>
          </cell>
          <cell r="E792" t="str">
            <v>Internet Banking</v>
          </cell>
          <cell r="F792">
            <v>44555</v>
          </cell>
        </row>
        <row r="793">
          <cell r="C793">
            <v>266596220</v>
          </cell>
          <cell r="D793" t="str">
            <v>Loan Payment</v>
          </cell>
          <cell r="E793" t="str">
            <v>AFT</v>
          </cell>
          <cell r="F793">
            <v>44617</v>
          </cell>
        </row>
        <row r="794">
          <cell r="C794">
            <v>267056850</v>
          </cell>
          <cell r="D794" t="str">
            <v>Money Transfer</v>
          </cell>
          <cell r="E794" t="str">
            <v>Internet Banking</v>
          </cell>
          <cell r="F794">
            <v>44216</v>
          </cell>
        </row>
        <row r="795">
          <cell r="C795">
            <v>267465259</v>
          </cell>
          <cell r="D795" t="str">
            <v>Cash Withdrawal</v>
          </cell>
          <cell r="E795" t="str">
            <v>POS</v>
          </cell>
          <cell r="F795">
            <v>44601</v>
          </cell>
        </row>
        <row r="796">
          <cell r="C796">
            <v>267895724</v>
          </cell>
          <cell r="D796" t="str">
            <v>Loan Payment</v>
          </cell>
          <cell r="E796" t="str">
            <v>AFT</v>
          </cell>
          <cell r="F796">
            <v>44674</v>
          </cell>
        </row>
        <row r="797">
          <cell r="C797">
            <v>267946420</v>
          </cell>
          <cell r="D797" t="str">
            <v>Money Transfer</v>
          </cell>
          <cell r="E797" t="str">
            <v>Mobile</v>
          </cell>
          <cell r="F797">
            <v>44408</v>
          </cell>
        </row>
        <row r="798">
          <cell r="C798">
            <v>268335121</v>
          </cell>
          <cell r="D798" t="str">
            <v>Online Payment</v>
          </cell>
          <cell r="E798" t="str">
            <v>Mobile</v>
          </cell>
          <cell r="F798">
            <v>44679</v>
          </cell>
        </row>
        <row r="799">
          <cell r="C799">
            <v>268405505</v>
          </cell>
          <cell r="D799" t="str">
            <v>Loan Payment</v>
          </cell>
          <cell r="E799" t="str">
            <v>ACH</v>
          </cell>
          <cell r="F799">
            <v>44617</v>
          </cell>
        </row>
        <row r="800">
          <cell r="C800">
            <v>268424217</v>
          </cell>
          <cell r="D800" t="str">
            <v>Online Payment</v>
          </cell>
          <cell r="E800" t="str">
            <v>Card</v>
          </cell>
          <cell r="F800">
            <v>44209</v>
          </cell>
        </row>
        <row r="801">
          <cell r="C801">
            <v>268560799</v>
          </cell>
          <cell r="D801" t="str">
            <v>Money Transfer</v>
          </cell>
          <cell r="E801" t="str">
            <v>Mobile</v>
          </cell>
          <cell r="F801">
            <v>44356</v>
          </cell>
        </row>
        <row r="802">
          <cell r="C802">
            <v>268873052</v>
          </cell>
          <cell r="D802" t="str">
            <v>Online Payment</v>
          </cell>
          <cell r="E802" t="str">
            <v>Card</v>
          </cell>
          <cell r="F802">
            <v>44262</v>
          </cell>
        </row>
        <row r="803">
          <cell r="C803">
            <v>269910036</v>
          </cell>
          <cell r="D803" t="str">
            <v>Checks</v>
          </cell>
          <cell r="E803" t="str">
            <v>Informal Services</v>
          </cell>
          <cell r="F803">
            <v>44339</v>
          </cell>
        </row>
        <row r="804">
          <cell r="C804">
            <v>269955394</v>
          </cell>
          <cell r="D804" t="str">
            <v>Online Payment</v>
          </cell>
          <cell r="E804" t="str">
            <v>Mobile</v>
          </cell>
          <cell r="F804">
            <v>44573</v>
          </cell>
        </row>
        <row r="805">
          <cell r="C805">
            <v>270028246</v>
          </cell>
          <cell r="D805" t="str">
            <v>Loan Payment</v>
          </cell>
          <cell r="E805" t="str">
            <v>AFT</v>
          </cell>
          <cell r="F805">
            <v>44621</v>
          </cell>
        </row>
        <row r="806">
          <cell r="C806">
            <v>270121096</v>
          </cell>
          <cell r="D806" t="str">
            <v>Money Transfer</v>
          </cell>
          <cell r="E806" t="str">
            <v>Internet Banking</v>
          </cell>
          <cell r="F806">
            <v>44412</v>
          </cell>
        </row>
        <row r="807">
          <cell r="C807">
            <v>271461401</v>
          </cell>
          <cell r="D807" t="str">
            <v>Checks</v>
          </cell>
          <cell r="E807" t="str">
            <v>Informal Services</v>
          </cell>
          <cell r="F807">
            <v>44555</v>
          </cell>
        </row>
        <row r="808">
          <cell r="C808">
            <v>271603947</v>
          </cell>
          <cell r="D808" t="str">
            <v>Checks</v>
          </cell>
          <cell r="E808" t="str">
            <v>Informal Services</v>
          </cell>
          <cell r="F808">
            <v>44529</v>
          </cell>
        </row>
        <row r="809">
          <cell r="C809">
            <v>271740031</v>
          </cell>
          <cell r="D809" t="str">
            <v>Money Deposit</v>
          </cell>
          <cell r="E809" t="str">
            <v>Bank</v>
          </cell>
          <cell r="F809">
            <v>44570</v>
          </cell>
        </row>
        <row r="810">
          <cell r="C810">
            <v>272264222</v>
          </cell>
          <cell r="D810" t="str">
            <v>Online Payment</v>
          </cell>
          <cell r="E810" t="str">
            <v>Card</v>
          </cell>
          <cell r="F810">
            <v>44384</v>
          </cell>
        </row>
        <row r="811">
          <cell r="C811">
            <v>273049710</v>
          </cell>
          <cell r="D811" t="str">
            <v>Money Deposit</v>
          </cell>
          <cell r="E811" t="str">
            <v>ATM</v>
          </cell>
          <cell r="F811">
            <v>44489</v>
          </cell>
        </row>
        <row r="812">
          <cell r="C812">
            <v>273057611</v>
          </cell>
          <cell r="D812" t="str">
            <v>Money Transfer</v>
          </cell>
          <cell r="E812" t="str">
            <v>Mobile</v>
          </cell>
          <cell r="F812">
            <v>44310</v>
          </cell>
        </row>
        <row r="813">
          <cell r="C813">
            <v>273323924</v>
          </cell>
          <cell r="D813" t="str">
            <v>Online Payment</v>
          </cell>
          <cell r="E813" t="str">
            <v>Mobile</v>
          </cell>
          <cell r="F813">
            <v>44478</v>
          </cell>
        </row>
        <row r="814">
          <cell r="C814">
            <v>273442631</v>
          </cell>
          <cell r="D814" t="str">
            <v>Checks</v>
          </cell>
          <cell r="E814" t="str">
            <v>Informal Services</v>
          </cell>
          <cell r="F814">
            <v>44588</v>
          </cell>
        </row>
        <row r="815">
          <cell r="C815">
            <v>274125874</v>
          </cell>
          <cell r="D815" t="str">
            <v>Online Payment</v>
          </cell>
          <cell r="E815" t="str">
            <v>Card</v>
          </cell>
          <cell r="F815">
            <v>44390</v>
          </cell>
        </row>
        <row r="816">
          <cell r="C816">
            <v>274284636</v>
          </cell>
          <cell r="D816" t="str">
            <v>Online Payment</v>
          </cell>
          <cell r="E816" t="str">
            <v>Mobile</v>
          </cell>
          <cell r="F816">
            <v>44565</v>
          </cell>
        </row>
        <row r="817">
          <cell r="C817">
            <v>274445016</v>
          </cell>
          <cell r="D817" t="str">
            <v>Money Deposit</v>
          </cell>
          <cell r="E817" t="str">
            <v>Bank</v>
          </cell>
          <cell r="F817">
            <v>44316</v>
          </cell>
        </row>
        <row r="818">
          <cell r="C818">
            <v>274472571</v>
          </cell>
          <cell r="D818" t="str">
            <v>Money Deposit</v>
          </cell>
          <cell r="E818" t="str">
            <v>Bank</v>
          </cell>
          <cell r="F818">
            <v>44215</v>
          </cell>
        </row>
        <row r="819">
          <cell r="C819">
            <v>275081482</v>
          </cell>
          <cell r="D819" t="str">
            <v>Money Transfer</v>
          </cell>
          <cell r="E819" t="str">
            <v>Mobile</v>
          </cell>
          <cell r="F819">
            <v>44379</v>
          </cell>
        </row>
        <row r="820">
          <cell r="C820">
            <v>275493319</v>
          </cell>
          <cell r="D820" t="str">
            <v>Online Payment</v>
          </cell>
          <cell r="E820" t="str">
            <v>Mobile</v>
          </cell>
          <cell r="F820">
            <v>44448</v>
          </cell>
        </row>
        <row r="821">
          <cell r="C821">
            <v>275932122</v>
          </cell>
          <cell r="D821" t="str">
            <v>Checks</v>
          </cell>
          <cell r="E821" t="str">
            <v>Informal Services</v>
          </cell>
          <cell r="F821">
            <v>44451</v>
          </cell>
        </row>
        <row r="822">
          <cell r="C822">
            <v>276008559</v>
          </cell>
          <cell r="D822" t="str">
            <v>Money Deposit</v>
          </cell>
          <cell r="E822" t="str">
            <v>Bank</v>
          </cell>
          <cell r="F822">
            <v>44638</v>
          </cell>
        </row>
        <row r="823">
          <cell r="C823">
            <v>276566478</v>
          </cell>
          <cell r="D823" t="str">
            <v>Loan Payment</v>
          </cell>
          <cell r="E823" t="str">
            <v>AFT</v>
          </cell>
          <cell r="F823">
            <v>44663</v>
          </cell>
        </row>
        <row r="824">
          <cell r="C824">
            <v>277038324</v>
          </cell>
          <cell r="D824" t="str">
            <v>Online Payment</v>
          </cell>
          <cell r="E824" t="str">
            <v>Card</v>
          </cell>
          <cell r="F824">
            <v>44494</v>
          </cell>
        </row>
        <row r="825">
          <cell r="C825">
            <v>277557948</v>
          </cell>
          <cell r="D825" t="str">
            <v>Money Transfer</v>
          </cell>
          <cell r="E825" t="str">
            <v>Bank</v>
          </cell>
          <cell r="F825">
            <v>44355</v>
          </cell>
        </row>
        <row r="826">
          <cell r="C826">
            <v>277879148</v>
          </cell>
          <cell r="D826" t="str">
            <v>Money Deposit</v>
          </cell>
          <cell r="E826" t="str">
            <v>Bank</v>
          </cell>
          <cell r="F826">
            <v>44259</v>
          </cell>
        </row>
        <row r="827">
          <cell r="C827">
            <v>278376364</v>
          </cell>
          <cell r="D827" t="str">
            <v>Cash Withdrawal</v>
          </cell>
          <cell r="E827" t="str">
            <v>POS</v>
          </cell>
          <cell r="F827">
            <v>44542</v>
          </cell>
        </row>
        <row r="828">
          <cell r="C828">
            <v>278484880</v>
          </cell>
          <cell r="D828" t="str">
            <v>Money Transfer</v>
          </cell>
          <cell r="E828" t="str">
            <v>Mobile</v>
          </cell>
          <cell r="F828">
            <v>44644</v>
          </cell>
        </row>
        <row r="829">
          <cell r="C829">
            <v>279173198</v>
          </cell>
          <cell r="D829" t="str">
            <v>Loan Payment</v>
          </cell>
          <cell r="E829" t="str">
            <v>AFT</v>
          </cell>
          <cell r="F829">
            <v>44208</v>
          </cell>
        </row>
        <row r="830">
          <cell r="C830">
            <v>279393774</v>
          </cell>
          <cell r="D830" t="str">
            <v>Cash Withdrawal</v>
          </cell>
          <cell r="E830" t="str">
            <v>Bank</v>
          </cell>
          <cell r="F830">
            <v>44308</v>
          </cell>
        </row>
        <row r="831">
          <cell r="C831">
            <v>279450697</v>
          </cell>
          <cell r="D831" t="str">
            <v>Checks</v>
          </cell>
          <cell r="E831" t="str">
            <v>Informal Services</v>
          </cell>
          <cell r="F831">
            <v>44533</v>
          </cell>
        </row>
        <row r="832">
          <cell r="C832">
            <v>279669956</v>
          </cell>
          <cell r="D832" t="str">
            <v>Cash Withdrawal</v>
          </cell>
          <cell r="E832" t="str">
            <v>ATM</v>
          </cell>
          <cell r="F832">
            <v>44518</v>
          </cell>
        </row>
        <row r="833">
          <cell r="C833">
            <v>279824385</v>
          </cell>
          <cell r="D833" t="str">
            <v>Online Payment</v>
          </cell>
          <cell r="E833" t="str">
            <v>Internet Banking</v>
          </cell>
          <cell r="F833">
            <v>44677</v>
          </cell>
        </row>
        <row r="834">
          <cell r="C834">
            <v>279845393</v>
          </cell>
          <cell r="D834" t="str">
            <v>Loan Payment</v>
          </cell>
          <cell r="E834" t="str">
            <v>Mobile</v>
          </cell>
          <cell r="F834">
            <v>44406</v>
          </cell>
        </row>
        <row r="835">
          <cell r="C835">
            <v>280454740</v>
          </cell>
          <cell r="D835" t="str">
            <v>Loan Payment</v>
          </cell>
          <cell r="E835" t="str">
            <v>ACH</v>
          </cell>
          <cell r="F835">
            <v>44225</v>
          </cell>
        </row>
        <row r="836">
          <cell r="C836">
            <v>280609285</v>
          </cell>
          <cell r="D836" t="str">
            <v>Money Deposit</v>
          </cell>
          <cell r="E836" t="str">
            <v>Bank</v>
          </cell>
          <cell r="F836">
            <v>44653</v>
          </cell>
        </row>
        <row r="837">
          <cell r="C837">
            <v>280885455</v>
          </cell>
          <cell r="D837" t="str">
            <v>Cash Withdrawal</v>
          </cell>
          <cell r="E837" t="str">
            <v>Bank</v>
          </cell>
          <cell r="F837">
            <v>44454</v>
          </cell>
        </row>
        <row r="838">
          <cell r="C838">
            <v>280950175</v>
          </cell>
          <cell r="D838" t="str">
            <v>Money Transfer</v>
          </cell>
          <cell r="E838" t="str">
            <v>ATM</v>
          </cell>
          <cell r="F838">
            <v>44502</v>
          </cell>
        </row>
        <row r="839">
          <cell r="C839">
            <v>281045684</v>
          </cell>
          <cell r="D839" t="str">
            <v>Money Deposit</v>
          </cell>
          <cell r="E839" t="str">
            <v>ATM</v>
          </cell>
          <cell r="F839">
            <v>44557</v>
          </cell>
        </row>
        <row r="840">
          <cell r="C840">
            <v>281208268</v>
          </cell>
          <cell r="D840" t="str">
            <v>Cash Withdrawal</v>
          </cell>
          <cell r="E840" t="str">
            <v>ATM</v>
          </cell>
          <cell r="F840">
            <v>44241</v>
          </cell>
        </row>
        <row r="841">
          <cell r="C841">
            <v>281357239</v>
          </cell>
          <cell r="D841" t="str">
            <v>Money Deposit</v>
          </cell>
          <cell r="E841" t="str">
            <v>ATM</v>
          </cell>
          <cell r="F841">
            <v>44247</v>
          </cell>
        </row>
        <row r="842">
          <cell r="C842">
            <v>281638263</v>
          </cell>
          <cell r="D842" t="str">
            <v>Money Transfer</v>
          </cell>
          <cell r="E842" t="str">
            <v>Internet Banking</v>
          </cell>
          <cell r="F842">
            <v>44452</v>
          </cell>
        </row>
        <row r="843">
          <cell r="C843">
            <v>281654787</v>
          </cell>
          <cell r="D843" t="str">
            <v>Money Transfer</v>
          </cell>
          <cell r="E843" t="str">
            <v>Bank</v>
          </cell>
          <cell r="F843">
            <v>44528</v>
          </cell>
        </row>
        <row r="844">
          <cell r="C844">
            <v>281718506</v>
          </cell>
          <cell r="D844" t="str">
            <v>Money Transfer</v>
          </cell>
          <cell r="E844" t="str">
            <v>ATM</v>
          </cell>
          <cell r="F844">
            <v>44543</v>
          </cell>
        </row>
        <row r="845">
          <cell r="C845">
            <v>281763511</v>
          </cell>
          <cell r="D845" t="str">
            <v>Cash Withdrawal</v>
          </cell>
          <cell r="E845" t="str">
            <v>ATM</v>
          </cell>
          <cell r="F845">
            <v>44455</v>
          </cell>
        </row>
        <row r="846">
          <cell r="C846">
            <v>282048392</v>
          </cell>
          <cell r="D846" t="str">
            <v>Money Deposit</v>
          </cell>
          <cell r="E846" t="str">
            <v>Bank</v>
          </cell>
          <cell r="F846">
            <v>44391</v>
          </cell>
        </row>
        <row r="847">
          <cell r="C847">
            <v>282505659</v>
          </cell>
          <cell r="D847" t="str">
            <v>Cash Withdrawal</v>
          </cell>
          <cell r="E847" t="str">
            <v>POS</v>
          </cell>
          <cell r="F847">
            <v>44663</v>
          </cell>
        </row>
        <row r="848">
          <cell r="C848">
            <v>282522462</v>
          </cell>
          <cell r="D848" t="str">
            <v>Money Deposit</v>
          </cell>
          <cell r="E848" t="str">
            <v>ATM</v>
          </cell>
          <cell r="F848">
            <v>44475</v>
          </cell>
        </row>
        <row r="849">
          <cell r="C849">
            <v>282574873</v>
          </cell>
          <cell r="D849" t="str">
            <v>Money Transfer</v>
          </cell>
          <cell r="E849" t="str">
            <v>Mobile</v>
          </cell>
          <cell r="F849">
            <v>44469</v>
          </cell>
        </row>
        <row r="850">
          <cell r="C850">
            <v>282834053</v>
          </cell>
          <cell r="D850" t="str">
            <v>Money Deposit</v>
          </cell>
          <cell r="E850" t="str">
            <v>Bank</v>
          </cell>
          <cell r="F850">
            <v>44377</v>
          </cell>
        </row>
        <row r="851">
          <cell r="C851">
            <v>283169927</v>
          </cell>
          <cell r="D851" t="str">
            <v>Online Payment</v>
          </cell>
          <cell r="E851" t="str">
            <v>Internet Banking</v>
          </cell>
          <cell r="F851">
            <v>44449</v>
          </cell>
        </row>
        <row r="852">
          <cell r="C852">
            <v>283340715</v>
          </cell>
          <cell r="D852" t="str">
            <v>Money Deposit</v>
          </cell>
          <cell r="E852" t="str">
            <v>Bank</v>
          </cell>
          <cell r="F852">
            <v>44610</v>
          </cell>
        </row>
        <row r="853">
          <cell r="C853">
            <v>284354138</v>
          </cell>
          <cell r="D853" t="str">
            <v>Money Transfer</v>
          </cell>
          <cell r="E853" t="str">
            <v>Mobile</v>
          </cell>
          <cell r="F853">
            <v>44674</v>
          </cell>
        </row>
        <row r="854">
          <cell r="C854">
            <v>284644944</v>
          </cell>
          <cell r="D854" t="str">
            <v>Checks</v>
          </cell>
          <cell r="E854" t="str">
            <v>Bank</v>
          </cell>
          <cell r="F854">
            <v>44516</v>
          </cell>
        </row>
        <row r="855">
          <cell r="C855">
            <v>285245288</v>
          </cell>
          <cell r="D855" t="str">
            <v>Online Payment</v>
          </cell>
          <cell r="E855" t="str">
            <v>Internet Banking</v>
          </cell>
          <cell r="F855">
            <v>44430</v>
          </cell>
        </row>
        <row r="856">
          <cell r="C856">
            <v>285351921</v>
          </cell>
          <cell r="D856" t="str">
            <v>Loan Payment</v>
          </cell>
          <cell r="E856" t="str">
            <v>AFT</v>
          </cell>
          <cell r="F856">
            <v>44595</v>
          </cell>
        </row>
        <row r="857">
          <cell r="C857">
            <v>286598152</v>
          </cell>
          <cell r="D857" t="str">
            <v>Loan Payment</v>
          </cell>
          <cell r="E857" t="str">
            <v>AFT</v>
          </cell>
          <cell r="F857">
            <v>44632</v>
          </cell>
        </row>
        <row r="858">
          <cell r="C858">
            <v>287647957</v>
          </cell>
          <cell r="D858" t="str">
            <v>Online Payment</v>
          </cell>
          <cell r="E858" t="str">
            <v>Card</v>
          </cell>
          <cell r="F858">
            <v>44342</v>
          </cell>
        </row>
        <row r="859">
          <cell r="C859">
            <v>288127588</v>
          </cell>
          <cell r="D859" t="str">
            <v>Money Deposit</v>
          </cell>
          <cell r="E859" t="str">
            <v>Bank</v>
          </cell>
          <cell r="F859">
            <v>44239</v>
          </cell>
        </row>
        <row r="860">
          <cell r="C860">
            <v>288175420</v>
          </cell>
          <cell r="D860" t="str">
            <v>Loan Payment</v>
          </cell>
          <cell r="E860" t="str">
            <v>AFT</v>
          </cell>
          <cell r="F860">
            <v>44339</v>
          </cell>
        </row>
        <row r="861">
          <cell r="C861">
            <v>288258554</v>
          </cell>
          <cell r="D861" t="str">
            <v>Online Payment</v>
          </cell>
          <cell r="E861" t="str">
            <v>Card</v>
          </cell>
          <cell r="F861">
            <v>44604</v>
          </cell>
        </row>
        <row r="862">
          <cell r="C862">
            <v>288641241</v>
          </cell>
          <cell r="D862" t="str">
            <v>Online Payment</v>
          </cell>
          <cell r="E862" t="str">
            <v>Mobile</v>
          </cell>
          <cell r="F862">
            <v>44213</v>
          </cell>
        </row>
        <row r="863">
          <cell r="C863">
            <v>289592807</v>
          </cell>
          <cell r="D863" t="str">
            <v>Online Payment</v>
          </cell>
          <cell r="E863" t="str">
            <v>Internet Banking</v>
          </cell>
          <cell r="F863">
            <v>44485</v>
          </cell>
        </row>
        <row r="864">
          <cell r="C864">
            <v>290011943</v>
          </cell>
          <cell r="D864" t="str">
            <v>Money Transfer</v>
          </cell>
          <cell r="E864" t="str">
            <v>Internet Banking</v>
          </cell>
          <cell r="F864">
            <v>44561</v>
          </cell>
        </row>
        <row r="865">
          <cell r="C865">
            <v>290757462</v>
          </cell>
          <cell r="D865" t="str">
            <v>Cash Withdrawal</v>
          </cell>
          <cell r="E865" t="str">
            <v>ATM</v>
          </cell>
          <cell r="F865">
            <v>44499</v>
          </cell>
        </row>
        <row r="866">
          <cell r="C866">
            <v>290965816</v>
          </cell>
          <cell r="D866" t="str">
            <v>Cash Withdrawal</v>
          </cell>
          <cell r="E866" t="str">
            <v>POS</v>
          </cell>
          <cell r="F866">
            <v>44523</v>
          </cell>
        </row>
        <row r="867">
          <cell r="C867">
            <v>290971192</v>
          </cell>
          <cell r="D867" t="str">
            <v>Loan Payment</v>
          </cell>
          <cell r="E867" t="str">
            <v>AFT</v>
          </cell>
          <cell r="F867">
            <v>44524</v>
          </cell>
        </row>
        <row r="868">
          <cell r="C868">
            <v>291037595</v>
          </cell>
          <cell r="D868" t="str">
            <v>Money Transfer</v>
          </cell>
          <cell r="E868" t="str">
            <v>Mobile</v>
          </cell>
          <cell r="F868">
            <v>44661</v>
          </cell>
        </row>
        <row r="869">
          <cell r="C869">
            <v>291140549</v>
          </cell>
          <cell r="D869" t="str">
            <v>Cash Withdrawal</v>
          </cell>
          <cell r="E869" t="str">
            <v>POS</v>
          </cell>
          <cell r="F869">
            <v>44675</v>
          </cell>
        </row>
        <row r="870">
          <cell r="C870">
            <v>291292071</v>
          </cell>
          <cell r="D870" t="str">
            <v>Cash Withdrawal</v>
          </cell>
          <cell r="E870" t="str">
            <v>POS</v>
          </cell>
          <cell r="F870">
            <v>44673</v>
          </cell>
        </row>
        <row r="871">
          <cell r="C871">
            <v>291593618</v>
          </cell>
          <cell r="D871" t="str">
            <v>Online Payment</v>
          </cell>
          <cell r="E871" t="str">
            <v>Mobile</v>
          </cell>
          <cell r="F871">
            <v>44198</v>
          </cell>
        </row>
        <row r="872">
          <cell r="C872">
            <v>292250743</v>
          </cell>
          <cell r="D872" t="str">
            <v>Money Transfer</v>
          </cell>
          <cell r="E872" t="str">
            <v>Mobile</v>
          </cell>
          <cell r="F872">
            <v>44258</v>
          </cell>
        </row>
        <row r="873">
          <cell r="C873">
            <v>292303183</v>
          </cell>
          <cell r="D873" t="str">
            <v>Checks</v>
          </cell>
          <cell r="E873" t="str">
            <v>Informal Services</v>
          </cell>
          <cell r="F873">
            <v>44520</v>
          </cell>
        </row>
        <row r="874">
          <cell r="C874">
            <v>292368079</v>
          </cell>
          <cell r="D874" t="str">
            <v>Cash Withdrawal</v>
          </cell>
          <cell r="E874" t="str">
            <v>POS</v>
          </cell>
          <cell r="F874">
            <v>44290</v>
          </cell>
        </row>
        <row r="875">
          <cell r="C875">
            <v>293249931</v>
          </cell>
          <cell r="D875" t="str">
            <v>Money Deposit</v>
          </cell>
          <cell r="E875" t="str">
            <v>Bank</v>
          </cell>
          <cell r="F875">
            <v>44362</v>
          </cell>
        </row>
        <row r="876">
          <cell r="C876">
            <v>293263284</v>
          </cell>
          <cell r="D876" t="str">
            <v>Money Deposit</v>
          </cell>
          <cell r="E876" t="str">
            <v>Bank</v>
          </cell>
          <cell r="F876">
            <v>44261</v>
          </cell>
        </row>
        <row r="877">
          <cell r="C877">
            <v>293382229</v>
          </cell>
          <cell r="D877" t="str">
            <v>Cash Withdrawal</v>
          </cell>
          <cell r="E877" t="str">
            <v>POS</v>
          </cell>
          <cell r="F877">
            <v>44640</v>
          </cell>
        </row>
        <row r="878">
          <cell r="C878">
            <v>293577198</v>
          </cell>
          <cell r="D878" t="str">
            <v>Checks</v>
          </cell>
          <cell r="E878" t="str">
            <v>Informal Services</v>
          </cell>
          <cell r="F878">
            <v>44290</v>
          </cell>
        </row>
        <row r="879">
          <cell r="C879">
            <v>293887331</v>
          </cell>
          <cell r="D879" t="str">
            <v>Money Transfer</v>
          </cell>
          <cell r="E879" t="str">
            <v>Bank</v>
          </cell>
          <cell r="F879">
            <v>44500</v>
          </cell>
        </row>
        <row r="880">
          <cell r="C880">
            <v>294503809</v>
          </cell>
          <cell r="D880" t="str">
            <v>Cash Withdrawal</v>
          </cell>
          <cell r="E880" t="str">
            <v>Bank</v>
          </cell>
          <cell r="F880">
            <v>44306</v>
          </cell>
        </row>
        <row r="881">
          <cell r="C881">
            <v>295040717</v>
          </cell>
          <cell r="D881" t="str">
            <v>Checks</v>
          </cell>
          <cell r="E881" t="str">
            <v>Bank</v>
          </cell>
          <cell r="F881">
            <v>44305</v>
          </cell>
        </row>
        <row r="882">
          <cell r="C882">
            <v>295093225</v>
          </cell>
          <cell r="D882" t="str">
            <v>Cash Withdrawal</v>
          </cell>
          <cell r="E882" t="str">
            <v>Bank</v>
          </cell>
          <cell r="F882">
            <v>44220</v>
          </cell>
        </row>
        <row r="883">
          <cell r="C883">
            <v>295447004</v>
          </cell>
          <cell r="D883" t="str">
            <v>Cash Withdrawal</v>
          </cell>
          <cell r="E883" t="str">
            <v>ATM</v>
          </cell>
          <cell r="F883">
            <v>44274</v>
          </cell>
        </row>
        <row r="884">
          <cell r="C884">
            <v>295650834</v>
          </cell>
          <cell r="D884" t="str">
            <v>Cash Withdrawal</v>
          </cell>
          <cell r="E884" t="str">
            <v>POS</v>
          </cell>
          <cell r="F884">
            <v>44612</v>
          </cell>
        </row>
        <row r="885">
          <cell r="C885">
            <v>295682322</v>
          </cell>
          <cell r="D885" t="str">
            <v>Cash Withdrawal</v>
          </cell>
          <cell r="E885" t="str">
            <v>Bank</v>
          </cell>
          <cell r="F885">
            <v>44361</v>
          </cell>
        </row>
        <row r="886">
          <cell r="C886">
            <v>296279071</v>
          </cell>
          <cell r="D886" t="str">
            <v>Cash Withdrawal</v>
          </cell>
          <cell r="E886" t="str">
            <v>ATM</v>
          </cell>
          <cell r="F886">
            <v>44197</v>
          </cell>
        </row>
        <row r="887">
          <cell r="C887">
            <v>296436568</v>
          </cell>
          <cell r="D887" t="str">
            <v>Online Payment</v>
          </cell>
          <cell r="E887" t="str">
            <v>Mobile</v>
          </cell>
          <cell r="F887">
            <v>44439</v>
          </cell>
        </row>
        <row r="888">
          <cell r="C888">
            <v>296439878</v>
          </cell>
          <cell r="D888" t="str">
            <v>Money Deposit</v>
          </cell>
          <cell r="E888" t="str">
            <v>Bank</v>
          </cell>
          <cell r="F888">
            <v>44260</v>
          </cell>
        </row>
        <row r="889">
          <cell r="C889">
            <v>296660773</v>
          </cell>
          <cell r="D889" t="str">
            <v>Online Payment</v>
          </cell>
          <cell r="E889" t="str">
            <v>Mobile</v>
          </cell>
          <cell r="F889">
            <v>44661</v>
          </cell>
        </row>
        <row r="890">
          <cell r="C890">
            <v>296925350</v>
          </cell>
          <cell r="D890" t="str">
            <v>Money Transfer</v>
          </cell>
          <cell r="E890" t="str">
            <v>Mobile</v>
          </cell>
          <cell r="F890">
            <v>44374</v>
          </cell>
        </row>
        <row r="891">
          <cell r="C891">
            <v>296971198</v>
          </cell>
          <cell r="D891" t="str">
            <v>Online Payment</v>
          </cell>
          <cell r="E891" t="str">
            <v>Internet Banking</v>
          </cell>
          <cell r="F891">
            <v>44417</v>
          </cell>
        </row>
        <row r="892">
          <cell r="C892">
            <v>298078818</v>
          </cell>
          <cell r="D892" t="str">
            <v>Loan Payment</v>
          </cell>
          <cell r="E892" t="str">
            <v>AFT</v>
          </cell>
          <cell r="F892">
            <v>44636</v>
          </cell>
        </row>
        <row r="893">
          <cell r="C893">
            <v>298136303</v>
          </cell>
          <cell r="D893" t="str">
            <v>Cash Withdrawal</v>
          </cell>
          <cell r="E893" t="str">
            <v>POS</v>
          </cell>
          <cell r="F893">
            <v>44428</v>
          </cell>
        </row>
        <row r="894">
          <cell r="C894">
            <v>298165137</v>
          </cell>
          <cell r="D894" t="str">
            <v>Checks</v>
          </cell>
          <cell r="E894" t="str">
            <v>Bank</v>
          </cell>
          <cell r="F894">
            <v>44398</v>
          </cell>
        </row>
        <row r="895">
          <cell r="C895">
            <v>298165965</v>
          </cell>
          <cell r="D895" t="str">
            <v>Checks</v>
          </cell>
          <cell r="E895" t="str">
            <v>Informal Services</v>
          </cell>
          <cell r="F895">
            <v>44473</v>
          </cell>
        </row>
        <row r="896">
          <cell r="C896">
            <v>298370602</v>
          </cell>
          <cell r="D896" t="str">
            <v>Loan Payment</v>
          </cell>
          <cell r="E896" t="str">
            <v>ACH</v>
          </cell>
          <cell r="F896">
            <v>44378</v>
          </cell>
        </row>
        <row r="897">
          <cell r="C897">
            <v>298970874</v>
          </cell>
          <cell r="D897" t="str">
            <v>Cash Withdrawal</v>
          </cell>
          <cell r="E897" t="str">
            <v>POS</v>
          </cell>
          <cell r="F897">
            <v>44680</v>
          </cell>
        </row>
        <row r="898">
          <cell r="C898">
            <v>299454838</v>
          </cell>
          <cell r="D898" t="str">
            <v>Loan Payment</v>
          </cell>
          <cell r="E898" t="str">
            <v>ACH</v>
          </cell>
          <cell r="F898">
            <v>44462</v>
          </cell>
        </row>
        <row r="899">
          <cell r="C899">
            <v>299463142</v>
          </cell>
          <cell r="D899" t="str">
            <v>Money Transfer</v>
          </cell>
          <cell r="E899" t="str">
            <v>Mobile</v>
          </cell>
          <cell r="F899">
            <v>44418</v>
          </cell>
        </row>
        <row r="900">
          <cell r="C900">
            <v>299668063</v>
          </cell>
          <cell r="D900" t="str">
            <v>Money Deposit</v>
          </cell>
          <cell r="E900" t="str">
            <v>Bank</v>
          </cell>
          <cell r="F900">
            <v>44265</v>
          </cell>
        </row>
        <row r="901">
          <cell r="C901">
            <v>300286413</v>
          </cell>
          <cell r="D901" t="str">
            <v>Money Transfer</v>
          </cell>
          <cell r="E901" t="str">
            <v>Bank</v>
          </cell>
          <cell r="F901">
            <v>44459</v>
          </cell>
        </row>
        <row r="902">
          <cell r="C902">
            <v>300474366</v>
          </cell>
          <cell r="D902" t="str">
            <v>Money Transfer</v>
          </cell>
          <cell r="E902" t="str">
            <v>Mobile</v>
          </cell>
          <cell r="F902">
            <v>44575</v>
          </cell>
        </row>
        <row r="903">
          <cell r="C903">
            <v>300585242</v>
          </cell>
          <cell r="D903" t="str">
            <v>Online Payment</v>
          </cell>
          <cell r="E903" t="str">
            <v>Mobile</v>
          </cell>
          <cell r="F903">
            <v>44553</v>
          </cell>
        </row>
        <row r="904">
          <cell r="C904">
            <v>300722977</v>
          </cell>
          <cell r="D904" t="str">
            <v>Online Payment</v>
          </cell>
          <cell r="E904" t="str">
            <v>Internet Banking</v>
          </cell>
          <cell r="F904">
            <v>44436</v>
          </cell>
        </row>
        <row r="905">
          <cell r="C905">
            <v>300991991</v>
          </cell>
          <cell r="D905" t="str">
            <v>Money Transfer</v>
          </cell>
          <cell r="E905" t="str">
            <v>Internet Banking</v>
          </cell>
          <cell r="F905">
            <v>44421</v>
          </cell>
        </row>
        <row r="906">
          <cell r="C906">
            <v>301382196</v>
          </cell>
          <cell r="D906" t="str">
            <v>Money Deposit</v>
          </cell>
          <cell r="E906" t="str">
            <v>Bank</v>
          </cell>
          <cell r="F906">
            <v>44207</v>
          </cell>
        </row>
        <row r="907">
          <cell r="C907">
            <v>301533948</v>
          </cell>
          <cell r="D907" t="str">
            <v>Money Transfer</v>
          </cell>
          <cell r="E907" t="str">
            <v>Internet Banking</v>
          </cell>
          <cell r="F907">
            <v>44669</v>
          </cell>
        </row>
        <row r="908">
          <cell r="C908">
            <v>301691876</v>
          </cell>
          <cell r="D908" t="str">
            <v>Online Payment</v>
          </cell>
          <cell r="E908" t="str">
            <v>Mobile</v>
          </cell>
          <cell r="F908">
            <v>44494</v>
          </cell>
        </row>
        <row r="909">
          <cell r="C909">
            <v>301759028</v>
          </cell>
          <cell r="D909" t="str">
            <v>Money Transfer</v>
          </cell>
          <cell r="E909" t="str">
            <v>Mobile</v>
          </cell>
          <cell r="F909">
            <v>44281</v>
          </cell>
        </row>
        <row r="910">
          <cell r="C910">
            <v>301903886</v>
          </cell>
          <cell r="D910" t="str">
            <v>Loan Payment</v>
          </cell>
          <cell r="E910" t="str">
            <v>ACH</v>
          </cell>
          <cell r="F910">
            <v>44341</v>
          </cell>
        </row>
        <row r="911">
          <cell r="C911">
            <v>302136341</v>
          </cell>
          <cell r="D911" t="str">
            <v>Cash Withdrawal</v>
          </cell>
          <cell r="E911" t="str">
            <v>Bank</v>
          </cell>
          <cell r="F911">
            <v>44596</v>
          </cell>
        </row>
        <row r="912">
          <cell r="C912">
            <v>302636014</v>
          </cell>
          <cell r="D912" t="str">
            <v>Money Transfer</v>
          </cell>
          <cell r="E912" t="str">
            <v>Mobile</v>
          </cell>
          <cell r="F912">
            <v>44452</v>
          </cell>
        </row>
        <row r="913">
          <cell r="C913">
            <v>302762352</v>
          </cell>
          <cell r="D913" t="str">
            <v>Cash Withdrawal</v>
          </cell>
          <cell r="E913" t="str">
            <v>ATM</v>
          </cell>
          <cell r="F913">
            <v>44567</v>
          </cell>
        </row>
        <row r="914">
          <cell r="C914">
            <v>302995517</v>
          </cell>
          <cell r="D914" t="str">
            <v>Money Deposit</v>
          </cell>
          <cell r="E914" t="str">
            <v>ATM</v>
          </cell>
          <cell r="F914">
            <v>44451</v>
          </cell>
        </row>
        <row r="915">
          <cell r="C915">
            <v>303021938</v>
          </cell>
          <cell r="D915" t="str">
            <v>Cash Withdrawal</v>
          </cell>
          <cell r="E915" t="str">
            <v>ATM</v>
          </cell>
          <cell r="F915">
            <v>44342</v>
          </cell>
        </row>
        <row r="916">
          <cell r="C916">
            <v>303261455</v>
          </cell>
          <cell r="D916" t="str">
            <v>Money Transfer</v>
          </cell>
          <cell r="E916" t="str">
            <v>ATM</v>
          </cell>
          <cell r="F916">
            <v>44402</v>
          </cell>
        </row>
        <row r="917">
          <cell r="C917">
            <v>303452116</v>
          </cell>
          <cell r="D917" t="str">
            <v>Online Payment</v>
          </cell>
          <cell r="E917" t="str">
            <v>Card</v>
          </cell>
          <cell r="F917">
            <v>44676</v>
          </cell>
        </row>
        <row r="918">
          <cell r="C918">
            <v>304071750</v>
          </cell>
          <cell r="D918" t="str">
            <v>Money Deposit</v>
          </cell>
          <cell r="E918" t="str">
            <v>Bank</v>
          </cell>
          <cell r="F918">
            <v>44541</v>
          </cell>
        </row>
        <row r="919">
          <cell r="C919">
            <v>304491419</v>
          </cell>
          <cell r="D919" t="str">
            <v>Checks</v>
          </cell>
          <cell r="E919" t="str">
            <v>Informal Services</v>
          </cell>
          <cell r="F919">
            <v>44432</v>
          </cell>
        </row>
        <row r="920">
          <cell r="C920">
            <v>304859900</v>
          </cell>
          <cell r="D920" t="str">
            <v>Online Payment</v>
          </cell>
          <cell r="E920" t="str">
            <v>Mobile</v>
          </cell>
          <cell r="F920">
            <v>44233</v>
          </cell>
        </row>
        <row r="921">
          <cell r="C921">
            <v>305148262</v>
          </cell>
          <cell r="D921" t="str">
            <v>Money Deposit</v>
          </cell>
          <cell r="E921" t="str">
            <v>Bank</v>
          </cell>
          <cell r="F921">
            <v>44238</v>
          </cell>
        </row>
        <row r="922">
          <cell r="C922">
            <v>305303485</v>
          </cell>
          <cell r="D922" t="str">
            <v>Cash Withdrawal</v>
          </cell>
          <cell r="E922" t="str">
            <v>Bank</v>
          </cell>
          <cell r="F922">
            <v>44553</v>
          </cell>
        </row>
        <row r="923">
          <cell r="C923">
            <v>305329337</v>
          </cell>
          <cell r="D923" t="str">
            <v>Checks</v>
          </cell>
          <cell r="E923" t="str">
            <v>Informal Services</v>
          </cell>
          <cell r="F923">
            <v>44211</v>
          </cell>
        </row>
        <row r="924">
          <cell r="C924">
            <v>305594163</v>
          </cell>
          <cell r="D924" t="str">
            <v>Cash Withdrawal</v>
          </cell>
          <cell r="E924" t="str">
            <v>Bank</v>
          </cell>
          <cell r="F924">
            <v>44572</v>
          </cell>
        </row>
        <row r="925">
          <cell r="C925">
            <v>305720354</v>
          </cell>
          <cell r="D925" t="str">
            <v>Money Transfer</v>
          </cell>
          <cell r="E925" t="str">
            <v>Mobile</v>
          </cell>
          <cell r="F925">
            <v>44578</v>
          </cell>
        </row>
        <row r="926">
          <cell r="C926">
            <v>306241973</v>
          </cell>
          <cell r="D926" t="str">
            <v>Cash Withdrawal</v>
          </cell>
          <cell r="E926" t="str">
            <v>ATM</v>
          </cell>
          <cell r="F926">
            <v>44587</v>
          </cell>
        </row>
        <row r="927">
          <cell r="C927">
            <v>306579731</v>
          </cell>
          <cell r="D927" t="str">
            <v>Money Transfer</v>
          </cell>
          <cell r="E927" t="str">
            <v>Mobile</v>
          </cell>
          <cell r="F927">
            <v>44545</v>
          </cell>
        </row>
        <row r="928">
          <cell r="C928">
            <v>306590052</v>
          </cell>
          <cell r="D928" t="str">
            <v>Money Transfer</v>
          </cell>
          <cell r="E928" t="str">
            <v>ATM</v>
          </cell>
          <cell r="F928">
            <v>44409</v>
          </cell>
        </row>
        <row r="929">
          <cell r="C929">
            <v>306676532</v>
          </cell>
          <cell r="D929" t="str">
            <v>Checks</v>
          </cell>
          <cell r="E929" t="str">
            <v>Informal Services</v>
          </cell>
          <cell r="F929">
            <v>44245</v>
          </cell>
        </row>
        <row r="930">
          <cell r="C930">
            <v>307023024</v>
          </cell>
          <cell r="D930" t="str">
            <v>Loan Payment</v>
          </cell>
          <cell r="E930" t="str">
            <v>Mobile</v>
          </cell>
          <cell r="F930">
            <v>44516</v>
          </cell>
        </row>
        <row r="931">
          <cell r="C931">
            <v>307147780</v>
          </cell>
          <cell r="D931" t="str">
            <v>Cash Withdrawal</v>
          </cell>
          <cell r="E931" t="str">
            <v>ATM</v>
          </cell>
          <cell r="F931">
            <v>44299</v>
          </cell>
        </row>
        <row r="932">
          <cell r="C932">
            <v>307328973</v>
          </cell>
          <cell r="D932" t="str">
            <v>Money Deposit</v>
          </cell>
          <cell r="E932" t="str">
            <v>Bank</v>
          </cell>
          <cell r="F932">
            <v>44486</v>
          </cell>
        </row>
        <row r="933">
          <cell r="C933">
            <v>307334489</v>
          </cell>
          <cell r="D933" t="str">
            <v>Checks</v>
          </cell>
          <cell r="E933" t="str">
            <v>Bank</v>
          </cell>
          <cell r="F933">
            <v>44550</v>
          </cell>
        </row>
        <row r="934">
          <cell r="C934">
            <v>307335836</v>
          </cell>
          <cell r="D934" t="str">
            <v>Money Deposit</v>
          </cell>
          <cell r="E934" t="str">
            <v>Bank</v>
          </cell>
          <cell r="F934">
            <v>44521</v>
          </cell>
        </row>
        <row r="935">
          <cell r="C935">
            <v>307405988</v>
          </cell>
          <cell r="D935" t="str">
            <v>Money Deposit</v>
          </cell>
          <cell r="E935" t="str">
            <v>Bank</v>
          </cell>
          <cell r="F935">
            <v>44508</v>
          </cell>
        </row>
        <row r="936">
          <cell r="C936">
            <v>308158521</v>
          </cell>
          <cell r="D936" t="str">
            <v>Online Payment</v>
          </cell>
          <cell r="E936" t="str">
            <v>Internet Banking</v>
          </cell>
          <cell r="F936">
            <v>44389</v>
          </cell>
        </row>
        <row r="937">
          <cell r="C937">
            <v>309017867</v>
          </cell>
          <cell r="D937" t="str">
            <v>Checks</v>
          </cell>
          <cell r="E937" t="str">
            <v>Informal Services</v>
          </cell>
          <cell r="F937">
            <v>44557</v>
          </cell>
        </row>
        <row r="938">
          <cell r="C938">
            <v>309305273</v>
          </cell>
          <cell r="D938" t="str">
            <v>Cash Withdrawal</v>
          </cell>
          <cell r="E938" t="str">
            <v>Bank</v>
          </cell>
          <cell r="F938">
            <v>44379</v>
          </cell>
        </row>
        <row r="939">
          <cell r="C939">
            <v>309373814</v>
          </cell>
          <cell r="D939" t="str">
            <v>Online Payment</v>
          </cell>
          <cell r="E939" t="str">
            <v>Internet Banking</v>
          </cell>
          <cell r="F939">
            <v>44405</v>
          </cell>
        </row>
        <row r="940">
          <cell r="C940">
            <v>309409121</v>
          </cell>
          <cell r="D940" t="str">
            <v>Money Deposit</v>
          </cell>
          <cell r="E940" t="str">
            <v>Bank</v>
          </cell>
          <cell r="F940">
            <v>44285</v>
          </cell>
        </row>
        <row r="941">
          <cell r="C941">
            <v>309507070</v>
          </cell>
          <cell r="D941" t="str">
            <v>Cash Withdrawal</v>
          </cell>
          <cell r="E941" t="str">
            <v>ATM</v>
          </cell>
          <cell r="F941">
            <v>44663</v>
          </cell>
        </row>
        <row r="942">
          <cell r="C942">
            <v>309510957</v>
          </cell>
          <cell r="D942" t="str">
            <v>Money Transfer</v>
          </cell>
          <cell r="E942" t="str">
            <v>ATM</v>
          </cell>
          <cell r="F942">
            <v>44652</v>
          </cell>
        </row>
        <row r="943">
          <cell r="C943">
            <v>309528570</v>
          </cell>
          <cell r="D943" t="str">
            <v>Cash Withdrawal</v>
          </cell>
          <cell r="E943" t="str">
            <v>ATM</v>
          </cell>
          <cell r="F943">
            <v>44515</v>
          </cell>
        </row>
        <row r="944">
          <cell r="C944">
            <v>309942505</v>
          </cell>
          <cell r="D944" t="str">
            <v>Money Transfer</v>
          </cell>
          <cell r="E944" t="str">
            <v>Mobile</v>
          </cell>
          <cell r="F944">
            <v>44327</v>
          </cell>
        </row>
        <row r="945">
          <cell r="C945">
            <v>310347368</v>
          </cell>
          <cell r="D945" t="str">
            <v>Money Deposit</v>
          </cell>
          <cell r="E945" t="str">
            <v>Bank</v>
          </cell>
          <cell r="F945">
            <v>44499</v>
          </cell>
        </row>
        <row r="946">
          <cell r="C946">
            <v>311412009</v>
          </cell>
          <cell r="D946" t="str">
            <v>Cash Withdrawal</v>
          </cell>
          <cell r="E946" t="str">
            <v>Bank</v>
          </cell>
          <cell r="F946">
            <v>44622</v>
          </cell>
        </row>
        <row r="947">
          <cell r="C947">
            <v>311674771</v>
          </cell>
          <cell r="D947" t="str">
            <v>Money Deposit</v>
          </cell>
          <cell r="E947" t="str">
            <v>Bank</v>
          </cell>
          <cell r="F947">
            <v>44547</v>
          </cell>
        </row>
        <row r="948">
          <cell r="C948">
            <v>311714534</v>
          </cell>
          <cell r="D948" t="str">
            <v>Checks</v>
          </cell>
          <cell r="E948" t="str">
            <v>Bank</v>
          </cell>
          <cell r="F948">
            <v>44635</v>
          </cell>
        </row>
        <row r="949">
          <cell r="C949">
            <v>311948849</v>
          </cell>
          <cell r="D949" t="str">
            <v>Money Transfer</v>
          </cell>
          <cell r="E949" t="str">
            <v>ATM</v>
          </cell>
          <cell r="F949">
            <v>44524</v>
          </cell>
        </row>
        <row r="950">
          <cell r="C950">
            <v>312719421</v>
          </cell>
          <cell r="D950" t="str">
            <v>Cash Withdrawal</v>
          </cell>
          <cell r="E950" t="str">
            <v>ATM</v>
          </cell>
          <cell r="F950">
            <v>44231</v>
          </cell>
        </row>
        <row r="951">
          <cell r="C951">
            <v>312759977</v>
          </cell>
          <cell r="D951" t="str">
            <v>Cash Withdrawal</v>
          </cell>
          <cell r="E951" t="str">
            <v>ATM</v>
          </cell>
          <cell r="F951">
            <v>44209</v>
          </cell>
        </row>
        <row r="952">
          <cell r="C952">
            <v>313918958</v>
          </cell>
          <cell r="D952" t="str">
            <v>Money Transfer</v>
          </cell>
          <cell r="E952" t="str">
            <v>Bank</v>
          </cell>
          <cell r="F952">
            <v>44223</v>
          </cell>
        </row>
        <row r="953">
          <cell r="C953">
            <v>313931055</v>
          </cell>
          <cell r="D953" t="str">
            <v>Cash Withdrawal</v>
          </cell>
          <cell r="E953" t="str">
            <v>Bank</v>
          </cell>
          <cell r="F953">
            <v>44426</v>
          </cell>
        </row>
        <row r="954">
          <cell r="C954">
            <v>313947617</v>
          </cell>
          <cell r="D954" t="str">
            <v>Online Payment</v>
          </cell>
          <cell r="E954" t="str">
            <v>Internet Banking</v>
          </cell>
          <cell r="F954">
            <v>44596</v>
          </cell>
        </row>
        <row r="955">
          <cell r="C955">
            <v>313980008</v>
          </cell>
          <cell r="D955" t="str">
            <v>Money Deposit</v>
          </cell>
          <cell r="E955" t="str">
            <v>Bank</v>
          </cell>
          <cell r="F955">
            <v>44579</v>
          </cell>
        </row>
        <row r="956">
          <cell r="C956">
            <v>314606855</v>
          </cell>
          <cell r="D956" t="str">
            <v>Money Deposit</v>
          </cell>
          <cell r="E956" t="str">
            <v>Bank</v>
          </cell>
          <cell r="F956">
            <v>44409</v>
          </cell>
        </row>
        <row r="957">
          <cell r="C957">
            <v>314669857</v>
          </cell>
          <cell r="D957" t="str">
            <v>Money Deposit</v>
          </cell>
          <cell r="E957" t="str">
            <v>Bank</v>
          </cell>
          <cell r="F957">
            <v>44332</v>
          </cell>
        </row>
        <row r="958">
          <cell r="C958">
            <v>315015315</v>
          </cell>
          <cell r="D958" t="str">
            <v>Money Transfer</v>
          </cell>
          <cell r="E958" t="str">
            <v>Mobile</v>
          </cell>
          <cell r="F958">
            <v>44528</v>
          </cell>
        </row>
        <row r="959">
          <cell r="C959">
            <v>315387508</v>
          </cell>
          <cell r="D959" t="str">
            <v>Checks</v>
          </cell>
          <cell r="E959" t="str">
            <v>Informal Services</v>
          </cell>
          <cell r="F959">
            <v>44442</v>
          </cell>
        </row>
        <row r="960">
          <cell r="C960">
            <v>316041087</v>
          </cell>
          <cell r="D960" t="str">
            <v>Cash Withdrawal</v>
          </cell>
          <cell r="E960" t="str">
            <v>POS</v>
          </cell>
          <cell r="F960">
            <v>44255</v>
          </cell>
        </row>
        <row r="961">
          <cell r="C961">
            <v>316447593</v>
          </cell>
          <cell r="D961" t="str">
            <v>Money Deposit</v>
          </cell>
          <cell r="E961" t="str">
            <v>Bank</v>
          </cell>
          <cell r="F961">
            <v>44338</v>
          </cell>
        </row>
        <row r="962">
          <cell r="C962">
            <v>316648932</v>
          </cell>
          <cell r="D962" t="str">
            <v>Online Payment</v>
          </cell>
          <cell r="E962" t="str">
            <v>Mobile</v>
          </cell>
          <cell r="F962">
            <v>44462</v>
          </cell>
        </row>
        <row r="963">
          <cell r="C963">
            <v>316783181</v>
          </cell>
          <cell r="D963" t="str">
            <v>Cash Withdrawal</v>
          </cell>
          <cell r="E963" t="str">
            <v>Bank</v>
          </cell>
          <cell r="F963">
            <v>44595</v>
          </cell>
        </row>
        <row r="964">
          <cell r="C964">
            <v>318114026</v>
          </cell>
          <cell r="D964" t="str">
            <v>Cash Withdrawal</v>
          </cell>
          <cell r="E964" t="str">
            <v>ATM</v>
          </cell>
          <cell r="F964">
            <v>44485</v>
          </cell>
        </row>
        <row r="965">
          <cell r="C965">
            <v>318126840</v>
          </cell>
          <cell r="D965" t="str">
            <v>Online Payment</v>
          </cell>
          <cell r="E965" t="str">
            <v>Mobile</v>
          </cell>
          <cell r="F965">
            <v>44513</v>
          </cell>
        </row>
        <row r="966">
          <cell r="C966">
            <v>318255015</v>
          </cell>
          <cell r="D966" t="str">
            <v>Money Deposit</v>
          </cell>
          <cell r="E966" t="str">
            <v>ATM</v>
          </cell>
          <cell r="F966">
            <v>44256</v>
          </cell>
        </row>
        <row r="967">
          <cell r="C967">
            <v>318683016</v>
          </cell>
          <cell r="D967" t="str">
            <v>Loan Payment</v>
          </cell>
          <cell r="E967" t="str">
            <v>AFT</v>
          </cell>
          <cell r="F967">
            <v>44317</v>
          </cell>
        </row>
        <row r="968">
          <cell r="C968">
            <v>318998783</v>
          </cell>
          <cell r="D968" t="str">
            <v>Money Deposit</v>
          </cell>
          <cell r="E968" t="str">
            <v>Bank</v>
          </cell>
          <cell r="F968">
            <v>44381</v>
          </cell>
        </row>
        <row r="969">
          <cell r="C969">
            <v>319128070</v>
          </cell>
          <cell r="D969" t="str">
            <v>Loan Payment</v>
          </cell>
          <cell r="E969" t="str">
            <v>AFT</v>
          </cell>
          <cell r="F969">
            <v>44289</v>
          </cell>
        </row>
        <row r="970">
          <cell r="C970">
            <v>319451547</v>
          </cell>
          <cell r="D970" t="str">
            <v>Cash Withdrawal</v>
          </cell>
          <cell r="E970" t="str">
            <v>POS</v>
          </cell>
          <cell r="F970">
            <v>44247</v>
          </cell>
        </row>
        <row r="971">
          <cell r="C971">
            <v>319678340</v>
          </cell>
          <cell r="D971" t="str">
            <v>Money Deposit</v>
          </cell>
          <cell r="E971" t="str">
            <v>Bank</v>
          </cell>
          <cell r="F971">
            <v>44244</v>
          </cell>
        </row>
        <row r="972">
          <cell r="C972">
            <v>320612377</v>
          </cell>
          <cell r="D972" t="str">
            <v>Money Deposit</v>
          </cell>
          <cell r="E972" t="str">
            <v>ATM</v>
          </cell>
          <cell r="F972">
            <v>44503</v>
          </cell>
        </row>
        <row r="973">
          <cell r="C973">
            <v>321041248</v>
          </cell>
          <cell r="D973" t="str">
            <v>Money Deposit</v>
          </cell>
          <cell r="E973" t="str">
            <v>Bank</v>
          </cell>
          <cell r="F973">
            <v>44235</v>
          </cell>
        </row>
        <row r="974">
          <cell r="C974">
            <v>321167975</v>
          </cell>
          <cell r="D974" t="str">
            <v>Money Transfer</v>
          </cell>
          <cell r="E974" t="str">
            <v>Internet Banking</v>
          </cell>
          <cell r="F974">
            <v>44558</v>
          </cell>
        </row>
        <row r="975">
          <cell r="C975">
            <v>321721952</v>
          </cell>
          <cell r="D975" t="str">
            <v>Money Transfer</v>
          </cell>
          <cell r="E975" t="str">
            <v>Mobile</v>
          </cell>
          <cell r="F975">
            <v>44530</v>
          </cell>
        </row>
        <row r="976">
          <cell r="C976">
            <v>321800259</v>
          </cell>
          <cell r="D976" t="str">
            <v>Checks</v>
          </cell>
          <cell r="E976" t="str">
            <v>Informal Services</v>
          </cell>
          <cell r="F976">
            <v>44561</v>
          </cell>
        </row>
        <row r="977">
          <cell r="C977">
            <v>322098693</v>
          </cell>
          <cell r="D977" t="str">
            <v>Money Deposit</v>
          </cell>
          <cell r="E977" t="str">
            <v>Bank</v>
          </cell>
          <cell r="F977">
            <v>44525</v>
          </cell>
        </row>
        <row r="978">
          <cell r="C978">
            <v>322285626</v>
          </cell>
          <cell r="D978" t="str">
            <v>Money Deposit</v>
          </cell>
          <cell r="E978" t="str">
            <v>ATM</v>
          </cell>
          <cell r="F978">
            <v>44212</v>
          </cell>
        </row>
        <row r="979">
          <cell r="C979">
            <v>324385875</v>
          </cell>
          <cell r="D979" t="str">
            <v>Money Transfer</v>
          </cell>
          <cell r="E979" t="str">
            <v>ATM</v>
          </cell>
          <cell r="F979">
            <v>44279</v>
          </cell>
        </row>
        <row r="980">
          <cell r="C980">
            <v>325234622</v>
          </cell>
          <cell r="D980" t="str">
            <v>Cash Withdrawal</v>
          </cell>
          <cell r="E980" t="str">
            <v>ATM</v>
          </cell>
          <cell r="F980">
            <v>44221</v>
          </cell>
        </row>
        <row r="981">
          <cell r="C981">
            <v>325236685</v>
          </cell>
          <cell r="D981" t="str">
            <v>Online Payment</v>
          </cell>
          <cell r="E981" t="str">
            <v>Mobile</v>
          </cell>
          <cell r="F981">
            <v>44549</v>
          </cell>
        </row>
        <row r="982">
          <cell r="C982">
            <v>325519065</v>
          </cell>
          <cell r="D982" t="str">
            <v>Cash Withdrawal</v>
          </cell>
          <cell r="E982" t="str">
            <v>Bank</v>
          </cell>
          <cell r="F982">
            <v>44620</v>
          </cell>
        </row>
        <row r="983">
          <cell r="C983">
            <v>325802789</v>
          </cell>
          <cell r="D983" t="str">
            <v>Loan Payment</v>
          </cell>
          <cell r="E983" t="str">
            <v>AFT</v>
          </cell>
          <cell r="F983">
            <v>44277</v>
          </cell>
        </row>
        <row r="984">
          <cell r="C984">
            <v>325892800</v>
          </cell>
          <cell r="D984" t="str">
            <v>Loan Payment</v>
          </cell>
          <cell r="E984" t="str">
            <v>AFT</v>
          </cell>
          <cell r="F984">
            <v>44665</v>
          </cell>
        </row>
        <row r="985">
          <cell r="C985">
            <v>326185806</v>
          </cell>
          <cell r="D985" t="str">
            <v>Cash Withdrawal</v>
          </cell>
          <cell r="E985" t="str">
            <v>ATM</v>
          </cell>
          <cell r="F985">
            <v>44200</v>
          </cell>
        </row>
        <row r="986">
          <cell r="C986">
            <v>326543835</v>
          </cell>
          <cell r="D986" t="str">
            <v>Money Transfer</v>
          </cell>
          <cell r="E986" t="str">
            <v>Mobile</v>
          </cell>
          <cell r="F986">
            <v>44253</v>
          </cell>
        </row>
        <row r="987">
          <cell r="C987">
            <v>327013364</v>
          </cell>
          <cell r="D987" t="str">
            <v>Money Transfer</v>
          </cell>
          <cell r="E987" t="str">
            <v>Internet Banking</v>
          </cell>
          <cell r="F987">
            <v>44404</v>
          </cell>
        </row>
        <row r="988">
          <cell r="C988">
            <v>327147302</v>
          </cell>
          <cell r="D988" t="str">
            <v>Money Transfer</v>
          </cell>
          <cell r="E988" t="str">
            <v>Mobile</v>
          </cell>
          <cell r="F988">
            <v>44422</v>
          </cell>
        </row>
        <row r="989">
          <cell r="C989">
            <v>327328790</v>
          </cell>
          <cell r="D989" t="str">
            <v>Money Transfer</v>
          </cell>
          <cell r="E989" t="str">
            <v>ATM</v>
          </cell>
          <cell r="F989">
            <v>44442</v>
          </cell>
        </row>
        <row r="990">
          <cell r="C990">
            <v>327612112</v>
          </cell>
          <cell r="D990" t="str">
            <v>Checks</v>
          </cell>
          <cell r="E990" t="str">
            <v>Informal Services</v>
          </cell>
          <cell r="F990">
            <v>44581</v>
          </cell>
        </row>
        <row r="991">
          <cell r="C991">
            <v>328206610</v>
          </cell>
          <cell r="D991" t="str">
            <v>Money Transfer</v>
          </cell>
          <cell r="E991" t="str">
            <v>Mobile</v>
          </cell>
          <cell r="F991">
            <v>44471</v>
          </cell>
        </row>
        <row r="992">
          <cell r="C992">
            <v>328266044</v>
          </cell>
          <cell r="D992" t="str">
            <v>Money Deposit</v>
          </cell>
          <cell r="E992" t="str">
            <v>ATM</v>
          </cell>
          <cell r="F992">
            <v>44357</v>
          </cell>
        </row>
        <row r="993">
          <cell r="C993">
            <v>328792999</v>
          </cell>
          <cell r="D993" t="str">
            <v>Online Payment</v>
          </cell>
          <cell r="E993" t="str">
            <v>Internet Banking</v>
          </cell>
          <cell r="F993">
            <v>44346</v>
          </cell>
        </row>
        <row r="994">
          <cell r="C994">
            <v>328827622</v>
          </cell>
          <cell r="D994" t="str">
            <v>Checks</v>
          </cell>
          <cell r="E994" t="str">
            <v>Bank</v>
          </cell>
          <cell r="F994">
            <v>44324</v>
          </cell>
        </row>
        <row r="995">
          <cell r="C995">
            <v>329567273</v>
          </cell>
          <cell r="D995" t="str">
            <v>Loan Payment</v>
          </cell>
          <cell r="E995" t="str">
            <v>ACH</v>
          </cell>
          <cell r="F995">
            <v>44470</v>
          </cell>
        </row>
        <row r="996">
          <cell r="C996">
            <v>329702636</v>
          </cell>
          <cell r="D996" t="str">
            <v>Cash Withdrawal</v>
          </cell>
          <cell r="E996" t="str">
            <v>Bank</v>
          </cell>
          <cell r="F996">
            <v>44575</v>
          </cell>
        </row>
        <row r="997">
          <cell r="C997">
            <v>329720299</v>
          </cell>
          <cell r="D997" t="str">
            <v>Money Transfer</v>
          </cell>
          <cell r="E997" t="str">
            <v>Internet Banking</v>
          </cell>
          <cell r="F997">
            <v>44591</v>
          </cell>
        </row>
        <row r="998">
          <cell r="C998">
            <v>329863838</v>
          </cell>
          <cell r="D998" t="str">
            <v>Loan Payment</v>
          </cell>
          <cell r="E998" t="str">
            <v>AFT</v>
          </cell>
          <cell r="F998">
            <v>44315</v>
          </cell>
        </row>
        <row r="999">
          <cell r="C999">
            <v>330193537</v>
          </cell>
          <cell r="D999" t="str">
            <v>Online Payment</v>
          </cell>
          <cell r="E999" t="str">
            <v>Internet Banking</v>
          </cell>
          <cell r="F999">
            <v>44680</v>
          </cell>
        </row>
        <row r="1000">
          <cell r="C1000">
            <v>330644989</v>
          </cell>
          <cell r="D1000" t="str">
            <v>Online Payment</v>
          </cell>
          <cell r="E1000" t="str">
            <v>Card</v>
          </cell>
          <cell r="F1000">
            <v>44600</v>
          </cell>
        </row>
        <row r="1001">
          <cell r="C1001">
            <v>330775749</v>
          </cell>
          <cell r="D1001" t="str">
            <v>Money Deposit</v>
          </cell>
          <cell r="E1001" t="str">
            <v>Bank</v>
          </cell>
          <cell r="F1001">
            <v>44575</v>
          </cell>
        </row>
        <row r="1002">
          <cell r="C1002">
            <v>330818890</v>
          </cell>
          <cell r="D1002" t="str">
            <v>Cash Withdrawal</v>
          </cell>
          <cell r="E1002" t="str">
            <v>ATM</v>
          </cell>
          <cell r="F1002">
            <v>44413</v>
          </cell>
        </row>
        <row r="1003">
          <cell r="C1003">
            <v>330939456</v>
          </cell>
          <cell r="D1003" t="str">
            <v>Money Deposit</v>
          </cell>
          <cell r="E1003" t="str">
            <v>Bank</v>
          </cell>
          <cell r="F1003">
            <v>44560</v>
          </cell>
        </row>
        <row r="1004">
          <cell r="C1004">
            <v>331061325</v>
          </cell>
          <cell r="D1004" t="str">
            <v>Loan Payment</v>
          </cell>
          <cell r="E1004" t="str">
            <v>ACH</v>
          </cell>
          <cell r="F1004">
            <v>44306</v>
          </cell>
        </row>
        <row r="1005">
          <cell r="C1005">
            <v>331172887</v>
          </cell>
          <cell r="D1005" t="str">
            <v>Money Deposit</v>
          </cell>
          <cell r="E1005" t="str">
            <v>Bank</v>
          </cell>
          <cell r="F1005">
            <v>44220</v>
          </cell>
        </row>
        <row r="1006">
          <cell r="C1006">
            <v>331722238</v>
          </cell>
          <cell r="D1006" t="str">
            <v>Money Transfer</v>
          </cell>
          <cell r="E1006" t="str">
            <v>Mobile</v>
          </cell>
          <cell r="F1006">
            <v>44675</v>
          </cell>
        </row>
        <row r="1007">
          <cell r="C1007">
            <v>331807383</v>
          </cell>
          <cell r="D1007" t="str">
            <v>Online Payment</v>
          </cell>
          <cell r="E1007" t="str">
            <v>Internet Banking</v>
          </cell>
          <cell r="F1007">
            <v>44374</v>
          </cell>
        </row>
        <row r="1008">
          <cell r="C1008">
            <v>332008952</v>
          </cell>
          <cell r="D1008" t="str">
            <v>Money Transfer</v>
          </cell>
          <cell r="E1008" t="str">
            <v>Bank</v>
          </cell>
          <cell r="F1008">
            <v>44614</v>
          </cell>
        </row>
        <row r="1009">
          <cell r="C1009">
            <v>332064480</v>
          </cell>
          <cell r="D1009" t="str">
            <v>Money Deposit</v>
          </cell>
          <cell r="E1009" t="str">
            <v>Bank</v>
          </cell>
          <cell r="F1009">
            <v>44405</v>
          </cell>
        </row>
        <row r="1010">
          <cell r="C1010">
            <v>332182225</v>
          </cell>
          <cell r="D1010" t="str">
            <v>Money Transfer</v>
          </cell>
          <cell r="E1010" t="str">
            <v>Internet Banking</v>
          </cell>
          <cell r="F1010">
            <v>44249</v>
          </cell>
        </row>
        <row r="1011">
          <cell r="C1011">
            <v>332550519</v>
          </cell>
          <cell r="D1011" t="str">
            <v>Online Payment</v>
          </cell>
          <cell r="E1011" t="str">
            <v>Internet Banking</v>
          </cell>
          <cell r="F1011">
            <v>44476</v>
          </cell>
        </row>
        <row r="1012">
          <cell r="C1012">
            <v>333127572</v>
          </cell>
          <cell r="D1012" t="str">
            <v>Money Transfer</v>
          </cell>
          <cell r="E1012" t="str">
            <v>Bank</v>
          </cell>
          <cell r="F1012">
            <v>44513</v>
          </cell>
        </row>
        <row r="1013">
          <cell r="C1013">
            <v>333129687</v>
          </cell>
          <cell r="D1013" t="str">
            <v>Cash Withdrawal</v>
          </cell>
          <cell r="E1013" t="str">
            <v>ATM</v>
          </cell>
          <cell r="F1013">
            <v>44449</v>
          </cell>
        </row>
        <row r="1014">
          <cell r="C1014">
            <v>333256287</v>
          </cell>
          <cell r="D1014" t="str">
            <v>Loan Payment</v>
          </cell>
          <cell r="E1014" t="str">
            <v>AFT</v>
          </cell>
          <cell r="F1014">
            <v>44547</v>
          </cell>
        </row>
        <row r="1015">
          <cell r="C1015">
            <v>334024694</v>
          </cell>
          <cell r="D1015" t="str">
            <v>Money Transfer</v>
          </cell>
          <cell r="E1015" t="str">
            <v>Bank</v>
          </cell>
          <cell r="F1015">
            <v>44626</v>
          </cell>
        </row>
        <row r="1016">
          <cell r="C1016">
            <v>334098514</v>
          </cell>
          <cell r="D1016" t="str">
            <v>Money Deposit</v>
          </cell>
          <cell r="E1016" t="str">
            <v>ATM</v>
          </cell>
          <cell r="F1016">
            <v>44270</v>
          </cell>
        </row>
        <row r="1017">
          <cell r="C1017">
            <v>334726039</v>
          </cell>
          <cell r="D1017" t="str">
            <v>Money Deposit</v>
          </cell>
          <cell r="E1017" t="str">
            <v>Bank</v>
          </cell>
          <cell r="F1017">
            <v>44401</v>
          </cell>
        </row>
        <row r="1018">
          <cell r="C1018">
            <v>335464094</v>
          </cell>
          <cell r="D1018" t="str">
            <v>Money Deposit</v>
          </cell>
          <cell r="E1018" t="str">
            <v>Bank</v>
          </cell>
          <cell r="F1018">
            <v>44401</v>
          </cell>
        </row>
        <row r="1019">
          <cell r="C1019">
            <v>335718706</v>
          </cell>
          <cell r="D1019" t="str">
            <v>Money Deposit</v>
          </cell>
          <cell r="E1019" t="str">
            <v>Bank</v>
          </cell>
          <cell r="F1019">
            <v>44629</v>
          </cell>
        </row>
        <row r="1020">
          <cell r="C1020">
            <v>335764779</v>
          </cell>
          <cell r="D1020" t="str">
            <v>Cash Withdrawal</v>
          </cell>
          <cell r="E1020" t="str">
            <v>ATM</v>
          </cell>
          <cell r="F1020">
            <v>44343</v>
          </cell>
        </row>
        <row r="1021">
          <cell r="C1021">
            <v>335782045</v>
          </cell>
          <cell r="D1021" t="str">
            <v>Cash Withdrawal</v>
          </cell>
          <cell r="E1021" t="str">
            <v>POS</v>
          </cell>
          <cell r="F1021">
            <v>44546</v>
          </cell>
        </row>
        <row r="1022">
          <cell r="C1022">
            <v>336103947</v>
          </cell>
          <cell r="D1022" t="str">
            <v>Cash Withdrawal</v>
          </cell>
          <cell r="E1022" t="str">
            <v>Bank</v>
          </cell>
          <cell r="F1022">
            <v>44406</v>
          </cell>
        </row>
        <row r="1023">
          <cell r="C1023">
            <v>336150608</v>
          </cell>
          <cell r="D1023" t="str">
            <v>Checks</v>
          </cell>
          <cell r="E1023" t="str">
            <v>Informal Services</v>
          </cell>
          <cell r="F1023">
            <v>44460</v>
          </cell>
        </row>
        <row r="1024">
          <cell r="C1024">
            <v>336282253</v>
          </cell>
          <cell r="D1024" t="str">
            <v>Money Transfer</v>
          </cell>
          <cell r="E1024" t="str">
            <v>Mobile</v>
          </cell>
          <cell r="F1024">
            <v>44646</v>
          </cell>
        </row>
        <row r="1025">
          <cell r="C1025">
            <v>336343604</v>
          </cell>
          <cell r="D1025" t="str">
            <v>Online Payment</v>
          </cell>
          <cell r="E1025" t="str">
            <v>Internet Banking</v>
          </cell>
          <cell r="F1025">
            <v>44406</v>
          </cell>
        </row>
        <row r="1026">
          <cell r="C1026">
            <v>336449990</v>
          </cell>
          <cell r="D1026" t="str">
            <v>Money Deposit</v>
          </cell>
          <cell r="E1026" t="str">
            <v>Bank</v>
          </cell>
          <cell r="F1026">
            <v>44428</v>
          </cell>
        </row>
        <row r="1027">
          <cell r="C1027">
            <v>336758713</v>
          </cell>
          <cell r="D1027" t="str">
            <v>Cash Withdrawal</v>
          </cell>
          <cell r="E1027" t="str">
            <v>POS</v>
          </cell>
          <cell r="F1027">
            <v>44595</v>
          </cell>
        </row>
        <row r="1028">
          <cell r="C1028">
            <v>336984371</v>
          </cell>
          <cell r="D1028" t="str">
            <v>Loan Payment</v>
          </cell>
          <cell r="E1028" t="str">
            <v>ACH</v>
          </cell>
          <cell r="F1028">
            <v>44245</v>
          </cell>
        </row>
        <row r="1029">
          <cell r="C1029">
            <v>337589890</v>
          </cell>
          <cell r="D1029" t="str">
            <v>Money Transfer</v>
          </cell>
          <cell r="E1029" t="str">
            <v>Mobile</v>
          </cell>
          <cell r="F1029">
            <v>44422</v>
          </cell>
        </row>
        <row r="1030">
          <cell r="C1030">
            <v>337682362</v>
          </cell>
          <cell r="D1030" t="str">
            <v>Online Payment</v>
          </cell>
          <cell r="E1030" t="str">
            <v>Card</v>
          </cell>
          <cell r="F1030">
            <v>44598</v>
          </cell>
        </row>
        <row r="1031">
          <cell r="C1031">
            <v>338457375</v>
          </cell>
          <cell r="D1031" t="str">
            <v>Cash Withdrawal</v>
          </cell>
          <cell r="E1031" t="str">
            <v>ATM</v>
          </cell>
          <cell r="F1031">
            <v>44228</v>
          </cell>
        </row>
        <row r="1032">
          <cell r="C1032">
            <v>339310494</v>
          </cell>
          <cell r="D1032" t="str">
            <v>Cash Withdrawal</v>
          </cell>
          <cell r="E1032" t="str">
            <v>ATM</v>
          </cell>
          <cell r="F1032">
            <v>44641</v>
          </cell>
        </row>
        <row r="1033">
          <cell r="C1033">
            <v>340309780</v>
          </cell>
          <cell r="D1033" t="str">
            <v>Loan Payment</v>
          </cell>
          <cell r="E1033" t="str">
            <v>AFT</v>
          </cell>
          <cell r="F1033">
            <v>44298</v>
          </cell>
        </row>
        <row r="1034">
          <cell r="C1034">
            <v>340449270</v>
          </cell>
          <cell r="D1034" t="str">
            <v>Money Transfer</v>
          </cell>
          <cell r="E1034" t="str">
            <v>Mobile</v>
          </cell>
          <cell r="F1034">
            <v>44396</v>
          </cell>
        </row>
        <row r="1035">
          <cell r="C1035">
            <v>341161434</v>
          </cell>
          <cell r="D1035" t="str">
            <v>Money Deposit</v>
          </cell>
          <cell r="E1035" t="str">
            <v>Bank</v>
          </cell>
          <cell r="F1035">
            <v>44509</v>
          </cell>
        </row>
        <row r="1036">
          <cell r="C1036">
            <v>341172486</v>
          </cell>
          <cell r="D1036" t="str">
            <v>Cash Withdrawal</v>
          </cell>
          <cell r="E1036" t="str">
            <v>ATM</v>
          </cell>
          <cell r="F1036">
            <v>44564</v>
          </cell>
        </row>
        <row r="1037">
          <cell r="C1037">
            <v>341472312</v>
          </cell>
          <cell r="D1037" t="str">
            <v>Money Deposit</v>
          </cell>
          <cell r="E1037" t="str">
            <v>ATM</v>
          </cell>
          <cell r="F1037">
            <v>44213</v>
          </cell>
        </row>
        <row r="1038">
          <cell r="C1038">
            <v>342657219</v>
          </cell>
          <cell r="D1038" t="str">
            <v>Cash Withdrawal</v>
          </cell>
          <cell r="E1038" t="str">
            <v>ATM</v>
          </cell>
          <cell r="F1038">
            <v>44573</v>
          </cell>
        </row>
        <row r="1039">
          <cell r="C1039">
            <v>342831656</v>
          </cell>
          <cell r="D1039" t="str">
            <v>Checks</v>
          </cell>
          <cell r="E1039" t="str">
            <v>Informal Services</v>
          </cell>
          <cell r="F1039">
            <v>44447</v>
          </cell>
        </row>
        <row r="1040">
          <cell r="C1040">
            <v>343054136</v>
          </cell>
          <cell r="D1040" t="str">
            <v>Money Transfer</v>
          </cell>
          <cell r="E1040" t="str">
            <v>Mobile</v>
          </cell>
          <cell r="F1040">
            <v>44324</v>
          </cell>
        </row>
        <row r="1041">
          <cell r="C1041">
            <v>343407440</v>
          </cell>
          <cell r="D1041" t="str">
            <v>Checks</v>
          </cell>
          <cell r="E1041" t="str">
            <v>Bank</v>
          </cell>
          <cell r="F1041">
            <v>44635</v>
          </cell>
        </row>
        <row r="1042">
          <cell r="C1042">
            <v>343908925</v>
          </cell>
          <cell r="D1042" t="str">
            <v>Money Deposit</v>
          </cell>
          <cell r="E1042" t="str">
            <v>ATM</v>
          </cell>
          <cell r="F1042">
            <v>44332</v>
          </cell>
        </row>
        <row r="1043">
          <cell r="C1043">
            <v>345084481</v>
          </cell>
          <cell r="D1043" t="str">
            <v>Loan Payment</v>
          </cell>
          <cell r="E1043" t="str">
            <v>AFT</v>
          </cell>
          <cell r="F1043">
            <v>44657</v>
          </cell>
        </row>
        <row r="1044">
          <cell r="C1044">
            <v>345576680</v>
          </cell>
          <cell r="D1044" t="str">
            <v>Checks</v>
          </cell>
          <cell r="E1044" t="str">
            <v>Bank</v>
          </cell>
          <cell r="F1044">
            <v>44617</v>
          </cell>
        </row>
        <row r="1045">
          <cell r="C1045">
            <v>345662756</v>
          </cell>
          <cell r="D1045" t="str">
            <v>Money Deposit</v>
          </cell>
          <cell r="E1045" t="str">
            <v>Bank</v>
          </cell>
          <cell r="F1045">
            <v>44514</v>
          </cell>
        </row>
        <row r="1046">
          <cell r="C1046">
            <v>345882308</v>
          </cell>
          <cell r="D1046" t="str">
            <v>Loan Payment</v>
          </cell>
          <cell r="E1046" t="str">
            <v>AFT</v>
          </cell>
          <cell r="F1046">
            <v>44676</v>
          </cell>
        </row>
        <row r="1047">
          <cell r="C1047">
            <v>346081022</v>
          </cell>
          <cell r="D1047" t="str">
            <v>Cash Withdrawal</v>
          </cell>
          <cell r="E1047" t="str">
            <v>POS</v>
          </cell>
          <cell r="F1047">
            <v>44593</v>
          </cell>
        </row>
        <row r="1048">
          <cell r="C1048">
            <v>346107344</v>
          </cell>
          <cell r="D1048" t="str">
            <v>Money Transfer</v>
          </cell>
          <cell r="E1048" t="str">
            <v>Mobile</v>
          </cell>
          <cell r="F1048">
            <v>44636</v>
          </cell>
        </row>
        <row r="1049">
          <cell r="C1049">
            <v>346282943</v>
          </cell>
          <cell r="D1049" t="str">
            <v>Online Payment</v>
          </cell>
          <cell r="E1049" t="str">
            <v>Card</v>
          </cell>
          <cell r="F1049">
            <v>44435</v>
          </cell>
        </row>
        <row r="1050">
          <cell r="C1050">
            <v>346926199</v>
          </cell>
          <cell r="D1050" t="str">
            <v>Checks</v>
          </cell>
          <cell r="E1050" t="str">
            <v>Informal Services</v>
          </cell>
          <cell r="F1050">
            <v>44628</v>
          </cell>
        </row>
        <row r="1051">
          <cell r="C1051">
            <v>347096251</v>
          </cell>
          <cell r="D1051" t="str">
            <v>Money Deposit</v>
          </cell>
          <cell r="E1051" t="str">
            <v>Bank</v>
          </cell>
          <cell r="F1051">
            <v>44339</v>
          </cell>
        </row>
        <row r="1052">
          <cell r="C1052">
            <v>348038718</v>
          </cell>
          <cell r="D1052" t="str">
            <v>Cash Withdrawal</v>
          </cell>
          <cell r="E1052" t="str">
            <v>ATM</v>
          </cell>
          <cell r="F1052">
            <v>44360</v>
          </cell>
        </row>
        <row r="1053">
          <cell r="C1053">
            <v>348264976</v>
          </cell>
          <cell r="D1053" t="str">
            <v>Money Deposit</v>
          </cell>
          <cell r="E1053" t="str">
            <v>ATM</v>
          </cell>
          <cell r="F1053">
            <v>44207</v>
          </cell>
        </row>
        <row r="1054">
          <cell r="C1054">
            <v>348318011</v>
          </cell>
          <cell r="D1054" t="str">
            <v>Cash Withdrawal</v>
          </cell>
          <cell r="E1054" t="str">
            <v>POS</v>
          </cell>
          <cell r="F1054">
            <v>44308</v>
          </cell>
        </row>
        <row r="1055">
          <cell r="C1055">
            <v>348362013</v>
          </cell>
          <cell r="D1055" t="str">
            <v>Money Transfer</v>
          </cell>
          <cell r="E1055" t="str">
            <v>Internet Banking</v>
          </cell>
          <cell r="F1055">
            <v>44469</v>
          </cell>
        </row>
        <row r="1056">
          <cell r="C1056">
            <v>348591655</v>
          </cell>
          <cell r="D1056" t="str">
            <v>Money Transfer</v>
          </cell>
          <cell r="E1056" t="str">
            <v>Mobile</v>
          </cell>
          <cell r="F1056">
            <v>44559</v>
          </cell>
        </row>
        <row r="1057">
          <cell r="C1057">
            <v>348946567</v>
          </cell>
          <cell r="D1057" t="str">
            <v>Cash Withdrawal</v>
          </cell>
          <cell r="E1057" t="str">
            <v>ATM</v>
          </cell>
          <cell r="F1057">
            <v>44633</v>
          </cell>
        </row>
        <row r="1058">
          <cell r="C1058">
            <v>349872023</v>
          </cell>
          <cell r="D1058" t="str">
            <v>Money Deposit</v>
          </cell>
          <cell r="E1058" t="str">
            <v>ATM</v>
          </cell>
          <cell r="F1058">
            <v>44222</v>
          </cell>
        </row>
        <row r="1059">
          <cell r="C1059">
            <v>350042276</v>
          </cell>
          <cell r="D1059" t="str">
            <v>Online Payment</v>
          </cell>
          <cell r="E1059" t="str">
            <v>Internet Banking</v>
          </cell>
          <cell r="F1059">
            <v>44528</v>
          </cell>
        </row>
        <row r="1060">
          <cell r="C1060">
            <v>351782665</v>
          </cell>
          <cell r="D1060" t="str">
            <v>Money Deposit</v>
          </cell>
          <cell r="E1060" t="str">
            <v>Bank</v>
          </cell>
          <cell r="F1060">
            <v>44433</v>
          </cell>
        </row>
        <row r="1061">
          <cell r="C1061">
            <v>352133027</v>
          </cell>
          <cell r="D1061" t="str">
            <v>Money Transfer</v>
          </cell>
          <cell r="E1061" t="str">
            <v>Mobile</v>
          </cell>
          <cell r="F1061">
            <v>44476</v>
          </cell>
        </row>
        <row r="1062">
          <cell r="C1062">
            <v>352435955</v>
          </cell>
          <cell r="D1062" t="str">
            <v>Online Payment</v>
          </cell>
          <cell r="E1062" t="str">
            <v>Mobile</v>
          </cell>
          <cell r="F1062">
            <v>44292</v>
          </cell>
        </row>
        <row r="1063">
          <cell r="C1063">
            <v>352606622</v>
          </cell>
          <cell r="D1063" t="str">
            <v>Loan Payment</v>
          </cell>
          <cell r="E1063" t="str">
            <v>Mobile</v>
          </cell>
          <cell r="F1063">
            <v>44587</v>
          </cell>
        </row>
        <row r="1064">
          <cell r="C1064">
            <v>354088152</v>
          </cell>
          <cell r="D1064" t="str">
            <v>Online Payment</v>
          </cell>
          <cell r="E1064" t="str">
            <v>Mobile</v>
          </cell>
          <cell r="F1064">
            <v>44459</v>
          </cell>
        </row>
        <row r="1065">
          <cell r="C1065">
            <v>354450304</v>
          </cell>
          <cell r="D1065" t="str">
            <v>Cash Withdrawal</v>
          </cell>
          <cell r="E1065" t="str">
            <v>ATM</v>
          </cell>
          <cell r="F1065">
            <v>44659</v>
          </cell>
        </row>
        <row r="1066">
          <cell r="C1066">
            <v>354583177</v>
          </cell>
          <cell r="D1066" t="str">
            <v>Online Payment</v>
          </cell>
          <cell r="E1066" t="str">
            <v>Card</v>
          </cell>
          <cell r="F1066">
            <v>44556</v>
          </cell>
        </row>
        <row r="1067">
          <cell r="C1067">
            <v>354728422</v>
          </cell>
          <cell r="D1067" t="str">
            <v>Loan Payment</v>
          </cell>
          <cell r="E1067" t="str">
            <v>AFT</v>
          </cell>
          <cell r="F1067">
            <v>44415</v>
          </cell>
        </row>
        <row r="1068">
          <cell r="C1068">
            <v>355200717</v>
          </cell>
          <cell r="D1068" t="str">
            <v>Money Transfer</v>
          </cell>
          <cell r="E1068" t="str">
            <v>Mobile</v>
          </cell>
          <cell r="F1068">
            <v>44581</v>
          </cell>
        </row>
        <row r="1069">
          <cell r="C1069">
            <v>355247230</v>
          </cell>
          <cell r="D1069" t="str">
            <v>Checks</v>
          </cell>
          <cell r="E1069" t="str">
            <v>Informal Services</v>
          </cell>
          <cell r="F1069">
            <v>44351</v>
          </cell>
        </row>
        <row r="1070">
          <cell r="C1070">
            <v>355478532</v>
          </cell>
          <cell r="D1070" t="str">
            <v>Cash Withdrawal</v>
          </cell>
          <cell r="E1070" t="str">
            <v>Bank</v>
          </cell>
          <cell r="F1070">
            <v>44673</v>
          </cell>
        </row>
        <row r="1071">
          <cell r="C1071">
            <v>355683346</v>
          </cell>
          <cell r="D1071" t="str">
            <v>Online Payment</v>
          </cell>
          <cell r="E1071" t="str">
            <v>Mobile</v>
          </cell>
          <cell r="F1071">
            <v>44579</v>
          </cell>
        </row>
        <row r="1072">
          <cell r="C1072">
            <v>355795565</v>
          </cell>
          <cell r="D1072" t="str">
            <v>Money Deposit</v>
          </cell>
          <cell r="E1072" t="str">
            <v>ATM</v>
          </cell>
          <cell r="F1072">
            <v>44466</v>
          </cell>
        </row>
        <row r="1073">
          <cell r="C1073">
            <v>355991638</v>
          </cell>
          <cell r="D1073" t="str">
            <v>Loan Payment</v>
          </cell>
          <cell r="E1073" t="str">
            <v>ACH</v>
          </cell>
          <cell r="F1073">
            <v>44604</v>
          </cell>
        </row>
        <row r="1074">
          <cell r="C1074">
            <v>356089885</v>
          </cell>
          <cell r="D1074" t="str">
            <v>Money Transfer</v>
          </cell>
          <cell r="E1074" t="str">
            <v>ATM</v>
          </cell>
          <cell r="F1074">
            <v>44239</v>
          </cell>
        </row>
        <row r="1075">
          <cell r="C1075">
            <v>357002076</v>
          </cell>
          <cell r="D1075" t="str">
            <v>Money Transfer</v>
          </cell>
          <cell r="E1075" t="str">
            <v>Mobile</v>
          </cell>
          <cell r="F1075">
            <v>44277</v>
          </cell>
        </row>
        <row r="1076">
          <cell r="C1076">
            <v>358218500</v>
          </cell>
          <cell r="D1076" t="str">
            <v>Cash Withdrawal</v>
          </cell>
          <cell r="E1076" t="str">
            <v>Bank</v>
          </cell>
          <cell r="F1076">
            <v>44430</v>
          </cell>
        </row>
        <row r="1077">
          <cell r="C1077">
            <v>358235140</v>
          </cell>
          <cell r="D1077" t="str">
            <v>Money Transfer</v>
          </cell>
          <cell r="E1077" t="str">
            <v>Internet Banking</v>
          </cell>
          <cell r="F1077">
            <v>44430</v>
          </cell>
        </row>
        <row r="1078">
          <cell r="C1078">
            <v>358256120</v>
          </cell>
          <cell r="D1078" t="str">
            <v>Money Transfer</v>
          </cell>
          <cell r="E1078" t="str">
            <v>Bank</v>
          </cell>
          <cell r="F1078">
            <v>44248</v>
          </cell>
        </row>
        <row r="1079">
          <cell r="C1079">
            <v>358586957</v>
          </cell>
          <cell r="D1079" t="str">
            <v>Money Deposit</v>
          </cell>
          <cell r="E1079" t="str">
            <v>Bank</v>
          </cell>
          <cell r="F1079">
            <v>44256</v>
          </cell>
        </row>
        <row r="1080">
          <cell r="C1080">
            <v>359280637</v>
          </cell>
          <cell r="D1080" t="str">
            <v>Money Deposit</v>
          </cell>
          <cell r="E1080" t="str">
            <v>ATM</v>
          </cell>
          <cell r="F1080">
            <v>44657</v>
          </cell>
        </row>
        <row r="1081">
          <cell r="C1081">
            <v>359412416</v>
          </cell>
          <cell r="D1081" t="str">
            <v>Online Payment</v>
          </cell>
          <cell r="E1081" t="str">
            <v>Mobile</v>
          </cell>
          <cell r="F1081">
            <v>44263</v>
          </cell>
        </row>
        <row r="1082">
          <cell r="C1082">
            <v>359480447</v>
          </cell>
          <cell r="D1082" t="str">
            <v>Online Payment</v>
          </cell>
          <cell r="E1082" t="str">
            <v>Mobile</v>
          </cell>
          <cell r="F1082">
            <v>44626</v>
          </cell>
        </row>
        <row r="1083">
          <cell r="C1083">
            <v>360093656</v>
          </cell>
          <cell r="D1083" t="str">
            <v>Money Transfer</v>
          </cell>
          <cell r="E1083" t="str">
            <v>Mobile</v>
          </cell>
          <cell r="F1083">
            <v>44271</v>
          </cell>
        </row>
        <row r="1084">
          <cell r="C1084">
            <v>360188989</v>
          </cell>
          <cell r="D1084" t="str">
            <v>Checks</v>
          </cell>
          <cell r="E1084" t="str">
            <v>Informal Services</v>
          </cell>
          <cell r="F1084">
            <v>44274</v>
          </cell>
        </row>
        <row r="1085">
          <cell r="C1085">
            <v>360971387</v>
          </cell>
          <cell r="D1085" t="str">
            <v>Money Transfer</v>
          </cell>
          <cell r="E1085" t="str">
            <v>Mobile</v>
          </cell>
          <cell r="F1085">
            <v>44358</v>
          </cell>
        </row>
        <row r="1086">
          <cell r="C1086">
            <v>361894531</v>
          </cell>
          <cell r="D1086" t="str">
            <v>Loan Payment</v>
          </cell>
          <cell r="E1086" t="str">
            <v>ACH</v>
          </cell>
          <cell r="F1086">
            <v>44669</v>
          </cell>
        </row>
        <row r="1087">
          <cell r="C1087">
            <v>362436590</v>
          </cell>
          <cell r="D1087" t="str">
            <v>Online Payment</v>
          </cell>
          <cell r="E1087" t="str">
            <v>Mobile</v>
          </cell>
          <cell r="F1087">
            <v>44620</v>
          </cell>
        </row>
        <row r="1088">
          <cell r="C1088">
            <v>362534601</v>
          </cell>
          <cell r="D1088" t="str">
            <v>Money Transfer</v>
          </cell>
          <cell r="E1088" t="str">
            <v>ATM</v>
          </cell>
          <cell r="F1088">
            <v>44556</v>
          </cell>
        </row>
        <row r="1089">
          <cell r="C1089">
            <v>363199695</v>
          </cell>
          <cell r="D1089" t="str">
            <v>Money Deposit</v>
          </cell>
          <cell r="E1089" t="str">
            <v>Bank</v>
          </cell>
          <cell r="F1089">
            <v>44371</v>
          </cell>
        </row>
        <row r="1090">
          <cell r="C1090">
            <v>363285002</v>
          </cell>
          <cell r="D1090" t="str">
            <v>Loan Payment</v>
          </cell>
          <cell r="E1090" t="str">
            <v>ACH</v>
          </cell>
          <cell r="F1090">
            <v>44247</v>
          </cell>
        </row>
        <row r="1091">
          <cell r="C1091">
            <v>363597849</v>
          </cell>
          <cell r="D1091" t="str">
            <v>Money Deposit</v>
          </cell>
          <cell r="E1091" t="str">
            <v>Bank</v>
          </cell>
          <cell r="F1091">
            <v>44414</v>
          </cell>
        </row>
        <row r="1092">
          <cell r="C1092">
            <v>363651535</v>
          </cell>
          <cell r="D1092" t="str">
            <v>Online Payment</v>
          </cell>
          <cell r="E1092" t="str">
            <v>Card</v>
          </cell>
          <cell r="F1092">
            <v>44209</v>
          </cell>
        </row>
        <row r="1093">
          <cell r="C1093">
            <v>363716149</v>
          </cell>
          <cell r="D1093" t="str">
            <v>Online Payment</v>
          </cell>
          <cell r="E1093" t="str">
            <v>Mobile</v>
          </cell>
          <cell r="F1093">
            <v>44435</v>
          </cell>
        </row>
        <row r="1094">
          <cell r="C1094">
            <v>363781303</v>
          </cell>
          <cell r="D1094" t="str">
            <v>Cash Withdrawal</v>
          </cell>
          <cell r="E1094" t="str">
            <v>ATM</v>
          </cell>
          <cell r="F1094">
            <v>44632</v>
          </cell>
        </row>
        <row r="1095">
          <cell r="C1095">
            <v>364056266</v>
          </cell>
          <cell r="D1095" t="str">
            <v>Loan Payment</v>
          </cell>
          <cell r="E1095" t="str">
            <v>AFT</v>
          </cell>
          <cell r="F1095">
            <v>44592</v>
          </cell>
        </row>
        <row r="1096">
          <cell r="C1096">
            <v>365348550</v>
          </cell>
          <cell r="D1096" t="str">
            <v>Online Payment</v>
          </cell>
          <cell r="E1096" t="str">
            <v>Mobile</v>
          </cell>
          <cell r="F1096">
            <v>44398</v>
          </cell>
        </row>
        <row r="1097">
          <cell r="C1097">
            <v>365392432</v>
          </cell>
          <cell r="D1097" t="str">
            <v>Checks</v>
          </cell>
          <cell r="E1097" t="str">
            <v>Bank</v>
          </cell>
          <cell r="F1097">
            <v>44678</v>
          </cell>
        </row>
        <row r="1098">
          <cell r="C1098">
            <v>366358420</v>
          </cell>
          <cell r="D1098" t="str">
            <v>Money Deposit</v>
          </cell>
          <cell r="E1098" t="str">
            <v>Bank</v>
          </cell>
          <cell r="F1098">
            <v>44227</v>
          </cell>
        </row>
        <row r="1099">
          <cell r="C1099">
            <v>366489606</v>
          </cell>
          <cell r="D1099" t="str">
            <v>Loan Payment</v>
          </cell>
          <cell r="E1099" t="str">
            <v>Mobile</v>
          </cell>
          <cell r="F1099">
            <v>44613</v>
          </cell>
        </row>
        <row r="1100">
          <cell r="C1100">
            <v>367548863</v>
          </cell>
          <cell r="D1100" t="str">
            <v>Online Payment</v>
          </cell>
          <cell r="E1100" t="str">
            <v>Card</v>
          </cell>
          <cell r="F1100">
            <v>44248</v>
          </cell>
        </row>
        <row r="1101">
          <cell r="C1101">
            <v>367977355</v>
          </cell>
          <cell r="D1101" t="str">
            <v>Cash Withdrawal</v>
          </cell>
          <cell r="E1101" t="str">
            <v>Bank</v>
          </cell>
          <cell r="F1101">
            <v>44431</v>
          </cell>
        </row>
        <row r="1102">
          <cell r="C1102">
            <v>368129271</v>
          </cell>
          <cell r="D1102" t="str">
            <v>Money Deposit</v>
          </cell>
          <cell r="E1102" t="str">
            <v>Bank</v>
          </cell>
          <cell r="F1102">
            <v>44294</v>
          </cell>
        </row>
        <row r="1103">
          <cell r="C1103">
            <v>368729411</v>
          </cell>
          <cell r="D1103" t="str">
            <v>Online Payment</v>
          </cell>
          <cell r="E1103" t="str">
            <v>Mobile</v>
          </cell>
          <cell r="F1103">
            <v>44600</v>
          </cell>
        </row>
        <row r="1104">
          <cell r="C1104">
            <v>369259451</v>
          </cell>
          <cell r="D1104" t="str">
            <v>Online Payment</v>
          </cell>
          <cell r="E1104" t="str">
            <v>Card</v>
          </cell>
          <cell r="F1104">
            <v>44551</v>
          </cell>
        </row>
        <row r="1105">
          <cell r="C1105">
            <v>369381575</v>
          </cell>
          <cell r="D1105" t="str">
            <v>Cash Withdrawal</v>
          </cell>
          <cell r="E1105" t="str">
            <v>ATM</v>
          </cell>
          <cell r="F1105">
            <v>44433</v>
          </cell>
        </row>
        <row r="1106">
          <cell r="C1106">
            <v>369513925</v>
          </cell>
          <cell r="D1106" t="str">
            <v>Cash Withdrawal</v>
          </cell>
          <cell r="E1106" t="str">
            <v>ATM</v>
          </cell>
          <cell r="F1106">
            <v>44318</v>
          </cell>
        </row>
        <row r="1107">
          <cell r="C1107">
            <v>370051676</v>
          </cell>
          <cell r="D1107" t="str">
            <v>Loan Payment</v>
          </cell>
          <cell r="E1107" t="str">
            <v>AFT</v>
          </cell>
          <cell r="F1107">
            <v>44372</v>
          </cell>
        </row>
        <row r="1108">
          <cell r="C1108">
            <v>370740071</v>
          </cell>
          <cell r="D1108" t="str">
            <v>Checks</v>
          </cell>
          <cell r="E1108" t="str">
            <v>Bank</v>
          </cell>
          <cell r="F1108">
            <v>44408</v>
          </cell>
        </row>
        <row r="1109">
          <cell r="C1109">
            <v>371142420</v>
          </cell>
          <cell r="D1109" t="str">
            <v>Money Deposit</v>
          </cell>
          <cell r="E1109" t="str">
            <v>Bank</v>
          </cell>
          <cell r="F1109">
            <v>44598</v>
          </cell>
        </row>
        <row r="1110">
          <cell r="C1110">
            <v>371228698</v>
          </cell>
          <cell r="D1110" t="str">
            <v>Money Transfer</v>
          </cell>
          <cell r="E1110" t="str">
            <v>Bank</v>
          </cell>
          <cell r="F1110">
            <v>44608</v>
          </cell>
        </row>
        <row r="1111">
          <cell r="C1111">
            <v>371460998</v>
          </cell>
          <cell r="D1111" t="str">
            <v>Cash Withdrawal</v>
          </cell>
          <cell r="E1111" t="str">
            <v>ATM</v>
          </cell>
          <cell r="F1111">
            <v>44250</v>
          </cell>
        </row>
        <row r="1112">
          <cell r="C1112">
            <v>371508664</v>
          </cell>
          <cell r="D1112" t="str">
            <v>Money Deposit</v>
          </cell>
          <cell r="E1112" t="str">
            <v>Bank</v>
          </cell>
          <cell r="F1112">
            <v>44340</v>
          </cell>
        </row>
        <row r="1113">
          <cell r="C1113">
            <v>372447587</v>
          </cell>
          <cell r="D1113" t="str">
            <v>Cash Withdrawal</v>
          </cell>
          <cell r="E1113" t="str">
            <v>ATM</v>
          </cell>
          <cell r="F1113">
            <v>44337</v>
          </cell>
        </row>
        <row r="1114">
          <cell r="C1114">
            <v>372978269</v>
          </cell>
          <cell r="D1114" t="str">
            <v>Money Deposit</v>
          </cell>
          <cell r="E1114" t="str">
            <v>ATM</v>
          </cell>
          <cell r="F1114">
            <v>44358</v>
          </cell>
        </row>
        <row r="1115">
          <cell r="C1115">
            <v>373125639</v>
          </cell>
          <cell r="D1115" t="str">
            <v>Money Transfer</v>
          </cell>
          <cell r="E1115" t="str">
            <v>Mobile</v>
          </cell>
          <cell r="F1115">
            <v>44524</v>
          </cell>
        </row>
        <row r="1116">
          <cell r="C1116">
            <v>373419298</v>
          </cell>
          <cell r="D1116" t="str">
            <v>Money Deposit</v>
          </cell>
          <cell r="E1116" t="str">
            <v>ATM</v>
          </cell>
          <cell r="F1116">
            <v>44499</v>
          </cell>
        </row>
        <row r="1117">
          <cell r="C1117">
            <v>373928798</v>
          </cell>
          <cell r="D1117" t="str">
            <v>Money Transfer</v>
          </cell>
          <cell r="E1117" t="str">
            <v>Bank</v>
          </cell>
          <cell r="F1117">
            <v>44270</v>
          </cell>
        </row>
        <row r="1118">
          <cell r="C1118">
            <v>374895648</v>
          </cell>
          <cell r="D1118" t="str">
            <v>Online Payment</v>
          </cell>
          <cell r="E1118" t="str">
            <v>Card</v>
          </cell>
          <cell r="F1118">
            <v>44358</v>
          </cell>
        </row>
        <row r="1119">
          <cell r="C1119">
            <v>375118877</v>
          </cell>
          <cell r="D1119" t="str">
            <v>Checks</v>
          </cell>
          <cell r="E1119" t="str">
            <v>Informal Services</v>
          </cell>
          <cell r="F1119">
            <v>44222</v>
          </cell>
        </row>
        <row r="1120">
          <cell r="C1120">
            <v>375431415</v>
          </cell>
          <cell r="D1120" t="str">
            <v>Online Payment</v>
          </cell>
          <cell r="E1120" t="str">
            <v>Mobile</v>
          </cell>
          <cell r="F1120">
            <v>44411</v>
          </cell>
        </row>
        <row r="1121">
          <cell r="C1121">
            <v>375593872</v>
          </cell>
          <cell r="D1121" t="str">
            <v>Money Transfer</v>
          </cell>
          <cell r="E1121" t="str">
            <v>Bank</v>
          </cell>
          <cell r="F1121">
            <v>44374</v>
          </cell>
        </row>
        <row r="1122">
          <cell r="C1122">
            <v>375689300</v>
          </cell>
          <cell r="D1122" t="str">
            <v>Cash Withdrawal</v>
          </cell>
          <cell r="E1122" t="str">
            <v>ATM</v>
          </cell>
          <cell r="F1122">
            <v>44659</v>
          </cell>
        </row>
        <row r="1123">
          <cell r="C1123">
            <v>376006012</v>
          </cell>
          <cell r="D1123" t="str">
            <v>Cash Withdrawal</v>
          </cell>
          <cell r="E1123" t="str">
            <v>POS</v>
          </cell>
          <cell r="F1123">
            <v>44632</v>
          </cell>
        </row>
        <row r="1124">
          <cell r="C1124">
            <v>376092417</v>
          </cell>
          <cell r="D1124" t="str">
            <v>Money Transfer</v>
          </cell>
          <cell r="E1124" t="str">
            <v>ATM</v>
          </cell>
          <cell r="F1124">
            <v>44410</v>
          </cell>
        </row>
        <row r="1125">
          <cell r="C1125">
            <v>376180406</v>
          </cell>
          <cell r="D1125" t="str">
            <v>Money Deposit</v>
          </cell>
          <cell r="E1125" t="str">
            <v>Bank</v>
          </cell>
          <cell r="F1125">
            <v>44506</v>
          </cell>
        </row>
        <row r="1126">
          <cell r="C1126">
            <v>376945350</v>
          </cell>
          <cell r="D1126" t="str">
            <v>Online Payment</v>
          </cell>
          <cell r="E1126" t="str">
            <v>Internet Banking</v>
          </cell>
          <cell r="F1126">
            <v>44332</v>
          </cell>
        </row>
        <row r="1127">
          <cell r="C1127">
            <v>377745821</v>
          </cell>
          <cell r="D1127" t="str">
            <v>Online Payment</v>
          </cell>
          <cell r="E1127" t="str">
            <v>Card</v>
          </cell>
          <cell r="F1127">
            <v>44350</v>
          </cell>
        </row>
        <row r="1128">
          <cell r="C1128">
            <v>377778135</v>
          </cell>
          <cell r="D1128" t="str">
            <v>Money Deposit</v>
          </cell>
          <cell r="E1128" t="str">
            <v>Bank</v>
          </cell>
          <cell r="F1128">
            <v>44223</v>
          </cell>
        </row>
        <row r="1129">
          <cell r="C1129">
            <v>377814136</v>
          </cell>
          <cell r="D1129" t="str">
            <v>Cash Withdrawal</v>
          </cell>
          <cell r="E1129" t="str">
            <v>ATM</v>
          </cell>
          <cell r="F1129">
            <v>44273</v>
          </cell>
        </row>
        <row r="1130">
          <cell r="C1130">
            <v>378208954</v>
          </cell>
          <cell r="D1130" t="str">
            <v>Cash Withdrawal</v>
          </cell>
          <cell r="E1130" t="str">
            <v>ATM</v>
          </cell>
          <cell r="F1130">
            <v>44248</v>
          </cell>
        </row>
        <row r="1131">
          <cell r="C1131">
            <v>379935005</v>
          </cell>
          <cell r="D1131" t="str">
            <v>Money Transfer</v>
          </cell>
          <cell r="E1131" t="str">
            <v>Internet Banking</v>
          </cell>
          <cell r="F1131">
            <v>44585</v>
          </cell>
        </row>
        <row r="1132">
          <cell r="C1132">
            <v>379943259</v>
          </cell>
          <cell r="D1132" t="str">
            <v>Money Transfer</v>
          </cell>
          <cell r="E1132" t="str">
            <v>Mobile</v>
          </cell>
          <cell r="F1132">
            <v>44380</v>
          </cell>
        </row>
        <row r="1133">
          <cell r="C1133">
            <v>380223109</v>
          </cell>
          <cell r="D1133" t="str">
            <v>Money Transfer</v>
          </cell>
          <cell r="E1133" t="str">
            <v>Mobile</v>
          </cell>
          <cell r="F1133">
            <v>44345</v>
          </cell>
        </row>
        <row r="1134">
          <cell r="C1134">
            <v>380361195</v>
          </cell>
          <cell r="D1134" t="str">
            <v>Online Payment</v>
          </cell>
          <cell r="E1134" t="str">
            <v>Internet Banking</v>
          </cell>
          <cell r="F1134">
            <v>44538</v>
          </cell>
        </row>
        <row r="1135">
          <cell r="C1135">
            <v>380427813</v>
          </cell>
          <cell r="D1135" t="str">
            <v>Money Deposit</v>
          </cell>
          <cell r="E1135" t="str">
            <v>Bank</v>
          </cell>
          <cell r="F1135">
            <v>44288</v>
          </cell>
        </row>
        <row r="1136">
          <cell r="C1136">
            <v>380741591</v>
          </cell>
          <cell r="D1136" t="str">
            <v>Online Payment</v>
          </cell>
          <cell r="E1136" t="str">
            <v>Card</v>
          </cell>
          <cell r="F1136">
            <v>44274</v>
          </cell>
        </row>
        <row r="1137">
          <cell r="C1137">
            <v>380865340</v>
          </cell>
          <cell r="D1137" t="str">
            <v>Online Payment</v>
          </cell>
          <cell r="E1137" t="str">
            <v>Card</v>
          </cell>
          <cell r="F1137">
            <v>44428</v>
          </cell>
        </row>
        <row r="1138">
          <cell r="C1138">
            <v>381009187</v>
          </cell>
          <cell r="D1138" t="str">
            <v>Checks</v>
          </cell>
          <cell r="E1138" t="str">
            <v>Informal Services</v>
          </cell>
          <cell r="F1138">
            <v>44372</v>
          </cell>
        </row>
        <row r="1139">
          <cell r="C1139">
            <v>381042871</v>
          </cell>
          <cell r="D1139" t="str">
            <v>Cash Withdrawal</v>
          </cell>
          <cell r="E1139" t="str">
            <v>ATM</v>
          </cell>
          <cell r="F1139">
            <v>44344</v>
          </cell>
        </row>
        <row r="1140">
          <cell r="C1140">
            <v>381094998</v>
          </cell>
          <cell r="D1140" t="str">
            <v>Loan Payment</v>
          </cell>
          <cell r="E1140" t="str">
            <v>ACH</v>
          </cell>
          <cell r="F1140">
            <v>44308</v>
          </cell>
        </row>
        <row r="1141">
          <cell r="C1141">
            <v>381449213</v>
          </cell>
          <cell r="D1141" t="str">
            <v>Money Deposit</v>
          </cell>
          <cell r="E1141" t="str">
            <v>ATM</v>
          </cell>
          <cell r="F1141">
            <v>44659</v>
          </cell>
        </row>
        <row r="1142">
          <cell r="C1142">
            <v>381842320</v>
          </cell>
          <cell r="D1142" t="str">
            <v>Cash Withdrawal</v>
          </cell>
          <cell r="E1142" t="str">
            <v>ATM</v>
          </cell>
          <cell r="F1142">
            <v>44403</v>
          </cell>
        </row>
        <row r="1143">
          <cell r="C1143">
            <v>382079662</v>
          </cell>
          <cell r="D1143" t="str">
            <v>Money Deposit</v>
          </cell>
          <cell r="E1143" t="str">
            <v>Bank</v>
          </cell>
          <cell r="F1143">
            <v>44253</v>
          </cell>
        </row>
        <row r="1144">
          <cell r="C1144">
            <v>382278715</v>
          </cell>
          <cell r="D1144" t="str">
            <v>Money Transfer</v>
          </cell>
          <cell r="E1144" t="str">
            <v>Mobile</v>
          </cell>
          <cell r="F1144">
            <v>44242</v>
          </cell>
        </row>
        <row r="1145">
          <cell r="C1145">
            <v>383229683</v>
          </cell>
          <cell r="D1145" t="str">
            <v>Money Transfer</v>
          </cell>
          <cell r="E1145" t="str">
            <v>Mobile</v>
          </cell>
          <cell r="F1145">
            <v>44457</v>
          </cell>
        </row>
        <row r="1146">
          <cell r="C1146">
            <v>383800744</v>
          </cell>
          <cell r="D1146" t="str">
            <v>Cash Withdrawal</v>
          </cell>
          <cell r="E1146" t="str">
            <v>ATM</v>
          </cell>
          <cell r="F1146">
            <v>44603</v>
          </cell>
        </row>
        <row r="1147">
          <cell r="C1147">
            <v>384256484</v>
          </cell>
          <cell r="D1147" t="str">
            <v>Checks</v>
          </cell>
          <cell r="E1147" t="str">
            <v>Informal Services</v>
          </cell>
          <cell r="F1147">
            <v>44605</v>
          </cell>
        </row>
        <row r="1148">
          <cell r="C1148">
            <v>384914144</v>
          </cell>
          <cell r="D1148" t="str">
            <v>Money Transfer</v>
          </cell>
          <cell r="E1148" t="str">
            <v>Mobile</v>
          </cell>
          <cell r="F1148">
            <v>44320</v>
          </cell>
        </row>
        <row r="1149">
          <cell r="C1149">
            <v>385409761</v>
          </cell>
          <cell r="D1149" t="str">
            <v>Cash Withdrawal</v>
          </cell>
          <cell r="E1149" t="str">
            <v>ATM</v>
          </cell>
          <cell r="F1149">
            <v>44243</v>
          </cell>
        </row>
        <row r="1150">
          <cell r="C1150">
            <v>385558417</v>
          </cell>
          <cell r="D1150" t="str">
            <v>Checks</v>
          </cell>
          <cell r="E1150" t="str">
            <v>Bank</v>
          </cell>
          <cell r="F1150">
            <v>44536</v>
          </cell>
        </row>
        <row r="1151">
          <cell r="C1151">
            <v>385818767</v>
          </cell>
          <cell r="D1151" t="str">
            <v>Online Payment</v>
          </cell>
          <cell r="E1151" t="str">
            <v>Mobile</v>
          </cell>
          <cell r="F1151">
            <v>44399</v>
          </cell>
        </row>
        <row r="1152">
          <cell r="C1152">
            <v>386289914</v>
          </cell>
          <cell r="D1152" t="str">
            <v>Cash Withdrawal</v>
          </cell>
          <cell r="E1152" t="str">
            <v>ATM</v>
          </cell>
          <cell r="F1152">
            <v>44439</v>
          </cell>
        </row>
        <row r="1153">
          <cell r="C1153">
            <v>386315612</v>
          </cell>
          <cell r="D1153" t="str">
            <v>Cash Withdrawal</v>
          </cell>
          <cell r="E1153" t="str">
            <v>ATM</v>
          </cell>
          <cell r="F1153">
            <v>44397</v>
          </cell>
        </row>
        <row r="1154">
          <cell r="C1154">
            <v>386649200</v>
          </cell>
          <cell r="D1154" t="str">
            <v>Money Transfer</v>
          </cell>
          <cell r="E1154" t="str">
            <v>Mobile</v>
          </cell>
          <cell r="F1154">
            <v>44382</v>
          </cell>
        </row>
        <row r="1155">
          <cell r="C1155">
            <v>386721027</v>
          </cell>
          <cell r="D1155" t="str">
            <v>Money Transfer</v>
          </cell>
          <cell r="E1155" t="str">
            <v>Internet Banking</v>
          </cell>
          <cell r="F1155">
            <v>44326</v>
          </cell>
        </row>
        <row r="1156">
          <cell r="C1156">
            <v>386788742</v>
          </cell>
          <cell r="D1156" t="str">
            <v>Cash Withdrawal</v>
          </cell>
          <cell r="E1156" t="str">
            <v>ATM</v>
          </cell>
          <cell r="F1156">
            <v>44542</v>
          </cell>
        </row>
        <row r="1157">
          <cell r="C1157">
            <v>387078888</v>
          </cell>
          <cell r="D1157" t="str">
            <v>Money Transfer</v>
          </cell>
          <cell r="E1157" t="str">
            <v>Mobile</v>
          </cell>
          <cell r="F1157">
            <v>44586</v>
          </cell>
        </row>
        <row r="1158">
          <cell r="C1158">
            <v>387193721</v>
          </cell>
          <cell r="D1158" t="str">
            <v>Checks</v>
          </cell>
          <cell r="E1158" t="str">
            <v>Bank</v>
          </cell>
          <cell r="F1158">
            <v>44677</v>
          </cell>
        </row>
        <row r="1159">
          <cell r="C1159">
            <v>387908126</v>
          </cell>
          <cell r="D1159" t="str">
            <v>Loan Payment</v>
          </cell>
          <cell r="E1159" t="str">
            <v>Mobile</v>
          </cell>
          <cell r="F1159">
            <v>44464</v>
          </cell>
        </row>
        <row r="1160">
          <cell r="C1160">
            <v>388129904</v>
          </cell>
          <cell r="D1160" t="str">
            <v>Checks</v>
          </cell>
          <cell r="E1160" t="str">
            <v>Bank</v>
          </cell>
          <cell r="F1160">
            <v>44365</v>
          </cell>
        </row>
        <row r="1161">
          <cell r="C1161">
            <v>388561379</v>
          </cell>
          <cell r="D1161" t="str">
            <v>Money Deposit</v>
          </cell>
          <cell r="E1161" t="str">
            <v>Bank</v>
          </cell>
          <cell r="F1161">
            <v>44511</v>
          </cell>
        </row>
        <row r="1162">
          <cell r="C1162">
            <v>388752627</v>
          </cell>
          <cell r="D1162" t="str">
            <v>Cash Withdrawal</v>
          </cell>
          <cell r="E1162" t="str">
            <v>Bank</v>
          </cell>
          <cell r="F1162">
            <v>44357</v>
          </cell>
        </row>
        <row r="1163">
          <cell r="C1163">
            <v>388867167</v>
          </cell>
          <cell r="D1163" t="str">
            <v>Cash Withdrawal</v>
          </cell>
          <cell r="E1163" t="str">
            <v>ATM</v>
          </cell>
          <cell r="F1163">
            <v>44387</v>
          </cell>
        </row>
        <row r="1164">
          <cell r="C1164">
            <v>388888615</v>
          </cell>
          <cell r="D1164" t="str">
            <v>Checks</v>
          </cell>
          <cell r="E1164" t="str">
            <v>Bank</v>
          </cell>
          <cell r="F1164">
            <v>44649</v>
          </cell>
        </row>
        <row r="1165">
          <cell r="C1165">
            <v>389143681</v>
          </cell>
          <cell r="D1165" t="str">
            <v>Cash Withdrawal</v>
          </cell>
          <cell r="E1165" t="str">
            <v>ATM</v>
          </cell>
          <cell r="F1165">
            <v>44332</v>
          </cell>
        </row>
        <row r="1166">
          <cell r="C1166">
            <v>389283436</v>
          </cell>
          <cell r="D1166" t="str">
            <v>Cash Withdrawal</v>
          </cell>
          <cell r="E1166" t="str">
            <v>ATM</v>
          </cell>
          <cell r="F1166">
            <v>44536</v>
          </cell>
        </row>
        <row r="1167">
          <cell r="C1167">
            <v>389587350</v>
          </cell>
          <cell r="D1167" t="str">
            <v>Cash Withdrawal</v>
          </cell>
          <cell r="E1167" t="str">
            <v>Bank</v>
          </cell>
          <cell r="F1167">
            <v>44500</v>
          </cell>
        </row>
        <row r="1168">
          <cell r="C1168">
            <v>390143585</v>
          </cell>
          <cell r="D1168" t="str">
            <v>Cash Withdrawal</v>
          </cell>
          <cell r="E1168" t="str">
            <v>POS</v>
          </cell>
          <cell r="F1168">
            <v>44425</v>
          </cell>
        </row>
        <row r="1169">
          <cell r="C1169">
            <v>390723336</v>
          </cell>
          <cell r="D1169" t="str">
            <v>Money Deposit</v>
          </cell>
          <cell r="E1169" t="str">
            <v>ATM</v>
          </cell>
          <cell r="F1169">
            <v>44647</v>
          </cell>
        </row>
        <row r="1170">
          <cell r="C1170">
            <v>390749506</v>
          </cell>
          <cell r="D1170" t="str">
            <v>Money Deposit</v>
          </cell>
          <cell r="E1170" t="str">
            <v>Bank</v>
          </cell>
          <cell r="F1170">
            <v>44211</v>
          </cell>
        </row>
        <row r="1171">
          <cell r="C1171">
            <v>391021354</v>
          </cell>
          <cell r="D1171" t="str">
            <v>Money Transfer</v>
          </cell>
          <cell r="E1171" t="str">
            <v>Mobile</v>
          </cell>
          <cell r="F1171">
            <v>44281</v>
          </cell>
        </row>
        <row r="1172">
          <cell r="C1172">
            <v>391831896</v>
          </cell>
          <cell r="D1172" t="str">
            <v>Loan Payment</v>
          </cell>
          <cell r="E1172" t="str">
            <v>AFT</v>
          </cell>
          <cell r="F1172">
            <v>44340</v>
          </cell>
        </row>
        <row r="1173">
          <cell r="C1173">
            <v>392190501</v>
          </cell>
          <cell r="D1173" t="str">
            <v>Cash Withdrawal</v>
          </cell>
          <cell r="E1173" t="str">
            <v>ATM</v>
          </cell>
          <cell r="F1173">
            <v>44480</v>
          </cell>
        </row>
        <row r="1174">
          <cell r="C1174">
            <v>392257730</v>
          </cell>
          <cell r="D1174" t="str">
            <v>Loan Payment</v>
          </cell>
          <cell r="E1174" t="str">
            <v>AFT</v>
          </cell>
          <cell r="F1174">
            <v>44312</v>
          </cell>
        </row>
        <row r="1175">
          <cell r="C1175">
            <v>392368542</v>
          </cell>
          <cell r="D1175" t="str">
            <v>Online Payment</v>
          </cell>
          <cell r="E1175" t="str">
            <v>Card</v>
          </cell>
          <cell r="F1175">
            <v>44399</v>
          </cell>
        </row>
        <row r="1176">
          <cell r="C1176">
            <v>392445704</v>
          </cell>
          <cell r="D1176" t="str">
            <v>Online Payment</v>
          </cell>
          <cell r="E1176" t="str">
            <v>Mobile</v>
          </cell>
          <cell r="F1176">
            <v>44245</v>
          </cell>
        </row>
        <row r="1177">
          <cell r="C1177">
            <v>392790035</v>
          </cell>
          <cell r="D1177" t="str">
            <v>Money Deposit</v>
          </cell>
          <cell r="E1177" t="str">
            <v>Bank</v>
          </cell>
          <cell r="F1177">
            <v>44585</v>
          </cell>
        </row>
        <row r="1178">
          <cell r="C1178">
            <v>393858976</v>
          </cell>
          <cell r="D1178" t="str">
            <v>Online Payment</v>
          </cell>
          <cell r="E1178" t="str">
            <v>Internet Banking</v>
          </cell>
          <cell r="F1178">
            <v>44657</v>
          </cell>
        </row>
        <row r="1179">
          <cell r="C1179">
            <v>394162382</v>
          </cell>
          <cell r="D1179" t="str">
            <v>Online Payment</v>
          </cell>
          <cell r="E1179" t="str">
            <v>Mobile</v>
          </cell>
          <cell r="F1179">
            <v>44541</v>
          </cell>
        </row>
        <row r="1180">
          <cell r="C1180">
            <v>394316664</v>
          </cell>
          <cell r="D1180" t="str">
            <v>Online Payment</v>
          </cell>
          <cell r="E1180" t="str">
            <v>Mobile</v>
          </cell>
          <cell r="F1180">
            <v>44494</v>
          </cell>
        </row>
        <row r="1181">
          <cell r="C1181">
            <v>394386302</v>
          </cell>
          <cell r="D1181" t="str">
            <v>Money Transfer</v>
          </cell>
          <cell r="E1181" t="str">
            <v>ATM</v>
          </cell>
          <cell r="F1181">
            <v>44579</v>
          </cell>
        </row>
        <row r="1182">
          <cell r="C1182">
            <v>394447146</v>
          </cell>
          <cell r="D1182" t="str">
            <v>Online Payment</v>
          </cell>
          <cell r="E1182" t="str">
            <v>Mobile</v>
          </cell>
          <cell r="F1182">
            <v>44597</v>
          </cell>
        </row>
        <row r="1183">
          <cell r="C1183">
            <v>394538360</v>
          </cell>
          <cell r="D1183" t="str">
            <v>Money Transfer</v>
          </cell>
          <cell r="E1183" t="str">
            <v>Internet Banking</v>
          </cell>
          <cell r="F1183">
            <v>44302</v>
          </cell>
        </row>
        <row r="1184">
          <cell r="C1184">
            <v>394817617</v>
          </cell>
          <cell r="D1184" t="str">
            <v>Online Payment</v>
          </cell>
          <cell r="E1184" t="str">
            <v>Internet Banking</v>
          </cell>
          <cell r="F1184">
            <v>44421</v>
          </cell>
        </row>
        <row r="1185">
          <cell r="C1185">
            <v>394919381</v>
          </cell>
          <cell r="D1185" t="str">
            <v>Loan Payment</v>
          </cell>
          <cell r="E1185" t="str">
            <v>ACH</v>
          </cell>
          <cell r="F1185">
            <v>44207</v>
          </cell>
        </row>
        <row r="1186">
          <cell r="C1186">
            <v>395085982</v>
          </cell>
          <cell r="D1186" t="str">
            <v>Cash Withdrawal</v>
          </cell>
          <cell r="E1186" t="str">
            <v>Bank</v>
          </cell>
          <cell r="F1186">
            <v>44243</v>
          </cell>
        </row>
        <row r="1187">
          <cell r="C1187">
            <v>395255433</v>
          </cell>
          <cell r="D1187" t="str">
            <v>Checks</v>
          </cell>
          <cell r="E1187" t="str">
            <v>Informal Services</v>
          </cell>
          <cell r="F1187">
            <v>44201</v>
          </cell>
        </row>
        <row r="1188">
          <cell r="C1188">
            <v>395405823</v>
          </cell>
          <cell r="D1188" t="str">
            <v>Money Deposit</v>
          </cell>
          <cell r="E1188" t="str">
            <v>Bank</v>
          </cell>
          <cell r="F1188">
            <v>44245</v>
          </cell>
        </row>
        <row r="1189">
          <cell r="C1189">
            <v>395746493</v>
          </cell>
          <cell r="D1189" t="str">
            <v>Money Transfer</v>
          </cell>
          <cell r="E1189" t="str">
            <v>Internet Banking</v>
          </cell>
          <cell r="F1189">
            <v>44271</v>
          </cell>
        </row>
        <row r="1190">
          <cell r="C1190">
            <v>395904523</v>
          </cell>
          <cell r="D1190" t="str">
            <v>Online Payment</v>
          </cell>
          <cell r="E1190" t="str">
            <v>Mobile</v>
          </cell>
          <cell r="F1190">
            <v>44230</v>
          </cell>
        </row>
        <row r="1191">
          <cell r="C1191">
            <v>396197673</v>
          </cell>
          <cell r="D1191" t="str">
            <v>Cash Withdrawal</v>
          </cell>
          <cell r="E1191" t="str">
            <v>POS</v>
          </cell>
          <cell r="F1191">
            <v>44391</v>
          </cell>
        </row>
        <row r="1192">
          <cell r="C1192">
            <v>396282935</v>
          </cell>
          <cell r="D1192" t="str">
            <v>Money Transfer</v>
          </cell>
          <cell r="E1192" t="str">
            <v>Mobile</v>
          </cell>
          <cell r="F1192">
            <v>44643</v>
          </cell>
        </row>
        <row r="1193">
          <cell r="C1193">
            <v>396766385</v>
          </cell>
          <cell r="D1193" t="str">
            <v>Checks</v>
          </cell>
          <cell r="E1193" t="str">
            <v>Bank</v>
          </cell>
          <cell r="F1193">
            <v>44210</v>
          </cell>
        </row>
        <row r="1194">
          <cell r="C1194">
            <v>396810464</v>
          </cell>
          <cell r="D1194" t="str">
            <v>Loan Payment</v>
          </cell>
          <cell r="E1194" t="str">
            <v>AFT</v>
          </cell>
          <cell r="F1194">
            <v>44650</v>
          </cell>
        </row>
        <row r="1195">
          <cell r="C1195">
            <v>397374898</v>
          </cell>
          <cell r="D1195" t="str">
            <v>Money Deposit</v>
          </cell>
          <cell r="E1195" t="str">
            <v>Bank</v>
          </cell>
          <cell r="F1195">
            <v>44481</v>
          </cell>
        </row>
        <row r="1196">
          <cell r="C1196">
            <v>397908305</v>
          </cell>
          <cell r="D1196" t="str">
            <v>Online Payment</v>
          </cell>
          <cell r="E1196" t="str">
            <v>Mobile</v>
          </cell>
          <cell r="F1196">
            <v>44537</v>
          </cell>
        </row>
        <row r="1197">
          <cell r="C1197">
            <v>398267060</v>
          </cell>
          <cell r="D1197" t="str">
            <v>Loan Payment</v>
          </cell>
          <cell r="E1197" t="str">
            <v>AFT</v>
          </cell>
          <cell r="F1197">
            <v>44218</v>
          </cell>
        </row>
        <row r="1198">
          <cell r="C1198">
            <v>398388608</v>
          </cell>
          <cell r="D1198" t="str">
            <v>Money Transfer</v>
          </cell>
          <cell r="E1198" t="str">
            <v>Mobile</v>
          </cell>
          <cell r="F1198">
            <v>44409</v>
          </cell>
        </row>
        <row r="1199">
          <cell r="C1199">
            <v>398490470</v>
          </cell>
          <cell r="D1199" t="str">
            <v>Checks</v>
          </cell>
          <cell r="E1199" t="str">
            <v>Bank</v>
          </cell>
          <cell r="F1199">
            <v>44389</v>
          </cell>
        </row>
        <row r="1200">
          <cell r="C1200">
            <v>398534543</v>
          </cell>
          <cell r="D1200" t="str">
            <v>Money Transfer</v>
          </cell>
          <cell r="E1200" t="str">
            <v>Mobile</v>
          </cell>
          <cell r="F1200">
            <v>44441</v>
          </cell>
        </row>
        <row r="1201">
          <cell r="C1201">
            <v>399333778</v>
          </cell>
          <cell r="D1201" t="str">
            <v>Online Payment</v>
          </cell>
          <cell r="E1201" t="str">
            <v>Mobile</v>
          </cell>
          <cell r="F1201">
            <v>44579</v>
          </cell>
        </row>
        <row r="1202">
          <cell r="C1202">
            <v>399350201</v>
          </cell>
          <cell r="D1202" t="str">
            <v>Online Payment</v>
          </cell>
          <cell r="E1202" t="str">
            <v>Mobile</v>
          </cell>
          <cell r="F1202">
            <v>44318</v>
          </cell>
        </row>
        <row r="1203">
          <cell r="C1203">
            <v>399531461</v>
          </cell>
          <cell r="D1203" t="str">
            <v>Money Deposit</v>
          </cell>
          <cell r="E1203" t="str">
            <v>Bank</v>
          </cell>
          <cell r="F1203">
            <v>44636</v>
          </cell>
        </row>
        <row r="1204">
          <cell r="C1204">
            <v>399577975</v>
          </cell>
          <cell r="D1204" t="str">
            <v>Cash Withdrawal</v>
          </cell>
          <cell r="E1204" t="str">
            <v>ATM</v>
          </cell>
          <cell r="F1204">
            <v>44610</v>
          </cell>
        </row>
        <row r="1205">
          <cell r="C1205">
            <v>399588315</v>
          </cell>
          <cell r="D1205" t="str">
            <v>Money Transfer</v>
          </cell>
          <cell r="E1205" t="str">
            <v>Mobile</v>
          </cell>
          <cell r="F1205">
            <v>44402</v>
          </cell>
        </row>
        <row r="1206">
          <cell r="C1206">
            <v>399705834</v>
          </cell>
          <cell r="D1206" t="str">
            <v>Cash Withdrawal</v>
          </cell>
          <cell r="E1206" t="str">
            <v>Bank</v>
          </cell>
          <cell r="F1206">
            <v>44281</v>
          </cell>
        </row>
        <row r="1207">
          <cell r="C1207">
            <v>399764116</v>
          </cell>
          <cell r="D1207" t="str">
            <v>Online Payment</v>
          </cell>
          <cell r="E1207" t="str">
            <v>Mobile</v>
          </cell>
          <cell r="F1207">
            <v>44523</v>
          </cell>
        </row>
        <row r="1208">
          <cell r="C1208">
            <v>400089203</v>
          </cell>
          <cell r="D1208" t="str">
            <v>Money Transfer</v>
          </cell>
          <cell r="E1208" t="str">
            <v>Bank</v>
          </cell>
          <cell r="F1208">
            <v>44679</v>
          </cell>
        </row>
        <row r="1209">
          <cell r="C1209">
            <v>400445051</v>
          </cell>
          <cell r="D1209" t="str">
            <v>Loan Payment</v>
          </cell>
          <cell r="E1209" t="str">
            <v>Mobile</v>
          </cell>
          <cell r="F1209">
            <v>44274</v>
          </cell>
        </row>
        <row r="1210">
          <cell r="C1210">
            <v>400502948</v>
          </cell>
          <cell r="D1210" t="str">
            <v>Checks</v>
          </cell>
          <cell r="E1210" t="str">
            <v>Informal Services</v>
          </cell>
          <cell r="F1210">
            <v>44460</v>
          </cell>
        </row>
        <row r="1211">
          <cell r="C1211">
            <v>400775260</v>
          </cell>
          <cell r="D1211" t="str">
            <v>Online Payment</v>
          </cell>
          <cell r="E1211" t="str">
            <v>Card</v>
          </cell>
          <cell r="F1211">
            <v>44254</v>
          </cell>
        </row>
        <row r="1212">
          <cell r="C1212">
            <v>400996340</v>
          </cell>
          <cell r="D1212" t="str">
            <v>Money Deposit</v>
          </cell>
          <cell r="E1212" t="str">
            <v>Bank</v>
          </cell>
          <cell r="F1212">
            <v>44424</v>
          </cell>
        </row>
        <row r="1213">
          <cell r="C1213">
            <v>401166509</v>
          </cell>
          <cell r="D1213" t="str">
            <v>Money Deposit</v>
          </cell>
          <cell r="E1213" t="str">
            <v>Bank</v>
          </cell>
          <cell r="F1213">
            <v>44230</v>
          </cell>
        </row>
        <row r="1214">
          <cell r="C1214">
            <v>401834483</v>
          </cell>
          <cell r="D1214" t="str">
            <v>Cash Withdrawal</v>
          </cell>
          <cell r="E1214" t="str">
            <v>Bank</v>
          </cell>
          <cell r="F1214">
            <v>44214</v>
          </cell>
        </row>
        <row r="1215">
          <cell r="C1215">
            <v>401915086</v>
          </cell>
          <cell r="D1215" t="str">
            <v>Online Payment</v>
          </cell>
          <cell r="E1215" t="str">
            <v>Internet Banking</v>
          </cell>
          <cell r="F1215">
            <v>44452</v>
          </cell>
        </row>
        <row r="1216">
          <cell r="C1216">
            <v>402093191</v>
          </cell>
          <cell r="D1216" t="str">
            <v>Cash Withdrawal</v>
          </cell>
          <cell r="E1216" t="str">
            <v>ATM</v>
          </cell>
          <cell r="F1216">
            <v>44226</v>
          </cell>
        </row>
        <row r="1217">
          <cell r="C1217">
            <v>402211440</v>
          </cell>
          <cell r="D1217" t="str">
            <v>Cash Withdrawal</v>
          </cell>
          <cell r="E1217" t="str">
            <v>ATM</v>
          </cell>
          <cell r="F1217">
            <v>44264</v>
          </cell>
        </row>
        <row r="1218">
          <cell r="C1218">
            <v>402738667</v>
          </cell>
          <cell r="D1218" t="str">
            <v>Money Transfer</v>
          </cell>
          <cell r="E1218" t="str">
            <v>Mobile</v>
          </cell>
          <cell r="F1218">
            <v>44278</v>
          </cell>
        </row>
        <row r="1219">
          <cell r="C1219">
            <v>402846524</v>
          </cell>
          <cell r="D1219" t="str">
            <v>Loan Payment</v>
          </cell>
          <cell r="E1219" t="str">
            <v>AFT</v>
          </cell>
          <cell r="F1219">
            <v>44344</v>
          </cell>
        </row>
        <row r="1220">
          <cell r="C1220">
            <v>403033646</v>
          </cell>
          <cell r="D1220" t="str">
            <v>Money Deposit</v>
          </cell>
          <cell r="E1220" t="str">
            <v>Bank</v>
          </cell>
          <cell r="F1220">
            <v>44281</v>
          </cell>
        </row>
        <row r="1221">
          <cell r="C1221">
            <v>403244085</v>
          </cell>
          <cell r="D1221" t="str">
            <v>Online Payment</v>
          </cell>
          <cell r="E1221" t="str">
            <v>Card</v>
          </cell>
          <cell r="F1221">
            <v>44618</v>
          </cell>
        </row>
        <row r="1222">
          <cell r="C1222">
            <v>403325723</v>
          </cell>
          <cell r="D1222" t="str">
            <v>Money Deposit</v>
          </cell>
          <cell r="E1222" t="str">
            <v>Bank</v>
          </cell>
          <cell r="F1222">
            <v>44652</v>
          </cell>
        </row>
        <row r="1223">
          <cell r="C1223">
            <v>404150613</v>
          </cell>
          <cell r="D1223" t="str">
            <v>Money Transfer</v>
          </cell>
          <cell r="E1223" t="str">
            <v>Bank</v>
          </cell>
          <cell r="F1223">
            <v>44600</v>
          </cell>
        </row>
        <row r="1224">
          <cell r="C1224">
            <v>404379161</v>
          </cell>
          <cell r="D1224" t="str">
            <v>Loan Payment</v>
          </cell>
          <cell r="E1224" t="str">
            <v>ACH</v>
          </cell>
          <cell r="F1224">
            <v>44240</v>
          </cell>
        </row>
        <row r="1225">
          <cell r="C1225">
            <v>404799265</v>
          </cell>
          <cell r="D1225" t="str">
            <v>Online Payment</v>
          </cell>
          <cell r="E1225" t="str">
            <v>Mobile</v>
          </cell>
          <cell r="F1225">
            <v>44207</v>
          </cell>
        </row>
        <row r="1226">
          <cell r="C1226">
            <v>405009779</v>
          </cell>
          <cell r="D1226" t="str">
            <v>Cash Withdrawal</v>
          </cell>
          <cell r="E1226" t="str">
            <v>POS</v>
          </cell>
          <cell r="F1226">
            <v>44379</v>
          </cell>
        </row>
        <row r="1227">
          <cell r="C1227">
            <v>405162073</v>
          </cell>
          <cell r="D1227" t="str">
            <v>Loan Payment</v>
          </cell>
          <cell r="E1227" t="str">
            <v>ACH</v>
          </cell>
          <cell r="F1227">
            <v>44301</v>
          </cell>
        </row>
        <row r="1228">
          <cell r="C1228">
            <v>405553613</v>
          </cell>
          <cell r="D1228" t="str">
            <v>Cash Withdrawal</v>
          </cell>
          <cell r="E1228" t="str">
            <v>POS</v>
          </cell>
          <cell r="F1228">
            <v>44626</v>
          </cell>
        </row>
        <row r="1229">
          <cell r="C1229">
            <v>406401047</v>
          </cell>
          <cell r="D1229" t="str">
            <v>Cash Withdrawal</v>
          </cell>
          <cell r="E1229" t="str">
            <v>Bank</v>
          </cell>
          <cell r="F1229">
            <v>44374</v>
          </cell>
        </row>
        <row r="1230">
          <cell r="C1230">
            <v>406538868</v>
          </cell>
          <cell r="D1230" t="str">
            <v>Online Payment</v>
          </cell>
          <cell r="E1230" t="str">
            <v>Mobile</v>
          </cell>
          <cell r="F1230">
            <v>44405</v>
          </cell>
        </row>
        <row r="1231">
          <cell r="C1231">
            <v>406611418</v>
          </cell>
          <cell r="D1231" t="str">
            <v>Checks</v>
          </cell>
          <cell r="E1231" t="str">
            <v>Informal Services</v>
          </cell>
          <cell r="F1231">
            <v>44367</v>
          </cell>
        </row>
        <row r="1232">
          <cell r="C1232">
            <v>406836587</v>
          </cell>
          <cell r="D1232" t="str">
            <v>Money Transfer</v>
          </cell>
          <cell r="E1232" t="str">
            <v>Mobile</v>
          </cell>
          <cell r="F1232">
            <v>44492</v>
          </cell>
        </row>
        <row r="1233">
          <cell r="C1233">
            <v>407267787</v>
          </cell>
          <cell r="D1233" t="str">
            <v>Loan Payment</v>
          </cell>
          <cell r="E1233" t="str">
            <v>Mobile</v>
          </cell>
          <cell r="F1233">
            <v>44345</v>
          </cell>
        </row>
        <row r="1234">
          <cell r="C1234">
            <v>407721104</v>
          </cell>
          <cell r="D1234" t="str">
            <v>Money Transfer</v>
          </cell>
          <cell r="E1234" t="str">
            <v>Mobile</v>
          </cell>
          <cell r="F1234">
            <v>44511</v>
          </cell>
        </row>
        <row r="1235">
          <cell r="C1235">
            <v>408750461</v>
          </cell>
          <cell r="D1235" t="str">
            <v>Money Transfer</v>
          </cell>
          <cell r="E1235" t="str">
            <v>Mobile</v>
          </cell>
          <cell r="F1235">
            <v>44460</v>
          </cell>
        </row>
        <row r="1236">
          <cell r="C1236">
            <v>408791530</v>
          </cell>
          <cell r="D1236" t="str">
            <v>Cash Withdrawal</v>
          </cell>
          <cell r="E1236" t="str">
            <v>ATM</v>
          </cell>
          <cell r="F1236">
            <v>44392</v>
          </cell>
        </row>
        <row r="1237">
          <cell r="C1237">
            <v>409183764</v>
          </cell>
          <cell r="D1237" t="str">
            <v>Checks</v>
          </cell>
          <cell r="E1237" t="str">
            <v>Informal Services</v>
          </cell>
          <cell r="F1237">
            <v>44543</v>
          </cell>
        </row>
        <row r="1238">
          <cell r="C1238">
            <v>409206828</v>
          </cell>
          <cell r="D1238" t="str">
            <v>Cash Withdrawal</v>
          </cell>
          <cell r="E1238" t="str">
            <v>ATM</v>
          </cell>
          <cell r="F1238">
            <v>44654</v>
          </cell>
        </row>
        <row r="1239">
          <cell r="C1239">
            <v>409570074</v>
          </cell>
          <cell r="D1239" t="str">
            <v>Money Deposit</v>
          </cell>
          <cell r="E1239" t="str">
            <v>Bank</v>
          </cell>
          <cell r="F1239">
            <v>44383</v>
          </cell>
        </row>
        <row r="1240">
          <cell r="C1240">
            <v>409899373</v>
          </cell>
          <cell r="D1240" t="str">
            <v>Money Deposit</v>
          </cell>
          <cell r="E1240" t="str">
            <v>Bank</v>
          </cell>
          <cell r="F1240">
            <v>44519</v>
          </cell>
        </row>
        <row r="1241">
          <cell r="C1241">
            <v>409970645</v>
          </cell>
          <cell r="D1241" t="str">
            <v>Online Payment</v>
          </cell>
          <cell r="E1241" t="str">
            <v>Mobile</v>
          </cell>
          <cell r="F1241">
            <v>44286</v>
          </cell>
        </row>
        <row r="1242">
          <cell r="C1242">
            <v>409989446</v>
          </cell>
          <cell r="D1242" t="str">
            <v>Loan Payment</v>
          </cell>
          <cell r="E1242" t="str">
            <v>AFT</v>
          </cell>
          <cell r="F1242">
            <v>44257</v>
          </cell>
        </row>
        <row r="1243">
          <cell r="C1243">
            <v>410094830</v>
          </cell>
          <cell r="D1243" t="str">
            <v>Money Transfer</v>
          </cell>
          <cell r="E1243" t="str">
            <v>Mobile</v>
          </cell>
          <cell r="F1243">
            <v>44533</v>
          </cell>
        </row>
        <row r="1244">
          <cell r="C1244">
            <v>410565587</v>
          </cell>
          <cell r="D1244" t="str">
            <v>Cash Withdrawal</v>
          </cell>
          <cell r="E1244" t="str">
            <v>ATM</v>
          </cell>
          <cell r="F1244">
            <v>44208</v>
          </cell>
        </row>
        <row r="1245">
          <cell r="C1245">
            <v>410815863</v>
          </cell>
          <cell r="D1245" t="str">
            <v>Money Deposit</v>
          </cell>
          <cell r="E1245" t="str">
            <v>Bank</v>
          </cell>
          <cell r="F1245">
            <v>44434</v>
          </cell>
        </row>
        <row r="1246">
          <cell r="C1246">
            <v>411380326</v>
          </cell>
          <cell r="D1246" t="str">
            <v>Money Deposit</v>
          </cell>
          <cell r="E1246" t="str">
            <v>Bank</v>
          </cell>
          <cell r="F1246">
            <v>44355</v>
          </cell>
        </row>
        <row r="1247">
          <cell r="C1247">
            <v>411531900</v>
          </cell>
          <cell r="D1247" t="str">
            <v>Money Deposit</v>
          </cell>
          <cell r="E1247" t="str">
            <v>Bank</v>
          </cell>
          <cell r="F1247">
            <v>44332</v>
          </cell>
        </row>
        <row r="1248">
          <cell r="C1248">
            <v>412403373</v>
          </cell>
          <cell r="D1248" t="str">
            <v>Money Deposit</v>
          </cell>
          <cell r="E1248" t="str">
            <v>Bank</v>
          </cell>
          <cell r="F1248">
            <v>44348</v>
          </cell>
        </row>
        <row r="1249">
          <cell r="C1249">
            <v>412896275</v>
          </cell>
          <cell r="D1249" t="str">
            <v>Online Payment</v>
          </cell>
          <cell r="E1249" t="str">
            <v>Mobile</v>
          </cell>
          <cell r="F1249">
            <v>44565</v>
          </cell>
        </row>
        <row r="1250">
          <cell r="C1250">
            <v>413036041</v>
          </cell>
          <cell r="D1250" t="str">
            <v>Money Transfer</v>
          </cell>
          <cell r="E1250" t="str">
            <v>Mobile</v>
          </cell>
          <cell r="F1250">
            <v>44285</v>
          </cell>
        </row>
        <row r="1251">
          <cell r="C1251">
            <v>413318974</v>
          </cell>
          <cell r="D1251" t="str">
            <v>Online Payment</v>
          </cell>
          <cell r="E1251" t="str">
            <v>Mobile</v>
          </cell>
          <cell r="F1251">
            <v>44381</v>
          </cell>
        </row>
        <row r="1252">
          <cell r="C1252">
            <v>413570128</v>
          </cell>
          <cell r="D1252" t="str">
            <v>Online Payment</v>
          </cell>
          <cell r="E1252" t="str">
            <v>Mobile</v>
          </cell>
          <cell r="F1252">
            <v>44500</v>
          </cell>
        </row>
        <row r="1253">
          <cell r="C1253">
            <v>413993051</v>
          </cell>
          <cell r="D1253" t="str">
            <v>Loan Payment</v>
          </cell>
          <cell r="E1253" t="str">
            <v>ACH</v>
          </cell>
          <cell r="F1253">
            <v>44417</v>
          </cell>
        </row>
        <row r="1254">
          <cell r="C1254">
            <v>414415630</v>
          </cell>
          <cell r="D1254" t="str">
            <v>Online Payment</v>
          </cell>
          <cell r="E1254" t="str">
            <v>Mobile</v>
          </cell>
          <cell r="F1254">
            <v>44313</v>
          </cell>
        </row>
        <row r="1255">
          <cell r="C1255">
            <v>414440288</v>
          </cell>
          <cell r="D1255" t="str">
            <v>Online Payment</v>
          </cell>
          <cell r="E1255" t="str">
            <v>Internet Banking</v>
          </cell>
          <cell r="F1255">
            <v>44394</v>
          </cell>
        </row>
        <row r="1256">
          <cell r="C1256">
            <v>415090871</v>
          </cell>
          <cell r="D1256" t="str">
            <v>Loan Payment</v>
          </cell>
          <cell r="E1256" t="str">
            <v>AFT</v>
          </cell>
          <cell r="F1256">
            <v>44225</v>
          </cell>
        </row>
        <row r="1257">
          <cell r="C1257">
            <v>415890182</v>
          </cell>
          <cell r="D1257" t="str">
            <v>Money Transfer</v>
          </cell>
          <cell r="E1257" t="str">
            <v>Internet Banking</v>
          </cell>
          <cell r="F1257">
            <v>44489</v>
          </cell>
        </row>
        <row r="1258">
          <cell r="C1258">
            <v>416014246</v>
          </cell>
          <cell r="D1258" t="str">
            <v>Online Payment</v>
          </cell>
          <cell r="E1258" t="str">
            <v>Mobile</v>
          </cell>
          <cell r="F1258">
            <v>44586</v>
          </cell>
        </row>
        <row r="1259">
          <cell r="C1259">
            <v>417089165</v>
          </cell>
          <cell r="D1259" t="str">
            <v>Cash Withdrawal</v>
          </cell>
          <cell r="E1259" t="str">
            <v>POS</v>
          </cell>
          <cell r="F1259">
            <v>44248</v>
          </cell>
        </row>
        <row r="1260">
          <cell r="C1260">
            <v>417687954</v>
          </cell>
          <cell r="D1260" t="str">
            <v>Online Payment</v>
          </cell>
          <cell r="E1260" t="str">
            <v>Internet Banking</v>
          </cell>
          <cell r="F1260">
            <v>44309</v>
          </cell>
        </row>
        <row r="1261">
          <cell r="C1261">
            <v>417849788</v>
          </cell>
          <cell r="D1261" t="str">
            <v>Online Payment</v>
          </cell>
          <cell r="E1261" t="str">
            <v>Mobile</v>
          </cell>
          <cell r="F1261">
            <v>44631</v>
          </cell>
        </row>
        <row r="1262">
          <cell r="C1262">
            <v>417867882</v>
          </cell>
          <cell r="D1262" t="str">
            <v>Online Payment</v>
          </cell>
          <cell r="E1262" t="str">
            <v>Mobile</v>
          </cell>
          <cell r="F1262">
            <v>44348</v>
          </cell>
        </row>
        <row r="1263">
          <cell r="C1263">
            <v>418163749</v>
          </cell>
          <cell r="D1263" t="str">
            <v>Online Payment</v>
          </cell>
          <cell r="E1263" t="str">
            <v>Internet Banking</v>
          </cell>
          <cell r="F1263">
            <v>44426</v>
          </cell>
        </row>
        <row r="1264">
          <cell r="C1264">
            <v>418330740</v>
          </cell>
          <cell r="D1264" t="str">
            <v>Money Transfer</v>
          </cell>
          <cell r="E1264" t="str">
            <v>Mobile</v>
          </cell>
          <cell r="F1264">
            <v>44525</v>
          </cell>
        </row>
        <row r="1265">
          <cell r="C1265">
            <v>418929121</v>
          </cell>
          <cell r="D1265" t="str">
            <v>Money Transfer</v>
          </cell>
          <cell r="E1265" t="str">
            <v>ATM</v>
          </cell>
          <cell r="F1265">
            <v>44489</v>
          </cell>
        </row>
        <row r="1266">
          <cell r="C1266">
            <v>419235443</v>
          </cell>
          <cell r="D1266" t="str">
            <v>Checks</v>
          </cell>
          <cell r="E1266" t="str">
            <v>Bank</v>
          </cell>
          <cell r="F1266">
            <v>44239</v>
          </cell>
        </row>
        <row r="1267">
          <cell r="C1267">
            <v>419760890</v>
          </cell>
          <cell r="D1267" t="str">
            <v>Money Transfer</v>
          </cell>
          <cell r="E1267" t="str">
            <v>Mobile</v>
          </cell>
          <cell r="F1267">
            <v>44480</v>
          </cell>
        </row>
        <row r="1268">
          <cell r="C1268">
            <v>420374851</v>
          </cell>
          <cell r="D1268" t="str">
            <v>Online Payment</v>
          </cell>
          <cell r="E1268" t="str">
            <v>Internet Banking</v>
          </cell>
          <cell r="F1268">
            <v>44205</v>
          </cell>
        </row>
        <row r="1269">
          <cell r="C1269">
            <v>420739976</v>
          </cell>
          <cell r="D1269" t="str">
            <v>Online Payment</v>
          </cell>
          <cell r="E1269" t="str">
            <v>Mobile</v>
          </cell>
          <cell r="F1269">
            <v>44251</v>
          </cell>
        </row>
        <row r="1270">
          <cell r="C1270">
            <v>420775631</v>
          </cell>
          <cell r="D1270" t="str">
            <v>Cash Withdrawal</v>
          </cell>
          <cell r="E1270" t="str">
            <v>ATM</v>
          </cell>
          <cell r="F1270">
            <v>44400</v>
          </cell>
        </row>
        <row r="1271">
          <cell r="C1271">
            <v>420833481</v>
          </cell>
          <cell r="D1271" t="str">
            <v>Money Transfer</v>
          </cell>
          <cell r="E1271" t="str">
            <v>Mobile</v>
          </cell>
          <cell r="F1271">
            <v>44504</v>
          </cell>
        </row>
        <row r="1272">
          <cell r="C1272">
            <v>420838516</v>
          </cell>
          <cell r="D1272" t="str">
            <v>Checks</v>
          </cell>
          <cell r="E1272" t="str">
            <v>Informal Services</v>
          </cell>
          <cell r="F1272">
            <v>44210</v>
          </cell>
        </row>
        <row r="1273">
          <cell r="C1273">
            <v>420912357</v>
          </cell>
          <cell r="D1273" t="str">
            <v>Cash Withdrawal</v>
          </cell>
          <cell r="E1273" t="str">
            <v>POS</v>
          </cell>
          <cell r="F1273">
            <v>44287</v>
          </cell>
        </row>
        <row r="1274">
          <cell r="C1274">
            <v>420919990</v>
          </cell>
          <cell r="D1274" t="str">
            <v>Money Deposit</v>
          </cell>
          <cell r="E1274" t="str">
            <v>Bank</v>
          </cell>
          <cell r="F1274">
            <v>44671</v>
          </cell>
        </row>
        <row r="1275">
          <cell r="C1275">
            <v>421235085</v>
          </cell>
          <cell r="D1275" t="str">
            <v>Online Payment</v>
          </cell>
          <cell r="E1275" t="str">
            <v>Internet Banking</v>
          </cell>
          <cell r="F1275">
            <v>44408</v>
          </cell>
        </row>
        <row r="1276">
          <cell r="C1276">
            <v>421773020</v>
          </cell>
          <cell r="D1276" t="str">
            <v>Money Transfer</v>
          </cell>
          <cell r="E1276" t="str">
            <v>Bank</v>
          </cell>
          <cell r="F1276">
            <v>44669</v>
          </cell>
        </row>
        <row r="1277">
          <cell r="C1277">
            <v>422083653</v>
          </cell>
          <cell r="D1277" t="str">
            <v>Money Deposit</v>
          </cell>
          <cell r="E1277" t="str">
            <v>Bank</v>
          </cell>
          <cell r="F1277">
            <v>44588</v>
          </cell>
        </row>
        <row r="1278">
          <cell r="C1278">
            <v>422111244</v>
          </cell>
          <cell r="D1278" t="str">
            <v>Loan Payment</v>
          </cell>
          <cell r="E1278" t="str">
            <v>Mobile</v>
          </cell>
          <cell r="F1278">
            <v>44497</v>
          </cell>
        </row>
        <row r="1279">
          <cell r="C1279">
            <v>422659041</v>
          </cell>
          <cell r="D1279" t="str">
            <v>Money Deposit</v>
          </cell>
          <cell r="E1279" t="str">
            <v>ATM</v>
          </cell>
          <cell r="F1279">
            <v>44522</v>
          </cell>
        </row>
        <row r="1280">
          <cell r="C1280">
            <v>423156618</v>
          </cell>
          <cell r="D1280" t="str">
            <v>Money Transfer</v>
          </cell>
          <cell r="E1280" t="str">
            <v>Internet Banking</v>
          </cell>
          <cell r="F1280">
            <v>44524</v>
          </cell>
        </row>
        <row r="1281">
          <cell r="C1281">
            <v>423317349</v>
          </cell>
          <cell r="D1281" t="str">
            <v>Cash Withdrawal</v>
          </cell>
          <cell r="E1281" t="str">
            <v>Bank</v>
          </cell>
          <cell r="F1281">
            <v>44592</v>
          </cell>
        </row>
        <row r="1282">
          <cell r="C1282">
            <v>423463338</v>
          </cell>
          <cell r="D1282" t="str">
            <v>Loan Payment</v>
          </cell>
          <cell r="E1282" t="str">
            <v>AFT</v>
          </cell>
          <cell r="F1282">
            <v>44230</v>
          </cell>
        </row>
        <row r="1283">
          <cell r="C1283">
            <v>423730232</v>
          </cell>
          <cell r="D1283" t="str">
            <v>Money Deposit</v>
          </cell>
          <cell r="E1283" t="str">
            <v>Bank</v>
          </cell>
          <cell r="F1283">
            <v>44603</v>
          </cell>
        </row>
        <row r="1284">
          <cell r="C1284">
            <v>424243774</v>
          </cell>
          <cell r="D1284" t="str">
            <v>Checks</v>
          </cell>
          <cell r="E1284" t="str">
            <v>Informal Services</v>
          </cell>
          <cell r="F1284">
            <v>44276</v>
          </cell>
        </row>
        <row r="1285">
          <cell r="C1285">
            <v>424349749</v>
          </cell>
          <cell r="D1285" t="str">
            <v>Online Payment</v>
          </cell>
          <cell r="E1285" t="str">
            <v>Internet Banking</v>
          </cell>
          <cell r="F1285">
            <v>44515</v>
          </cell>
        </row>
        <row r="1286">
          <cell r="C1286">
            <v>424993985</v>
          </cell>
          <cell r="D1286" t="str">
            <v>Money Deposit</v>
          </cell>
          <cell r="E1286" t="str">
            <v>Bank</v>
          </cell>
          <cell r="F1286">
            <v>44646</v>
          </cell>
        </row>
        <row r="1287">
          <cell r="C1287">
            <v>425436588</v>
          </cell>
          <cell r="D1287" t="str">
            <v>Money Transfer</v>
          </cell>
          <cell r="E1287" t="str">
            <v>Internet Banking</v>
          </cell>
          <cell r="F1287">
            <v>44449</v>
          </cell>
        </row>
        <row r="1288">
          <cell r="C1288">
            <v>425771114</v>
          </cell>
          <cell r="D1288" t="str">
            <v>Cash Withdrawal</v>
          </cell>
          <cell r="E1288" t="str">
            <v>Bank</v>
          </cell>
          <cell r="F1288">
            <v>44327</v>
          </cell>
        </row>
        <row r="1289">
          <cell r="C1289">
            <v>426567296</v>
          </cell>
          <cell r="D1289" t="str">
            <v>Money Transfer</v>
          </cell>
          <cell r="E1289" t="str">
            <v>Internet Banking</v>
          </cell>
          <cell r="F1289">
            <v>44436</v>
          </cell>
        </row>
        <row r="1290">
          <cell r="C1290">
            <v>426592473</v>
          </cell>
          <cell r="D1290" t="str">
            <v>Online Payment</v>
          </cell>
          <cell r="E1290" t="str">
            <v>Card</v>
          </cell>
          <cell r="F1290">
            <v>44245</v>
          </cell>
        </row>
        <row r="1291">
          <cell r="C1291">
            <v>426717659</v>
          </cell>
          <cell r="D1291" t="str">
            <v>Online Payment</v>
          </cell>
          <cell r="E1291" t="str">
            <v>Card</v>
          </cell>
          <cell r="F1291">
            <v>44376</v>
          </cell>
        </row>
        <row r="1292">
          <cell r="C1292">
            <v>426810795</v>
          </cell>
          <cell r="D1292" t="str">
            <v>Money Transfer</v>
          </cell>
          <cell r="E1292" t="str">
            <v>Internet Banking</v>
          </cell>
          <cell r="F1292">
            <v>44619</v>
          </cell>
        </row>
        <row r="1293">
          <cell r="C1293">
            <v>427118890</v>
          </cell>
          <cell r="D1293" t="str">
            <v>Money Transfer</v>
          </cell>
          <cell r="E1293" t="str">
            <v>Bank</v>
          </cell>
          <cell r="F1293">
            <v>44424</v>
          </cell>
        </row>
        <row r="1294">
          <cell r="C1294">
            <v>428368106</v>
          </cell>
          <cell r="D1294" t="str">
            <v>Loan Payment</v>
          </cell>
          <cell r="E1294" t="str">
            <v>AFT</v>
          </cell>
          <cell r="F1294">
            <v>44626</v>
          </cell>
        </row>
        <row r="1295">
          <cell r="C1295">
            <v>429506359</v>
          </cell>
          <cell r="D1295" t="str">
            <v>Online Payment</v>
          </cell>
          <cell r="E1295" t="str">
            <v>Mobile</v>
          </cell>
          <cell r="F1295">
            <v>44245</v>
          </cell>
        </row>
        <row r="1296">
          <cell r="C1296">
            <v>429559355</v>
          </cell>
          <cell r="D1296" t="str">
            <v>Online Payment</v>
          </cell>
          <cell r="E1296" t="str">
            <v>Card</v>
          </cell>
          <cell r="F1296">
            <v>44630</v>
          </cell>
        </row>
        <row r="1297">
          <cell r="C1297">
            <v>429876463</v>
          </cell>
          <cell r="D1297" t="str">
            <v>Money Transfer</v>
          </cell>
          <cell r="E1297" t="str">
            <v>Mobile</v>
          </cell>
          <cell r="F1297">
            <v>44211</v>
          </cell>
        </row>
        <row r="1298">
          <cell r="C1298">
            <v>429910592</v>
          </cell>
          <cell r="D1298" t="str">
            <v>Money Transfer</v>
          </cell>
          <cell r="E1298" t="str">
            <v>Mobile</v>
          </cell>
          <cell r="F1298">
            <v>44266</v>
          </cell>
        </row>
        <row r="1299">
          <cell r="C1299">
            <v>429929262</v>
          </cell>
          <cell r="D1299" t="str">
            <v>Cash Withdrawal</v>
          </cell>
          <cell r="E1299" t="str">
            <v>ATM</v>
          </cell>
          <cell r="F1299">
            <v>44374</v>
          </cell>
        </row>
        <row r="1300">
          <cell r="C1300">
            <v>431023279</v>
          </cell>
          <cell r="D1300" t="str">
            <v>Online Payment</v>
          </cell>
          <cell r="E1300" t="str">
            <v>Card</v>
          </cell>
          <cell r="F1300">
            <v>44400</v>
          </cell>
        </row>
        <row r="1301">
          <cell r="C1301">
            <v>431133207</v>
          </cell>
          <cell r="D1301" t="str">
            <v>Money Transfer</v>
          </cell>
          <cell r="E1301" t="str">
            <v>ATM</v>
          </cell>
          <cell r="F1301">
            <v>44675</v>
          </cell>
        </row>
        <row r="1302">
          <cell r="C1302">
            <v>431454918</v>
          </cell>
          <cell r="D1302" t="str">
            <v>Cash Withdrawal</v>
          </cell>
          <cell r="E1302" t="str">
            <v>POS</v>
          </cell>
          <cell r="F1302">
            <v>44486</v>
          </cell>
        </row>
        <row r="1303">
          <cell r="C1303">
            <v>432021484</v>
          </cell>
          <cell r="D1303" t="str">
            <v>Money Transfer</v>
          </cell>
          <cell r="E1303" t="str">
            <v>ATM</v>
          </cell>
          <cell r="F1303">
            <v>44306</v>
          </cell>
        </row>
        <row r="1304">
          <cell r="C1304">
            <v>432055612</v>
          </cell>
          <cell r="D1304" t="str">
            <v>Money Deposit</v>
          </cell>
          <cell r="E1304" t="str">
            <v>ATM</v>
          </cell>
          <cell r="F1304">
            <v>44651</v>
          </cell>
        </row>
        <row r="1305">
          <cell r="C1305">
            <v>432094851</v>
          </cell>
          <cell r="D1305" t="str">
            <v>Money Transfer</v>
          </cell>
          <cell r="E1305" t="str">
            <v>Mobile</v>
          </cell>
          <cell r="F1305">
            <v>44331</v>
          </cell>
        </row>
        <row r="1306">
          <cell r="C1306">
            <v>432751448</v>
          </cell>
          <cell r="D1306" t="str">
            <v>Loan Payment</v>
          </cell>
          <cell r="E1306" t="str">
            <v>ACH</v>
          </cell>
          <cell r="F1306">
            <v>44266</v>
          </cell>
        </row>
        <row r="1307">
          <cell r="C1307">
            <v>433268013</v>
          </cell>
          <cell r="D1307" t="str">
            <v>Checks</v>
          </cell>
          <cell r="E1307" t="str">
            <v>Bank</v>
          </cell>
          <cell r="F1307">
            <v>44342</v>
          </cell>
        </row>
        <row r="1308">
          <cell r="C1308">
            <v>433389088</v>
          </cell>
          <cell r="D1308" t="str">
            <v>Cash Withdrawal</v>
          </cell>
          <cell r="E1308" t="str">
            <v>ATM</v>
          </cell>
          <cell r="F1308">
            <v>44299</v>
          </cell>
        </row>
        <row r="1309">
          <cell r="C1309">
            <v>434049617</v>
          </cell>
          <cell r="D1309" t="str">
            <v>Cash Withdrawal</v>
          </cell>
          <cell r="E1309" t="str">
            <v>ATM</v>
          </cell>
          <cell r="F1309">
            <v>44487</v>
          </cell>
        </row>
        <row r="1310">
          <cell r="C1310">
            <v>434934382</v>
          </cell>
          <cell r="D1310" t="str">
            <v>Money Deposit</v>
          </cell>
          <cell r="E1310" t="str">
            <v>ATM</v>
          </cell>
          <cell r="F1310">
            <v>44296</v>
          </cell>
        </row>
        <row r="1311">
          <cell r="C1311">
            <v>435160243</v>
          </cell>
          <cell r="D1311" t="str">
            <v>Cash Withdrawal</v>
          </cell>
          <cell r="E1311" t="str">
            <v>ATM</v>
          </cell>
          <cell r="F1311">
            <v>44351</v>
          </cell>
        </row>
        <row r="1312">
          <cell r="C1312">
            <v>435481821</v>
          </cell>
          <cell r="D1312" t="str">
            <v>Money Deposit</v>
          </cell>
          <cell r="E1312" t="str">
            <v>Bank</v>
          </cell>
          <cell r="F1312">
            <v>44382</v>
          </cell>
        </row>
        <row r="1313">
          <cell r="C1313">
            <v>435998583</v>
          </cell>
          <cell r="D1313" t="str">
            <v>Cash Withdrawal</v>
          </cell>
          <cell r="E1313" t="str">
            <v>ATM</v>
          </cell>
          <cell r="F1313">
            <v>44565</v>
          </cell>
        </row>
        <row r="1314">
          <cell r="C1314">
            <v>436095405</v>
          </cell>
          <cell r="D1314" t="str">
            <v>Money Deposit</v>
          </cell>
          <cell r="E1314" t="str">
            <v>Bank</v>
          </cell>
          <cell r="F1314">
            <v>44359</v>
          </cell>
        </row>
        <row r="1315">
          <cell r="C1315">
            <v>436456283</v>
          </cell>
          <cell r="D1315" t="str">
            <v>Cash Withdrawal</v>
          </cell>
          <cell r="E1315" t="str">
            <v>ATM</v>
          </cell>
          <cell r="F1315">
            <v>44540</v>
          </cell>
        </row>
        <row r="1316">
          <cell r="C1316">
            <v>436466634</v>
          </cell>
          <cell r="D1316" t="str">
            <v>Online Payment</v>
          </cell>
          <cell r="E1316" t="str">
            <v>Internet Banking</v>
          </cell>
          <cell r="F1316">
            <v>44572</v>
          </cell>
        </row>
        <row r="1317">
          <cell r="C1317">
            <v>436529029</v>
          </cell>
          <cell r="D1317" t="str">
            <v>Money Deposit</v>
          </cell>
          <cell r="E1317" t="str">
            <v>ATM</v>
          </cell>
          <cell r="F1317">
            <v>44425</v>
          </cell>
        </row>
        <row r="1318">
          <cell r="C1318">
            <v>436593969</v>
          </cell>
          <cell r="D1318" t="str">
            <v>Money Transfer</v>
          </cell>
          <cell r="E1318" t="str">
            <v>Mobile</v>
          </cell>
          <cell r="F1318">
            <v>44438</v>
          </cell>
        </row>
        <row r="1319">
          <cell r="C1319">
            <v>436724092</v>
          </cell>
          <cell r="D1319" t="str">
            <v>Money Deposit</v>
          </cell>
          <cell r="E1319" t="str">
            <v>Bank</v>
          </cell>
          <cell r="F1319">
            <v>44473</v>
          </cell>
        </row>
        <row r="1320">
          <cell r="C1320">
            <v>437316053</v>
          </cell>
          <cell r="D1320" t="str">
            <v>Money Transfer</v>
          </cell>
          <cell r="E1320" t="str">
            <v>Mobile</v>
          </cell>
          <cell r="F1320">
            <v>44671</v>
          </cell>
        </row>
        <row r="1321">
          <cell r="C1321">
            <v>437676621</v>
          </cell>
          <cell r="D1321" t="str">
            <v>Money Transfer</v>
          </cell>
          <cell r="E1321" t="str">
            <v>Internet Banking</v>
          </cell>
          <cell r="F1321">
            <v>44608</v>
          </cell>
        </row>
        <row r="1322">
          <cell r="C1322">
            <v>437806030</v>
          </cell>
          <cell r="D1322" t="str">
            <v>Online Payment</v>
          </cell>
          <cell r="E1322" t="str">
            <v>Internet Banking</v>
          </cell>
          <cell r="F1322">
            <v>44359</v>
          </cell>
        </row>
        <row r="1323">
          <cell r="C1323">
            <v>437840646</v>
          </cell>
          <cell r="D1323" t="str">
            <v>Money Transfer</v>
          </cell>
          <cell r="E1323" t="str">
            <v>Mobile</v>
          </cell>
          <cell r="F1323">
            <v>44390</v>
          </cell>
        </row>
        <row r="1324">
          <cell r="C1324">
            <v>438195116</v>
          </cell>
          <cell r="D1324" t="str">
            <v>Loan Payment</v>
          </cell>
          <cell r="E1324" t="str">
            <v>AFT</v>
          </cell>
          <cell r="F1324">
            <v>44247</v>
          </cell>
        </row>
        <row r="1325">
          <cell r="C1325">
            <v>439185918</v>
          </cell>
          <cell r="D1325" t="str">
            <v>Cash Withdrawal</v>
          </cell>
          <cell r="E1325" t="str">
            <v>ATM</v>
          </cell>
          <cell r="F1325">
            <v>44498</v>
          </cell>
        </row>
        <row r="1326">
          <cell r="C1326">
            <v>439347146</v>
          </cell>
          <cell r="D1326" t="str">
            <v>Money Transfer</v>
          </cell>
          <cell r="E1326" t="str">
            <v>Internet Banking</v>
          </cell>
          <cell r="F1326">
            <v>44440</v>
          </cell>
        </row>
        <row r="1327">
          <cell r="C1327">
            <v>439747446</v>
          </cell>
          <cell r="D1327" t="str">
            <v>Loan Payment</v>
          </cell>
          <cell r="E1327" t="str">
            <v>AFT</v>
          </cell>
          <cell r="F1327">
            <v>44258</v>
          </cell>
        </row>
        <row r="1328">
          <cell r="C1328">
            <v>440841498</v>
          </cell>
          <cell r="D1328" t="str">
            <v>Loan Payment</v>
          </cell>
          <cell r="E1328" t="str">
            <v>AFT</v>
          </cell>
          <cell r="F1328">
            <v>44642</v>
          </cell>
        </row>
        <row r="1329">
          <cell r="C1329">
            <v>441008899</v>
          </cell>
          <cell r="D1329" t="str">
            <v>Money Transfer</v>
          </cell>
          <cell r="E1329" t="str">
            <v>Mobile</v>
          </cell>
          <cell r="F1329">
            <v>44251</v>
          </cell>
        </row>
        <row r="1330">
          <cell r="C1330">
            <v>441796382</v>
          </cell>
          <cell r="D1330" t="str">
            <v>Online Payment</v>
          </cell>
          <cell r="E1330" t="str">
            <v>Card</v>
          </cell>
          <cell r="F1330">
            <v>44392</v>
          </cell>
        </row>
        <row r="1331">
          <cell r="C1331">
            <v>442062698</v>
          </cell>
          <cell r="D1331" t="str">
            <v>Money Deposit</v>
          </cell>
          <cell r="E1331" t="str">
            <v>Bank</v>
          </cell>
          <cell r="F1331">
            <v>44375</v>
          </cell>
        </row>
        <row r="1332">
          <cell r="C1332">
            <v>442469610</v>
          </cell>
          <cell r="D1332" t="str">
            <v>Money Deposit</v>
          </cell>
          <cell r="E1332" t="str">
            <v>Bank</v>
          </cell>
          <cell r="F1332">
            <v>44608</v>
          </cell>
        </row>
        <row r="1333">
          <cell r="C1333">
            <v>442469731</v>
          </cell>
          <cell r="D1333" t="str">
            <v>Online Payment</v>
          </cell>
          <cell r="E1333" t="str">
            <v>Mobile</v>
          </cell>
          <cell r="F1333">
            <v>44231</v>
          </cell>
        </row>
        <row r="1334">
          <cell r="C1334">
            <v>442507328</v>
          </cell>
          <cell r="D1334" t="str">
            <v>Money Transfer</v>
          </cell>
          <cell r="E1334" t="str">
            <v>Mobile</v>
          </cell>
          <cell r="F1334">
            <v>44664</v>
          </cell>
        </row>
        <row r="1335">
          <cell r="C1335">
            <v>443084109</v>
          </cell>
          <cell r="D1335" t="str">
            <v>Money Transfer</v>
          </cell>
          <cell r="E1335" t="str">
            <v>Bank</v>
          </cell>
          <cell r="F1335">
            <v>44502</v>
          </cell>
        </row>
        <row r="1336">
          <cell r="C1336">
            <v>443868936</v>
          </cell>
          <cell r="D1336" t="str">
            <v>Checks</v>
          </cell>
          <cell r="E1336" t="str">
            <v>Informal Services</v>
          </cell>
          <cell r="F1336">
            <v>44376</v>
          </cell>
        </row>
        <row r="1337">
          <cell r="C1337">
            <v>443973508</v>
          </cell>
          <cell r="D1337" t="str">
            <v>Money Deposit</v>
          </cell>
          <cell r="E1337" t="str">
            <v>Bank</v>
          </cell>
          <cell r="F1337">
            <v>44245</v>
          </cell>
        </row>
        <row r="1338">
          <cell r="C1338">
            <v>444161122</v>
          </cell>
          <cell r="D1338" t="str">
            <v>Money Transfer</v>
          </cell>
          <cell r="E1338" t="str">
            <v>Mobile</v>
          </cell>
          <cell r="F1338">
            <v>44362</v>
          </cell>
        </row>
        <row r="1339">
          <cell r="C1339">
            <v>444190604</v>
          </cell>
          <cell r="D1339" t="str">
            <v>Loan Payment</v>
          </cell>
          <cell r="E1339" t="str">
            <v>ACH</v>
          </cell>
          <cell r="F1339">
            <v>44202</v>
          </cell>
        </row>
        <row r="1340">
          <cell r="C1340">
            <v>445167434</v>
          </cell>
          <cell r="D1340" t="str">
            <v>Money Deposit</v>
          </cell>
          <cell r="E1340" t="str">
            <v>Bank</v>
          </cell>
          <cell r="F1340">
            <v>44479</v>
          </cell>
        </row>
        <row r="1341">
          <cell r="C1341">
            <v>445339957</v>
          </cell>
          <cell r="D1341" t="str">
            <v>Money Transfer</v>
          </cell>
          <cell r="E1341" t="str">
            <v>Mobile</v>
          </cell>
          <cell r="F1341">
            <v>44498</v>
          </cell>
        </row>
        <row r="1342">
          <cell r="C1342">
            <v>446120059</v>
          </cell>
          <cell r="D1342" t="str">
            <v>Money Deposit</v>
          </cell>
          <cell r="E1342" t="str">
            <v>ATM</v>
          </cell>
          <cell r="F1342">
            <v>44291</v>
          </cell>
        </row>
        <row r="1343">
          <cell r="C1343">
            <v>446276731</v>
          </cell>
          <cell r="D1343" t="str">
            <v>Online Payment</v>
          </cell>
          <cell r="E1343" t="str">
            <v>Internet Banking</v>
          </cell>
          <cell r="F1343">
            <v>44499</v>
          </cell>
        </row>
        <row r="1344">
          <cell r="C1344">
            <v>446791839</v>
          </cell>
          <cell r="D1344" t="str">
            <v>Money Transfer</v>
          </cell>
          <cell r="E1344" t="str">
            <v>Mobile</v>
          </cell>
          <cell r="F1344">
            <v>44409</v>
          </cell>
        </row>
        <row r="1345">
          <cell r="C1345">
            <v>447009072</v>
          </cell>
          <cell r="D1345" t="str">
            <v>Money Deposit</v>
          </cell>
          <cell r="E1345" t="str">
            <v>Bank</v>
          </cell>
          <cell r="F1345">
            <v>44536</v>
          </cell>
        </row>
        <row r="1346">
          <cell r="C1346">
            <v>447178999</v>
          </cell>
          <cell r="D1346" t="str">
            <v>Cash Withdrawal</v>
          </cell>
          <cell r="E1346" t="str">
            <v>POS</v>
          </cell>
          <cell r="F1346">
            <v>44457</v>
          </cell>
        </row>
        <row r="1347">
          <cell r="C1347">
            <v>447232108</v>
          </cell>
          <cell r="D1347" t="str">
            <v>Cash Withdrawal</v>
          </cell>
          <cell r="E1347" t="str">
            <v>Bank</v>
          </cell>
          <cell r="F1347">
            <v>44625</v>
          </cell>
        </row>
        <row r="1348">
          <cell r="C1348">
            <v>447333525</v>
          </cell>
          <cell r="D1348" t="str">
            <v>Cash Withdrawal</v>
          </cell>
          <cell r="E1348" t="str">
            <v>ATM</v>
          </cell>
          <cell r="F1348">
            <v>44680</v>
          </cell>
        </row>
        <row r="1349">
          <cell r="C1349">
            <v>447779039</v>
          </cell>
          <cell r="D1349" t="str">
            <v>Cash Withdrawal</v>
          </cell>
          <cell r="E1349" t="str">
            <v>POS</v>
          </cell>
          <cell r="F1349">
            <v>44592</v>
          </cell>
        </row>
        <row r="1350">
          <cell r="C1350">
            <v>448953982</v>
          </cell>
          <cell r="D1350" t="str">
            <v>Online Payment</v>
          </cell>
          <cell r="E1350" t="str">
            <v>Internet Banking</v>
          </cell>
          <cell r="F1350">
            <v>44401</v>
          </cell>
        </row>
        <row r="1351">
          <cell r="C1351">
            <v>449371390</v>
          </cell>
          <cell r="D1351" t="str">
            <v>Money Deposit</v>
          </cell>
          <cell r="E1351" t="str">
            <v>Bank</v>
          </cell>
          <cell r="F1351">
            <v>44432</v>
          </cell>
        </row>
        <row r="1352">
          <cell r="C1352">
            <v>449540697</v>
          </cell>
          <cell r="D1352" t="str">
            <v>Money Transfer</v>
          </cell>
          <cell r="E1352" t="str">
            <v>Mobile</v>
          </cell>
          <cell r="F1352">
            <v>44537</v>
          </cell>
        </row>
        <row r="1353">
          <cell r="C1353">
            <v>449778041</v>
          </cell>
          <cell r="D1353" t="str">
            <v>Checks</v>
          </cell>
          <cell r="E1353" t="str">
            <v>Informal Services</v>
          </cell>
          <cell r="F1353">
            <v>44494</v>
          </cell>
        </row>
        <row r="1354">
          <cell r="C1354">
            <v>450183935</v>
          </cell>
          <cell r="D1354" t="str">
            <v>Online Payment</v>
          </cell>
          <cell r="E1354" t="str">
            <v>Internet Banking</v>
          </cell>
          <cell r="F1354">
            <v>44351</v>
          </cell>
        </row>
        <row r="1355">
          <cell r="C1355">
            <v>451071107</v>
          </cell>
          <cell r="D1355" t="str">
            <v>Checks</v>
          </cell>
          <cell r="E1355" t="str">
            <v>Informal Services</v>
          </cell>
          <cell r="F1355">
            <v>44481</v>
          </cell>
        </row>
        <row r="1356">
          <cell r="C1356">
            <v>451138029</v>
          </cell>
          <cell r="D1356" t="str">
            <v>Online Payment</v>
          </cell>
          <cell r="E1356" t="str">
            <v>Mobile</v>
          </cell>
          <cell r="F1356">
            <v>44530</v>
          </cell>
        </row>
        <row r="1357">
          <cell r="C1357">
            <v>451149977</v>
          </cell>
          <cell r="D1357" t="str">
            <v>Money Transfer</v>
          </cell>
          <cell r="E1357" t="str">
            <v>Mobile</v>
          </cell>
          <cell r="F1357">
            <v>44549</v>
          </cell>
        </row>
        <row r="1358">
          <cell r="C1358">
            <v>451507639</v>
          </cell>
          <cell r="D1358" t="str">
            <v>Online Payment</v>
          </cell>
          <cell r="E1358" t="str">
            <v>Mobile</v>
          </cell>
          <cell r="F1358">
            <v>44432</v>
          </cell>
        </row>
        <row r="1359">
          <cell r="C1359">
            <v>451599744</v>
          </cell>
          <cell r="D1359" t="str">
            <v>Money Transfer</v>
          </cell>
          <cell r="E1359" t="str">
            <v>Mobile</v>
          </cell>
          <cell r="F1359">
            <v>44661</v>
          </cell>
        </row>
        <row r="1360">
          <cell r="C1360">
            <v>452295452</v>
          </cell>
          <cell r="D1360" t="str">
            <v>Cash Withdrawal</v>
          </cell>
          <cell r="E1360" t="str">
            <v>ATM</v>
          </cell>
          <cell r="F1360">
            <v>44232</v>
          </cell>
        </row>
        <row r="1361">
          <cell r="C1361">
            <v>453340583</v>
          </cell>
          <cell r="D1361" t="str">
            <v>Money Transfer</v>
          </cell>
          <cell r="E1361" t="str">
            <v>Mobile</v>
          </cell>
          <cell r="F1361">
            <v>44639</v>
          </cell>
        </row>
        <row r="1362">
          <cell r="C1362">
            <v>453563649</v>
          </cell>
          <cell r="D1362" t="str">
            <v>Checks</v>
          </cell>
          <cell r="E1362" t="str">
            <v>Bank</v>
          </cell>
          <cell r="F1362">
            <v>44328</v>
          </cell>
        </row>
        <row r="1363">
          <cell r="C1363">
            <v>453656191</v>
          </cell>
          <cell r="D1363" t="str">
            <v>Cash Withdrawal</v>
          </cell>
          <cell r="E1363" t="str">
            <v>ATM</v>
          </cell>
          <cell r="F1363">
            <v>44602</v>
          </cell>
        </row>
        <row r="1364">
          <cell r="C1364">
            <v>453758837</v>
          </cell>
          <cell r="D1364" t="str">
            <v>Money Deposit</v>
          </cell>
          <cell r="E1364" t="str">
            <v>Bank</v>
          </cell>
          <cell r="F1364">
            <v>44290</v>
          </cell>
        </row>
        <row r="1365">
          <cell r="C1365">
            <v>453797642</v>
          </cell>
          <cell r="D1365" t="str">
            <v>Money Deposit</v>
          </cell>
          <cell r="E1365" t="str">
            <v>Bank</v>
          </cell>
          <cell r="F1365">
            <v>44347</v>
          </cell>
        </row>
        <row r="1366">
          <cell r="C1366">
            <v>453799879</v>
          </cell>
          <cell r="D1366" t="str">
            <v>Loan Payment</v>
          </cell>
          <cell r="E1366" t="str">
            <v>AFT</v>
          </cell>
          <cell r="F1366">
            <v>44432</v>
          </cell>
        </row>
        <row r="1367">
          <cell r="C1367">
            <v>453980175</v>
          </cell>
          <cell r="D1367" t="str">
            <v>Money Deposit</v>
          </cell>
          <cell r="E1367" t="str">
            <v>Bank</v>
          </cell>
          <cell r="F1367">
            <v>44327</v>
          </cell>
        </row>
        <row r="1368">
          <cell r="C1368">
            <v>454422255</v>
          </cell>
          <cell r="D1368" t="str">
            <v>Loan Payment</v>
          </cell>
          <cell r="E1368" t="str">
            <v>AFT</v>
          </cell>
          <cell r="F1368">
            <v>44605</v>
          </cell>
        </row>
        <row r="1369">
          <cell r="C1369">
            <v>454473125</v>
          </cell>
          <cell r="D1369" t="str">
            <v>Money Transfer</v>
          </cell>
          <cell r="E1369" t="str">
            <v>Internet Banking</v>
          </cell>
          <cell r="F1369">
            <v>44680</v>
          </cell>
        </row>
        <row r="1370">
          <cell r="C1370">
            <v>454812830</v>
          </cell>
          <cell r="D1370" t="str">
            <v>Money Transfer</v>
          </cell>
          <cell r="E1370" t="str">
            <v>Internet Banking</v>
          </cell>
          <cell r="F1370">
            <v>44421</v>
          </cell>
        </row>
        <row r="1371">
          <cell r="C1371">
            <v>454950381</v>
          </cell>
          <cell r="D1371" t="str">
            <v>Loan Payment</v>
          </cell>
          <cell r="E1371" t="str">
            <v>ACH</v>
          </cell>
          <cell r="F1371">
            <v>44326</v>
          </cell>
        </row>
        <row r="1372">
          <cell r="C1372">
            <v>455584049</v>
          </cell>
          <cell r="D1372" t="str">
            <v>Online Payment</v>
          </cell>
          <cell r="E1372" t="str">
            <v>Mobile</v>
          </cell>
          <cell r="F1372">
            <v>44412</v>
          </cell>
        </row>
        <row r="1373">
          <cell r="C1373">
            <v>455747410</v>
          </cell>
          <cell r="D1373" t="str">
            <v>Checks</v>
          </cell>
          <cell r="E1373" t="str">
            <v>Bank</v>
          </cell>
          <cell r="F1373">
            <v>44442</v>
          </cell>
        </row>
        <row r="1374">
          <cell r="C1374">
            <v>456145948</v>
          </cell>
          <cell r="D1374" t="str">
            <v>Money Deposit</v>
          </cell>
          <cell r="E1374" t="str">
            <v>ATM</v>
          </cell>
          <cell r="F1374">
            <v>44604</v>
          </cell>
        </row>
        <row r="1375">
          <cell r="C1375">
            <v>456255247</v>
          </cell>
          <cell r="D1375" t="str">
            <v>Cash Withdrawal</v>
          </cell>
          <cell r="E1375" t="str">
            <v>ATM</v>
          </cell>
          <cell r="F1375">
            <v>44397</v>
          </cell>
        </row>
        <row r="1376">
          <cell r="C1376">
            <v>456676656</v>
          </cell>
          <cell r="D1376" t="str">
            <v>Money Transfer</v>
          </cell>
          <cell r="E1376" t="str">
            <v>Bank</v>
          </cell>
          <cell r="F1376">
            <v>44536</v>
          </cell>
        </row>
        <row r="1377">
          <cell r="C1377">
            <v>457123899</v>
          </cell>
          <cell r="D1377" t="str">
            <v>Cash Withdrawal</v>
          </cell>
          <cell r="E1377" t="str">
            <v>ATM</v>
          </cell>
          <cell r="F1377">
            <v>44494</v>
          </cell>
        </row>
        <row r="1378">
          <cell r="C1378">
            <v>457250107</v>
          </cell>
          <cell r="D1378" t="str">
            <v>Loan Payment</v>
          </cell>
          <cell r="E1378" t="str">
            <v>AFT</v>
          </cell>
          <cell r="F1378">
            <v>44535</v>
          </cell>
        </row>
        <row r="1379">
          <cell r="C1379">
            <v>457442184</v>
          </cell>
          <cell r="D1379" t="str">
            <v>Cash Withdrawal</v>
          </cell>
          <cell r="E1379" t="str">
            <v>POS</v>
          </cell>
          <cell r="F1379">
            <v>44549</v>
          </cell>
        </row>
        <row r="1380">
          <cell r="C1380">
            <v>458486536</v>
          </cell>
          <cell r="D1380" t="str">
            <v>Money Deposit</v>
          </cell>
          <cell r="E1380" t="str">
            <v>Bank</v>
          </cell>
          <cell r="F1380">
            <v>44416</v>
          </cell>
        </row>
        <row r="1381">
          <cell r="C1381">
            <v>458976633</v>
          </cell>
          <cell r="D1381" t="str">
            <v>Money Transfer</v>
          </cell>
          <cell r="E1381" t="str">
            <v>ATM</v>
          </cell>
          <cell r="F1381">
            <v>44232</v>
          </cell>
        </row>
        <row r="1382">
          <cell r="C1382">
            <v>459201382</v>
          </cell>
          <cell r="D1382" t="str">
            <v>Online Payment</v>
          </cell>
          <cell r="E1382" t="str">
            <v>Internet Banking</v>
          </cell>
          <cell r="F1382">
            <v>44254</v>
          </cell>
        </row>
        <row r="1383">
          <cell r="C1383">
            <v>460865549</v>
          </cell>
          <cell r="D1383" t="str">
            <v>Cash Withdrawal</v>
          </cell>
          <cell r="E1383" t="str">
            <v>POS</v>
          </cell>
          <cell r="F1383">
            <v>44483</v>
          </cell>
        </row>
        <row r="1384">
          <cell r="C1384">
            <v>460927729</v>
          </cell>
          <cell r="D1384" t="str">
            <v>Money Deposit</v>
          </cell>
          <cell r="E1384" t="str">
            <v>ATM</v>
          </cell>
          <cell r="F1384">
            <v>44530</v>
          </cell>
        </row>
        <row r="1385">
          <cell r="C1385">
            <v>461606094</v>
          </cell>
          <cell r="D1385" t="str">
            <v>Money Deposit</v>
          </cell>
          <cell r="E1385" t="str">
            <v>Bank</v>
          </cell>
          <cell r="F1385">
            <v>44497</v>
          </cell>
        </row>
        <row r="1386">
          <cell r="C1386">
            <v>461675878</v>
          </cell>
          <cell r="D1386" t="str">
            <v>Money Deposit</v>
          </cell>
          <cell r="E1386" t="str">
            <v>Bank</v>
          </cell>
          <cell r="F1386">
            <v>44370</v>
          </cell>
        </row>
        <row r="1387">
          <cell r="C1387">
            <v>461866831</v>
          </cell>
          <cell r="D1387" t="str">
            <v>Cash Withdrawal</v>
          </cell>
          <cell r="E1387" t="str">
            <v>ATM</v>
          </cell>
          <cell r="F1387">
            <v>44556</v>
          </cell>
        </row>
        <row r="1388">
          <cell r="C1388">
            <v>461991682</v>
          </cell>
          <cell r="D1388" t="str">
            <v>Checks</v>
          </cell>
          <cell r="E1388" t="str">
            <v>Informal Services</v>
          </cell>
          <cell r="F1388">
            <v>44653</v>
          </cell>
        </row>
        <row r="1389">
          <cell r="C1389">
            <v>462697928</v>
          </cell>
          <cell r="D1389" t="str">
            <v>Money Transfer</v>
          </cell>
          <cell r="E1389" t="str">
            <v>ATM</v>
          </cell>
          <cell r="F1389">
            <v>44450</v>
          </cell>
        </row>
        <row r="1390">
          <cell r="C1390">
            <v>462984968</v>
          </cell>
          <cell r="D1390" t="str">
            <v>Online Payment</v>
          </cell>
          <cell r="E1390" t="str">
            <v>Mobile</v>
          </cell>
          <cell r="F1390">
            <v>44518</v>
          </cell>
        </row>
        <row r="1391">
          <cell r="C1391">
            <v>463217730</v>
          </cell>
          <cell r="D1391" t="str">
            <v>Online Payment</v>
          </cell>
          <cell r="E1391" t="str">
            <v>Card</v>
          </cell>
          <cell r="F1391">
            <v>44264</v>
          </cell>
        </row>
        <row r="1392">
          <cell r="C1392">
            <v>463419959</v>
          </cell>
          <cell r="D1392" t="str">
            <v>Online Payment</v>
          </cell>
          <cell r="E1392" t="str">
            <v>Mobile</v>
          </cell>
          <cell r="F1392">
            <v>44528</v>
          </cell>
        </row>
        <row r="1393">
          <cell r="C1393">
            <v>463423254</v>
          </cell>
          <cell r="D1393" t="str">
            <v>Checks</v>
          </cell>
          <cell r="E1393" t="str">
            <v>Informal Services</v>
          </cell>
          <cell r="F1393">
            <v>44679</v>
          </cell>
        </row>
        <row r="1394">
          <cell r="C1394">
            <v>464445114</v>
          </cell>
          <cell r="D1394" t="str">
            <v>Checks</v>
          </cell>
          <cell r="E1394" t="str">
            <v>Informal Services</v>
          </cell>
          <cell r="F1394">
            <v>44469</v>
          </cell>
        </row>
        <row r="1395">
          <cell r="C1395">
            <v>464585211</v>
          </cell>
          <cell r="D1395" t="str">
            <v>Money Transfer</v>
          </cell>
          <cell r="E1395" t="str">
            <v>Mobile</v>
          </cell>
          <cell r="F1395">
            <v>44568</v>
          </cell>
        </row>
        <row r="1396">
          <cell r="C1396">
            <v>464887583</v>
          </cell>
          <cell r="D1396" t="str">
            <v>Loan Payment</v>
          </cell>
          <cell r="E1396" t="str">
            <v>AFT</v>
          </cell>
          <cell r="F1396">
            <v>44674</v>
          </cell>
        </row>
        <row r="1397">
          <cell r="C1397">
            <v>465242193</v>
          </cell>
          <cell r="D1397" t="str">
            <v>Loan Payment</v>
          </cell>
          <cell r="E1397" t="str">
            <v>ACH</v>
          </cell>
          <cell r="F1397">
            <v>44553</v>
          </cell>
        </row>
        <row r="1398">
          <cell r="C1398">
            <v>465359014</v>
          </cell>
          <cell r="D1398" t="str">
            <v>Loan Payment</v>
          </cell>
          <cell r="E1398" t="str">
            <v>ACH</v>
          </cell>
          <cell r="F1398">
            <v>44273</v>
          </cell>
        </row>
        <row r="1399">
          <cell r="C1399">
            <v>465790024</v>
          </cell>
          <cell r="D1399" t="str">
            <v>Money Transfer</v>
          </cell>
          <cell r="E1399" t="str">
            <v>Mobile</v>
          </cell>
          <cell r="F1399">
            <v>44607</v>
          </cell>
        </row>
        <row r="1400">
          <cell r="C1400">
            <v>465801768</v>
          </cell>
          <cell r="D1400" t="str">
            <v>Money Deposit</v>
          </cell>
          <cell r="E1400" t="str">
            <v>Bank</v>
          </cell>
          <cell r="F1400">
            <v>44631</v>
          </cell>
        </row>
        <row r="1401">
          <cell r="C1401">
            <v>466022540</v>
          </cell>
          <cell r="D1401" t="str">
            <v>Checks</v>
          </cell>
          <cell r="E1401" t="str">
            <v>Informal Services</v>
          </cell>
          <cell r="F1401">
            <v>44284</v>
          </cell>
        </row>
        <row r="1402">
          <cell r="C1402">
            <v>466150363</v>
          </cell>
          <cell r="D1402" t="str">
            <v>Online Payment</v>
          </cell>
          <cell r="E1402" t="str">
            <v>Internet Banking</v>
          </cell>
          <cell r="F1402">
            <v>44377</v>
          </cell>
        </row>
        <row r="1403">
          <cell r="C1403">
            <v>466642390</v>
          </cell>
          <cell r="D1403" t="str">
            <v>Money Transfer</v>
          </cell>
          <cell r="E1403" t="str">
            <v>Mobile</v>
          </cell>
          <cell r="F1403">
            <v>44585</v>
          </cell>
        </row>
        <row r="1404">
          <cell r="C1404">
            <v>466881314</v>
          </cell>
          <cell r="D1404" t="str">
            <v>Cash Withdrawal</v>
          </cell>
          <cell r="E1404" t="str">
            <v>ATM</v>
          </cell>
          <cell r="F1404">
            <v>44311</v>
          </cell>
        </row>
        <row r="1405">
          <cell r="C1405">
            <v>467194584</v>
          </cell>
          <cell r="D1405" t="str">
            <v>Loan Payment</v>
          </cell>
          <cell r="E1405" t="str">
            <v>ACH</v>
          </cell>
          <cell r="F1405">
            <v>44614</v>
          </cell>
        </row>
        <row r="1406">
          <cell r="C1406">
            <v>467206461</v>
          </cell>
          <cell r="D1406" t="str">
            <v>Online Payment</v>
          </cell>
          <cell r="E1406" t="str">
            <v>Mobile</v>
          </cell>
          <cell r="F1406">
            <v>44615</v>
          </cell>
        </row>
        <row r="1407">
          <cell r="C1407">
            <v>467301386</v>
          </cell>
          <cell r="D1407" t="str">
            <v>Money Transfer</v>
          </cell>
          <cell r="E1407" t="str">
            <v>Bank</v>
          </cell>
          <cell r="F1407">
            <v>44660</v>
          </cell>
        </row>
        <row r="1408">
          <cell r="C1408">
            <v>467556613</v>
          </cell>
          <cell r="D1408" t="str">
            <v>Loan Payment</v>
          </cell>
          <cell r="E1408" t="str">
            <v>ACH</v>
          </cell>
          <cell r="F1408">
            <v>44303</v>
          </cell>
        </row>
        <row r="1409">
          <cell r="C1409">
            <v>467841414</v>
          </cell>
          <cell r="D1409" t="str">
            <v>Cash Withdrawal</v>
          </cell>
          <cell r="E1409" t="str">
            <v>POS</v>
          </cell>
          <cell r="F1409">
            <v>44406</v>
          </cell>
        </row>
        <row r="1410">
          <cell r="C1410">
            <v>468039144</v>
          </cell>
          <cell r="D1410" t="str">
            <v>Loan Payment</v>
          </cell>
          <cell r="E1410" t="str">
            <v>ACH</v>
          </cell>
          <cell r="F1410">
            <v>44572</v>
          </cell>
        </row>
        <row r="1411">
          <cell r="C1411">
            <v>468197885</v>
          </cell>
          <cell r="D1411" t="str">
            <v>Money Deposit</v>
          </cell>
          <cell r="E1411" t="str">
            <v>Bank</v>
          </cell>
          <cell r="F1411">
            <v>44507</v>
          </cell>
        </row>
        <row r="1412">
          <cell r="C1412">
            <v>468361528</v>
          </cell>
          <cell r="D1412" t="str">
            <v>Money Deposit</v>
          </cell>
          <cell r="E1412" t="str">
            <v>Bank</v>
          </cell>
          <cell r="F1412">
            <v>44426</v>
          </cell>
        </row>
        <row r="1413">
          <cell r="C1413">
            <v>468434243</v>
          </cell>
          <cell r="D1413" t="str">
            <v>Money Deposit</v>
          </cell>
          <cell r="E1413" t="str">
            <v>Bank</v>
          </cell>
          <cell r="F1413">
            <v>44594</v>
          </cell>
        </row>
        <row r="1414">
          <cell r="C1414">
            <v>468624168</v>
          </cell>
          <cell r="D1414" t="str">
            <v>Money Deposit</v>
          </cell>
          <cell r="E1414" t="str">
            <v>Bank</v>
          </cell>
          <cell r="F1414">
            <v>44337</v>
          </cell>
        </row>
        <row r="1415">
          <cell r="C1415">
            <v>468672741</v>
          </cell>
          <cell r="D1415" t="str">
            <v>Loan Payment</v>
          </cell>
          <cell r="E1415" t="str">
            <v>AFT</v>
          </cell>
          <cell r="F1415">
            <v>44275</v>
          </cell>
        </row>
        <row r="1416">
          <cell r="C1416">
            <v>469919023</v>
          </cell>
          <cell r="D1416" t="str">
            <v>Money Transfer</v>
          </cell>
          <cell r="E1416" t="str">
            <v>Internet Banking</v>
          </cell>
          <cell r="F1416">
            <v>44501</v>
          </cell>
        </row>
        <row r="1417">
          <cell r="C1417">
            <v>470311784</v>
          </cell>
          <cell r="D1417" t="str">
            <v>Cash Withdrawal</v>
          </cell>
          <cell r="E1417" t="str">
            <v>ATM</v>
          </cell>
          <cell r="F1417">
            <v>44435</v>
          </cell>
        </row>
        <row r="1418">
          <cell r="C1418">
            <v>471142574</v>
          </cell>
          <cell r="D1418" t="str">
            <v>Cash Withdrawal</v>
          </cell>
          <cell r="E1418" t="str">
            <v>ATM</v>
          </cell>
          <cell r="F1418">
            <v>44644</v>
          </cell>
        </row>
        <row r="1419">
          <cell r="C1419">
            <v>472776950</v>
          </cell>
          <cell r="D1419" t="str">
            <v>Money Transfer</v>
          </cell>
          <cell r="E1419" t="str">
            <v>Internet Banking</v>
          </cell>
          <cell r="F1419">
            <v>44466</v>
          </cell>
        </row>
        <row r="1420">
          <cell r="C1420">
            <v>473113900</v>
          </cell>
          <cell r="D1420" t="str">
            <v>Cash Withdrawal</v>
          </cell>
          <cell r="E1420" t="str">
            <v>ATM</v>
          </cell>
          <cell r="F1420">
            <v>44388</v>
          </cell>
        </row>
        <row r="1421">
          <cell r="C1421">
            <v>473170824</v>
          </cell>
          <cell r="D1421" t="str">
            <v>Money Deposit</v>
          </cell>
          <cell r="E1421" t="str">
            <v>ATM</v>
          </cell>
          <cell r="F1421">
            <v>44350</v>
          </cell>
        </row>
        <row r="1422">
          <cell r="C1422">
            <v>474173583</v>
          </cell>
          <cell r="D1422" t="str">
            <v>Cash Withdrawal</v>
          </cell>
          <cell r="E1422" t="str">
            <v>ATM</v>
          </cell>
          <cell r="F1422">
            <v>44229</v>
          </cell>
        </row>
        <row r="1423">
          <cell r="C1423">
            <v>475323517</v>
          </cell>
          <cell r="D1423" t="str">
            <v>Checks</v>
          </cell>
          <cell r="E1423" t="str">
            <v>Informal Services</v>
          </cell>
          <cell r="F1423">
            <v>44666</v>
          </cell>
        </row>
        <row r="1424">
          <cell r="C1424">
            <v>475387218</v>
          </cell>
          <cell r="D1424" t="str">
            <v>Money Transfer</v>
          </cell>
          <cell r="E1424" t="str">
            <v>Mobile</v>
          </cell>
          <cell r="F1424">
            <v>44503</v>
          </cell>
        </row>
        <row r="1425">
          <cell r="C1425">
            <v>475711203</v>
          </cell>
          <cell r="D1425" t="str">
            <v>Loan Payment</v>
          </cell>
          <cell r="E1425" t="str">
            <v>Mobile</v>
          </cell>
          <cell r="F1425">
            <v>44586</v>
          </cell>
        </row>
        <row r="1426">
          <cell r="C1426">
            <v>475767486</v>
          </cell>
          <cell r="D1426" t="str">
            <v>Cash Withdrawal</v>
          </cell>
          <cell r="E1426" t="str">
            <v>Bank</v>
          </cell>
          <cell r="F1426">
            <v>44666</v>
          </cell>
        </row>
        <row r="1427">
          <cell r="C1427">
            <v>475998423</v>
          </cell>
          <cell r="D1427" t="str">
            <v>Cash Withdrawal</v>
          </cell>
          <cell r="E1427" t="str">
            <v>Bank</v>
          </cell>
          <cell r="F1427">
            <v>44277</v>
          </cell>
        </row>
        <row r="1428">
          <cell r="C1428">
            <v>476009290</v>
          </cell>
          <cell r="D1428" t="str">
            <v>Online Payment</v>
          </cell>
          <cell r="E1428" t="str">
            <v>Mobile</v>
          </cell>
          <cell r="F1428">
            <v>44613</v>
          </cell>
        </row>
        <row r="1429">
          <cell r="C1429">
            <v>476051557</v>
          </cell>
          <cell r="D1429" t="str">
            <v>Cash Withdrawal</v>
          </cell>
          <cell r="E1429" t="str">
            <v>ATM</v>
          </cell>
          <cell r="F1429">
            <v>44566</v>
          </cell>
        </row>
        <row r="1430">
          <cell r="C1430">
            <v>476788440</v>
          </cell>
          <cell r="D1430" t="str">
            <v>Online Payment</v>
          </cell>
          <cell r="E1430" t="str">
            <v>Internet Banking</v>
          </cell>
          <cell r="F1430">
            <v>44235</v>
          </cell>
        </row>
        <row r="1431">
          <cell r="C1431">
            <v>478604151</v>
          </cell>
          <cell r="D1431" t="str">
            <v>Money Transfer</v>
          </cell>
          <cell r="E1431" t="str">
            <v>Mobile</v>
          </cell>
          <cell r="F1431">
            <v>44594</v>
          </cell>
        </row>
        <row r="1432">
          <cell r="C1432">
            <v>478667502</v>
          </cell>
          <cell r="D1432" t="str">
            <v>Cash Withdrawal</v>
          </cell>
          <cell r="E1432" t="str">
            <v>ATM</v>
          </cell>
          <cell r="F1432">
            <v>44429</v>
          </cell>
        </row>
        <row r="1433">
          <cell r="C1433">
            <v>478857998</v>
          </cell>
          <cell r="D1433" t="str">
            <v>Cash Withdrawal</v>
          </cell>
          <cell r="E1433" t="str">
            <v>Bank</v>
          </cell>
          <cell r="F1433">
            <v>44287</v>
          </cell>
        </row>
        <row r="1434">
          <cell r="C1434">
            <v>478863350</v>
          </cell>
          <cell r="D1434" t="str">
            <v>Money Transfer</v>
          </cell>
          <cell r="E1434" t="str">
            <v>Mobile</v>
          </cell>
          <cell r="F1434">
            <v>44426</v>
          </cell>
        </row>
        <row r="1435">
          <cell r="C1435">
            <v>479252612</v>
          </cell>
          <cell r="D1435" t="str">
            <v>Money Deposit</v>
          </cell>
          <cell r="E1435" t="str">
            <v>Bank</v>
          </cell>
          <cell r="F1435">
            <v>44233</v>
          </cell>
        </row>
        <row r="1436">
          <cell r="C1436">
            <v>479441115</v>
          </cell>
          <cell r="D1436" t="str">
            <v>Online Payment</v>
          </cell>
          <cell r="E1436" t="str">
            <v>Card</v>
          </cell>
          <cell r="F1436">
            <v>44651</v>
          </cell>
        </row>
        <row r="1437">
          <cell r="C1437">
            <v>479460368</v>
          </cell>
          <cell r="D1437" t="str">
            <v>Cash Withdrawal</v>
          </cell>
          <cell r="E1437" t="str">
            <v>Bank</v>
          </cell>
          <cell r="F1437">
            <v>44227</v>
          </cell>
        </row>
        <row r="1438">
          <cell r="C1438">
            <v>480416516</v>
          </cell>
          <cell r="D1438" t="str">
            <v>Checks</v>
          </cell>
          <cell r="E1438" t="str">
            <v>Informal Services</v>
          </cell>
          <cell r="F1438">
            <v>44294</v>
          </cell>
        </row>
        <row r="1439">
          <cell r="C1439">
            <v>480940191</v>
          </cell>
          <cell r="D1439" t="str">
            <v>Online Payment</v>
          </cell>
          <cell r="E1439" t="str">
            <v>Mobile</v>
          </cell>
          <cell r="F1439">
            <v>44478</v>
          </cell>
        </row>
        <row r="1440">
          <cell r="C1440">
            <v>481270841</v>
          </cell>
          <cell r="D1440" t="str">
            <v>Money Transfer</v>
          </cell>
          <cell r="E1440" t="str">
            <v>Internet Banking</v>
          </cell>
          <cell r="F1440">
            <v>44242</v>
          </cell>
        </row>
        <row r="1441">
          <cell r="C1441">
            <v>481503965</v>
          </cell>
          <cell r="D1441" t="str">
            <v>Checks</v>
          </cell>
          <cell r="E1441" t="str">
            <v>Informal Services</v>
          </cell>
          <cell r="F1441">
            <v>44344</v>
          </cell>
        </row>
        <row r="1442">
          <cell r="C1442">
            <v>481645956</v>
          </cell>
          <cell r="D1442" t="str">
            <v>Money Transfer</v>
          </cell>
          <cell r="E1442" t="str">
            <v>Mobile</v>
          </cell>
          <cell r="F1442">
            <v>44660</v>
          </cell>
        </row>
        <row r="1443">
          <cell r="C1443">
            <v>481741910</v>
          </cell>
          <cell r="D1443" t="str">
            <v>Checks</v>
          </cell>
          <cell r="E1443" t="str">
            <v>Informal Services</v>
          </cell>
          <cell r="F1443">
            <v>44626</v>
          </cell>
        </row>
        <row r="1444">
          <cell r="C1444">
            <v>481756337</v>
          </cell>
          <cell r="D1444" t="str">
            <v>Cash Withdrawal</v>
          </cell>
          <cell r="E1444" t="str">
            <v>Bank</v>
          </cell>
          <cell r="F1444">
            <v>44270</v>
          </cell>
        </row>
        <row r="1445">
          <cell r="C1445">
            <v>482319919</v>
          </cell>
          <cell r="D1445" t="str">
            <v>Checks</v>
          </cell>
          <cell r="E1445" t="str">
            <v>Informal Services</v>
          </cell>
          <cell r="F1445">
            <v>44531</v>
          </cell>
        </row>
        <row r="1446">
          <cell r="C1446">
            <v>482543741</v>
          </cell>
          <cell r="D1446" t="str">
            <v>Money Deposit</v>
          </cell>
          <cell r="E1446" t="str">
            <v>ATM</v>
          </cell>
          <cell r="F1446">
            <v>44401</v>
          </cell>
        </row>
        <row r="1447">
          <cell r="C1447">
            <v>482795531</v>
          </cell>
          <cell r="D1447" t="str">
            <v>Loan Payment</v>
          </cell>
          <cell r="E1447" t="str">
            <v>AFT</v>
          </cell>
          <cell r="F1447">
            <v>44277</v>
          </cell>
        </row>
        <row r="1448">
          <cell r="C1448">
            <v>482854885</v>
          </cell>
          <cell r="D1448" t="str">
            <v>Loan Payment</v>
          </cell>
          <cell r="E1448" t="str">
            <v>AFT</v>
          </cell>
          <cell r="F1448">
            <v>44202</v>
          </cell>
        </row>
        <row r="1449">
          <cell r="C1449">
            <v>483024768</v>
          </cell>
          <cell r="D1449" t="str">
            <v>Cash Withdrawal</v>
          </cell>
          <cell r="E1449" t="str">
            <v>POS</v>
          </cell>
          <cell r="F1449">
            <v>44220</v>
          </cell>
        </row>
        <row r="1450">
          <cell r="C1450">
            <v>483029893</v>
          </cell>
          <cell r="D1450" t="str">
            <v>Money Deposit</v>
          </cell>
          <cell r="E1450" t="str">
            <v>Bank</v>
          </cell>
          <cell r="F1450">
            <v>44205</v>
          </cell>
        </row>
        <row r="1451">
          <cell r="C1451">
            <v>483146030</v>
          </cell>
          <cell r="D1451" t="str">
            <v>Online Payment</v>
          </cell>
          <cell r="E1451" t="str">
            <v>Mobile</v>
          </cell>
          <cell r="F1451">
            <v>44508</v>
          </cell>
        </row>
        <row r="1452">
          <cell r="C1452">
            <v>484146094</v>
          </cell>
          <cell r="D1452" t="str">
            <v>Cash Withdrawal</v>
          </cell>
          <cell r="E1452" t="str">
            <v>POS</v>
          </cell>
          <cell r="F1452">
            <v>44253</v>
          </cell>
        </row>
        <row r="1453">
          <cell r="C1453">
            <v>484515047</v>
          </cell>
          <cell r="D1453" t="str">
            <v>Money Transfer</v>
          </cell>
          <cell r="E1453" t="str">
            <v>Bank</v>
          </cell>
          <cell r="F1453">
            <v>44593</v>
          </cell>
        </row>
        <row r="1454">
          <cell r="C1454">
            <v>484725064</v>
          </cell>
          <cell r="D1454" t="str">
            <v>Online Payment</v>
          </cell>
          <cell r="E1454" t="str">
            <v>Internet Banking</v>
          </cell>
          <cell r="F1454">
            <v>44593</v>
          </cell>
        </row>
        <row r="1455">
          <cell r="C1455">
            <v>484833124</v>
          </cell>
          <cell r="D1455" t="str">
            <v>Money Transfer</v>
          </cell>
          <cell r="E1455" t="str">
            <v>Mobile</v>
          </cell>
          <cell r="F1455">
            <v>44423</v>
          </cell>
        </row>
        <row r="1456">
          <cell r="C1456">
            <v>484916169</v>
          </cell>
          <cell r="D1456" t="str">
            <v>Money Deposit</v>
          </cell>
          <cell r="E1456" t="str">
            <v>Bank</v>
          </cell>
          <cell r="F1456">
            <v>44386</v>
          </cell>
        </row>
        <row r="1457">
          <cell r="C1457">
            <v>484947100</v>
          </cell>
          <cell r="D1457" t="str">
            <v>Money Deposit</v>
          </cell>
          <cell r="E1457" t="str">
            <v>Bank</v>
          </cell>
          <cell r="F1457">
            <v>44217</v>
          </cell>
        </row>
        <row r="1458">
          <cell r="C1458">
            <v>485008475</v>
          </cell>
          <cell r="D1458" t="str">
            <v>Money Deposit</v>
          </cell>
          <cell r="E1458" t="str">
            <v>Bank</v>
          </cell>
          <cell r="F1458">
            <v>44494</v>
          </cell>
        </row>
        <row r="1459">
          <cell r="C1459">
            <v>485114841</v>
          </cell>
          <cell r="D1459" t="str">
            <v>Checks</v>
          </cell>
          <cell r="E1459" t="str">
            <v>Informal Services</v>
          </cell>
          <cell r="F1459">
            <v>44373</v>
          </cell>
        </row>
        <row r="1460">
          <cell r="C1460">
            <v>486466506</v>
          </cell>
          <cell r="D1460" t="str">
            <v>Online Payment</v>
          </cell>
          <cell r="E1460" t="str">
            <v>Internet Banking</v>
          </cell>
          <cell r="F1460">
            <v>44372</v>
          </cell>
        </row>
        <row r="1461">
          <cell r="C1461">
            <v>486620474</v>
          </cell>
          <cell r="D1461" t="str">
            <v>Money Deposit</v>
          </cell>
          <cell r="E1461" t="str">
            <v>Bank</v>
          </cell>
          <cell r="F1461">
            <v>44308</v>
          </cell>
        </row>
        <row r="1462">
          <cell r="C1462">
            <v>486687485</v>
          </cell>
          <cell r="D1462" t="str">
            <v>Money Deposit</v>
          </cell>
          <cell r="E1462" t="str">
            <v>ATM</v>
          </cell>
          <cell r="F1462">
            <v>44404</v>
          </cell>
        </row>
        <row r="1463">
          <cell r="C1463">
            <v>487111219</v>
          </cell>
          <cell r="D1463" t="str">
            <v>Money Deposit</v>
          </cell>
          <cell r="E1463" t="str">
            <v>Bank</v>
          </cell>
          <cell r="F1463">
            <v>44481</v>
          </cell>
        </row>
        <row r="1464">
          <cell r="C1464">
            <v>487433294</v>
          </cell>
          <cell r="D1464" t="str">
            <v>Online Payment</v>
          </cell>
          <cell r="E1464" t="str">
            <v>Internet Banking</v>
          </cell>
          <cell r="F1464">
            <v>44589</v>
          </cell>
        </row>
        <row r="1465">
          <cell r="C1465">
            <v>488315193</v>
          </cell>
          <cell r="D1465" t="str">
            <v>Money Transfer</v>
          </cell>
          <cell r="E1465" t="str">
            <v>Mobile</v>
          </cell>
          <cell r="F1465">
            <v>44463</v>
          </cell>
        </row>
        <row r="1466">
          <cell r="C1466">
            <v>488680309</v>
          </cell>
          <cell r="D1466" t="str">
            <v>Loan Payment</v>
          </cell>
          <cell r="E1466" t="str">
            <v>ACH</v>
          </cell>
          <cell r="F1466">
            <v>44324</v>
          </cell>
        </row>
        <row r="1467">
          <cell r="C1467">
            <v>488871183</v>
          </cell>
          <cell r="D1467" t="str">
            <v>Checks</v>
          </cell>
          <cell r="E1467" t="str">
            <v>Informal Services</v>
          </cell>
          <cell r="F1467">
            <v>44427</v>
          </cell>
        </row>
        <row r="1468">
          <cell r="C1468">
            <v>489162349</v>
          </cell>
          <cell r="D1468" t="str">
            <v>Money Transfer</v>
          </cell>
          <cell r="E1468" t="str">
            <v>ATM</v>
          </cell>
          <cell r="F1468">
            <v>44538</v>
          </cell>
        </row>
        <row r="1469">
          <cell r="C1469">
            <v>490053873</v>
          </cell>
          <cell r="D1469" t="str">
            <v>Money Deposit</v>
          </cell>
          <cell r="E1469" t="str">
            <v>Bank</v>
          </cell>
          <cell r="F1469">
            <v>44239</v>
          </cell>
        </row>
        <row r="1470">
          <cell r="C1470">
            <v>490298804</v>
          </cell>
          <cell r="D1470" t="str">
            <v>Money Deposit</v>
          </cell>
          <cell r="E1470" t="str">
            <v>Bank</v>
          </cell>
          <cell r="F1470">
            <v>44263</v>
          </cell>
        </row>
        <row r="1471">
          <cell r="C1471">
            <v>490762884</v>
          </cell>
          <cell r="D1471" t="str">
            <v>Money Transfer</v>
          </cell>
          <cell r="E1471" t="str">
            <v>Bank</v>
          </cell>
          <cell r="F1471">
            <v>44271</v>
          </cell>
        </row>
        <row r="1472">
          <cell r="C1472">
            <v>490805157</v>
          </cell>
          <cell r="D1472" t="str">
            <v>Checks</v>
          </cell>
          <cell r="E1472" t="str">
            <v>Informal Services</v>
          </cell>
          <cell r="F1472">
            <v>44310</v>
          </cell>
        </row>
        <row r="1473">
          <cell r="C1473">
            <v>491584738</v>
          </cell>
          <cell r="D1473" t="str">
            <v>Online Payment</v>
          </cell>
          <cell r="E1473" t="str">
            <v>Internet Banking</v>
          </cell>
          <cell r="F1473">
            <v>44631</v>
          </cell>
        </row>
        <row r="1474">
          <cell r="C1474">
            <v>491748531</v>
          </cell>
          <cell r="D1474" t="str">
            <v>Money Transfer</v>
          </cell>
          <cell r="E1474" t="str">
            <v>Mobile</v>
          </cell>
          <cell r="F1474">
            <v>44463</v>
          </cell>
        </row>
        <row r="1475">
          <cell r="C1475">
            <v>491768023</v>
          </cell>
          <cell r="D1475" t="str">
            <v>Checks</v>
          </cell>
          <cell r="E1475" t="str">
            <v>Informal Services</v>
          </cell>
          <cell r="F1475">
            <v>44202</v>
          </cell>
        </row>
        <row r="1476">
          <cell r="C1476">
            <v>491931973</v>
          </cell>
          <cell r="D1476" t="str">
            <v>Loan Payment</v>
          </cell>
          <cell r="E1476" t="str">
            <v>Mobile</v>
          </cell>
          <cell r="F1476">
            <v>44486</v>
          </cell>
        </row>
        <row r="1477">
          <cell r="C1477">
            <v>492145316</v>
          </cell>
          <cell r="D1477" t="str">
            <v>Checks</v>
          </cell>
          <cell r="E1477" t="str">
            <v>Informal Services</v>
          </cell>
          <cell r="F1477">
            <v>44237</v>
          </cell>
        </row>
        <row r="1478">
          <cell r="C1478">
            <v>492918400</v>
          </cell>
          <cell r="D1478" t="str">
            <v>Loan Payment</v>
          </cell>
          <cell r="E1478" t="str">
            <v>Mobile</v>
          </cell>
          <cell r="F1478">
            <v>44450</v>
          </cell>
        </row>
        <row r="1479">
          <cell r="C1479">
            <v>492942781</v>
          </cell>
          <cell r="D1479" t="str">
            <v>Money Deposit</v>
          </cell>
          <cell r="E1479" t="str">
            <v>Bank</v>
          </cell>
          <cell r="F1479">
            <v>44307</v>
          </cell>
        </row>
        <row r="1480">
          <cell r="C1480">
            <v>493486761</v>
          </cell>
          <cell r="D1480" t="str">
            <v>Loan Payment</v>
          </cell>
          <cell r="E1480" t="str">
            <v>AFT</v>
          </cell>
          <cell r="F1480">
            <v>44498</v>
          </cell>
        </row>
        <row r="1481">
          <cell r="C1481">
            <v>494672186</v>
          </cell>
          <cell r="D1481" t="str">
            <v>Online Payment</v>
          </cell>
          <cell r="E1481" t="str">
            <v>Mobile</v>
          </cell>
          <cell r="F1481">
            <v>44347</v>
          </cell>
        </row>
        <row r="1482">
          <cell r="C1482">
            <v>496015471</v>
          </cell>
          <cell r="D1482" t="str">
            <v>Loan Payment</v>
          </cell>
          <cell r="E1482" t="str">
            <v>Mobile</v>
          </cell>
          <cell r="F1482">
            <v>44420</v>
          </cell>
        </row>
        <row r="1483">
          <cell r="C1483">
            <v>496470356</v>
          </cell>
          <cell r="D1483" t="str">
            <v>Cash Withdrawal</v>
          </cell>
          <cell r="E1483" t="str">
            <v>ATM</v>
          </cell>
          <cell r="F1483">
            <v>44406</v>
          </cell>
        </row>
        <row r="1484">
          <cell r="C1484">
            <v>497461477</v>
          </cell>
          <cell r="D1484" t="str">
            <v>Cash Withdrawal</v>
          </cell>
          <cell r="E1484" t="str">
            <v>POS</v>
          </cell>
          <cell r="F1484">
            <v>44523</v>
          </cell>
        </row>
        <row r="1485">
          <cell r="C1485">
            <v>497483163</v>
          </cell>
          <cell r="D1485" t="str">
            <v>Cash Withdrawal</v>
          </cell>
          <cell r="E1485" t="str">
            <v>ATM</v>
          </cell>
          <cell r="F1485">
            <v>44507</v>
          </cell>
        </row>
        <row r="1486">
          <cell r="C1486">
            <v>497837231</v>
          </cell>
          <cell r="D1486" t="str">
            <v>Cash Withdrawal</v>
          </cell>
          <cell r="E1486" t="str">
            <v>Bank</v>
          </cell>
          <cell r="F1486">
            <v>44566</v>
          </cell>
        </row>
        <row r="1487">
          <cell r="C1487">
            <v>498794082</v>
          </cell>
          <cell r="D1487" t="str">
            <v>Cash Withdrawal</v>
          </cell>
          <cell r="E1487" t="str">
            <v>Bank</v>
          </cell>
          <cell r="F1487">
            <v>44458</v>
          </cell>
        </row>
        <row r="1488">
          <cell r="C1488">
            <v>499411071</v>
          </cell>
          <cell r="D1488" t="str">
            <v>Checks</v>
          </cell>
          <cell r="E1488" t="str">
            <v>Bank</v>
          </cell>
          <cell r="F1488">
            <v>44585</v>
          </cell>
        </row>
        <row r="1489">
          <cell r="C1489">
            <v>499740854</v>
          </cell>
          <cell r="D1489" t="str">
            <v>Loan Payment</v>
          </cell>
          <cell r="E1489" t="str">
            <v>AFT</v>
          </cell>
          <cell r="F1489">
            <v>44600</v>
          </cell>
        </row>
        <row r="1490">
          <cell r="C1490">
            <v>499816917</v>
          </cell>
          <cell r="D1490" t="str">
            <v>Money Transfer</v>
          </cell>
          <cell r="E1490" t="str">
            <v>Mobile</v>
          </cell>
          <cell r="F1490">
            <v>44508</v>
          </cell>
        </row>
        <row r="1491">
          <cell r="C1491">
            <v>499863915</v>
          </cell>
          <cell r="D1491" t="str">
            <v>Money Transfer</v>
          </cell>
          <cell r="E1491" t="str">
            <v>Mobile</v>
          </cell>
          <cell r="F1491">
            <v>44650</v>
          </cell>
        </row>
        <row r="1492">
          <cell r="C1492">
            <v>500212612</v>
          </cell>
          <cell r="D1492" t="str">
            <v>Money Transfer</v>
          </cell>
          <cell r="E1492" t="str">
            <v>Internet Banking</v>
          </cell>
          <cell r="F1492">
            <v>44252</v>
          </cell>
        </row>
        <row r="1493">
          <cell r="C1493">
            <v>500287879</v>
          </cell>
          <cell r="D1493" t="str">
            <v>Money Transfer</v>
          </cell>
          <cell r="E1493" t="str">
            <v>Mobile</v>
          </cell>
          <cell r="F1493">
            <v>44259</v>
          </cell>
        </row>
        <row r="1494">
          <cell r="C1494">
            <v>500749732</v>
          </cell>
          <cell r="D1494" t="str">
            <v>Money Deposit</v>
          </cell>
          <cell r="E1494" t="str">
            <v>ATM</v>
          </cell>
          <cell r="F1494">
            <v>44600</v>
          </cell>
        </row>
        <row r="1495">
          <cell r="C1495">
            <v>500994067</v>
          </cell>
          <cell r="D1495" t="str">
            <v>Cash Withdrawal</v>
          </cell>
          <cell r="E1495" t="str">
            <v>POS</v>
          </cell>
          <cell r="F1495">
            <v>44368</v>
          </cell>
        </row>
        <row r="1496">
          <cell r="C1496">
            <v>501130001</v>
          </cell>
          <cell r="D1496" t="str">
            <v>Money Transfer</v>
          </cell>
          <cell r="E1496" t="str">
            <v>ATM</v>
          </cell>
          <cell r="F1496">
            <v>44600</v>
          </cell>
        </row>
        <row r="1497">
          <cell r="C1497">
            <v>501536033</v>
          </cell>
          <cell r="D1497" t="str">
            <v>Online Payment</v>
          </cell>
          <cell r="E1497" t="str">
            <v>Internet Banking</v>
          </cell>
          <cell r="F1497">
            <v>44603</v>
          </cell>
        </row>
        <row r="1498">
          <cell r="C1498">
            <v>501552618</v>
          </cell>
          <cell r="D1498" t="str">
            <v>Money Deposit</v>
          </cell>
          <cell r="E1498" t="str">
            <v>Bank</v>
          </cell>
          <cell r="F1498">
            <v>44655</v>
          </cell>
        </row>
        <row r="1499">
          <cell r="C1499">
            <v>501707659</v>
          </cell>
          <cell r="D1499" t="str">
            <v>Cash Withdrawal</v>
          </cell>
          <cell r="E1499" t="str">
            <v>ATM</v>
          </cell>
          <cell r="F1499">
            <v>44238</v>
          </cell>
        </row>
        <row r="1500">
          <cell r="C1500">
            <v>501846306</v>
          </cell>
          <cell r="D1500" t="str">
            <v>Money Deposit</v>
          </cell>
          <cell r="E1500" t="str">
            <v>Bank</v>
          </cell>
          <cell r="F1500">
            <v>44392</v>
          </cell>
        </row>
        <row r="1501">
          <cell r="C1501">
            <v>502087157</v>
          </cell>
          <cell r="D1501" t="str">
            <v>Loan Payment</v>
          </cell>
          <cell r="E1501" t="str">
            <v>AFT</v>
          </cell>
          <cell r="F1501">
            <v>44211</v>
          </cell>
        </row>
        <row r="1502">
          <cell r="C1502">
            <v>502344094</v>
          </cell>
          <cell r="D1502" t="str">
            <v>Money Transfer</v>
          </cell>
          <cell r="E1502" t="str">
            <v>Bank</v>
          </cell>
          <cell r="F1502">
            <v>44292</v>
          </cell>
        </row>
        <row r="1503">
          <cell r="C1503">
            <v>502376688</v>
          </cell>
          <cell r="D1503" t="str">
            <v>Online Payment</v>
          </cell>
          <cell r="E1503" t="str">
            <v>Mobile</v>
          </cell>
          <cell r="F1503">
            <v>44363</v>
          </cell>
        </row>
        <row r="1504">
          <cell r="C1504">
            <v>502549195</v>
          </cell>
          <cell r="D1504" t="str">
            <v>Money Transfer</v>
          </cell>
          <cell r="E1504" t="str">
            <v>Mobile</v>
          </cell>
          <cell r="F1504">
            <v>44625</v>
          </cell>
        </row>
        <row r="1505">
          <cell r="C1505">
            <v>502707354</v>
          </cell>
          <cell r="D1505" t="str">
            <v>Cash Withdrawal</v>
          </cell>
          <cell r="E1505" t="str">
            <v>POS</v>
          </cell>
          <cell r="F1505">
            <v>44348</v>
          </cell>
        </row>
        <row r="1506">
          <cell r="C1506">
            <v>503978562</v>
          </cell>
          <cell r="D1506" t="str">
            <v>Online Payment</v>
          </cell>
          <cell r="E1506" t="str">
            <v>Mobile</v>
          </cell>
          <cell r="F1506">
            <v>44510</v>
          </cell>
        </row>
        <row r="1507">
          <cell r="C1507">
            <v>504422027</v>
          </cell>
          <cell r="D1507" t="str">
            <v>Cash Withdrawal</v>
          </cell>
          <cell r="E1507" t="str">
            <v>POS</v>
          </cell>
          <cell r="F1507">
            <v>44348</v>
          </cell>
        </row>
        <row r="1508">
          <cell r="C1508">
            <v>504825236</v>
          </cell>
          <cell r="D1508" t="str">
            <v>Money Transfer</v>
          </cell>
          <cell r="E1508" t="str">
            <v>Mobile</v>
          </cell>
          <cell r="F1508">
            <v>44551</v>
          </cell>
        </row>
        <row r="1509">
          <cell r="C1509">
            <v>505170927</v>
          </cell>
          <cell r="D1509" t="str">
            <v>Loan Payment</v>
          </cell>
          <cell r="E1509" t="str">
            <v>ACH</v>
          </cell>
          <cell r="F1509">
            <v>44579</v>
          </cell>
        </row>
        <row r="1510">
          <cell r="C1510">
            <v>505743488</v>
          </cell>
          <cell r="D1510" t="str">
            <v>Money Transfer</v>
          </cell>
          <cell r="E1510" t="str">
            <v>Bank</v>
          </cell>
          <cell r="F1510">
            <v>44293</v>
          </cell>
        </row>
        <row r="1511">
          <cell r="C1511">
            <v>506229434</v>
          </cell>
          <cell r="D1511" t="str">
            <v>Money Transfer</v>
          </cell>
          <cell r="E1511" t="str">
            <v>Internet Banking</v>
          </cell>
          <cell r="F1511">
            <v>44427</v>
          </cell>
        </row>
        <row r="1512">
          <cell r="C1512">
            <v>506585312</v>
          </cell>
          <cell r="D1512" t="str">
            <v>Money Deposit</v>
          </cell>
          <cell r="E1512" t="str">
            <v>Bank</v>
          </cell>
          <cell r="F1512">
            <v>44460</v>
          </cell>
        </row>
        <row r="1513">
          <cell r="C1513">
            <v>506590361</v>
          </cell>
          <cell r="D1513" t="str">
            <v>Online Payment</v>
          </cell>
          <cell r="E1513" t="str">
            <v>Card</v>
          </cell>
          <cell r="F1513">
            <v>44449</v>
          </cell>
        </row>
        <row r="1514">
          <cell r="C1514">
            <v>506706025</v>
          </cell>
          <cell r="D1514" t="str">
            <v>Money Deposit</v>
          </cell>
          <cell r="E1514" t="str">
            <v>Bank</v>
          </cell>
          <cell r="F1514">
            <v>44494</v>
          </cell>
        </row>
        <row r="1515">
          <cell r="C1515">
            <v>506875531</v>
          </cell>
          <cell r="D1515" t="str">
            <v>Cash Withdrawal</v>
          </cell>
          <cell r="E1515" t="str">
            <v>ATM</v>
          </cell>
          <cell r="F1515">
            <v>44339</v>
          </cell>
        </row>
        <row r="1516">
          <cell r="C1516">
            <v>506918699</v>
          </cell>
          <cell r="D1516" t="str">
            <v>Online Payment</v>
          </cell>
          <cell r="E1516" t="str">
            <v>Mobile</v>
          </cell>
          <cell r="F1516">
            <v>44625</v>
          </cell>
        </row>
        <row r="1517">
          <cell r="C1517">
            <v>506939356</v>
          </cell>
          <cell r="D1517" t="str">
            <v>Money Transfer</v>
          </cell>
          <cell r="E1517" t="str">
            <v>Mobile</v>
          </cell>
          <cell r="F1517">
            <v>44532</v>
          </cell>
        </row>
        <row r="1518">
          <cell r="C1518">
            <v>507007205</v>
          </cell>
          <cell r="D1518" t="str">
            <v>Loan Payment</v>
          </cell>
          <cell r="E1518" t="str">
            <v>ACH</v>
          </cell>
          <cell r="F1518">
            <v>44615</v>
          </cell>
        </row>
        <row r="1519">
          <cell r="C1519">
            <v>508102963</v>
          </cell>
          <cell r="D1519" t="str">
            <v>Cash Withdrawal</v>
          </cell>
          <cell r="E1519" t="str">
            <v>ATM</v>
          </cell>
          <cell r="F1519">
            <v>44647</v>
          </cell>
        </row>
        <row r="1520">
          <cell r="C1520">
            <v>508120860</v>
          </cell>
          <cell r="D1520" t="str">
            <v>Money Transfer</v>
          </cell>
          <cell r="E1520" t="str">
            <v>Internet Banking</v>
          </cell>
          <cell r="F1520">
            <v>44644</v>
          </cell>
        </row>
        <row r="1521">
          <cell r="C1521">
            <v>508139626</v>
          </cell>
          <cell r="D1521" t="str">
            <v>Money Transfer</v>
          </cell>
          <cell r="E1521" t="str">
            <v>Mobile</v>
          </cell>
          <cell r="F1521">
            <v>44619</v>
          </cell>
        </row>
        <row r="1522">
          <cell r="C1522">
            <v>508270408</v>
          </cell>
          <cell r="D1522" t="str">
            <v>Online Payment</v>
          </cell>
          <cell r="E1522" t="str">
            <v>Card</v>
          </cell>
          <cell r="F1522">
            <v>44578</v>
          </cell>
        </row>
        <row r="1523">
          <cell r="C1523">
            <v>508621987</v>
          </cell>
          <cell r="D1523" t="str">
            <v>Money Deposit</v>
          </cell>
          <cell r="E1523" t="str">
            <v>ATM</v>
          </cell>
          <cell r="F1523">
            <v>44277</v>
          </cell>
        </row>
        <row r="1524">
          <cell r="C1524">
            <v>508746778</v>
          </cell>
          <cell r="D1524" t="str">
            <v>Money Deposit</v>
          </cell>
          <cell r="E1524" t="str">
            <v>Bank</v>
          </cell>
          <cell r="F1524">
            <v>44436</v>
          </cell>
        </row>
        <row r="1525">
          <cell r="C1525">
            <v>509871127</v>
          </cell>
          <cell r="D1525" t="str">
            <v>Money Transfer</v>
          </cell>
          <cell r="E1525" t="str">
            <v>Mobile</v>
          </cell>
          <cell r="F1525">
            <v>44577</v>
          </cell>
        </row>
        <row r="1526">
          <cell r="C1526">
            <v>510476419</v>
          </cell>
          <cell r="D1526" t="str">
            <v>Money Transfer</v>
          </cell>
          <cell r="E1526" t="str">
            <v>Bank</v>
          </cell>
          <cell r="F1526">
            <v>44414</v>
          </cell>
        </row>
        <row r="1527">
          <cell r="C1527">
            <v>510699033</v>
          </cell>
          <cell r="D1527" t="str">
            <v>Money Deposit</v>
          </cell>
          <cell r="E1527" t="str">
            <v>Bank</v>
          </cell>
          <cell r="F1527">
            <v>44554</v>
          </cell>
        </row>
        <row r="1528">
          <cell r="C1528">
            <v>510835677</v>
          </cell>
          <cell r="D1528" t="str">
            <v>Money Deposit</v>
          </cell>
          <cell r="E1528" t="str">
            <v>Bank</v>
          </cell>
          <cell r="F1528">
            <v>44403</v>
          </cell>
        </row>
        <row r="1529">
          <cell r="C1529">
            <v>511307260</v>
          </cell>
          <cell r="D1529" t="str">
            <v>Loan Payment</v>
          </cell>
          <cell r="E1529" t="str">
            <v>Mobile</v>
          </cell>
          <cell r="F1529">
            <v>44237</v>
          </cell>
        </row>
        <row r="1530">
          <cell r="C1530">
            <v>511686088</v>
          </cell>
          <cell r="D1530" t="str">
            <v>Money Deposit</v>
          </cell>
          <cell r="E1530" t="str">
            <v>Bank</v>
          </cell>
          <cell r="F1530">
            <v>44498</v>
          </cell>
        </row>
        <row r="1531">
          <cell r="C1531">
            <v>511755861</v>
          </cell>
          <cell r="D1531" t="str">
            <v>Money Transfer</v>
          </cell>
          <cell r="E1531" t="str">
            <v>Mobile</v>
          </cell>
          <cell r="F1531">
            <v>44209</v>
          </cell>
        </row>
        <row r="1532">
          <cell r="C1532">
            <v>511778205</v>
          </cell>
          <cell r="D1532" t="str">
            <v>Money Transfer</v>
          </cell>
          <cell r="E1532" t="str">
            <v>Bank</v>
          </cell>
          <cell r="F1532">
            <v>44627</v>
          </cell>
        </row>
        <row r="1533">
          <cell r="C1533">
            <v>512435426</v>
          </cell>
          <cell r="D1533" t="str">
            <v>Online Payment</v>
          </cell>
          <cell r="E1533" t="str">
            <v>Internet Banking</v>
          </cell>
          <cell r="F1533">
            <v>44239</v>
          </cell>
        </row>
        <row r="1534">
          <cell r="C1534">
            <v>513420727</v>
          </cell>
          <cell r="D1534" t="str">
            <v>Money Transfer</v>
          </cell>
          <cell r="E1534" t="str">
            <v>Internet Banking</v>
          </cell>
          <cell r="F1534">
            <v>44641</v>
          </cell>
        </row>
        <row r="1535">
          <cell r="C1535">
            <v>513611430</v>
          </cell>
          <cell r="D1535" t="str">
            <v>Online Payment</v>
          </cell>
          <cell r="E1535" t="str">
            <v>Internet Banking</v>
          </cell>
          <cell r="F1535">
            <v>44463</v>
          </cell>
        </row>
        <row r="1536">
          <cell r="C1536">
            <v>513691723</v>
          </cell>
          <cell r="D1536" t="str">
            <v>Online Payment</v>
          </cell>
          <cell r="E1536" t="str">
            <v>Mobile</v>
          </cell>
          <cell r="F1536">
            <v>44530</v>
          </cell>
        </row>
        <row r="1537">
          <cell r="C1537">
            <v>513815732</v>
          </cell>
          <cell r="D1537" t="str">
            <v>Money Transfer</v>
          </cell>
          <cell r="E1537" t="str">
            <v>Mobile</v>
          </cell>
          <cell r="F1537">
            <v>44364</v>
          </cell>
        </row>
        <row r="1538">
          <cell r="C1538">
            <v>513949179</v>
          </cell>
          <cell r="D1538" t="str">
            <v>Money Deposit</v>
          </cell>
          <cell r="E1538" t="str">
            <v>Bank</v>
          </cell>
          <cell r="F1538">
            <v>44432</v>
          </cell>
        </row>
        <row r="1539">
          <cell r="C1539">
            <v>514246525</v>
          </cell>
          <cell r="D1539" t="str">
            <v>Cash Withdrawal</v>
          </cell>
          <cell r="E1539" t="str">
            <v>ATM</v>
          </cell>
          <cell r="F1539">
            <v>44294</v>
          </cell>
        </row>
        <row r="1540">
          <cell r="C1540">
            <v>514324684</v>
          </cell>
          <cell r="D1540" t="str">
            <v>Online Payment</v>
          </cell>
          <cell r="E1540" t="str">
            <v>Mobile</v>
          </cell>
          <cell r="F1540">
            <v>44303</v>
          </cell>
        </row>
        <row r="1541">
          <cell r="C1541">
            <v>514798396</v>
          </cell>
          <cell r="D1541" t="str">
            <v>Money Transfer</v>
          </cell>
          <cell r="E1541" t="str">
            <v>Mobile</v>
          </cell>
          <cell r="F1541">
            <v>44202</v>
          </cell>
        </row>
        <row r="1542">
          <cell r="C1542">
            <v>516035467</v>
          </cell>
          <cell r="D1542" t="str">
            <v>Online Payment</v>
          </cell>
          <cell r="E1542" t="str">
            <v>Internet Banking</v>
          </cell>
          <cell r="F1542">
            <v>44255</v>
          </cell>
        </row>
        <row r="1543">
          <cell r="C1543">
            <v>516336426</v>
          </cell>
          <cell r="D1543" t="str">
            <v>Money Deposit</v>
          </cell>
          <cell r="E1543" t="str">
            <v>Bank</v>
          </cell>
          <cell r="F1543">
            <v>44420</v>
          </cell>
        </row>
        <row r="1544">
          <cell r="C1544">
            <v>516644526</v>
          </cell>
          <cell r="D1544" t="str">
            <v>Money Transfer</v>
          </cell>
          <cell r="E1544" t="str">
            <v>Mobile</v>
          </cell>
          <cell r="F1544">
            <v>44474</v>
          </cell>
        </row>
        <row r="1545">
          <cell r="C1545">
            <v>517725391</v>
          </cell>
          <cell r="D1545" t="str">
            <v>Loan Payment</v>
          </cell>
          <cell r="E1545" t="str">
            <v>ACH</v>
          </cell>
          <cell r="F1545">
            <v>44667</v>
          </cell>
        </row>
        <row r="1546">
          <cell r="C1546">
            <v>518406085</v>
          </cell>
          <cell r="D1546" t="str">
            <v>Money Deposit</v>
          </cell>
          <cell r="E1546" t="str">
            <v>Bank</v>
          </cell>
          <cell r="F1546">
            <v>44505</v>
          </cell>
        </row>
        <row r="1547">
          <cell r="C1547">
            <v>518446998</v>
          </cell>
          <cell r="D1547" t="str">
            <v>Money Deposit</v>
          </cell>
          <cell r="E1547" t="str">
            <v>ATM</v>
          </cell>
          <cell r="F1547">
            <v>44553</v>
          </cell>
        </row>
        <row r="1548">
          <cell r="C1548">
            <v>518813959</v>
          </cell>
          <cell r="D1548" t="str">
            <v>Money Transfer</v>
          </cell>
          <cell r="E1548" t="str">
            <v>Mobile</v>
          </cell>
          <cell r="F1548">
            <v>44221</v>
          </cell>
        </row>
        <row r="1549">
          <cell r="C1549">
            <v>518826262</v>
          </cell>
          <cell r="D1549" t="str">
            <v>Money Deposit</v>
          </cell>
          <cell r="E1549" t="str">
            <v>Bank</v>
          </cell>
          <cell r="F1549">
            <v>44383</v>
          </cell>
        </row>
        <row r="1550">
          <cell r="C1550">
            <v>518915884</v>
          </cell>
          <cell r="D1550" t="str">
            <v>Cash Withdrawal</v>
          </cell>
          <cell r="E1550" t="str">
            <v>POS</v>
          </cell>
          <cell r="F1550">
            <v>44465</v>
          </cell>
        </row>
        <row r="1551">
          <cell r="C1551">
            <v>519478706</v>
          </cell>
          <cell r="D1551" t="str">
            <v>Checks</v>
          </cell>
          <cell r="E1551" t="str">
            <v>Informal Services</v>
          </cell>
          <cell r="F1551">
            <v>44368</v>
          </cell>
        </row>
        <row r="1552">
          <cell r="C1552">
            <v>519706370</v>
          </cell>
          <cell r="D1552" t="str">
            <v>Money Transfer</v>
          </cell>
          <cell r="E1552" t="str">
            <v>Internet Banking</v>
          </cell>
          <cell r="F1552">
            <v>44487</v>
          </cell>
        </row>
        <row r="1553">
          <cell r="C1553">
            <v>521061950</v>
          </cell>
          <cell r="D1553" t="str">
            <v>Money Transfer</v>
          </cell>
          <cell r="E1553" t="str">
            <v>Bank</v>
          </cell>
          <cell r="F1553">
            <v>44352</v>
          </cell>
        </row>
        <row r="1554">
          <cell r="C1554">
            <v>521387078</v>
          </cell>
          <cell r="D1554" t="str">
            <v>Money Deposit</v>
          </cell>
          <cell r="E1554" t="str">
            <v>Bank</v>
          </cell>
          <cell r="F1554">
            <v>44654</v>
          </cell>
        </row>
        <row r="1555">
          <cell r="C1555">
            <v>521840446</v>
          </cell>
          <cell r="D1555" t="str">
            <v>Checks</v>
          </cell>
          <cell r="E1555" t="str">
            <v>Informal Services</v>
          </cell>
          <cell r="F1555">
            <v>44629</v>
          </cell>
        </row>
        <row r="1556">
          <cell r="C1556">
            <v>522730210</v>
          </cell>
          <cell r="D1556" t="str">
            <v>Money Transfer</v>
          </cell>
          <cell r="E1556" t="str">
            <v>Internet Banking</v>
          </cell>
          <cell r="F1556">
            <v>44507</v>
          </cell>
        </row>
        <row r="1557">
          <cell r="C1557">
            <v>522802009</v>
          </cell>
          <cell r="D1557" t="str">
            <v>Online Payment</v>
          </cell>
          <cell r="E1557" t="str">
            <v>Card</v>
          </cell>
          <cell r="F1557">
            <v>44515</v>
          </cell>
        </row>
        <row r="1558">
          <cell r="C1558">
            <v>523211313</v>
          </cell>
          <cell r="D1558" t="str">
            <v>Online Payment</v>
          </cell>
          <cell r="E1558" t="str">
            <v>Internet Banking</v>
          </cell>
          <cell r="F1558">
            <v>44232</v>
          </cell>
        </row>
        <row r="1559">
          <cell r="C1559">
            <v>523307003</v>
          </cell>
          <cell r="D1559" t="str">
            <v>Money Deposit</v>
          </cell>
          <cell r="E1559" t="str">
            <v>Bank</v>
          </cell>
          <cell r="F1559">
            <v>44335</v>
          </cell>
        </row>
        <row r="1560">
          <cell r="C1560">
            <v>523429584</v>
          </cell>
          <cell r="D1560" t="str">
            <v>Money Transfer</v>
          </cell>
          <cell r="E1560" t="str">
            <v>ATM</v>
          </cell>
          <cell r="F1560">
            <v>44218</v>
          </cell>
        </row>
        <row r="1561">
          <cell r="C1561">
            <v>523442789</v>
          </cell>
          <cell r="D1561" t="str">
            <v>Loan Payment</v>
          </cell>
          <cell r="E1561" t="str">
            <v>ACH</v>
          </cell>
          <cell r="F1561">
            <v>44489</v>
          </cell>
        </row>
        <row r="1562">
          <cell r="C1562">
            <v>523480343</v>
          </cell>
          <cell r="D1562" t="str">
            <v>Money Transfer</v>
          </cell>
          <cell r="E1562" t="str">
            <v>Internet Banking</v>
          </cell>
          <cell r="F1562">
            <v>44411</v>
          </cell>
        </row>
        <row r="1563">
          <cell r="C1563">
            <v>523582688</v>
          </cell>
          <cell r="D1563" t="str">
            <v>Online Payment</v>
          </cell>
          <cell r="E1563" t="str">
            <v>Mobile</v>
          </cell>
          <cell r="F1563">
            <v>44479</v>
          </cell>
        </row>
        <row r="1564">
          <cell r="C1564">
            <v>523904525</v>
          </cell>
          <cell r="D1564" t="str">
            <v>Checks</v>
          </cell>
          <cell r="E1564" t="str">
            <v>Informal Services</v>
          </cell>
          <cell r="F1564">
            <v>44247</v>
          </cell>
        </row>
        <row r="1565">
          <cell r="C1565">
            <v>523976534</v>
          </cell>
          <cell r="D1565" t="str">
            <v>Money Transfer</v>
          </cell>
          <cell r="E1565" t="str">
            <v>ATM</v>
          </cell>
          <cell r="F1565">
            <v>44672</v>
          </cell>
        </row>
        <row r="1566">
          <cell r="C1566">
            <v>524107141</v>
          </cell>
          <cell r="D1566" t="str">
            <v>Online Payment</v>
          </cell>
          <cell r="E1566" t="str">
            <v>Card</v>
          </cell>
          <cell r="F1566">
            <v>44257</v>
          </cell>
        </row>
        <row r="1567">
          <cell r="C1567">
            <v>524608847</v>
          </cell>
          <cell r="D1567" t="str">
            <v>Loan Payment</v>
          </cell>
          <cell r="E1567" t="str">
            <v>AFT</v>
          </cell>
          <cell r="F1567">
            <v>44424</v>
          </cell>
        </row>
        <row r="1568">
          <cell r="C1568">
            <v>525236190</v>
          </cell>
          <cell r="D1568" t="str">
            <v>Cash Withdrawal</v>
          </cell>
          <cell r="E1568" t="str">
            <v>ATM</v>
          </cell>
          <cell r="F1568">
            <v>44284</v>
          </cell>
        </row>
        <row r="1569">
          <cell r="C1569">
            <v>525673689</v>
          </cell>
          <cell r="D1569" t="str">
            <v>Cash Withdrawal</v>
          </cell>
          <cell r="E1569" t="str">
            <v>ATM</v>
          </cell>
          <cell r="F1569">
            <v>44444</v>
          </cell>
        </row>
        <row r="1570">
          <cell r="C1570">
            <v>525673903</v>
          </cell>
          <cell r="D1570" t="str">
            <v>Online Payment</v>
          </cell>
          <cell r="E1570" t="str">
            <v>Mobile</v>
          </cell>
          <cell r="F1570">
            <v>44456</v>
          </cell>
        </row>
        <row r="1571">
          <cell r="C1571">
            <v>526139831</v>
          </cell>
          <cell r="D1571" t="str">
            <v>Money Transfer</v>
          </cell>
          <cell r="E1571" t="str">
            <v>Bank</v>
          </cell>
          <cell r="F1571">
            <v>44297</v>
          </cell>
        </row>
        <row r="1572">
          <cell r="C1572">
            <v>526690732</v>
          </cell>
          <cell r="D1572" t="str">
            <v>Online Payment</v>
          </cell>
          <cell r="E1572" t="str">
            <v>Card</v>
          </cell>
          <cell r="F1572">
            <v>44306</v>
          </cell>
        </row>
        <row r="1573">
          <cell r="C1573">
            <v>527005460</v>
          </cell>
          <cell r="D1573" t="str">
            <v>Loan Payment</v>
          </cell>
          <cell r="E1573" t="str">
            <v>AFT</v>
          </cell>
          <cell r="F1573">
            <v>44203</v>
          </cell>
        </row>
        <row r="1574">
          <cell r="C1574">
            <v>527024190</v>
          </cell>
          <cell r="D1574" t="str">
            <v>Money Deposit</v>
          </cell>
          <cell r="E1574" t="str">
            <v>Bank</v>
          </cell>
          <cell r="F1574">
            <v>44283</v>
          </cell>
        </row>
        <row r="1575">
          <cell r="C1575">
            <v>527206325</v>
          </cell>
          <cell r="D1575" t="str">
            <v>Money Transfer</v>
          </cell>
          <cell r="E1575" t="str">
            <v>Internet Banking</v>
          </cell>
          <cell r="F1575">
            <v>44274</v>
          </cell>
        </row>
        <row r="1576">
          <cell r="C1576">
            <v>528154145</v>
          </cell>
          <cell r="D1576" t="str">
            <v>Cash Withdrawal</v>
          </cell>
          <cell r="E1576" t="str">
            <v>ATM</v>
          </cell>
          <cell r="F1576">
            <v>44635</v>
          </cell>
        </row>
        <row r="1577">
          <cell r="C1577">
            <v>528561396</v>
          </cell>
          <cell r="D1577" t="str">
            <v>Cash Withdrawal</v>
          </cell>
          <cell r="E1577" t="str">
            <v>ATM</v>
          </cell>
          <cell r="F1577">
            <v>44568</v>
          </cell>
        </row>
        <row r="1578">
          <cell r="C1578">
            <v>528747128</v>
          </cell>
          <cell r="D1578" t="str">
            <v>Cash Withdrawal</v>
          </cell>
          <cell r="E1578" t="str">
            <v>POS</v>
          </cell>
          <cell r="F1578">
            <v>44465</v>
          </cell>
        </row>
        <row r="1579">
          <cell r="C1579">
            <v>529114349</v>
          </cell>
          <cell r="D1579" t="str">
            <v>Money Deposit</v>
          </cell>
          <cell r="E1579" t="str">
            <v>ATM</v>
          </cell>
          <cell r="F1579">
            <v>44214</v>
          </cell>
        </row>
        <row r="1580">
          <cell r="C1580">
            <v>529183206</v>
          </cell>
          <cell r="D1580" t="str">
            <v>Money Transfer</v>
          </cell>
          <cell r="E1580" t="str">
            <v>Mobile</v>
          </cell>
          <cell r="F1580">
            <v>44622</v>
          </cell>
        </row>
        <row r="1581">
          <cell r="C1581">
            <v>529389770</v>
          </cell>
          <cell r="D1581" t="str">
            <v>Online Payment</v>
          </cell>
          <cell r="E1581" t="str">
            <v>Internet Banking</v>
          </cell>
          <cell r="F1581">
            <v>44516</v>
          </cell>
        </row>
        <row r="1582">
          <cell r="C1582">
            <v>529597969</v>
          </cell>
          <cell r="D1582" t="str">
            <v>Online Payment</v>
          </cell>
          <cell r="E1582" t="str">
            <v>Card</v>
          </cell>
          <cell r="F1582">
            <v>44284</v>
          </cell>
        </row>
        <row r="1583">
          <cell r="C1583">
            <v>530044811</v>
          </cell>
          <cell r="D1583" t="str">
            <v>Online Payment</v>
          </cell>
          <cell r="E1583" t="str">
            <v>Card</v>
          </cell>
          <cell r="F1583">
            <v>44383</v>
          </cell>
        </row>
        <row r="1584">
          <cell r="C1584">
            <v>530144089</v>
          </cell>
          <cell r="D1584" t="str">
            <v>Checks</v>
          </cell>
          <cell r="E1584" t="str">
            <v>Informal Services</v>
          </cell>
          <cell r="F1584">
            <v>44242</v>
          </cell>
        </row>
        <row r="1585">
          <cell r="C1585">
            <v>530188381</v>
          </cell>
          <cell r="D1585" t="str">
            <v>Money Transfer</v>
          </cell>
          <cell r="E1585" t="str">
            <v>Bank</v>
          </cell>
          <cell r="F1585">
            <v>44211</v>
          </cell>
        </row>
        <row r="1586">
          <cell r="C1586">
            <v>530427707</v>
          </cell>
          <cell r="D1586" t="str">
            <v>Online Payment</v>
          </cell>
          <cell r="E1586" t="str">
            <v>Card</v>
          </cell>
          <cell r="F1586">
            <v>44651</v>
          </cell>
        </row>
        <row r="1587">
          <cell r="C1587">
            <v>530898822</v>
          </cell>
          <cell r="D1587" t="str">
            <v>Money Transfer</v>
          </cell>
          <cell r="E1587" t="str">
            <v>Mobile</v>
          </cell>
          <cell r="F1587">
            <v>44223</v>
          </cell>
        </row>
        <row r="1588">
          <cell r="C1588">
            <v>531175706</v>
          </cell>
          <cell r="D1588" t="str">
            <v>Money Transfer</v>
          </cell>
          <cell r="E1588" t="str">
            <v>Mobile</v>
          </cell>
          <cell r="F1588">
            <v>44510</v>
          </cell>
        </row>
        <row r="1589">
          <cell r="C1589">
            <v>531403976</v>
          </cell>
          <cell r="D1589" t="str">
            <v>Cash Withdrawal</v>
          </cell>
          <cell r="E1589" t="str">
            <v>ATM</v>
          </cell>
          <cell r="F1589">
            <v>44248</v>
          </cell>
        </row>
        <row r="1590">
          <cell r="C1590">
            <v>531630993</v>
          </cell>
          <cell r="D1590" t="str">
            <v>Cash Withdrawal</v>
          </cell>
          <cell r="E1590" t="str">
            <v>ATM</v>
          </cell>
          <cell r="F1590">
            <v>44270</v>
          </cell>
        </row>
        <row r="1591">
          <cell r="C1591">
            <v>531964292</v>
          </cell>
          <cell r="D1591" t="str">
            <v>Money Transfer</v>
          </cell>
          <cell r="E1591" t="str">
            <v>Internet Banking</v>
          </cell>
          <cell r="F1591">
            <v>44410</v>
          </cell>
        </row>
        <row r="1592">
          <cell r="C1592">
            <v>532469543</v>
          </cell>
          <cell r="D1592" t="str">
            <v>Money Deposit</v>
          </cell>
          <cell r="E1592" t="str">
            <v>Bank</v>
          </cell>
          <cell r="F1592">
            <v>44363</v>
          </cell>
        </row>
        <row r="1593">
          <cell r="C1593">
            <v>532531255</v>
          </cell>
          <cell r="D1593" t="str">
            <v>Money Transfer</v>
          </cell>
          <cell r="E1593" t="str">
            <v>Mobile</v>
          </cell>
          <cell r="F1593">
            <v>44276</v>
          </cell>
        </row>
        <row r="1594">
          <cell r="C1594">
            <v>532587167</v>
          </cell>
          <cell r="D1594" t="str">
            <v>Money Deposit</v>
          </cell>
          <cell r="E1594" t="str">
            <v>Bank</v>
          </cell>
          <cell r="F1594">
            <v>44530</v>
          </cell>
        </row>
        <row r="1595">
          <cell r="C1595">
            <v>532704877</v>
          </cell>
          <cell r="D1595" t="str">
            <v>Money Transfer</v>
          </cell>
          <cell r="E1595" t="str">
            <v>ATM</v>
          </cell>
          <cell r="F1595">
            <v>44594</v>
          </cell>
        </row>
        <row r="1596">
          <cell r="C1596">
            <v>533258710</v>
          </cell>
          <cell r="D1596" t="str">
            <v>Money Transfer</v>
          </cell>
          <cell r="E1596" t="str">
            <v>Mobile</v>
          </cell>
          <cell r="F1596">
            <v>44639</v>
          </cell>
        </row>
        <row r="1597">
          <cell r="C1597">
            <v>533272771</v>
          </cell>
          <cell r="D1597" t="str">
            <v>Money Deposit</v>
          </cell>
          <cell r="E1597" t="str">
            <v>ATM</v>
          </cell>
          <cell r="F1597">
            <v>44472</v>
          </cell>
        </row>
        <row r="1598">
          <cell r="C1598">
            <v>533428499</v>
          </cell>
          <cell r="D1598" t="str">
            <v>Money Deposit</v>
          </cell>
          <cell r="E1598" t="str">
            <v>Bank</v>
          </cell>
          <cell r="F1598">
            <v>44310</v>
          </cell>
        </row>
        <row r="1599">
          <cell r="C1599">
            <v>533542112</v>
          </cell>
          <cell r="D1599" t="str">
            <v>Online Payment</v>
          </cell>
          <cell r="E1599" t="str">
            <v>Card</v>
          </cell>
          <cell r="F1599">
            <v>44409</v>
          </cell>
        </row>
        <row r="1600">
          <cell r="C1600">
            <v>533584613</v>
          </cell>
          <cell r="D1600" t="str">
            <v>Money Deposit</v>
          </cell>
          <cell r="E1600" t="str">
            <v>Bank</v>
          </cell>
          <cell r="F1600">
            <v>44199</v>
          </cell>
        </row>
        <row r="1601">
          <cell r="C1601">
            <v>534393886</v>
          </cell>
          <cell r="D1601" t="str">
            <v>Money Deposit</v>
          </cell>
          <cell r="E1601" t="str">
            <v>Bank</v>
          </cell>
          <cell r="F1601">
            <v>44400</v>
          </cell>
        </row>
        <row r="1602">
          <cell r="C1602">
            <v>534435443</v>
          </cell>
          <cell r="D1602" t="str">
            <v>Money Transfer</v>
          </cell>
          <cell r="E1602" t="str">
            <v>Mobile</v>
          </cell>
          <cell r="F1602">
            <v>44566</v>
          </cell>
        </row>
        <row r="1603">
          <cell r="C1603">
            <v>534723497</v>
          </cell>
          <cell r="D1603" t="str">
            <v>Checks</v>
          </cell>
          <cell r="E1603" t="str">
            <v>Informal Services</v>
          </cell>
          <cell r="F1603">
            <v>44541</v>
          </cell>
        </row>
        <row r="1604">
          <cell r="C1604">
            <v>534752819</v>
          </cell>
          <cell r="D1604" t="str">
            <v>Online Payment</v>
          </cell>
          <cell r="E1604" t="str">
            <v>Mobile</v>
          </cell>
          <cell r="F1604">
            <v>44572</v>
          </cell>
        </row>
        <row r="1605">
          <cell r="C1605">
            <v>535286617</v>
          </cell>
          <cell r="D1605" t="str">
            <v>Money Transfer</v>
          </cell>
          <cell r="E1605" t="str">
            <v>Internet Banking</v>
          </cell>
          <cell r="F1605">
            <v>44225</v>
          </cell>
        </row>
        <row r="1606">
          <cell r="C1606">
            <v>536250463</v>
          </cell>
          <cell r="D1606" t="str">
            <v>Money Transfer</v>
          </cell>
          <cell r="E1606" t="str">
            <v>Mobile</v>
          </cell>
          <cell r="F1606">
            <v>44430</v>
          </cell>
        </row>
        <row r="1607">
          <cell r="C1607">
            <v>536372800</v>
          </cell>
          <cell r="D1607" t="str">
            <v>Money Transfer</v>
          </cell>
          <cell r="E1607" t="str">
            <v>Internet Banking</v>
          </cell>
          <cell r="F1607">
            <v>44656</v>
          </cell>
        </row>
        <row r="1608">
          <cell r="C1608">
            <v>536399691</v>
          </cell>
          <cell r="D1608" t="str">
            <v>Cash Withdrawal</v>
          </cell>
          <cell r="E1608" t="str">
            <v>ATM</v>
          </cell>
          <cell r="F1608">
            <v>44294</v>
          </cell>
        </row>
        <row r="1609">
          <cell r="C1609">
            <v>536584783</v>
          </cell>
          <cell r="D1609" t="str">
            <v>Cash Withdrawal</v>
          </cell>
          <cell r="E1609" t="str">
            <v>POS</v>
          </cell>
          <cell r="F1609">
            <v>44270</v>
          </cell>
        </row>
        <row r="1610">
          <cell r="C1610">
            <v>536974720</v>
          </cell>
          <cell r="D1610" t="str">
            <v>Checks</v>
          </cell>
          <cell r="E1610" t="str">
            <v>Informal Services</v>
          </cell>
          <cell r="F1610">
            <v>44368</v>
          </cell>
        </row>
        <row r="1611">
          <cell r="C1611">
            <v>536980993</v>
          </cell>
          <cell r="D1611" t="str">
            <v>Money Deposit</v>
          </cell>
          <cell r="E1611" t="str">
            <v>ATM</v>
          </cell>
          <cell r="F1611">
            <v>44218</v>
          </cell>
        </row>
        <row r="1612">
          <cell r="C1612">
            <v>537093774</v>
          </cell>
          <cell r="D1612" t="str">
            <v>Money Transfer</v>
          </cell>
          <cell r="E1612" t="str">
            <v>Mobile</v>
          </cell>
          <cell r="F1612">
            <v>44239</v>
          </cell>
        </row>
        <row r="1613">
          <cell r="C1613">
            <v>537270977</v>
          </cell>
          <cell r="D1613" t="str">
            <v>Money Deposit</v>
          </cell>
          <cell r="E1613" t="str">
            <v>Bank</v>
          </cell>
          <cell r="F1613">
            <v>44406</v>
          </cell>
        </row>
        <row r="1614">
          <cell r="C1614">
            <v>537521887</v>
          </cell>
          <cell r="D1614" t="str">
            <v>Money Transfer</v>
          </cell>
          <cell r="E1614" t="str">
            <v>Mobile</v>
          </cell>
          <cell r="F1614">
            <v>44356</v>
          </cell>
        </row>
        <row r="1615">
          <cell r="C1615">
            <v>537928168</v>
          </cell>
          <cell r="D1615" t="str">
            <v>Cash Withdrawal</v>
          </cell>
          <cell r="E1615" t="str">
            <v>POS</v>
          </cell>
          <cell r="F1615">
            <v>44362</v>
          </cell>
        </row>
        <row r="1616">
          <cell r="C1616">
            <v>538277496</v>
          </cell>
          <cell r="D1616" t="str">
            <v>Money Deposit</v>
          </cell>
          <cell r="E1616" t="str">
            <v>Bank</v>
          </cell>
          <cell r="F1616">
            <v>44498</v>
          </cell>
        </row>
        <row r="1617">
          <cell r="C1617">
            <v>538512524</v>
          </cell>
          <cell r="D1617" t="str">
            <v>Cash Withdrawal</v>
          </cell>
          <cell r="E1617" t="str">
            <v>ATM</v>
          </cell>
          <cell r="F1617">
            <v>44634</v>
          </cell>
        </row>
        <row r="1618">
          <cell r="C1618">
            <v>538814178</v>
          </cell>
          <cell r="D1618" t="str">
            <v>Online Payment</v>
          </cell>
          <cell r="E1618" t="str">
            <v>Card</v>
          </cell>
          <cell r="F1618">
            <v>44253</v>
          </cell>
        </row>
        <row r="1619">
          <cell r="C1619">
            <v>539613366</v>
          </cell>
          <cell r="D1619" t="str">
            <v>Online Payment</v>
          </cell>
          <cell r="E1619" t="str">
            <v>Mobile</v>
          </cell>
          <cell r="F1619">
            <v>44381</v>
          </cell>
        </row>
        <row r="1620">
          <cell r="C1620">
            <v>539641487</v>
          </cell>
          <cell r="D1620" t="str">
            <v>Checks</v>
          </cell>
          <cell r="E1620" t="str">
            <v>Bank</v>
          </cell>
          <cell r="F1620">
            <v>44391</v>
          </cell>
        </row>
        <row r="1621">
          <cell r="C1621">
            <v>539715700</v>
          </cell>
          <cell r="D1621" t="str">
            <v>Cash Withdrawal</v>
          </cell>
          <cell r="E1621" t="str">
            <v>ATM</v>
          </cell>
          <cell r="F1621">
            <v>44320</v>
          </cell>
        </row>
        <row r="1622">
          <cell r="C1622">
            <v>539938714</v>
          </cell>
          <cell r="D1622" t="str">
            <v>Cash Withdrawal</v>
          </cell>
          <cell r="E1622" t="str">
            <v>ATM</v>
          </cell>
          <cell r="F1622">
            <v>44647</v>
          </cell>
        </row>
        <row r="1623">
          <cell r="C1623">
            <v>540418090</v>
          </cell>
          <cell r="D1623" t="str">
            <v>Money Transfer</v>
          </cell>
          <cell r="E1623" t="str">
            <v>Mobile</v>
          </cell>
          <cell r="F1623">
            <v>44207</v>
          </cell>
        </row>
        <row r="1624">
          <cell r="C1624">
            <v>540646135</v>
          </cell>
          <cell r="D1624" t="str">
            <v>Money Deposit</v>
          </cell>
          <cell r="E1624" t="str">
            <v>Bank</v>
          </cell>
          <cell r="F1624">
            <v>44211</v>
          </cell>
        </row>
        <row r="1625">
          <cell r="C1625">
            <v>541861569</v>
          </cell>
          <cell r="D1625" t="str">
            <v>Money Deposit</v>
          </cell>
          <cell r="E1625" t="str">
            <v>Bank</v>
          </cell>
          <cell r="F1625">
            <v>44339</v>
          </cell>
        </row>
        <row r="1626">
          <cell r="C1626">
            <v>542178048</v>
          </cell>
          <cell r="D1626" t="str">
            <v>Money Deposit</v>
          </cell>
          <cell r="E1626" t="str">
            <v>Bank</v>
          </cell>
          <cell r="F1626">
            <v>44339</v>
          </cell>
        </row>
        <row r="1627">
          <cell r="C1627">
            <v>542215836</v>
          </cell>
          <cell r="D1627" t="str">
            <v>Money Deposit</v>
          </cell>
          <cell r="E1627" t="str">
            <v>Bank</v>
          </cell>
          <cell r="F1627">
            <v>44459</v>
          </cell>
        </row>
        <row r="1628">
          <cell r="C1628">
            <v>542326392</v>
          </cell>
          <cell r="D1628" t="str">
            <v>Money Transfer</v>
          </cell>
          <cell r="E1628" t="str">
            <v>Mobile</v>
          </cell>
          <cell r="F1628">
            <v>44456</v>
          </cell>
        </row>
        <row r="1629">
          <cell r="C1629">
            <v>542438679</v>
          </cell>
          <cell r="D1629" t="str">
            <v>Money Deposit</v>
          </cell>
          <cell r="E1629" t="str">
            <v>Bank</v>
          </cell>
          <cell r="F1629">
            <v>44540</v>
          </cell>
        </row>
        <row r="1630">
          <cell r="C1630">
            <v>543580109</v>
          </cell>
          <cell r="D1630" t="str">
            <v>Money Deposit</v>
          </cell>
          <cell r="E1630" t="str">
            <v>Bank</v>
          </cell>
          <cell r="F1630">
            <v>44358</v>
          </cell>
        </row>
        <row r="1631">
          <cell r="C1631">
            <v>543597632</v>
          </cell>
          <cell r="D1631" t="str">
            <v>Money Deposit</v>
          </cell>
          <cell r="E1631" t="str">
            <v>Bank</v>
          </cell>
          <cell r="F1631">
            <v>44435</v>
          </cell>
        </row>
        <row r="1632">
          <cell r="C1632">
            <v>543703287</v>
          </cell>
          <cell r="D1632" t="str">
            <v>Money Deposit</v>
          </cell>
          <cell r="E1632" t="str">
            <v>ATM</v>
          </cell>
          <cell r="F1632">
            <v>44539</v>
          </cell>
        </row>
        <row r="1633">
          <cell r="C1633">
            <v>543908956</v>
          </cell>
          <cell r="D1633" t="str">
            <v>Money Transfer</v>
          </cell>
          <cell r="E1633" t="str">
            <v>Bank</v>
          </cell>
          <cell r="F1633">
            <v>44626</v>
          </cell>
        </row>
        <row r="1634">
          <cell r="C1634">
            <v>544147368</v>
          </cell>
          <cell r="D1634" t="str">
            <v>Cash Withdrawal</v>
          </cell>
          <cell r="E1634" t="str">
            <v>ATM</v>
          </cell>
          <cell r="F1634">
            <v>44273</v>
          </cell>
        </row>
        <row r="1635">
          <cell r="C1635">
            <v>544751140</v>
          </cell>
          <cell r="D1635" t="str">
            <v>Money Transfer</v>
          </cell>
          <cell r="E1635" t="str">
            <v>Bank</v>
          </cell>
          <cell r="F1635">
            <v>44525</v>
          </cell>
        </row>
        <row r="1636">
          <cell r="C1636">
            <v>544798090</v>
          </cell>
          <cell r="D1636" t="str">
            <v>Money Transfer</v>
          </cell>
          <cell r="E1636" t="str">
            <v>Mobile</v>
          </cell>
          <cell r="F1636">
            <v>44379</v>
          </cell>
        </row>
        <row r="1637">
          <cell r="C1637">
            <v>545620904</v>
          </cell>
          <cell r="D1637" t="str">
            <v>Money Deposit</v>
          </cell>
          <cell r="E1637" t="str">
            <v>Bank</v>
          </cell>
          <cell r="F1637">
            <v>44643</v>
          </cell>
        </row>
        <row r="1638">
          <cell r="C1638">
            <v>545673047</v>
          </cell>
          <cell r="D1638" t="str">
            <v>Online Payment</v>
          </cell>
          <cell r="E1638" t="str">
            <v>Mobile</v>
          </cell>
          <cell r="F1638">
            <v>44274</v>
          </cell>
        </row>
        <row r="1639">
          <cell r="C1639">
            <v>545977137</v>
          </cell>
          <cell r="D1639" t="str">
            <v>Online Payment</v>
          </cell>
          <cell r="E1639" t="str">
            <v>Mobile</v>
          </cell>
          <cell r="F1639">
            <v>44217</v>
          </cell>
        </row>
        <row r="1640">
          <cell r="C1640">
            <v>545998935</v>
          </cell>
          <cell r="D1640" t="str">
            <v>Money Deposit</v>
          </cell>
          <cell r="E1640" t="str">
            <v>Bank</v>
          </cell>
          <cell r="F1640">
            <v>44536</v>
          </cell>
        </row>
        <row r="1641">
          <cell r="C1641">
            <v>546321656</v>
          </cell>
          <cell r="D1641" t="str">
            <v>Money Transfer</v>
          </cell>
          <cell r="E1641" t="str">
            <v>Mobile</v>
          </cell>
          <cell r="F1641">
            <v>44336</v>
          </cell>
        </row>
        <row r="1642">
          <cell r="C1642">
            <v>546891496</v>
          </cell>
          <cell r="D1642" t="str">
            <v>Money Deposit</v>
          </cell>
          <cell r="E1642" t="str">
            <v>ATM</v>
          </cell>
          <cell r="F1642">
            <v>44617</v>
          </cell>
        </row>
        <row r="1643">
          <cell r="C1643">
            <v>547132319</v>
          </cell>
          <cell r="D1643" t="str">
            <v>Money Transfer</v>
          </cell>
          <cell r="E1643" t="str">
            <v>Internet Banking</v>
          </cell>
          <cell r="F1643">
            <v>44256</v>
          </cell>
        </row>
        <row r="1644">
          <cell r="C1644">
            <v>547380411</v>
          </cell>
          <cell r="D1644" t="str">
            <v>Cash Withdrawal</v>
          </cell>
          <cell r="E1644" t="str">
            <v>POS</v>
          </cell>
          <cell r="F1644">
            <v>44612</v>
          </cell>
        </row>
        <row r="1645">
          <cell r="C1645">
            <v>547525888</v>
          </cell>
          <cell r="D1645" t="str">
            <v>Online Payment</v>
          </cell>
          <cell r="E1645" t="str">
            <v>Mobile</v>
          </cell>
          <cell r="F1645">
            <v>44479</v>
          </cell>
        </row>
        <row r="1646">
          <cell r="C1646">
            <v>547781025</v>
          </cell>
          <cell r="D1646" t="str">
            <v>Loan Payment</v>
          </cell>
          <cell r="E1646" t="str">
            <v>ACH</v>
          </cell>
          <cell r="F1646">
            <v>44478</v>
          </cell>
        </row>
        <row r="1647">
          <cell r="C1647">
            <v>547978289</v>
          </cell>
          <cell r="D1647" t="str">
            <v>Money Transfer</v>
          </cell>
          <cell r="E1647" t="str">
            <v>Mobile</v>
          </cell>
          <cell r="F1647">
            <v>44500</v>
          </cell>
        </row>
        <row r="1648">
          <cell r="C1648">
            <v>548730982</v>
          </cell>
          <cell r="D1648" t="str">
            <v>Money Deposit</v>
          </cell>
          <cell r="E1648" t="str">
            <v>ATM</v>
          </cell>
          <cell r="F1648">
            <v>44584</v>
          </cell>
        </row>
        <row r="1649">
          <cell r="C1649">
            <v>549122786</v>
          </cell>
          <cell r="D1649" t="str">
            <v>Money Deposit</v>
          </cell>
          <cell r="E1649" t="str">
            <v>Bank</v>
          </cell>
          <cell r="F1649">
            <v>44578</v>
          </cell>
        </row>
        <row r="1650">
          <cell r="C1650">
            <v>549134996</v>
          </cell>
          <cell r="D1650" t="str">
            <v>Money Transfer</v>
          </cell>
          <cell r="E1650" t="str">
            <v>Mobile</v>
          </cell>
          <cell r="F1650">
            <v>44515</v>
          </cell>
        </row>
        <row r="1651">
          <cell r="C1651">
            <v>549557294</v>
          </cell>
          <cell r="D1651" t="str">
            <v>Checks</v>
          </cell>
          <cell r="E1651" t="str">
            <v>Informal Services</v>
          </cell>
          <cell r="F1651">
            <v>44585</v>
          </cell>
        </row>
        <row r="1652">
          <cell r="C1652">
            <v>549592626</v>
          </cell>
          <cell r="D1652" t="str">
            <v>Cash Withdrawal</v>
          </cell>
          <cell r="E1652" t="str">
            <v>ATM</v>
          </cell>
          <cell r="F1652">
            <v>44673</v>
          </cell>
        </row>
        <row r="1653">
          <cell r="C1653">
            <v>549894138</v>
          </cell>
          <cell r="D1653" t="str">
            <v>Loan Payment</v>
          </cell>
          <cell r="E1653" t="str">
            <v>ACH</v>
          </cell>
          <cell r="F1653">
            <v>44327</v>
          </cell>
        </row>
        <row r="1654">
          <cell r="C1654">
            <v>550137994</v>
          </cell>
          <cell r="D1654" t="str">
            <v>Money Deposit</v>
          </cell>
          <cell r="E1654" t="str">
            <v>Bank</v>
          </cell>
          <cell r="F1654">
            <v>44600</v>
          </cell>
        </row>
        <row r="1655">
          <cell r="C1655">
            <v>550594586</v>
          </cell>
          <cell r="D1655" t="str">
            <v>Cash Withdrawal</v>
          </cell>
          <cell r="E1655" t="str">
            <v>POS</v>
          </cell>
          <cell r="F1655">
            <v>44478</v>
          </cell>
        </row>
        <row r="1656">
          <cell r="C1656">
            <v>551016266</v>
          </cell>
          <cell r="D1656" t="str">
            <v>Money Deposit</v>
          </cell>
          <cell r="E1656" t="str">
            <v>Bank</v>
          </cell>
          <cell r="F1656">
            <v>44369</v>
          </cell>
        </row>
        <row r="1657">
          <cell r="C1657">
            <v>551030874</v>
          </cell>
          <cell r="D1657" t="str">
            <v>Loan Payment</v>
          </cell>
          <cell r="E1657" t="str">
            <v>AFT</v>
          </cell>
          <cell r="F1657">
            <v>44396</v>
          </cell>
        </row>
        <row r="1658">
          <cell r="C1658">
            <v>552263215</v>
          </cell>
          <cell r="D1658" t="str">
            <v>Online Payment</v>
          </cell>
          <cell r="E1658" t="str">
            <v>Internet Banking</v>
          </cell>
          <cell r="F1658">
            <v>44652</v>
          </cell>
        </row>
        <row r="1659">
          <cell r="C1659">
            <v>552405583</v>
          </cell>
          <cell r="D1659" t="str">
            <v>Loan Payment</v>
          </cell>
          <cell r="E1659" t="str">
            <v>ACH</v>
          </cell>
          <cell r="F1659">
            <v>44657</v>
          </cell>
        </row>
        <row r="1660">
          <cell r="C1660">
            <v>553069848</v>
          </cell>
          <cell r="D1660" t="str">
            <v>Checks</v>
          </cell>
          <cell r="E1660" t="str">
            <v>Informal Services</v>
          </cell>
          <cell r="F1660">
            <v>44277</v>
          </cell>
        </row>
        <row r="1661">
          <cell r="C1661">
            <v>553390567</v>
          </cell>
          <cell r="D1661" t="str">
            <v>Cash Withdrawal</v>
          </cell>
          <cell r="E1661" t="str">
            <v>ATM</v>
          </cell>
          <cell r="F1661">
            <v>44575</v>
          </cell>
        </row>
        <row r="1662">
          <cell r="C1662">
            <v>553774219</v>
          </cell>
          <cell r="D1662" t="str">
            <v>Money Transfer</v>
          </cell>
          <cell r="E1662" t="str">
            <v>Mobile</v>
          </cell>
          <cell r="F1662">
            <v>44242</v>
          </cell>
        </row>
        <row r="1663">
          <cell r="C1663">
            <v>554023905</v>
          </cell>
          <cell r="D1663" t="str">
            <v>Cash Withdrawal</v>
          </cell>
          <cell r="E1663" t="str">
            <v>ATM</v>
          </cell>
          <cell r="F1663">
            <v>44626</v>
          </cell>
        </row>
        <row r="1664">
          <cell r="C1664">
            <v>554865630</v>
          </cell>
          <cell r="D1664" t="str">
            <v>Money Transfer</v>
          </cell>
          <cell r="E1664" t="str">
            <v>Internet Banking</v>
          </cell>
          <cell r="F1664">
            <v>44669</v>
          </cell>
        </row>
        <row r="1665">
          <cell r="C1665">
            <v>555082235</v>
          </cell>
          <cell r="D1665" t="str">
            <v>Money Deposit</v>
          </cell>
          <cell r="E1665" t="str">
            <v>ATM</v>
          </cell>
          <cell r="F1665">
            <v>44619</v>
          </cell>
        </row>
        <row r="1666">
          <cell r="C1666">
            <v>555382110</v>
          </cell>
          <cell r="D1666" t="str">
            <v>Loan Payment</v>
          </cell>
          <cell r="E1666" t="str">
            <v>ACH</v>
          </cell>
          <cell r="F1666">
            <v>44290</v>
          </cell>
        </row>
        <row r="1667">
          <cell r="C1667">
            <v>555522499</v>
          </cell>
          <cell r="D1667" t="str">
            <v>Money Transfer</v>
          </cell>
          <cell r="E1667" t="str">
            <v>Mobile</v>
          </cell>
          <cell r="F1667">
            <v>44513</v>
          </cell>
        </row>
        <row r="1668">
          <cell r="C1668">
            <v>555715861</v>
          </cell>
          <cell r="D1668" t="str">
            <v>Money Transfer</v>
          </cell>
          <cell r="E1668" t="str">
            <v>Bank</v>
          </cell>
          <cell r="F1668">
            <v>44349</v>
          </cell>
        </row>
        <row r="1669">
          <cell r="C1669">
            <v>556345845</v>
          </cell>
          <cell r="D1669" t="str">
            <v>Loan Payment</v>
          </cell>
          <cell r="E1669" t="str">
            <v>AFT</v>
          </cell>
          <cell r="F1669">
            <v>44386</v>
          </cell>
        </row>
        <row r="1670">
          <cell r="C1670">
            <v>556776914</v>
          </cell>
          <cell r="D1670" t="str">
            <v>Money Transfer</v>
          </cell>
          <cell r="E1670" t="str">
            <v>Mobile</v>
          </cell>
          <cell r="F1670">
            <v>44237</v>
          </cell>
        </row>
        <row r="1671">
          <cell r="C1671">
            <v>556812134</v>
          </cell>
          <cell r="D1671" t="str">
            <v>Money Transfer</v>
          </cell>
          <cell r="E1671" t="str">
            <v>Mobile</v>
          </cell>
          <cell r="F1671">
            <v>44283</v>
          </cell>
        </row>
        <row r="1672">
          <cell r="C1672">
            <v>557237783</v>
          </cell>
          <cell r="D1672" t="str">
            <v>Loan Payment</v>
          </cell>
          <cell r="E1672" t="str">
            <v>AFT</v>
          </cell>
          <cell r="F1672">
            <v>44639</v>
          </cell>
        </row>
        <row r="1673">
          <cell r="C1673">
            <v>557921020</v>
          </cell>
          <cell r="D1673" t="str">
            <v>Loan Payment</v>
          </cell>
          <cell r="E1673" t="str">
            <v>AFT</v>
          </cell>
          <cell r="F1673">
            <v>44600</v>
          </cell>
        </row>
        <row r="1674">
          <cell r="C1674">
            <v>558098984</v>
          </cell>
          <cell r="D1674" t="str">
            <v>Loan Payment</v>
          </cell>
          <cell r="E1674" t="str">
            <v>AFT</v>
          </cell>
          <cell r="F1674">
            <v>44578</v>
          </cell>
        </row>
        <row r="1675">
          <cell r="C1675">
            <v>558451073</v>
          </cell>
          <cell r="D1675" t="str">
            <v>Money Transfer</v>
          </cell>
          <cell r="E1675" t="str">
            <v>Internet Banking</v>
          </cell>
          <cell r="F1675">
            <v>44285</v>
          </cell>
        </row>
        <row r="1676">
          <cell r="C1676">
            <v>559254783</v>
          </cell>
          <cell r="D1676" t="str">
            <v>Loan Payment</v>
          </cell>
          <cell r="E1676" t="str">
            <v>Mobile</v>
          </cell>
          <cell r="F1676">
            <v>44401</v>
          </cell>
        </row>
        <row r="1677">
          <cell r="C1677">
            <v>559812951</v>
          </cell>
          <cell r="D1677" t="str">
            <v>Money Transfer</v>
          </cell>
          <cell r="E1677" t="str">
            <v>ATM</v>
          </cell>
          <cell r="F1677">
            <v>44678</v>
          </cell>
        </row>
        <row r="1678">
          <cell r="C1678">
            <v>560038029</v>
          </cell>
          <cell r="D1678" t="str">
            <v>Loan Payment</v>
          </cell>
          <cell r="E1678" t="str">
            <v>ACH</v>
          </cell>
          <cell r="F1678">
            <v>44198</v>
          </cell>
        </row>
        <row r="1679">
          <cell r="C1679">
            <v>560230268</v>
          </cell>
          <cell r="D1679" t="str">
            <v>Money Transfer</v>
          </cell>
          <cell r="E1679" t="str">
            <v>Mobile</v>
          </cell>
          <cell r="F1679">
            <v>44200</v>
          </cell>
        </row>
        <row r="1680">
          <cell r="C1680">
            <v>560683336</v>
          </cell>
          <cell r="D1680" t="str">
            <v>Money Transfer</v>
          </cell>
          <cell r="E1680" t="str">
            <v>Mobile</v>
          </cell>
          <cell r="F1680">
            <v>44448</v>
          </cell>
        </row>
        <row r="1681">
          <cell r="C1681">
            <v>561087774</v>
          </cell>
          <cell r="D1681" t="str">
            <v>Loan Payment</v>
          </cell>
          <cell r="E1681" t="str">
            <v>AFT</v>
          </cell>
          <cell r="F1681">
            <v>44407</v>
          </cell>
        </row>
        <row r="1682">
          <cell r="C1682">
            <v>561127028</v>
          </cell>
          <cell r="D1682" t="str">
            <v>Money Transfer</v>
          </cell>
          <cell r="E1682" t="str">
            <v>Mobile</v>
          </cell>
          <cell r="F1682">
            <v>44559</v>
          </cell>
        </row>
        <row r="1683">
          <cell r="C1683">
            <v>561221117</v>
          </cell>
          <cell r="D1683" t="str">
            <v>Cash Withdrawal</v>
          </cell>
          <cell r="E1683" t="str">
            <v>ATM</v>
          </cell>
          <cell r="F1683">
            <v>44588</v>
          </cell>
        </row>
        <row r="1684">
          <cell r="C1684">
            <v>561323360</v>
          </cell>
          <cell r="D1684" t="str">
            <v>Money Transfer</v>
          </cell>
          <cell r="E1684" t="str">
            <v>Mobile</v>
          </cell>
          <cell r="F1684">
            <v>44349</v>
          </cell>
        </row>
        <row r="1685">
          <cell r="C1685">
            <v>562212047</v>
          </cell>
          <cell r="D1685" t="str">
            <v>Cash Withdrawal</v>
          </cell>
          <cell r="E1685" t="str">
            <v>Bank</v>
          </cell>
          <cell r="F1685">
            <v>44211</v>
          </cell>
        </row>
        <row r="1686">
          <cell r="C1686">
            <v>562393128</v>
          </cell>
          <cell r="D1686" t="str">
            <v>Online Payment</v>
          </cell>
          <cell r="E1686" t="str">
            <v>Internet Banking</v>
          </cell>
          <cell r="F1686">
            <v>44519</v>
          </cell>
        </row>
        <row r="1687">
          <cell r="C1687">
            <v>562586427</v>
          </cell>
          <cell r="D1687" t="str">
            <v>Money Deposit</v>
          </cell>
          <cell r="E1687" t="str">
            <v>Bank</v>
          </cell>
          <cell r="F1687">
            <v>44682</v>
          </cell>
        </row>
        <row r="1688">
          <cell r="C1688">
            <v>563666327</v>
          </cell>
          <cell r="D1688" t="str">
            <v>Checks</v>
          </cell>
          <cell r="E1688" t="str">
            <v>Bank</v>
          </cell>
          <cell r="F1688">
            <v>44378</v>
          </cell>
        </row>
        <row r="1689">
          <cell r="C1689">
            <v>563739834</v>
          </cell>
          <cell r="D1689" t="str">
            <v>Cash Withdrawal</v>
          </cell>
          <cell r="E1689" t="str">
            <v>POS</v>
          </cell>
          <cell r="F1689">
            <v>44427</v>
          </cell>
        </row>
        <row r="1690">
          <cell r="C1690">
            <v>564250216</v>
          </cell>
          <cell r="D1690" t="str">
            <v>Checks</v>
          </cell>
          <cell r="E1690" t="str">
            <v>Informal Services</v>
          </cell>
          <cell r="F1690">
            <v>44304</v>
          </cell>
        </row>
        <row r="1691">
          <cell r="C1691">
            <v>564569787</v>
          </cell>
          <cell r="D1691" t="str">
            <v>Checks</v>
          </cell>
          <cell r="E1691" t="str">
            <v>Informal Services</v>
          </cell>
          <cell r="F1691">
            <v>44596</v>
          </cell>
        </row>
        <row r="1692">
          <cell r="C1692">
            <v>564894021</v>
          </cell>
          <cell r="D1692" t="str">
            <v>Money Transfer</v>
          </cell>
          <cell r="E1692" t="str">
            <v>Bank</v>
          </cell>
          <cell r="F1692">
            <v>44255</v>
          </cell>
        </row>
        <row r="1693">
          <cell r="C1693">
            <v>565277281</v>
          </cell>
          <cell r="D1693" t="str">
            <v>Loan Payment</v>
          </cell>
          <cell r="E1693" t="str">
            <v>ACH</v>
          </cell>
          <cell r="F1693">
            <v>44442</v>
          </cell>
        </row>
        <row r="1694">
          <cell r="C1694">
            <v>565313618</v>
          </cell>
          <cell r="D1694" t="str">
            <v>Cash Withdrawal</v>
          </cell>
          <cell r="E1694" t="str">
            <v>POS</v>
          </cell>
          <cell r="F1694">
            <v>44391</v>
          </cell>
        </row>
        <row r="1695">
          <cell r="C1695">
            <v>565940869</v>
          </cell>
          <cell r="D1695" t="str">
            <v>Online Payment</v>
          </cell>
          <cell r="E1695" t="str">
            <v>Card</v>
          </cell>
          <cell r="F1695">
            <v>44397</v>
          </cell>
        </row>
        <row r="1696">
          <cell r="C1696">
            <v>566170679</v>
          </cell>
          <cell r="D1696" t="str">
            <v>Money Transfer</v>
          </cell>
          <cell r="E1696" t="str">
            <v>Mobile</v>
          </cell>
          <cell r="F1696">
            <v>44348</v>
          </cell>
        </row>
        <row r="1697">
          <cell r="C1697">
            <v>566590562</v>
          </cell>
          <cell r="D1697" t="str">
            <v>Money Transfer</v>
          </cell>
          <cell r="E1697" t="str">
            <v>Bank</v>
          </cell>
          <cell r="F1697">
            <v>44502</v>
          </cell>
        </row>
        <row r="1698">
          <cell r="C1698">
            <v>566928383</v>
          </cell>
          <cell r="D1698" t="str">
            <v>Money Deposit</v>
          </cell>
          <cell r="E1698" t="str">
            <v>Bank</v>
          </cell>
          <cell r="F1698">
            <v>44532</v>
          </cell>
        </row>
        <row r="1699">
          <cell r="C1699">
            <v>567334412</v>
          </cell>
          <cell r="D1699" t="str">
            <v>Checks</v>
          </cell>
          <cell r="E1699" t="str">
            <v>Bank</v>
          </cell>
          <cell r="F1699">
            <v>44205</v>
          </cell>
        </row>
        <row r="1700">
          <cell r="C1700">
            <v>567668389</v>
          </cell>
          <cell r="D1700" t="str">
            <v>Loan Payment</v>
          </cell>
          <cell r="E1700" t="str">
            <v>ACH</v>
          </cell>
          <cell r="F1700">
            <v>44512</v>
          </cell>
        </row>
        <row r="1701">
          <cell r="C1701">
            <v>568655976</v>
          </cell>
          <cell r="D1701" t="str">
            <v>Cash Withdrawal</v>
          </cell>
          <cell r="E1701" t="str">
            <v>ATM</v>
          </cell>
          <cell r="F1701">
            <v>44460</v>
          </cell>
        </row>
        <row r="1702">
          <cell r="C1702">
            <v>569079122</v>
          </cell>
          <cell r="D1702" t="str">
            <v>Money Transfer</v>
          </cell>
          <cell r="E1702" t="str">
            <v>Bank</v>
          </cell>
          <cell r="F1702">
            <v>44658</v>
          </cell>
        </row>
        <row r="1703">
          <cell r="C1703">
            <v>569324298</v>
          </cell>
          <cell r="D1703" t="str">
            <v>Cash Withdrawal</v>
          </cell>
          <cell r="E1703" t="str">
            <v>ATM</v>
          </cell>
          <cell r="F1703">
            <v>44209</v>
          </cell>
        </row>
        <row r="1704">
          <cell r="C1704">
            <v>569470438</v>
          </cell>
          <cell r="D1704" t="str">
            <v>Cash Withdrawal</v>
          </cell>
          <cell r="E1704" t="str">
            <v>Bank</v>
          </cell>
          <cell r="F1704">
            <v>44216</v>
          </cell>
        </row>
        <row r="1705">
          <cell r="C1705">
            <v>570375422</v>
          </cell>
          <cell r="D1705" t="str">
            <v>Money Deposit</v>
          </cell>
          <cell r="E1705" t="str">
            <v>Bank</v>
          </cell>
          <cell r="F1705">
            <v>44442</v>
          </cell>
        </row>
        <row r="1706">
          <cell r="C1706">
            <v>570807611</v>
          </cell>
          <cell r="D1706" t="str">
            <v>Loan Payment</v>
          </cell>
          <cell r="E1706" t="str">
            <v>AFT</v>
          </cell>
          <cell r="F1706">
            <v>44492</v>
          </cell>
        </row>
        <row r="1707">
          <cell r="C1707">
            <v>571268682</v>
          </cell>
          <cell r="D1707" t="str">
            <v>Money Transfer</v>
          </cell>
          <cell r="E1707" t="str">
            <v>Mobile</v>
          </cell>
          <cell r="F1707">
            <v>44218</v>
          </cell>
        </row>
        <row r="1708">
          <cell r="C1708">
            <v>571443392</v>
          </cell>
          <cell r="D1708" t="str">
            <v>Online Payment</v>
          </cell>
          <cell r="E1708" t="str">
            <v>Internet Banking</v>
          </cell>
          <cell r="F1708">
            <v>44663</v>
          </cell>
        </row>
        <row r="1709">
          <cell r="C1709">
            <v>572282309</v>
          </cell>
          <cell r="D1709" t="str">
            <v>Money Deposit</v>
          </cell>
          <cell r="E1709" t="str">
            <v>Bank</v>
          </cell>
          <cell r="F1709">
            <v>44560</v>
          </cell>
        </row>
        <row r="1710">
          <cell r="C1710">
            <v>572588123</v>
          </cell>
          <cell r="D1710" t="str">
            <v>Money Transfer</v>
          </cell>
          <cell r="E1710" t="str">
            <v>Mobile</v>
          </cell>
          <cell r="F1710">
            <v>44455</v>
          </cell>
        </row>
        <row r="1711">
          <cell r="C1711">
            <v>572868273</v>
          </cell>
          <cell r="D1711" t="str">
            <v>Checks</v>
          </cell>
          <cell r="E1711" t="str">
            <v>Informal Services</v>
          </cell>
          <cell r="F1711">
            <v>44254</v>
          </cell>
        </row>
        <row r="1712">
          <cell r="C1712">
            <v>573219712</v>
          </cell>
          <cell r="D1712" t="str">
            <v>Money Transfer</v>
          </cell>
          <cell r="E1712" t="str">
            <v>ATM</v>
          </cell>
          <cell r="F1712">
            <v>44263</v>
          </cell>
        </row>
        <row r="1713">
          <cell r="C1713">
            <v>573737289</v>
          </cell>
          <cell r="D1713" t="str">
            <v>Money Transfer</v>
          </cell>
          <cell r="E1713" t="str">
            <v>Mobile</v>
          </cell>
          <cell r="F1713">
            <v>44338</v>
          </cell>
        </row>
        <row r="1714">
          <cell r="C1714">
            <v>573861892</v>
          </cell>
          <cell r="D1714" t="str">
            <v>Cash Withdrawal</v>
          </cell>
          <cell r="E1714" t="str">
            <v>POS</v>
          </cell>
          <cell r="F1714">
            <v>44214</v>
          </cell>
        </row>
        <row r="1715">
          <cell r="C1715">
            <v>573934545</v>
          </cell>
          <cell r="D1715" t="str">
            <v>Money Transfer</v>
          </cell>
          <cell r="E1715" t="str">
            <v>Mobile</v>
          </cell>
          <cell r="F1715">
            <v>44587</v>
          </cell>
        </row>
        <row r="1716">
          <cell r="C1716">
            <v>574446287</v>
          </cell>
          <cell r="D1716" t="str">
            <v>Money Transfer</v>
          </cell>
          <cell r="E1716" t="str">
            <v>Mobile</v>
          </cell>
          <cell r="F1716">
            <v>44286</v>
          </cell>
        </row>
        <row r="1717">
          <cell r="C1717">
            <v>574674638</v>
          </cell>
          <cell r="D1717" t="str">
            <v>Money Deposit</v>
          </cell>
          <cell r="E1717" t="str">
            <v>Bank</v>
          </cell>
          <cell r="F1717">
            <v>44596</v>
          </cell>
        </row>
        <row r="1718">
          <cell r="C1718">
            <v>574901635</v>
          </cell>
          <cell r="D1718" t="str">
            <v>Money Deposit</v>
          </cell>
          <cell r="E1718" t="str">
            <v>Bank</v>
          </cell>
          <cell r="F1718">
            <v>44352</v>
          </cell>
        </row>
        <row r="1719">
          <cell r="C1719">
            <v>575849950</v>
          </cell>
          <cell r="D1719" t="str">
            <v>Cash Withdrawal</v>
          </cell>
          <cell r="E1719" t="str">
            <v>POS</v>
          </cell>
          <cell r="F1719">
            <v>44271</v>
          </cell>
        </row>
        <row r="1720">
          <cell r="C1720">
            <v>576280999</v>
          </cell>
          <cell r="D1720" t="str">
            <v>Online Payment</v>
          </cell>
          <cell r="E1720" t="str">
            <v>Mobile</v>
          </cell>
          <cell r="F1720">
            <v>44341</v>
          </cell>
        </row>
        <row r="1721">
          <cell r="C1721">
            <v>576374245</v>
          </cell>
          <cell r="D1721" t="str">
            <v>Cash Withdrawal</v>
          </cell>
          <cell r="E1721" t="str">
            <v>POS</v>
          </cell>
          <cell r="F1721">
            <v>44573</v>
          </cell>
        </row>
        <row r="1722">
          <cell r="C1722">
            <v>576517360</v>
          </cell>
          <cell r="D1722" t="str">
            <v>Cash Withdrawal</v>
          </cell>
          <cell r="E1722" t="str">
            <v>ATM</v>
          </cell>
          <cell r="F1722">
            <v>44391</v>
          </cell>
        </row>
        <row r="1723">
          <cell r="C1723">
            <v>576795176</v>
          </cell>
          <cell r="D1723" t="str">
            <v>Checks</v>
          </cell>
          <cell r="E1723" t="str">
            <v>Bank</v>
          </cell>
          <cell r="F1723">
            <v>44256</v>
          </cell>
        </row>
        <row r="1724">
          <cell r="C1724">
            <v>576840266</v>
          </cell>
          <cell r="D1724" t="str">
            <v>Money Transfer</v>
          </cell>
          <cell r="E1724" t="str">
            <v>ATM</v>
          </cell>
          <cell r="F1724">
            <v>44607</v>
          </cell>
        </row>
        <row r="1725">
          <cell r="C1725">
            <v>577024399</v>
          </cell>
          <cell r="D1725" t="str">
            <v>Money Deposit</v>
          </cell>
          <cell r="E1725" t="str">
            <v>Bank</v>
          </cell>
          <cell r="F1725">
            <v>44523</v>
          </cell>
        </row>
        <row r="1726">
          <cell r="C1726">
            <v>577191519</v>
          </cell>
          <cell r="D1726" t="str">
            <v>Online Payment</v>
          </cell>
          <cell r="E1726" t="str">
            <v>Internet Banking</v>
          </cell>
          <cell r="F1726">
            <v>44380</v>
          </cell>
        </row>
        <row r="1727">
          <cell r="C1727">
            <v>577319707</v>
          </cell>
          <cell r="D1727" t="str">
            <v>Money Transfer</v>
          </cell>
          <cell r="E1727" t="str">
            <v>Mobile</v>
          </cell>
          <cell r="F1727">
            <v>44458</v>
          </cell>
        </row>
        <row r="1728">
          <cell r="C1728">
            <v>577626962</v>
          </cell>
          <cell r="D1728" t="str">
            <v>Cash Withdrawal</v>
          </cell>
          <cell r="E1728" t="str">
            <v>Bank</v>
          </cell>
          <cell r="F1728">
            <v>44408</v>
          </cell>
        </row>
        <row r="1729">
          <cell r="C1729">
            <v>577679256</v>
          </cell>
          <cell r="D1729" t="str">
            <v>Money Transfer</v>
          </cell>
          <cell r="E1729" t="str">
            <v>ATM</v>
          </cell>
          <cell r="F1729">
            <v>44477</v>
          </cell>
        </row>
        <row r="1730">
          <cell r="C1730">
            <v>578101395</v>
          </cell>
          <cell r="D1730" t="str">
            <v>Online Payment</v>
          </cell>
          <cell r="E1730" t="str">
            <v>Card</v>
          </cell>
          <cell r="F1730">
            <v>44407</v>
          </cell>
        </row>
        <row r="1731">
          <cell r="C1731">
            <v>578781331</v>
          </cell>
          <cell r="D1731" t="str">
            <v>Money Transfer</v>
          </cell>
          <cell r="E1731" t="str">
            <v>Mobile</v>
          </cell>
          <cell r="F1731">
            <v>44243</v>
          </cell>
        </row>
        <row r="1732">
          <cell r="C1732">
            <v>578792341</v>
          </cell>
          <cell r="D1732" t="str">
            <v>Money Transfer</v>
          </cell>
          <cell r="E1732" t="str">
            <v>Mobile</v>
          </cell>
          <cell r="F1732">
            <v>44280</v>
          </cell>
        </row>
        <row r="1733">
          <cell r="C1733">
            <v>579536924</v>
          </cell>
          <cell r="D1733" t="str">
            <v>Loan Payment</v>
          </cell>
          <cell r="E1733" t="str">
            <v>AFT</v>
          </cell>
          <cell r="F1733">
            <v>44380</v>
          </cell>
        </row>
        <row r="1734">
          <cell r="C1734">
            <v>580097927</v>
          </cell>
          <cell r="D1734" t="str">
            <v>Cash Withdrawal</v>
          </cell>
          <cell r="E1734" t="str">
            <v>ATM</v>
          </cell>
          <cell r="F1734">
            <v>44521</v>
          </cell>
        </row>
        <row r="1735">
          <cell r="C1735">
            <v>580182767</v>
          </cell>
          <cell r="D1735" t="str">
            <v>Money Deposit</v>
          </cell>
          <cell r="E1735" t="str">
            <v>Bank</v>
          </cell>
          <cell r="F1735">
            <v>44458</v>
          </cell>
        </row>
        <row r="1736">
          <cell r="C1736">
            <v>580242247</v>
          </cell>
          <cell r="D1736" t="str">
            <v>Money Deposit</v>
          </cell>
          <cell r="E1736" t="str">
            <v>Bank</v>
          </cell>
          <cell r="F1736">
            <v>44352</v>
          </cell>
        </row>
        <row r="1737">
          <cell r="C1737">
            <v>580251795</v>
          </cell>
          <cell r="D1737" t="str">
            <v>Money Transfer</v>
          </cell>
          <cell r="E1737" t="str">
            <v>Mobile</v>
          </cell>
          <cell r="F1737">
            <v>44418</v>
          </cell>
        </row>
        <row r="1738">
          <cell r="C1738">
            <v>580745202</v>
          </cell>
          <cell r="D1738" t="str">
            <v>Money Deposit</v>
          </cell>
          <cell r="E1738" t="str">
            <v>Bank</v>
          </cell>
          <cell r="F1738">
            <v>44606</v>
          </cell>
        </row>
        <row r="1739">
          <cell r="C1739">
            <v>580770946</v>
          </cell>
          <cell r="D1739" t="str">
            <v>Cash Withdrawal</v>
          </cell>
          <cell r="E1739" t="str">
            <v>Bank</v>
          </cell>
          <cell r="F1739">
            <v>44395</v>
          </cell>
        </row>
        <row r="1740">
          <cell r="C1740">
            <v>581114473</v>
          </cell>
          <cell r="D1740" t="str">
            <v>Online Payment</v>
          </cell>
          <cell r="E1740" t="str">
            <v>Mobile</v>
          </cell>
          <cell r="F1740">
            <v>44674</v>
          </cell>
        </row>
        <row r="1741">
          <cell r="C1741">
            <v>581124558</v>
          </cell>
          <cell r="D1741" t="str">
            <v>Loan Payment</v>
          </cell>
          <cell r="E1741" t="str">
            <v>ACH</v>
          </cell>
          <cell r="F1741">
            <v>44456</v>
          </cell>
        </row>
        <row r="1742">
          <cell r="C1742">
            <v>581636322</v>
          </cell>
          <cell r="D1742" t="str">
            <v>Online Payment</v>
          </cell>
          <cell r="E1742" t="str">
            <v>Mobile</v>
          </cell>
          <cell r="F1742">
            <v>44568</v>
          </cell>
        </row>
        <row r="1743">
          <cell r="C1743">
            <v>581950676</v>
          </cell>
          <cell r="D1743" t="str">
            <v>Money Transfer</v>
          </cell>
          <cell r="E1743" t="str">
            <v>ATM</v>
          </cell>
          <cell r="F1743">
            <v>44224</v>
          </cell>
        </row>
        <row r="1744">
          <cell r="C1744">
            <v>582167795</v>
          </cell>
          <cell r="D1744" t="str">
            <v>Money Transfer</v>
          </cell>
          <cell r="E1744" t="str">
            <v>ATM</v>
          </cell>
          <cell r="F1744">
            <v>44225</v>
          </cell>
        </row>
        <row r="1745">
          <cell r="C1745">
            <v>582459858</v>
          </cell>
          <cell r="D1745" t="str">
            <v>Cash Withdrawal</v>
          </cell>
          <cell r="E1745" t="str">
            <v>Bank</v>
          </cell>
          <cell r="F1745">
            <v>44293</v>
          </cell>
        </row>
        <row r="1746">
          <cell r="C1746">
            <v>582624979</v>
          </cell>
          <cell r="D1746" t="str">
            <v>Money Deposit</v>
          </cell>
          <cell r="E1746" t="str">
            <v>Bank</v>
          </cell>
          <cell r="F1746">
            <v>44642</v>
          </cell>
        </row>
        <row r="1747">
          <cell r="C1747">
            <v>582690079</v>
          </cell>
          <cell r="D1747" t="str">
            <v>Cash Withdrawal</v>
          </cell>
          <cell r="E1747" t="str">
            <v>POS</v>
          </cell>
          <cell r="F1747">
            <v>44342</v>
          </cell>
        </row>
        <row r="1748">
          <cell r="C1748">
            <v>582771873</v>
          </cell>
          <cell r="D1748" t="str">
            <v>Checks</v>
          </cell>
          <cell r="E1748" t="str">
            <v>Informal Services</v>
          </cell>
          <cell r="F1748">
            <v>44555</v>
          </cell>
        </row>
        <row r="1749">
          <cell r="C1749">
            <v>582912829</v>
          </cell>
          <cell r="D1749" t="str">
            <v>Loan Payment</v>
          </cell>
          <cell r="E1749" t="str">
            <v>AFT</v>
          </cell>
          <cell r="F1749">
            <v>44405</v>
          </cell>
        </row>
        <row r="1750">
          <cell r="C1750">
            <v>583147732</v>
          </cell>
          <cell r="D1750" t="str">
            <v>Checks</v>
          </cell>
          <cell r="E1750" t="str">
            <v>Informal Services</v>
          </cell>
          <cell r="F1750">
            <v>44569</v>
          </cell>
        </row>
        <row r="1751">
          <cell r="C1751">
            <v>585061240</v>
          </cell>
          <cell r="D1751" t="str">
            <v>Money Transfer</v>
          </cell>
          <cell r="E1751" t="str">
            <v>Internet Banking</v>
          </cell>
          <cell r="F1751">
            <v>44311</v>
          </cell>
        </row>
        <row r="1752">
          <cell r="C1752">
            <v>585230250</v>
          </cell>
          <cell r="D1752" t="str">
            <v>Money Transfer</v>
          </cell>
          <cell r="E1752" t="str">
            <v>Mobile</v>
          </cell>
          <cell r="F1752">
            <v>44354</v>
          </cell>
        </row>
        <row r="1753">
          <cell r="C1753">
            <v>585592113</v>
          </cell>
          <cell r="D1753" t="str">
            <v>Cash Withdrawal</v>
          </cell>
          <cell r="E1753" t="str">
            <v>ATM</v>
          </cell>
          <cell r="F1753">
            <v>44400</v>
          </cell>
        </row>
        <row r="1754">
          <cell r="C1754">
            <v>586071653</v>
          </cell>
          <cell r="D1754" t="str">
            <v>Money Transfer</v>
          </cell>
          <cell r="E1754" t="str">
            <v>Mobile</v>
          </cell>
          <cell r="F1754">
            <v>44310</v>
          </cell>
        </row>
        <row r="1755">
          <cell r="C1755">
            <v>586460989</v>
          </cell>
          <cell r="D1755" t="str">
            <v>Cash Withdrawal</v>
          </cell>
          <cell r="E1755" t="str">
            <v>POS</v>
          </cell>
          <cell r="F1755">
            <v>44230</v>
          </cell>
        </row>
        <row r="1756">
          <cell r="C1756">
            <v>586624757</v>
          </cell>
          <cell r="D1756" t="str">
            <v>Money Transfer</v>
          </cell>
          <cell r="E1756" t="str">
            <v>Mobile</v>
          </cell>
          <cell r="F1756">
            <v>44536</v>
          </cell>
        </row>
        <row r="1757">
          <cell r="C1757">
            <v>587004640</v>
          </cell>
          <cell r="D1757" t="str">
            <v>Money Deposit</v>
          </cell>
          <cell r="E1757" t="str">
            <v>Bank</v>
          </cell>
          <cell r="F1757">
            <v>44537</v>
          </cell>
        </row>
        <row r="1758">
          <cell r="C1758">
            <v>587637962</v>
          </cell>
          <cell r="D1758" t="str">
            <v>Cash Withdrawal</v>
          </cell>
          <cell r="E1758" t="str">
            <v>ATM</v>
          </cell>
          <cell r="F1758">
            <v>44636</v>
          </cell>
        </row>
        <row r="1759">
          <cell r="C1759">
            <v>587755693</v>
          </cell>
          <cell r="D1759" t="str">
            <v>Online Payment</v>
          </cell>
          <cell r="E1759" t="str">
            <v>Mobile</v>
          </cell>
          <cell r="F1759">
            <v>44219</v>
          </cell>
        </row>
        <row r="1760">
          <cell r="C1760">
            <v>588250372</v>
          </cell>
          <cell r="D1760" t="str">
            <v>Cash Withdrawal</v>
          </cell>
          <cell r="E1760" t="str">
            <v>ATM</v>
          </cell>
          <cell r="F1760">
            <v>44206</v>
          </cell>
        </row>
        <row r="1761">
          <cell r="C1761">
            <v>588258139</v>
          </cell>
          <cell r="D1761" t="str">
            <v>Money Deposit</v>
          </cell>
          <cell r="E1761" t="str">
            <v>Bank</v>
          </cell>
          <cell r="F1761">
            <v>44449</v>
          </cell>
        </row>
        <row r="1762">
          <cell r="C1762">
            <v>588324879</v>
          </cell>
          <cell r="D1762" t="str">
            <v>Loan Payment</v>
          </cell>
          <cell r="E1762" t="str">
            <v>AFT</v>
          </cell>
          <cell r="F1762">
            <v>44503</v>
          </cell>
        </row>
        <row r="1763">
          <cell r="C1763">
            <v>588615194</v>
          </cell>
          <cell r="D1763" t="str">
            <v>Money Transfer</v>
          </cell>
          <cell r="E1763" t="str">
            <v>Mobile</v>
          </cell>
          <cell r="F1763">
            <v>44338</v>
          </cell>
        </row>
        <row r="1764">
          <cell r="C1764">
            <v>588827907</v>
          </cell>
          <cell r="D1764" t="str">
            <v>Online Payment</v>
          </cell>
          <cell r="E1764" t="str">
            <v>Internet Banking</v>
          </cell>
          <cell r="F1764">
            <v>44417</v>
          </cell>
        </row>
        <row r="1765">
          <cell r="C1765">
            <v>589094059</v>
          </cell>
          <cell r="D1765" t="str">
            <v>Money Deposit</v>
          </cell>
          <cell r="E1765" t="str">
            <v>Bank</v>
          </cell>
          <cell r="F1765">
            <v>44663</v>
          </cell>
        </row>
        <row r="1766">
          <cell r="C1766">
            <v>590212625</v>
          </cell>
          <cell r="D1766" t="str">
            <v>Online Payment</v>
          </cell>
          <cell r="E1766" t="str">
            <v>Internet Banking</v>
          </cell>
          <cell r="F1766">
            <v>44445</v>
          </cell>
        </row>
        <row r="1767">
          <cell r="C1767">
            <v>590390340</v>
          </cell>
          <cell r="D1767" t="str">
            <v>Money Transfer</v>
          </cell>
          <cell r="E1767" t="str">
            <v>Mobile</v>
          </cell>
          <cell r="F1767">
            <v>44547</v>
          </cell>
        </row>
        <row r="1768">
          <cell r="C1768">
            <v>590936947</v>
          </cell>
          <cell r="D1768" t="str">
            <v>Online Payment</v>
          </cell>
          <cell r="E1768" t="str">
            <v>Internet Banking</v>
          </cell>
          <cell r="F1768">
            <v>44299</v>
          </cell>
        </row>
        <row r="1769">
          <cell r="C1769">
            <v>590984003</v>
          </cell>
          <cell r="D1769" t="str">
            <v>Money Transfer</v>
          </cell>
          <cell r="E1769" t="str">
            <v>Internet Banking</v>
          </cell>
          <cell r="F1769">
            <v>44574</v>
          </cell>
        </row>
        <row r="1770">
          <cell r="C1770">
            <v>591586123</v>
          </cell>
          <cell r="D1770" t="str">
            <v>Checks</v>
          </cell>
          <cell r="E1770" t="str">
            <v>Informal Services</v>
          </cell>
          <cell r="F1770">
            <v>44625</v>
          </cell>
        </row>
        <row r="1771">
          <cell r="C1771">
            <v>591612522</v>
          </cell>
          <cell r="D1771" t="str">
            <v>Money Deposit</v>
          </cell>
          <cell r="E1771" t="str">
            <v>Bank</v>
          </cell>
          <cell r="F1771">
            <v>44358</v>
          </cell>
        </row>
        <row r="1772">
          <cell r="C1772">
            <v>591739608</v>
          </cell>
          <cell r="D1772" t="str">
            <v>Cash Withdrawal</v>
          </cell>
          <cell r="E1772" t="str">
            <v>ATM</v>
          </cell>
          <cell r="F1772">
            <v>44639</v>
          </cell>
        </row>
        <row r="1773">
          <cell r="C1773">
            <v>592106617</v>
          </cell>
          <cell r="D1773" t="str">
            <v>Loan Payment</v>
          </cell>
          <cell r="E1773" t="str">
            <v>Mobile</v>
          </cell>
          <cell r="F1773">
            <v>44338</v>
          </cell>
        </row>
        <row r="1774">
          <cell r="C1774">
            <v>593863928</v>
          </cell>
          <cell r="D1774" t="str">
            <v>Money Deposit</v>
          </cell>
          <cell r="E1774" t="str">
            <v>Bank</v>
          </cell>
          <cell r="F1774">
            <v>44380</v>
          </cell>
        </row>
        <row r="1775">
          <cell r="C1775">
            <v>593922000</v>
          </cell>
          <cell r="D1775" t="str">
            <v>Money Deposit</v>
          </cell>
          <cell r="E1775" t="str">
            <v>Bank</v>
          </cell>
          <cell r="F1775">
            <v>44595</v>
          </cell>
        </row>
        <row r="1776">
          <cell r="C1776">
            <v>594344028</v>
          </cell>
          <cell r="D1776" t="str">
            <v>Money Transfer</v>
          </cell>
          <cell r="E1776" t="str">
            <v>ATM</v>
          </cell>
          <cell r="F1776">
            <v>44315</v>
          </cell>
        </row>
        <row r="1777">
          <cell r="C1777">
            <v>594432656</v>
          </cell>
          <cell r="D1777" t="str">
            <v>Money Deposit</v>
          </cell>
          <cell r="E1777" t="str">
            <v>Bank</v>
          </cell>
          <cell r="F1777">
            <v>44678</v>
          </cell>
        </row>
        <row r="1778">
          <cell r="C1778">
            <v>595680202</v>
          </cell>
          <cell r="D1778" t="str">
            <v>Money Transfer</v>
          </cell>
          <cell r="E1778" t="str">
            <v>Mobile</v>
          </cell>
          <cell r="F1778">
            <v>44295</v>
          </cell>
        </row>
        <row r="1779">
          <cell r="C1779">
            <v>595856727</v>
          </cell>
          <cell r="D1779" t="str">
            <v>Money Deposit</v>
          </cell>
          <cell r="E1779" t="str">
            <v>ATM</v>
          </cell>
          <cell r="F1779">
            <v>44620</v>
          </cell>
        </row>
        <row r="1780">
          <cell r="C1780">
            <v>596659255</v>
          </cell>
          <cell r="D1780" t="str">
            <v>Online Payment</v>
          </cell>
          <cell r="E1780" t="str">
            <v>Mobile</v>
          </cell>
          <cell r="F1780">
            <v>44385</v>
          </cell>
        </row>
        <row r="1781">
          <cell r="C1781">
            <v>596666418</v>
          </cell>
          <cell r="D1781" t="str">
            <v>Money Deposit</v>
          </cell>
          <cell r="E1781" t="str">
            <v>ATM</v>
          </cell>
          <cell r="F1781">
            <v>44629</v>
          </cell>
        </row>
        <row r="1782">
          <cell r="C1782">
            <v>596923341</v>
          </cell>
          <cell r="D1782" t="str">
            <v>Money Transfer</v>
          </cell>
          <cell r="E1782" t="str">
            <v>Internet Banking</v>
          </cell>
          <cell r="F1782">
            <v>44368</v>
          </cell>
        </row>
        <row r="1783">
          <cell r="C1783">
            <v>597098963</v>
          </cell>
          <cell r="D1783" t="str">
            <v>Money Deposit</v>
          </cell>
          <cell r="E1783" t="str">
            <v>Bank</v>
          </cell>
          <cell r="F1783">
            <v>44320</v>
          </cell>
        </row>
        <row r="1784">
          <cell r="C1784">
            <v>597156316</v>
          </cell>
          <cell r="D1784" t="str">
            <v>Online Payment</v>
          </cell>
          <cell r="E1784" t="str">
            <v>Mobile</v>
          </cell>
          <cell r="F1784">
            <v>44600</v>
          </cell>
        </row>
        <row r="1785">
          <cell r="C1785">
            <v>597698472</v>
          </cell>
          <cell r="D1785" t="str">
            <v>Online Payment</v>
          </cell>
          <cell r="E1785" t="str">
            <v>Internet Banking</v>
          </cell>
          <cell r="F1785">
            <v>44383</v>
          </cell>
        </row>
        <row r="1786">
          <cell r="C1786">
            <v>597793567</v>
          </cell>
          <cell r="D1786" t="str">
            <v>Money Deposit</v>
          </cell>
          <cell r="E1786" t="str">
            <v>Bank</v>
          </cell>
          <cell r="F1786">
            <v>44476</v>
          </cell>
        </row>
        <row r="1787">
          <cell r="C1787">
            <v>597989944</v>
          </cell>
          <cell r="D1787" t="str">
            <v>Money Transfer</v>
          </cell>
          <cell r="E1787" t="str">
            <v>Bank</v>
          </cell>
          <cell r="F1787">
            <v>44410</v>
          </cell>
        </row>
        <row r="1788">
          <cell r="C1788">
            <v>598205796</v>
          </cell>
          <cell r="D1788" t="str">
            <v>Money Transfer</v>
          </cell>
          <cell r="E1788" t="str">
            <v>Mobile</v>
          </cell>
          <cell r="F1788">
            <v>44577</v>
          </cell>
        </row>
        <row r="1789">
          <cell r="C1789">
            <v>598219243</v>
          </cell>
          <cell r="D1789" t="str">
            <v>Checks</v>
          </cell>
          <cell r="E1789" t="str">
            <v>Bank</v>
          </cell>
          <cell r="F1789">
            <v>44504</v>
          </cell>
        </row>
        <row r="1790">
          <cell r="C1790">
            <v>598377998</v>
          </cell>
          <cell r="D1790" t="str">
            <v>Money Deposit</v>
          </cell>
          <cell r="E1790" t="str">
            <v>Bank</v>
          </cell>
          <cell r="F1790">
            <v>44300</v>
          </cell>
        </row>
        <row r="1791">
          <cell r="C1791">
            <v>598583929</v>
          </cell>
          <cell r="D1791" t="str">
            <v>Online Payment</v>
          </cell>
          <cell r="E1791" t="str">
            <v>Mobile</v>
          </cell>
          <cell r="F1791">
            <v>44681</v>
          </cell>
        </row>
        <row r="1792">
          <cell r="C1792">
            <v>598697376</v>
          </cell>
          <cell r="D1792" t="str">
            <v>Money Deposit</v>
          </cell>
          <cell r="E1792" t="str">
            <v>Bank</v>
          </cell>
          <cell r="F1792">
            <v>44500</v>
          </cell>
        </row>
        <row r="1793">
          <cell r="C1793">
            <v>599020472</v>
          </cell>
          <cell r="D1793" t="str">
            <v>Checks</v>
          </cell>
          <cell r="E1793" t="str">
            <v>Informal Services</v>
          </cell>
          <cell r="F1793">
            <v>44674</v>
          </cell>
        </row>
        <row r="1794">
          <cell r="C1794">
            <v>599241201</v>
          </cell>
          <cell r="D1794" t="str">
            <v>Cash Withdrawal</v>
          </cell>
          <cell r="E1794" t="str">
            <v>ATM</v>
          </cell>
          <cell r="F1794">
            <v>44507</v>
          </cell>
        </row>
        <row r="1795">
          <cell r="C1795">
            <v>599636543</v>
          </cell>
          <cell r="D1795" t="str">
            <v>Money Transfer</v>
          </cell>
          <cell r="E1795" t="str">
            <v>Mobile</v>
          </cell>
          <cell r="F1795">
            <v>44520</v>
          </cell>
        </row>
        <row r="1796">
          <cell r="C1796">
            <v>599797239</v>
          </cell>
          <cell r="D1796" t="str">
            <v>Loan Payment</v>
          </cell>
          <cell r="E1796" t="str">
            <v>AFT</v>
          </cell>
          <cell r="F1796">
            <v>44634</v>
          </cell>
        </row>
        <row r="1797">
          <cell r="C1797">
            <v>600449226</v>
          </cell>
          <cell r="D1797" t="str">
            <v>Online Payment</v>
          </cell>
          <cell r="E1797" t="str">
            <v>Internet Banking</v>
          </cell>
          <cell r="F1797">
            <v>44606</v>
          </cell>
        </row>
        <row r="1798">
          <cell r="C1798">
            <v>600471343</v>
          </cell>
          <cell r="D1798" t="str">
            <v>Checks</v>
          </cell>
          <cell r="E1798" t="str">
            <v>Informal Services</v>
          </cell>
          <cell r="F1798">
            <v>44293</v>
          </cell>
        </row>
        <row r="1799">
          <cell r="C1799">
            <v>600474664</v>
          </cell>
          <cell r="D1799" t="str">
            <v>Money Transfer</v>
          </cell>
          <cell r="E1799" t="str">
            <v>Mobile</v>
          </cell>
          <cell r="F1799">
            <v>44198</v>
          </cell>
        </row>
        <row r="1800">
          <cell r="C1800">
            <v>600526441</v>
          </cell>
          <cell r="D1800" t="str">
            <v>Loan Payment</v>
          </cell>
          <cell r="E1800" t="str">
            <v>AFT</v>
          </cell>
          <cell r="F1800">
            <v>44476</v>
          </cell>
        </row>
        <row r="1801">
          <cell r="C1801">
            <v>600576973</v>
          </cell>
          <cell r="D1801" t="str">
            <v>Loan Payment</v>
          </cell>
          <cell r="E1801" t="str">
            <v>ACH</v>
          </cell>
          <cell r="F1801">
            <v>44233</v>
          </cell>
        </row>
        <row r="1802">
          <cell r="C1802">
            <v>600726742</v>
          </cell>
          <cell r="D1802" t="str">
            <v>Money Deposit</v>
          </cell>
          <cell r="E1802" t="str">
            <v>Bank</v>
          </cell>
          <cell r="F1802">
            <v>44350</v>
          </cell>
        </row>
        <row r="1803">
          <cell r="C1803">
            <v>600786147</v>
          </cell>
          <cell r="D1803" t="str">
            <v>Money Deposit</v>
          </cell>
          <cell r="E1803" t="str">
            <v>Bank</v>
          </cell>
          <cell r="F1803">
            <v>44606</v>
          </cell>
        </row>
        <row r="1804">
          <cell r="C1804">
            <v>600894200</v>
          </cell>
          <cell r="D1804" t="str">
            <v>Money Transfer</v>
          </cell>
          <cell r="E1804" t="str">
            <v>Mobile</v>
          </cell>
          <cell r="F1804">
            <v>44628</v>
          </cell>
        </row>
        <row r="1805">
          <cell r="C1805">
            <v>600924230</v>
          </cell>
          <cell r="D1805" t="str">
            <v>Money Deposit</v>
          </cell>
          <cell r="E1805" t="str">
            <v>Bank</v>
          </cell>
          <cell r="F1805">
            <v>44432</v>
          </cell>
        </row>
        <row r="1806">
          <cell r="C1806">
            <v>600960976</v>
          </cell>
          <cell r="D1806" t="str">
            <v>Online Payment</v>
          </cell>
          <cell r="E1806" t="str">
            <v>Card</v>
          </cell>
          <cell r="F1806">
            <v>44447</v>
          </cell>
        </row>
        <row r="1807">
          <cell r="C1807">
            <v>601011399</v>
          </cell>
          <cell r="D1807" t="str">
            <v>Online Payment</v>
          </cell>
          <cell r="E1807" t="str">
            <v>Mobile</v>
          </cell>
          <cell r="F1807">
            <v>44371</v>
          </cell>
        </row>
        <row r="1808">
          <cell r="C1808">
            <v>601050774</v>
          </cell>
          <cell r="D1808" t="str">
            <v>Money Transfer</v>
          </cell>
          <cell r="E1808" t="str">
            <v>Mobile</v>
          </cell>
          <cell r="F1808">
            <v>44379</v>
          </cell>
        </row>
        <row r="1809">
          <cell r="C1809">
            <v>601202545</v>
          </cell>
          <cell r="D1809" t="str">
            <v>Money Transfer</v>
          </cell>
          <cell r="E1809" t="str">
            <v>Mobile</v>
          </cell>
          <cell r="F1809">
            <v>44607</v>
          </cell>
        </row>
        <row r="1810">
          <cell r="C1810">
            <v>601592292</v>
          </cell>
          <cell r="D1810" t="str">
            <v>Loan Payment</v>
          </cell>
          <cell r="E1810" t="str">
            <v>Mobile</v>
          </cell>
          <cell r="F1810">
            <v>44262</v>
          </cell>
        </row>
        <row r="1811">
          <cell r="C1811">
            <v>602325417</v>
          </cell>
          <cell r="D1811" t="str">
            <v>Loan Payment</v>
          </cell>
          <cell r="E1811" t="str">
            <v>Mobile</v>
          </cell>
          <cell r="F1811">
            <v>44376</v>
          </cell>
        </row>
        <row r="1812">
          <cell r="C1812">
            <v>602486864</v>
          </cell>
          <cell r="D1812" t="str">
            <v>Money Transfer</v>
          </cell>
          <cell r="E1812" t="str">
            <v>Mobile</v>
          </cell>
          <cell r="F1812">
            <v>44533</v>
          </cell>
        </row>
        <row r="1813">
          <cell r="C1813">
            <v>602536003</v>
          </cell>
          <cell r="D1813" t="str">
            <v>Online Payment</v>
          </cell>
          <cell r="E1813" t="str">
            <v>Card</v>
          </cell>
          <cell r="F1813">
            <v>44450</v>
          </cell>
        </row>
        <row r="1814">
          <cell r="C1814">
            <v>603175786</v>
          </cell>
          <cell r="D1814" t="str">
            <v>Money Deposit</v>
          </cell>
          <cell r="E1814" t="str">
            <v>Bank</v>
          </cell>
          <cell r="F1814">
            <v>44360</v>
          </cell>
        </row>
        <row r="1815">
          <cell r="C1815">
            <v>603644277</v>
          </cell>
          <cell r="D1815" t="str">
            <v>Checks</v>
          </cell>
          <cell r="E1815" t="str">
            <v>Informal Services</v>
          </cell>
          <cell r="F1815">
            <v>44383</v>
          </cell>
        </row>
        <row r="1816">
          <cell r="C1816">
            <v>604247718</v>
          </cell>
          <cell r="D1816" t="str">
            <v>Online Payment</v>
          </cell>
          <cell r="E1816" t="str">
            <v>Internet Banking</v>
          </cell>
          <cell r="F1816">
            <v>44269</v>
          </cell>
        </row>
        <row r="1817">
          <cell r="C1817">
            <v>604469384</v>
          </cell>
          <cell r="D1817" t="str">
            <v>Money Deposit</v>
          </cell>
          <cell r="E1817" t="str">
            <v>Bank</v>
          </cell>
          <cell r="F1817">
            <v>44520</v>
          </cell>
        </row>
        <row r="1818">
          <cell r="C1818">
            <v>604787250</v>
          </cell>
          <cell r="D1818" t="str">
            <v>Money Transfer</v>
          </cell>
          <cell r="E1818" t="str">
            <v>Mobile</v>
          </cell>
          <cell r="F1818">
            <v>44276</v>
          </cell>
        </row>
        <row r="1819">
          <cell r="C1819">
            <v>605022139</v>
          </cell>
          <cell r="D1819" t="str">
            <v>Online Payment</v>
          </cell>
          <cell r="E1819" t="str">
            <v>Mobile</v>
          </cell>
          <cell r="F1819">
            <v>44560</v>
          </cell>
        </row>
        <row r="1820">
          <cell r="C1820">
            <v>605123228</v>
          </cell>
          <cell r="D1820" t="str">
            <v>Cash Withdrawal</v>
          </cell>
          <cell r="E1820" t="str">
            <v>POS</v>
          </cell>
          <cell r="F1820">
            <v>44679</v>
          </cell>
        </row>
        <row r="1821">
          <cell r="C1821">
            <v>605959171</v>
          </cell>
          <cell r="D1821" t="str">
            <v>Cash Withdrawal</v>
          </cell>
          <cell r="E1821" t="str">
            <v>Bank</v>
          </cell>
          <cell r="F1821">
            <v>44385</v>
          </cell>
        </row>
        <row r="1822">
          <cell r="C1822">
            <v>606522640</v>
          </cell>
          <cell r="D1822" t="str">
            <v>Money Transfer</v>
          </cell>
          <cell r="E1822" t="str">
            <v>Mobile</v>
          </cell>
          <cell r="F1822">
            <v>44333</v>
          </cell>
        </row>
        <row r="1823">
          <cell r="C1823">
            <v>606523970</v>
          </cell>
          <cell r="D1823" t="str">
            <v>Checks</v>
          </cell>
          <cell r="E1823" t="str">
            <v>Informal Services</v>
          </cell>
          <cell r="F1823">
            <v>44417</v>
          </cell>
        </row>
        <row r="1824">
          <cell r="C1824">
            <v>606950558</v>
          </cell>
          <cell r="D1824" t="str">
            <v>Money Transfer</v>
          </cell>
          <cell r="E1824" t="str">
            <v>ATM</v>
          </cell>
          <cell r="F1824">
            <v>44408</v>
          </cell>
        </row>
        <row r="1825">
          <cell r="C1825">
            <v>607336538</v>
          </cell>
          <cell r="D1825" t="str">
            <v>Cash Withdrawal</v>
          </cell>
          <cell r="E1825" t="str">
            <v>POS</v>
          </cell>
          <cell r="F1825">
            <v>44473</v>
          </cell>
        </row>
        <row r="1826">
          <cell r="C1826">
            <v>607842215</v>
          </cell>
          <cell r="D1826" t="str">
            <v>Online Payment</v>
          </cell>
          <cell r="E1826" t="str">
            <v>Mobile</v>
          </cell>
          <cell r="F1826">
            <v>44355</v>
          </cell>
        </row>
        <row r="1827">
          <cell r="C1827">
            <v>608170999</v>
          </cell>
          <cell r="D1827" t="str">
            <v>Cash Withdrawal</v>
          </cell>
          <cell r="E1827" t="str">
            <v>ATM</v>
          </cell>
          <cell r="F1827">
            <v>44489</v>
          </cell>
        </row>
        <row r="1828">
          <cell r="C1828">
            <v>608437004</v>
          </cell>
          <cell r="D1828" t="str">
            <v>Checks</v>
          </cell>
          <cell r="E1828" t="str">
            <v>Informal Services</v>
          </cell>
          <cell r="F1828">
            <v>44376</v>
          </cell>
        </row>
        <row r="1829">
          <cell r="C1829">
            <v>608845511</v>
          </cell>
          <cell r="D1829" t="str">
            <v>Online Payment</v>
          </cell>
          <cell r="E1829" t="str">
            <v>Internet Banking</v>
          </cell>
          <cell r="F1829">
            <v>44656</v>
          </cell>
        </row>
        <row r="1830">
          <cell r="C1830">
            <v>609723600</v>
          </cell>
          <cell r="D1830" t="str">
            <v>Checks</v>
          </cell>
          <cell r="E1830" t="str">
            <v>Informal Services</v>
          </cell>
          <cell r="F1830">
            <v>44324</v>
          </cell>
        </row>
        <row r="1831">
          <cell r="C1831">
            <v>609763632</v>
          </cell>
          <cell r="D1831" t="str">
            <v>Money Deposit</v>
          </cell>
          <cell r="E1831" t="str">
            <v>Bank</v>
          </cell>
          <cell r="F1831">
            <v>44570</v>
          </cell>
        </row>
        <row r="1832">
          <cell r="C1832">
            <v>609838793</v>
          </cell>
          <cell r="D1832" t="str">
            <v>Cash Withdrawal</v>
          </cell>
          <cell r="E1832" t="str">
            <v>ATM</v>
          </cell>
          <cell r="F1832">
            <v>44539</v>
          </cell>
        </row>
        <row r="1833">
          <cell r="C1833">
            <v>609847194</v>
          </cell>
          <cell r="D1833" t="str">
            <v>Cash Withdrawal</v>
          </cell>
          <cell r="E1833" t="str">
            <v>ATM</v>
          </cell>
          <cell r="F1833">
            <v>44599</v>
          </cell>
        </row>
        <row r="1834">
          <cell r="C1834">
            <v>610013610</v>
          </cell>
          <cell r="D1834" t="str">
            <v>Cash Withdrawal</v>
          </cell>
          <cell r="E1834" t="str">
            <v>ATM</v>
          </cell>
          <cell r="F1834">
            <v>44606</v>
          </cell>
        </row>
        <row r="1835">
          <cell r="C1835">
            <v>610088704</v>
          </cell>
          <cell r="D1835" t="str">
            <v>Money Deposit</v>
          </cell>
          <cell r="E1835" t="str">
            <v>Bank</v>
          </cell>
          <cell r="F1835">
            <v>44551</v>
          </cell>
        </row>
        <row r="1836">
          <cell r="C1836">
            <v>610960498</v>
          </cell>
          <cell r="D1836" t="str">
            <v>Loan Payment</v>
          </cell>
          <cell r="E1836" t="str">
            <v>AFT</v>
          </cell>
          <cell r="F1836">
            <v>44461</v>
          </cell>
        </row>
        <row r="1837">
          <cell r="C1837">
            <v>611034975</v>
          </cell>
          <cell r="D1837" t="str">
            <v>Online Payment</v>
          </cell>
          <cell r="E1837" t="str">
            <v>Internet Banking</v>
          </cell>
          <cell r="F1837">
            <v>44221</v>
          </cell>
        </row>
        <row r="1838">
          <cell r="C1838">
            <v>611669116</v>
          </cell>
          <cell r="D1838" t="str">
            <v>Checks</v>
          </cell>
          <cell r="E1838" t="str">
            <v>Informal Services</v>
          </cell>
          <cell r="F1838">
            <v>44497</v>
          </cell>
        </row>
        <row r="1839">
          <cell r="C1839">
            <v>611809013</v>
          </cell>
          <cell r="D1839" t="str">
            <v>Money Deposit</v>
          </cell>
          <cell r="E1839" t="str">
            <v>Bank</v>
          </cell>
          <cell r="F1839">
            <v>44388</v>
          </cell>
        </row>
        <row r="1840">
          <cell r="C1840">
            <v>612313794</v>
          </cell>
          <cell r="D1840" t="str">
            <v>Online Payment</v>
          </cell>
          <cell r="E1840" t="str">
            <v>Mobile</v>
          </cell>
          <cell r="F1840">
            <v>44679</v>
          </cell>
        </row>
        <row r="1841">
          <cell r="C1841">
            <v>612724567</v>
          </cell>
          <cell r="D1841" t="str">
            <v>Money Deposit</v>
          </cell>
          <cell r="E1841" t="str">
            <v>Bank</v>
          </cell>
          <cell r="F1841">
            <v>44642</v>
          </cell>
        </row>
        <row r="1842">
          <cell r="C1842">
            <v>612790558</v>
          </cell>
          <cell r="D1842" t="str">
            <v>Money Deposit</v>
          </cell>
          <cell r="E1842" t="str">
            <v>Bank</v>
          </cell>
          <cell r="F1842">
            <v>44376</v>
          </cell>
        </row>
        <row r="1843">
          <cell r="C1843">
            <v>612985364</v>
          </cell>
          <cell r="D1843" t="str">
            <v>Cash Withdrawal</v>
          </cell>
          <cell r="E1843" t="str">
            <v>POS</v>
          </cell>
          <cell r="F1843">
            <v>44387</v>
          </cell>
        </row>
        <row r="1844">
          <cell r="C1844">
            <v>613372091</v>
          </cell>
          <cell r="D1844" t="str">
            <v>Money Transfer</v>
          </cell>
          <cell r="E1844" t="str">
            <v>Mobile</v>
          </cell>
          <cell r="F1844">
            <v>44494</v>
          </cell>
        </row>
        <row r="1845">
          <cell r="C1845">
            <v>614567503</v>
          </cell>
          <cell r="D1845" t="str">
            <v>Checks</v>
          </cell>
          <cell r="E1845" t="str">
            <v>Bank</v>
          </cell>
          <cell r="F1845">
            <v>44540</v>
          </cell>
        </row>
        <row r="1846">
          <cell r="C1846">
            <v>616885669</v>
          </cell>
          <cell r="D1846" t="str">
            <v>Money Deposit</v>
          </cell>
          <cell r="E1846" t="str">
            <v>Bank</v>
          </cell>
          <cell r="F1846">
            <v>44607</v>
          </cell>
        </row>
        <row r="1847">
          <cell r="C1847">
            <v>616952413</v>
          </cell>
          <cell r="D1847" t="str">
            <v>Money Deposit</v>
          </cell>
          <cell r="E1847" t="str">
            <v>Bank</v>
          </cell>
          <cell r="F1847">
            <v>44324</v>
          </cell>
        </row>
        <row r="1848">
          <cell r="C1848">
            <v>618150017</v>
          </cell>
          <cell r="D1848" t="str">
            <v>Online Payment</v>
          </cell>
          <cell r="E1848" t="str">
            <v>Mobile</v>
          </cell>
          <cell r="F1848">
            <v>44484</v>
          </cell>
        </row>
        <row r="1849">
          <cell r="C1849">
            <v>618755065</v>
          </cell>
          <cell r="D1849" t="str">
            <v>Cash Withdrawal</v>
          </cell>
          <cell r="E1849" t="str">
            <v>Bank</v>
          </cell>
          <cell r="F1849">
            <v>44349</v>
          </cell>
        </row>
        <row r="1850">
          <cell r="C1850">
            <v>618776278</v>
          </cell>
          <cell r="D1850" t="str">
            <v>Cash Withdrawal</v>
          </cell>
          <cell r="E1850" t="str">
            <v>ATM</v>
          </cell>
          <cell r="F1850">
            <v>44542</v>
          </cell>
        </row>
        <row r="1851">
          <cell r="C1851">
            <v>619053523</v>
          </cell>
          <cell r="D1851" t="str">
            <v>Money Deposit</v>
          </cell>
          <cell r="E1851" t="str">
            <v>Bank</v>
          </cell>
          <cell r="F1851">
            <v>44225</v>
          </cell>
        </row>
        <row r="1852">
          <cell r="C1852">
            <v>619850014</v>
          </cell>
          <cell r="D1852" t="str">
            <v>Cash Withdrawal</v>
          </cell>
          <cell r="E1852" t="str">
            <v>ATM</v>
          </cell>
          <cell r="F1852">
            <v>44380</v>
          </cell>
        </row>
        <row r="1853">
          <cell r="C1853">
            <v>619982087</v>
          </cell>
          <cell r="D1853" t="str">
            <v>Money Deposit</v>
          </cell>
          <cell r="E1853" t="str">
            <v>Bank</v>
          </cell>
          <cell r="F1853">
            <v>44613</v>
          </cell>
        </row>
        <row r="1854">
          <cell r="C1854">
            <v>620261247</v>
          </cell>
          <cell r="D1854" t="str">
            <v>Online Payment</v>
          </cell>
          <cell r="E1854" t="str">
            <v>Mobile</v>
          </cell>
          <cell r="F1854">
            <v>44494</v>
          </cell>
        </row>
        <row r="1855">
          <cell r="C1855">
            <v>620396227</v>
          </cell>
          <cell r="D1855" t="str">
            <v>Cash Withdrawal</v>
          </cell>
          <cell r="E1855" t="str">
            <v>ATM</v>
          </cell>
          <cell r="F1855">
            <v>44369</v>
          </cell>
        </row>
        <row r="1856">
          <cell r="C1856">
            <v>620633359</v>
          </cell>
          <cell r="D1856" t="str">
            <v>Checks</v>
          </cell>
          <cell r="E1856" t="str">
            <v>Bank</v>
          </cell>
          <cell r="F1856">
            <v>44523</v>
          </cell>
        </row>
        <row r="1857">
          <cell r="C1857">
            <v>620956361</v>
          </cell>
          <cell r="D1857" t="str">
            <v>Money Transfer</v>
          </cell>
          <cell r="E1857" t="str">
            <v>Mobile</v>
          </cell>
          <cell r="F1857">
            <v>44256</v>
          </cell>
        </row>
        <row r="1858">
          <cell r="C1858">
            <v>620975002</v>
          </cell>
          <cell r="D1858" t="str">
            <v>Online Payment</v>
          </cell>
          <cell r="E1858" t="str">
            <v>Card</v>
          </cell>
          <cell r="F1858">
            <v>44589</v>
          </cell>
        </row>
        <row r="1859">
          <cell r="C1859">
            <v>621510549</v>
          </cell>
          <cell r="D1859" t="str">
            <v>Money Transfer</v>
          </cell>
          <cell r="E1859" t="str">
            <v>Internet Banking</v>
          </cell>
          <cell r="F1859">
            <v>44648</v>
          </cell>
        </row>
        <row r="1860">
          <cell r="C1860">
            <v>621698501</v>
          </cell>
          <cell r="D1860" t="str">
            <v>Money Deposit</v>
          </cell>
          <cell r="E1860" t="str">
            <v>Bank</v>
          </cell>
          <cell r="F1860">
            <v>44609</v>
          </cell>
        </row>
        <row r="1861">
          <cell r="C1861">
            <v>622588489</v>
          </cell>
          <cell r="D1861" t="str">
            <v>Money Deposit</v>
          </cell>
          <cell r="E1861" t="str">
            <v>Bank</v>
          </cell>
          <cell r="F1861">
            <v>44396</v>
          </cell>
        </row>
        <row r="1862">
          <cell r="C1862">
            <v>622899729</v>
          </cell>
          <cell r="D1862" t="str">
            <v>Checks</v>
          </cell>
          <cell r="E1862" t="str">
            <v>Informal Services</v>
          </cell>
          <cell r="F1862">
            <v>44341</v>
          </cell>
        </row>
        <row r="1863">
          <cell r="C1863">
            <v>623024154</v>
          </cell>
          <cell r="D1863" t="str">
            <v>Money Deposit</v>
          </cell>
          <cell r="E1863" t="str">
            <v>Bank</v>
          </cell>
          <cell r="F1863">
            <v>44575</v>
          </cell>
        </row>
        <row r="1864">
          <cell r="C1864">
            <v>623575342</v>
          </cell>
          <cell r="D1864" t="str">
            <v>Online Payment</v>
          </cell>
          <cell r="E1864" t="str">
            <v>Mobile</v>
          </cell>
          <cell r="F1864">
            <v>44590</v>
          </cell>
        </row>
        <row r="1865">
          <cell r="C1865">
            <v>624616768</v>
          </cell>
          <cell r="D1865" t="str">
            <v>Loan Payment</v>
          </cell>
          <cell r="E1865" t="str">
            <v>ACH</v>
          </cell>
          <cell r="F1865">
            <v>44276</v>
          </cell>
        </row>
        <row r="1866">
          <cell r="C1866">
            <v>625287378</v>
          </cell>
          <cell r="D1866" t="str">
            <v>Online Payment</v>
          </cell>
          <cell r="E1866" t="str">
            <v>Internet Banking</v>
          </cell>
          <cell r="F1866">
            <v>44546</v>
          </cell>
        </row>
        <row r="1867">
          <cell r="C1867">
            <v>625651230</v>
          </cell>
          <cell r="D1867" t="str">
            <v>Loan Payment</v>
          </cell>
          <cell r="E1867" t="str">
            <v>AFT</v>
          </cell>
          <cell r="F1867">
            <v>44631</v>
          </cell>
        </row>
        <row r="1868">
          <cell r="C1868">
            <v>625733970</v>
          </cell>
          <cell r="D1868" t="str">
            <v>Cash Withdrawal</v>
          </cell>
          <cell r="E1868" t="str">
            <v>Bank</v>
          </cell>
          <cell r="F1868">
            <v>44333</v>
          </cell>
        </row>
        <row r="1869">
          <cell r="C1869">
            <v>625915971</v>
          </cell>
          <cell r="D1869" t="str">
            <v>Checks</v>
          </cell>
          <cell r="E1869" t="str">
            <v>Informal Services</v>
          </cell>
          <cell r="F1869">
            <v>44264</v>
          </cell>
        </row>
        <row r="1870">
          <cell r="C1870">
            <v>626387942</v>
          </cell>
          <cell r="D1870" t="str">
            <v>Money Transfer</v>
          </cell>
          <cell r="E1870" t="str">
            <v>Mobile</v>
          </cell>
          <cell r="F1870">
            <v>44377</v>
          </cell>
        </row>
        <row r="1871">
          <cell r="C1871">
            <v>626603303</v>
          </cell>
          <cell r="D1871" t="str">
            <v>Cash Withdrawal</v>
          </cell>
          <cell r="E1871" t="str">
            <v>Bank</v>
          </cell>
          <cell r="F1871">
            <v>44542</v>
          </cell>
        </row>
        <row r="1872">
          <cell r="C1872">
            <v>626802694</v>
          </cell>
          <cell r="D1872" t="str">
            <v>Money Deposit</v>
          </cell>
          <cell r="E1872" t="str">
            <v>Bank</v>
          </cell>
          <cell r="F1872">
            <v>44306</v>
          </cell>
        </row>
        <row r="1873">
          <cell r="C1873">
            <v>627379463</v>
          </cell>
          <cell r="D1873" t="str">
            <v>Cash Withdrawal</v>
          </cell>
          <cell r="E1873" t="str">
            <v>ATM</v>
          </cell>
          <cell r="F1873">
            <v>44316</v>
          </cell>
        </row>
        <row r="1874">
          <cell r="C1874">
            <v>627584820</v>
          </cell>
          <cell r="D1874" t="str">
            <v>Money Deposit</v>
          </cell>
          <cell r="E1874" t="str">
            <v>Bank</v>
          </cell>
          <cell r="F1874">
            <v>44301</v>
          </cell>
        </row>
        <row r="1875">
          <cell r="C1875">
            <v>627656339</v>
          </cell>
          <cell r="D1875" t="str">
            <v>Money Transfer</v>
          </cell>
          <cell r="E1875" t="str">
            <v>Bank</v>
          </cell>
          <cell r="F1875">
            <v>44462</v>
          </cell>
        </row>
        <row r="1876">
          <cell r="C1876">
            <v>629323798</v>
          </cell>
          <cell r="D1876" t="str">
            <v>Online Payment</v>
          </cell>
          <cell r="E1876" t="str">
            <v>Mobile</v>
          </cell>
          <cell r="F1876">
            <v>44204</v>
          </cell>
        </row>
        <row r="1877">
          <cell r="C1877">
            <v>629836594</v>
          </cell>
          <cell r="D1877" t="str">
            <v>Loan Payment</v>
          </cell>
          <cell r="E1877" t="str">
            <v>ACH</v>
          </cell>
          <cell r="F1877">
            <v>44218</v>
          </cell>
        </row>
        <row r="1878">
          <cell r="C1878">
            <v>630038435</v>
          </cell>
          <cell r="D1878" t="str">
            <v>Checks</v>
          </cell>
          <cell r="E1878" t="str">
            <v>Informal Services</v>
          </cell>
          <cell r="F1878">
            <v>44542</v>
          </cell>
        </row>
        <row r="1879">
          <cell r="C1879">
            <v>630758120</v>
          </cell>
          <cell r="D1879" t="str">
            <v>Cash Withdrawal</v>
          </cell>
          <cell r="E1879" t="str">
            <v>ATM</v>
          </cell>
          <cell r="F1879">
            <v>44318</v>
          </cell>
        </row>
        <row r="1880">
          <cell r="C1880">
            <v>631528098</v>
          </cell>
          <cell r="D1880" t="str">
            <v>Money Transfer</v>
          </cell>
          <cell r="E1880" t="str">
            <v>ATM</v>
          </cell>
          <cell r="F1880">
            <v>44540</v>
          </cell>
        </row>
        <row r="1881">
          <cell r="C1881">
            <v>632127868</v>
          </cell>
          <cell r="D1881" t="str">
            <v>Online Payment</v>
          </cell>
          <cell r="E1881" t="str">
            <v>Card</v>
          </cell>
          <cell r="F1881">
            <v>44279</v>
          </cell>
        </row>
        <row r="1882">
          <cell r="C1882">
            <v>632415923</v>
          </cell>
          <cell r="D1882" t="str">
            <v>Online Payment</v>
          </cell>
          <cell r="E1882" t="str">
            <v>Mobile</v>
          </cell>
          <cell r="F1882">
            <v>44309</v>
          </cell>
        </row>
        <row r="1883">
          <cell r="C1883">
            <v>632742319</v>
          </cell>
          <cell r="D1883" t="str">
            <v>Money Transfer</v>
          </cell>
          <cell r="E1883" t="str">
            <v>Mobile</v>
          </cell>
          <cell r="F1883">
            <v>44320</v>
          </cell>
        </row>
        <row r="1884">
          <cell r="C1884">
            <v>633845603</v>
          </cell>
          <cell r="D1884" t="str">
            <v>Cash Withdrawal</v>
          </cell>
          <cell r="E1884" t="str">
            <v>POS</v>
          </cell>
          <cell r="F1884">
            <v>44450</v>
          </cell>
        </row>
        <row r="1885">
          <cell r="C1885">
            <v>634403569</v>
          </cell>
          <cell r="D1885" t="str">
            <v>Cash Withdrawal</v>
          </cell>
          <cell r="E1885" t="str">
            <v>ATM</v>
          </cell>
          <cell r="F1885">
            <v>44327</v>
          </cell>
        </row>
        <row r="1886">
          <cell r="C1886">
            <v>634903078</v>
          </cell>
          <cell r="D1886" t="str">
            <v>Online Payment</v>
          </cell>
          <cell r="E1886" t="str">
            <v>Internet Banking</v>
          </cell>
          <cell r="F1886">
            <v>44666</v>
          </cell>
        </row>
        <row r="1887">
          <cell r="C1887">
            <v>635009547</v>
          </cell>
          <cell r="D1887" t="str">
            <v>Money Deposit</v>
          </cell>
          <cell r="E1887" t="str">
            <v>ATM</v>
          </cell>
          <cell r="F1887">
            <v>44333</v>
          </cell>
        </row>
        <row r="1888">
          <cell r="C1888">
            <v>635529670</v>
          </cell>
          <cell r="D1888" t="str">
            <v>Online Payment</v>
          </cell>
          <cell r="E1888" t="str">
            <v>Internet Banking</v>
          </cell>
          <cell r="F1888">
            <v>44307</v>
          </cell>
        </row>
        <row r="1889">
          <cell r="C1889">
            <v>635748642</v>
          </cell>
          <cell r="D1889" t="str">
            <v>Money Deposit</v>
          </cell>
          <cell r="E1889" t="str">
            <v>Bank</v>
          </cell>
          <cell r="F1889">
            <v>44375</v>
          </cell>
        </row>
        <row r="1890">
          <cell r="C1890">
            <v>636413404</v>
          </cell>
          <cell r="D1890" t="str">
            <v>Cash Withdrawal</v>
          </cell>
          <cell r="E1890" t="str">
            <v>POS</v>
          </cell>
          <cell r="F1890">
            <v>44645</v>
          </cell>
        </row>
        <row r="1891">
          <cell r="C1891">
            <v>636582864</v>
          </cell>
          <cell r="D1891" t="str">
            <v>Cash Withdrawal</v>
          </cell>
          <cell r="E1891" t="str">
            <v>ATM</v>
          </cell>
          <cell r="F1891">
            <v>44307</v>
          </cell>
        </row>
        <row r="1892">
          <cell r="C1892">
            <v>637508439</v>
          </cell>
          <cell r="D1892" t="str">
            <v>Checks</v>
          </cell>
          <cell r="E1892" t="str">
            <v>Informal Services</v>
          </cell>
          <cell r="F1892">
            <v>44216</v>
          </cell>
        </row>
        <row r="1893">
          <cell r="C1893">
            <v>637700595</v>
          </cell>
          <cell r="D1893" t="str">
            <v>Cash Withdrawal</v>
          </cell>
          <cell r="E1893" t="str">
            <v>ATM</v>
          </cell>
          <cell r="F1893">
            <v>44356</v>
          </cell>
        </row>
        <row r="1894">
          <cell r="C1894">
            <v>637878422</v>
          </cell>
          <cell r="D1894" t="str">
            <v>Loan Payment</v>
          </cell>
          <cell r="E1894" t="str">
            <v>AFT</v>
          </cell>
          <cell r="F1894">
            <v>44338</v>
          </cell>
        </row>
        <row r="1895">
          <cell r="C1895">
            <v>638191269</v>
          </cell>
          <cell r="D1895" t="str">
            <v>Money Transfer</v>
          </cell>
          <cell r="E1895" t="str">
            <v>Mobile</v>
          </cell>
          <cell r="F1895">
            <v>44448</v>
          </cell>
        </row>
        <row r="1896">
          <cell r="C1896">
            <v>638628927</v>
          </cell>
          <cell r="D1896" t="str">
            <v>Cash Withdrawal</v>
          </cell>
          <cell r="E1896" t="str">
            <v>POS</v>
          </cell>
          <cell r="F1896">
            <v>44563</v>
          </cell>
        </row>
        <row r="1897">
          <cell r="C1897">
            <v>638882000</v>
          </cell>
          <cell r="D1897" t="str">
            <v>Online Payment</v>
          </cell>
          <cell r="E1897" t="str">
            <v>Mobile</v>
          </cell>
          <cell r="F1897">
            <v>44267</v>
          </cell>
        </row>
        <row r="1898">
          <cell r="C1898">
            <v>638990797</v>
          </cell>
          <cell r="D1898" t="str">
            <v>Loan Payment</v>
          </cell>
          <cell r="E1898" t="str">
            <v>ACH</v>
          </cell>
          <cell r="F1898">
            <v>44578</v>
          </cell>
        </row>
        <row r="1899">
          <cell r="C1899">
            <v>639381444</v>
          </cell>
          <cell r="D1899" t="str">
            <v>Cash Withdrawal</v>
          </cell>
          <cell r="E1899" t="str">
            <v>Bank</v>
          </cell>
          <cell r="F1899">
            <v>44402</v>
          </cell>
        </row>
        <row r="1900">
          <cell r="C1900">
            <v>641162583</v>
          </cell>
          <cell r="D1900" t="str">
            <v>Money Deposit</v>
          </cell>
          <cell r="E1900" t="str">
            <v>Bank</v>
          </cell>
          <cell r="F1900">
            <v>44505</v>
          </cell>
        </row>
        <row r="1901">
          <cell r="C1901">
            <v>641579724</v>
          </cell>
          <cell r="D1901" t="str">
            <v>Online Payment</v>
          </cell>
          <cell r="E1901" t="str">
            <v>Internet Banking</v>
          </cell>
          <cell r="F1901">
            <v>44344</v>
          </cell>
        </row>
        <row r="1902">
          <cell r="C1902">
            <v>641677481</v>
          </cell>
          <cell r="D1902" t="str">
            <v>Money Deposit</v>
          </cell>
          <cell r="E1902" t="str">
            <v>Bank</v>
          </cell>
          <cell r="F1902">
            <v>44317</v>
          </cell>
        </row>
        <row r="1903">
          <cell r="C1903">
            <v>642473211</v>
          </cell>
          <cell r="D1903" t="str">
            <v>Online Payment</v>
          </cell>
          <cell r="E1903" t="str">
            <v>Internet Banking</v>
          </cell>
          <cell r="F1903">
            <v>44622</v>
          </cell>
        </row>
        <row r="1904">
          <cell r="C1904">
            <v>642538814</v>
          </cell>
          <cell r="D1904" t="str">
            <v>Cash Withdrawal</v>
          </cell>
          <cell r="E1904" t="str">
            <v>ATM</v>
          </cell>
          <cell r="F1904">
            <v>44563</v>
          </cell>
        </row>
        <row r="1905">
          <cell r="C1905">
            <v>643055435</v>
          </cell>
          <cell r="D1905" t="str">
            <v>Loan Payment</v>
          </cell>
          <cell r="E1905" t="str">
            <v>AFT</v>
          </cell>
          <cell r="F1905">
            <v>44480</v>
          </cell>
        </row>
        <row r="1906">
          <cell r="C1906">
            <v>643127573</v>
          </cell>
          <cell r="D1906" t="str">
            <v>Money Transfer</v>
          </cell>
          <cell r="E1906" t="str">
            <v>Mobile</v>
          </cell>
          <cell r="F1906">
            <v>44680</v>
          </cell>
        </row>
        <row r="1907">
          <cell r="C1907">
            <v>643745187</v>
          </cell>
          <cell r="D1907" t="str">
            <v>Online Payment</v>
          </cell>
          <cell r="E1907" t="str">
            <v>Mobile</v>
          </cell>
          <cell r="F1907">
            <v>44510</v>
          </cell>
        </row>
        <row r="1908">
          <cell r="C1908">
            <v>643947604</v>
          </cell>
          <cell r="D1908" t="str">
            <v>Money Transfer</v>
          </cell>
          <cell r="E1908" t="str">
            <v>Mobile</v>
          </cell>
          <cell r="F1908">
            <v>44245</v>
          </cell>
        </row>
        <row r="1909">
          <cell r="C1909">
            <v>644201182</v>
          </cell>
          <cell r="D1909" t="str">
            <v>Loan Payment</v>
          </cell>
          <cell r="E1909" t="str">
            <v>AFT</v>
          </cell>
          <cell r="F1909">
            <v>44346</v>
          </cell>
        </row>
        <row r="1910">
          <cell r="C1910">
            <v>645106187</v>
          </cell>
          <cell r="D1910" t="str">
            <v>Money Transfer</v>
          </cell>
          <cell r="E1910" t="str">
            <v>Mobile</v>
          </cell>
          <cell r="F1910">
            <v>44639</v>
          </cell>
        </row>
        <row r="1911">
          <cell r="C1911">
            <v>645643840</v>
          </cell>
          <cell r="D1911" t="str">
            <v>Cash Withdrawal</v>
          </cell>
          <cell r="E1911" t="str">
            <v>ATM</v>
          </cell>
          <cell r="F1911">
            <v>44419</v>
          </cell>
        </row>
        <row r="1912">
          <cell r="C1912">
            <v>646242159</v>
          </cell>
          <cell r="D1912" t="str">
            <v>Money Deposit</v>
          </cell>
          <cell r="E1912" t="str">
            <v>Bank</v>
          </cell>
          <cell r="F1912">
            <v>44485</v>
          </cell>
        </row>
        <row r="1913">
          <cell r="C1913">
            <v>646448345</v>
          </cell>
          <cell r="D1913" t="str">
            <v>Checks</v>
          </cell>
          <cell r="E1913" t="str">
            <v>Bank</v>
          </cell>
          <cell r="F1913">
            <v>44461</v>
          </cell>
        </row>
        <row r="1914">
          <cell r="C1914">
            <v>646777420</v>
          </cell>
          <cell r="D1914" t="str">
            <v>Money Deposit</v>
          </cell>
          <cell r="E1914" t="str">
            <v>ATM</v>
          </cell>
          <cell r="F1914">
            <v>44495</v>
          </cell>
        </row>
        <row r="1915">
          <cell r="C1915">
            <v>647475846</v>
          </cell>
          <cell r="D1915" t="str">
            <v>Money Transfer</v>
          </cell>
          <cell r="E1915" t="str">
            <v>Mobile</v>
          </cell>
          <cell r="F1915">
            <v>44443</v>
          </cell>
        </row>
        <row r="1916">
          <cell r="C1916">
            <v>647583601</v>
          </cell>
          <cell r="D1916" t="str">
            <v>Loan Payment</v>
          </cell>
          <cell r="E1916" t="str">
            <v>ACH</v>
          </cell>
          <cell r="F1916">
            <v>44424</v>
          </cell>
        </row>
        <row r="1917">
          <cell r="C1917">
            <v>647826827</v>
          </cell>
          <cell r="D1917" t="str">
            <v>Money Deposit</v>
          </cell>
          <cell r="E1917" t="str">
            <v>Bank</v>
          </cell>
          <cell r="F1917">
            <v>44429</v>
          </cell>
        </row>
        <row r="1918">
          <cell r="C1918">
            <v>649667256</v>
          </cell>
          <cell r="D1918" t="str">
            <v>Money Deposit</v>
          </cell>
          <cell r="E1918" t="str">
            <v>Bank</v>
          </cell>
          <cell r="F1918">
            <v>44398</v>
          </cell>
        </row>
        <row r="1919">
          <cell r="C1919">
            <v>649755058</v>
          </cell>
          <cell r="D1919" t="str">
            <v>Loan Payment</v>
          </cell>
          <cell r="E1919" t="str">
            <v>AFT</v>
          </cell>
          <cell r="F1919">
            <v>44291</v>
          </cell>
        </row>
        <row r="1920">
          <cell r="C1920">
            <v>649881744</v>
          </cell>
          <cell r="D1920" t="str">
            <v>Money Transfer</v>
          </cell>
          <cell r="E1920" t="str">
            <v>Internet Banking</v>
          </cell>
          <cell r="F1920">
            <v>44675</v>
          </cell>
        </row>
        <row r="1921">
          <cell r="C1921">
            <v>650193232</v>
          </cell>
          <cell r="D1921" t="str">
            <v>Money Transfer</v>
          </cell>
          <cell r="E1921" t="str">
            <v>Mobile</v>
          </cell>
          <cell r="F1921">
            <v>44202</v>
          </cell>
        </row>
        <row r="1922">
          <cell r="C1922">
            <v>650260310</v>
          </cell>
          <cell r="D1922" t="str">
            <v>Money Transfer</v>
          </cell>
          <cell r="E1922" t="str">
            <v>Mobile</v>
          </cell>
          <cell r="F1922">
            <v>44221</v>
          </cell>
        </row>
        <row r="1923">
          <cell r="C1923">
            <v>651088440</v>
          </cell>
          <cell r="D1923" t="str">
            <v>Money Deposit</v>
          </cell>
          <cell r="E1923" t="str">
            <v>Bank</v>
          </cell>
          <cell r="F1923">
            <v>44618</v>
          </cell>
        </row>
        <row r="1924">
          <cell r="C1924">
            <v>651408920</v>
          </cell>
          <cell r="D1924" t="str">
            <v>Online Payment</v>
          </cell>
          <cell r="E1924" t="str">
            <v>Card</v>
          </cell>
          <cell r="F1924">
            <v>44632</v>
          </cell>
        </row>
        <row r="1925">
          <cell r="C1925">
            <v>651511456</v>
          </cell>
          <cell r="D1925" t="str">
            <v>Money Deposit</v>
          </cell>
          <cell r="E1925" t="str">
            <v>Bank</v>
          </cell>
          <cell r="F1925">
            <v>44370</v>
          </cell>
        </row>
        <row r="1926">
          <cell r="C1926">
            <v>652428018</v>
          </cell>
          <cell r="D1926" t="str">
            <v>Loan Payment</v>
          </cell>
          <cell r="E1926" t="str">
            <v>AFT</v>
          </cell>
          <cell r="F1926">
            <v>44500</v>
          </cell>
        </row>
        <row r="1927">
          <cell r="C1927">
            <v>652691099</v>
          </cell>
          <cell r="D1927" t="str">
            <v>Loan Payment</v>
          </cell>
          <cell r="E1927" t="str">
            <v>ACH</v>
          </cell>
          <cell r="F1927">
            <v>44532</v>
          </cell>
        </row>
        <row r="1928">
          <cell r="C1928">
            <v>652862459</v>
          </cell>
          <cell r="D1928" t="str">
            <v>Cash Withdrawal</v>
          </cell>
          <cell r="E1928" t="str">
            <v>ATM</v>
          </cell>
          <cell r="F1928">
            <v>44251</v>
          </cell>
        </row>
        <row r="1929">
          <cell r="C1929">
            <v>652999055</v>
          </cell>
          <cell r="D1929" t="str">
            <v>Checks</v>
          </cell>
          <cell r="E1929" t="str">
            <v>Informal Services</v>
          </cell>
          <cell r="F1929">
            <v>44404</v>
          </cell>
        </row>
        <row r="1930">
          <cell r="C1930">
            <v>653396680</v>
          </cell>
          <cell r="D1930" t="str">
            <v>Money Deposit</v>
          </cell>
          <cell r="E1930" t="str">
            <v>Bank</v>
          </cell>
          <cell r="F1930">
            <v>44322</v>
          </cell>
        </row>
        <row r="1931">
          <cell r="C1931">
            <v>654101246</v>
          </cell>
          <cell r="D1931" t="str">
            <v>Money Transfer</v>
          </cell>
          <cell r="E1931" t="str">
            <v>Internet Banking</v>
          </cell>
          <cell r="F1931">
            <v>44553</v>
          </cell>
        </row>
        <row r="1932">
          <cell r="C1932">
            <v>654882523</v>
          </cell>
          <cell r="D1932" t="str">
            <v>Online Payment</v>
          </cell>
          <cell r="E1932" t="str">
            <v>Card</v>
          </cell>
          <cell r="F1932">
            <v>44507</v>
          </cell>
        </row>
        <row r="1933">
          <cell r="C1933">
            <v>655541829</v>
          </cell>
          <cell r="D1933" t="str">
            <v>Money Transfer</v>
          </cell>
          <cell r="E1933" t="str">
            <v>Mobile</v>
          </cell>
          <cell r="F1933">
            <v>44506</v>
          </cell>
        </row>
        <row r="1934">
          <cell r="C1934">
            <v>655933550</v>
          </cell>
          <cell r="D1934" t="str">
            <v>Online Payment</v>
          </cell>
          <cell r="E1934" t="str">
            <v>Mobile</v>
          </cell>
          <cell r="F1934">
            <v>44643</v>
          </cell>
        </row>
        <row r="1935">
          <cell r="C1935">
            <v>656387474</v>
          </cell>
          <cell r="D1935" t="str">
            <v>Money Transfer</v>
          </cell>
          <cell r="E1935" t="str">
            <v>Mobile</v>
          </cell>
          <cell r="F1935">
            <v>44394</v>
          </cell>
        </row>
        <row r="1936">
          <cell r="C1936">
            <v>656674896</v>
          </cell>
          <cell r="D1936" t="str">
            <v>Online Payment</v>
          </cell>
          <cell r="E1936" t="str">
            <v>Internet Banking</v>
          </cell>
          <cell r="F1936">
            <v>44664</v>
          </cell>
        </row>
        <row r="1937">
          <cell r="C1937">
            <v>656807258</v>
          </cell>
          <cell r="D1937" t="str">
            <v>Cash Withdrawal</v>
          </cell>
          <cell r="E1937" t="str">
            <v>ATM</v>
          </cell>
          <cell r="F1937">
            <v>44589</v>
          </cell>
        </row>
        <row r="1938">
          <cell r="C1938">
            <v>657148323</v>
          </cell>
          <cell r="D1938" t="str">
            <v>Money Transfer</v>
          </cell>
          <cell r="E1938" t="str">
            <v>Mobile</v>
          </cell>
          <cell r="F1938">
            <v>44301</v>
          </cell>
        </row>
        <row r="1939">
          <cell r="C1939">
            <v>657167234</v>
          </cell>
          <cell r="D1939" t="str">
            <v>Checks</v>
          </cell>
          <cell r="E1939" t="str">
            <v>Informal Services</v>
          </cell>
          <cell r="F1939">
            <v>44495</v>
          </cell>
        </row>
        <row r="1940">
          <cell r="C1940">
            <v>657272913</v>
          </cell>
          <cell r="D1940" t="str">
            <v>Money Transfer</v>
          </cell>
          <cell r="E1940" t="str">
            <v>Internet Banking</v>
          </cell>
          <cell r="F1940">
            <v>44370</v>
          </cell>
        </row>
        <row r="1941">
          <cell r="C1941">
            <v>658326508</v>
          </cell>
          <cell r="D1941" t="str">
            <v>Online Payment</v>
          </cell>
          <cell r="E1941" t="str">
            <v>Card</v>
          </cell>
          <cell r="F1941">
            <v>44616</v>
          </cell>
        </row>
        <row r="1942">
          <cell r="C1942">
            <v>658326980</v>
          </cell>
          <cell r="D1942" t="str">
            <v>Cash Withdrawal</v>
          </cell>
          <cell r="E1942" t="str">
            <v>Bank</v>
          </cell>
          <cell r="F1942">
            <v>44337</v>
          </cell>
        </row>
        <row r="1943">
          <cell r="C1943">
            <v>659116764</v>
          </cell>
          <cell r="D1943" t="str">
            <v>Money Deposit</v>
          </cell>
          <cell r="E1943" t="str">
            <v>Bank</v>
          </cell>
          <cell r="F1943">
            <v>44370</v>
          </cell>
        </row>
        <row r="1944">
          <cell r="C1944">
            <v>659613431</v>
          </cell>
          <cell r="D1944" t="str">
            <v>Money Transfer</v>
          </cell>
          <cell r="E1944" t="str">
            <v>Mobile</v>
          </cell>
          <cell r="F1944">
            <v>44565</v>
          </cell>
        </row>
        <row r="1945">
          <cell r="C1945">
            <v>660338169</v>
          </cell>
          <cell r="D1945" t="str">
            <v>Money Transfer</v>
          </cell>
          <cell r="E1945" t="str">
            <v>Bank</v>
          </cell>
          <cell r="F1945">
            <v>44564</v>
          </cell>
        </row>
        <row r="1946">
          <cell r="C1946">
            <v>660647388</v>
          </cell>
          <cell r="D1946" t="str">
            <v>Cash Withdrawal</v>
          </cell>
          <cell r="E1946" t="str">
            <v>ATM</v>
          </cell>
          <cell r="F1946">
            <v>44527</v>
          </cell>
        </row>
        <row r="1947">
          <cell r="C1947">
            <v>660681947</v>
          </cell>
          <cell r="D1947" t="str">
            <v>Money Deposit</v>
          </cell>
          <cell r="E1947" t="str">
            <v>ATM</v>
          </cell>
          <cell r="F1947">
            <v>44451</v>
          </cell>
        </row>
        <row r="1948">
          <cell r="C1948">
            <v>661401249</v>
          </cell>
          <cell r="D1948" t="str">
            <v>Online Payment</v>
          </cell>
          <cell r="E1948" t="str">
            <v>Internet Banking</v>
          </cell>
          <cell r="F1948">
            <v>44408</v>
          </cell>
        </row>
        <row r="1949">
          <cell r="C1949">
            <v>661870122</v>
          </cell>
          <cell r="D1949" t="str">
            <v>Money Transfer</v>
          </cell>
          <cell r="E1949" t="str">
            <v>Mobile</v>
          </cell>
          <cell r="F1949">
            <v>44431</v>
          </cell>
        </row>
        <row r="1950">
          <cell r="C1950">
            <v>662030865</v>
          </cell>
          <cell r="D1950" t="str">
            <v>Money Transfer</v>
          </cell>
          <cell r="E1950" t="str">
            <v>Mobile</v>
          </cell>
          <cell r="F1950">
            <v>44240</v>
          </cell>
        </row>
        <row r="1951">
          <cell r="C1951">
            <v>662407649</v>
          </cell>
          <cell r="D1951" t="str">
            <v>Online Payment</v>
          </cell>
          <cell r="E1951" t="str">
            <v>Internet Banking</v>
          </cell>
          <cell r="F1951">
            <v>44651</v>
          </cell>
        </row>
        <row r="1952">
          <cell r="C1952">
            <v>662531806</v>
          </cell>
          <cell r="D1952" t="str">
            <v>Online Payment</v>
          </cell>
          <cell r="E1952" t="str">
            <v>Mobile</v>
          </cell>
          <cell r="F1952">
            <v>44349</v>
          </cell>
        </row>
        <row r="1953">
          <cell r="C1953">
            <v>662985666</v>
          </cell>
          <cell r="D1953" t="str">
            <v>Cash Withdrawal</v>
          </cell>
          <cell r="E1953" t="str">
            <v>POS</v>
          </cell>
          <cell r="F1953">
            <v>44310</v>
          </cell>
        </row>
        <row r="1954">
          <cell r="C1954">
            <v>662989220</v>
          </cell>
          <cell r="D1954" t="str">
            <v>Loan Payment</v>
          </cell>
          <cell r="E1954" t="str">
            <v>ACH</v>
          </cell>
          <cell r="F1954">
            <v>44407</v>
          </cell>
        </row>
        <row r="1955">
          <cell r="C1955">
            <v>663215913</v>
          </cell>
          <cell r="D1955" t="str">
            <v>Online Payment</v>
          </cell>
          <cell r="E1955" t="str">
            <v>Mobile</v>
          </cell>
          <cell r="F1955">
            <v>44479</v>
          </cell>
        </row>
        <row r="1956">
          <cell r="C1956">
            <v>663436500</v>
          </cell>
          <cell r="D1956" t="str">
            <v>Cash Withdrawal</v>
          </cell>
          <cell r="E1956" t="str">
            <v>POS</v>
          </cell>
          <cell r="F1956">
            <v>44374</v>
          </cell>
        </row>
        <row r="1957">
          <cell r="C1957">
            <v>663494133</v>
          </cell>
          <cell r="D1957" t="str">
            <v>Cash Withdrawal</v>
          </cell>
          <cell r="E1957" t="str">
            <v>POS</v>
          </cell>
          <cell r="F1957">
            <v>44457</v>
          </cell>
        </row>
        <row r="1958">
          <cell r="C1958">
            <v>663702178</v>
          </cell>
          <cell r="D1958" t="str">
            <v>Cash Withdrawal</v>
          </cell>
          <cell r="E1958" t="str">
            <v>ATM</v>
          </cell>
          <cell r="F1958">
            <v>44275</v>
          </cell>
        </row>
        <row r="1959">
          <cell r="C1959">
            <v>664315003</v>
          </cell>
          <cell r="D1959" t="str">
            <v>Money Transfer</v>
          </cell>
          <cell r="E1959" t="str">
            <v>Mobile</v>
          </cell>
          <cell r="F1959">
            <v>44237</v>
          </cell>
        </row>
        <row r="1960">
          <cell r="C1960">
            <v>664809064</v>
          </cell>
          <cell r="D1960" t="str">
            <v>Online Payment</v>
          </cell>
          <cell r="E1960" t="str">
            <v>Mobile</v>
          </cell>
          <cell r="F1960">
            <v>44678</v>
          </cell>
        </row>
        <row r="1961">
          <cell r="C1961">
            <v>665442138</v>
          </cell>
          <cell r="D1961" t="str">
            <v>Money Deposit</v>
          </cell>
          <cell r="E1961" t="str">
            <v>ATM</v>
          </cell>
          <cell r="F1961">
            <v>44386</v>
          </cell>
        </row>
        <row r="1962">
          <cell r="C1962">
            <v>665456622</v>
          </cell>
          <cell r="D1962" t="str">
            <v>Money Deposit</v>
          </cell>
          <cell r="E1962" t="str">
            <v>Bank</v>
          </cell>
          <cell r="F1962">
            <v>44342</v>
          </cell>
        </row>
        <row r="1963">
          <cell r="C1963">
            <v>665812247</v>
          </cell>
          <cell r="D1963" t="str">
            <v>Money Transfer</v>
          </cell>
          <cell r="E1963" t="str">
            <v>Internet Banking</v>
          </cell>
          <cell r="F1963">
            <v>44540</v>
          </cell>
        </row>
        <row r="1964">
          <cell r="C1964">
            <v>666033769</v>
          </cell>
          <cell r="D1964" t="str">
            <v>Money Deposit</v>
          </cell>
          <cell r="E1964" t="str">
            <v>Bank</v>
          </cell>
          <cell r="F1964">
            <v>44594</v>
          </cell>
        </row>
        <row r="1965">
          <cell r="C1965">
            <v>666135493</v>
          </cell>
          <cell r="D1965" t="str">
            <v>Money Deposit</v>
          </cell>
          <cell r="E1965" t="str">
            <v>ATM</v>
          </cell>
          <cell r="F1965">
            <v>44451</v>
          </cell>
        </row>
        <row r="1966">
          <cell r="C1966">
            <v>666267875</v>
          </cell>
          <cell r="D1966" t="str">
            <v>Loan Payment</v>
          </cell>
          <cell r="E1966" t="str">
            <v>AFT</v>
          </cell>
          <cell r="F1966">
            <v>44432</v>
          </cell>
        </row>
        <row r="1967">
          <cell r="C1967">
            <v>666311180</v>
          </cell>
          <cell r="D1967" t="str">
            <v>Cash Withdrawal</v>
          </cell>
          <cell r="E1967" t="str">
            <v>ATM</v>
          </cell>
          <cell r="F1967">
            <v>44438</v>
          </cell>
        </row>
        <row r="1968">
          <cell r="C1968">
            <v>666601629</v>
          </cell>
          <cell r="D1968" t="str">
            <v>Money Transfer</v>
          </cell>
          <cell r="E1968" t="str">
            <v>Internet Banking</v>
          </cell>
          <cell r="F1968">
            <v>44463</v>
          </cell>
        </row>
        <row r="1969">
          <cell r="C1969">
            <v>666765095</v>
          </cell>
          <cell r="D1969" t="str">
            <v>Online Payment</v>
          </cell>
          <cell r="E1969" t="str">
            <v>Internet Banking</v>
          </cell>
          <cell r="F1969">
            <v>44533</v>
          </cell>
        </row>
        <row r="1970">
          <cell r="C1970">
            <v>666910689</v>
          </cell>
          <cell r="D1970" t="str">
            <v>Loan Payment</v>
          </cell>
          <cell r="E1970" t="str">
            <v>AFT</v>
          </cell>
          <cell r="F1970">
            <v>44237</v>
          </cell>
        </row>
        <row r="1971">
          <cell r="C1971">
            <v>667580901</v>
          </cell>
          <cell r="D1971" t="str">
            <v>Online Payment</v>
          </cell>
          <cell r="E1971" t="str">
            <v>Internet Banking</v>
          </cell>
          <cell r="F1971">
            <v>44566</v>
          </cell>
        </row>
        <row r="1972">
          <cell r="C1972">
            <v>668226973</v>
          </cell>
          <cell r="D1972" t="str">
            <v>Checks</v>
          </cell>
          <cell r="E1972" t="str">
            <v>Informal Services</v>
          </cell>
          <cell r="F1972">
            <v>44511</v>
          </cell>
        </row>
        <row r="1973">
          <cell r="C1973">
            <v>668426800</v>
          </cell>
          <cell r="D1973" t="str">
            <v>Money Deposit</v>
          </cell>
          <cell r="E1973" t="str">
            <v>Bank</v>
          </cell>
          <cell r="F1973">
            <v>44445</v>
          </cell>
        </row>
        <row r="1974">
          <cell r="C1974">
            <v>668485689</v>
          </cell>
          <cell r="D1974" t="str">
            <v>Online Payment</v>
          </cell>
          <cell r="E1974" t="str">
            <v>Mobile</v>
          </cell>
          <cell r="F1974">
            <v>44252</v>
          </cell>
        </row>
        <row r="1975">
          <cell r="C1975">
            <v>669511197</v>
          </cell>
          <cell r="D1975" t="str">
            <v>Money Transfer</v>
          </cell>
          <cell r="E1975" t="str">
            <v>Mobile</v>
          </cell>
          <cell r="F1975">
            <v>44540</v>
          </cell>
        </row>
        <row r="1976">
          <cell r="C1976">
            <v>669645088</v>
          </cell>
          <cell r="D1976" t="str">
            <v>Cash Withdrawal</v>
          </cell>
          <cell r="E1976" t="str">
            <v>ATM</v>
          </cell>
          <cell r="F1976">
            <v>44542</v>
          </cell>
        </row>
        <row r="1977">
          <cell r="C1977">
            <v>669645302</v>
          </cell>
          <cell r="D1977" t="str">
            <v>Online Payment</v>
          </cell>
          <cell r="E1977" t="str">
            <v>Card</v>
          </cell>
          <cell r="F1977">
            <v>44368</v>
          </cell>
        </row>
        <row r="1978">
          <cell r="C1978">
            <v>669755589</v>
          </cell>
          <cell r="D1978" t="str">
            <v>Money Transfer</v>
          </cell>
          <cell r="E1978" t="str">
            <v>Bank</v>
          </cell>
          <cell r="F1978">
            <v>44632</v>
          </cell>
        </row>
        <row r="1979">
          <cell r="C1979">
            <v>670368682</v>
          </cell>
          <cell r="D1979" t="str">
            <v>Online Payment</v>
          </cell>
          <cell r="E1979" t="str">
            <v>Internet Banking</v>
          </cell>
          <cell r="F1979">
            <v>44549</v>
          </cell>
        </row>
        <row r="1980">
          <cell r="C1980">
            <v>670581735</v>
          </cell>
          <cell r="D1980" t="str">
            <v>Cash Withdrawal</v>
          </cell>
          <cell r="E1980" t="str">
            <v>ATM</v>
          </cell>
          <cell r="F1980">
            <v>44318</v>
          </cell>
        </row>
        <row r="1981">
          <cell r="C1981">
            <v>670917515</v>
          </cell>
          <cell r="D1981" t="str">
            <v>Money Deposit</v>
          </cell>
          <cell r="E1981" t="str">
            <v>Bank</v>
          </cell>
          <cell r="F1981">
            <v>44396</v>
          </cell>
        </row>
        <row r="1982">
          <cell r="C1982">
            <v>671026250</v>
          </cell>
          <cell r="D1982" t="str">
            <v>Money Deposit</v>
          </cell>
          <cell r="E1982" t="str">
            <v>Bank</v>
          </cell>
          <cell r="F1982">
            <v>44241</v>
          </cell>
        </row>
        <row r="1983">
          <cell r="C1983">
            <v>671787046</v>
          </cell>
          <cell r="D1983" t="str">
            <v>Money Deposit</v>
          </cell>
          <cell r="E1983" t="str">
            <v>ATM</v>
          </cell>
          <cell r="F1983">
            <v>44652</v>
          </cell>
        </row>
        <row r="1984">
          <cell r="C1984">
            <v>672369839</v>
          </cell>
          <cell r="D1984" t="str">
            <v>Money Deposit</v>
          </cell>
          <cell r="E1984" t="str">
            <v>Bank</v>
          </cell>
          <cell r="F1984">
            <v>44292</v>
          </cell>
        </row>
        <row r="1985">
          <cell r="C1985">
            <v>672546494</v>
          </cell>
          <cell r="D1985" t="str">
            <v>Money Deposit</v>
          </cell>
          <cell r="E1985" t="str">
            <v>Bank</v>
          </cell>
          <cell r="F1985">
            <v>44339</v>
          </cell>
        </row>
        <row r="1986">
          <cell r="C1986">
            <v>672710860</v>
          </cell>
          <cell r="D1986" t="str">
            <v>Loan Payment</v>
          </cell>
          <cell r="E1986" t="str">
            <v>AFT</v>
          </cell>
          <cell r="F1986">
            <v>44515</v>
          </cell>
        </row>
        <row r="1987">
          <cell r="C1987">
            <v>672830363</v>
          </cell>
          <cell r="D1987" t="str">
            <v>Money Deposit</v>
          </cell>
          <cell r="E1987" t="str">
            <v>Bank</v>
          </cell>
          <cell r="F1987">
            <v>44283</v>
          </cell>
        </row>
        <row r="1988">
          <cell r="C1988">
            <v>672898421</v>
          </cell>
          <cell r="D1988" t="str">
            <v>Money Transfer</v>
          </cell>
          <cell r="E1988" t="str">
            <v>Internet Banking</v>
          </cell>
          <cell r="F1988">
            <v>44546</v>
          </cell>
        </row>
        <row r="1989">
          <cell r="C1989">
            <v>673180431</v>
          </cell>
          <cell r="D1989" t="str">
            <v>Money Transfer</v>
          </cell>
          <cell r="E1989" t="str">
            <v>Internet Banking</v>
          </cell>
          <cell r="F1989">
            <v>44289</v>
          </cell>
        </row>
        <row r="1990">
          <cell r="C1990">
            <v>673790986</v>
          </cell>
          <cell r="D1990" t="str">
            <v>Money Transfer</v>
          </cell>
          <cell r="E1990" t="str">
            <v>Bank</v>
          </cell>
          <cell r="F1990">
            <v>44580</v>
          </cell>
        </row>
        <row r="1991">
          <cell r="C1991">
            <v>674382707</v>
          </cell>
          <cell r="D1991" t="str">
            <v>Cash Withdrawal</v>
          </cell>
          <cell r="E1991" t="str">
            <v>Bank</v>
          </cell>
          <cell r="F1991">
            <v>44389</v>
          </cell>
        </row>
        <row r="1992">
          <cell r="C1992">
            <v>674675698</v>
          </cell>
          <cell r="D1992" t="str">
            <v>Money Transfer</v>
          </cell>
          <cell r="E1992" t="str">
            <v>Internet Banking</v>
          </cell>
          <cell r="F1992">
            <v>44578</v>
          </cell>
        </row>
        <row r="1993">
          <cell r="C1993">
            <v>674880736</v>
          </cell>
          <cell r="D1993" t="str">
            <v>Money Deposit</v>
          </cell>
          <cell r="E1993" t="str">
            <v>Bank</v>
          </cell>
          <cell r="F1993">
            <v>44406</v>
          </cell>
        </row>
        <row r="1994">
          <cell r="C1994">
            <v>675064127</v>
          </cell>
          <cell r="D1994" t="str">
            <v>Money Deposit</v>
          </cell>
          <cell r="E1994" t="str">
            <v>Bank</v>
          </cell>
          <cell r="F1994">
            <v>44324</v>
          </cell>
        </row>
        <row r="1995">
          <cell r="C1995">
            <v>675487854</v>
          </cell>
          <cell r="D1995" t="str">
            <v>Loan Payment</v>
          </cell>
          <cell r="E1995" t="str">
            <v>AFT</v>
          </cell>
          <cell r="F1995">
            <v>44199</v>
          </cell>
        </row>
        <row r="1996">
          <cell r="C1996">
            <v>675986961</v>
          </cell>
          <cell r="D1996" t="str">
            <v>Cash Withdrawal</v>
          </cell>
          <cell r="E1996" t="str">
            <v>ATM</v>
          </cell>
          <cell r="F1996">
            <v>44242</v>
          </cell>
        </row>
        <row r="1997">
          <cell r="C1997">
            <v>676088200</v>
          </cell>
          <cell r="D1997" t="str">
            <v>Cash Withdrawal</v>
          </cell>
          <cell r="E1997" t="str">
            <v>Bank</v>
          </cell>
          <cell r="F1997">
            <v>44274</v>
          </cell>
        </row>
        <row r="1998">
          <cell r="C1998">
            <v>676156542</v>
          </cell>
          <cell r="D1998" t="str">
            <v>Money Transfer</v>
          </cell>
          <cell r="E1998" t="str">
            <v>Internet Banking</v>
          </cell>
          <cell r="F1998">
            <v>44279</v>
          </cell>
        </row>
        <row r="1999">
          <cell r="C1999">
            <v>676319363</v>
          </cell>
          <cell r="D1999" t="str">
            <v>Online Payment</v>
          </cell>
          <cell r="E1999" t="str">
            <v>Mobile</v>
          </cell>
          <cell r="F1999">
            <v>44644</v>
          </cell>
        </row>
        <row r="2000">
          <cell r="C2000">
            <v>676553473</v>
          </cell>
          <cell r="D2000" t="str">
            <v>Cash Withdrawal</v>
          </cell>
          <cell r="E2000" t="str">
            <v>POS</v>
          </cell>
          <cell r="F2000">
            <v>44606</v>
          </cell>
        </row>
        <row r="2001">
          <cell r="C2001">
            <v>677528342</v>
          </cell>
          <cell r="D2001" t="str">
            <v>Loan Payment</v>
          </cell>
          <cell r="E2001" t="str">
            <v>Mobile</v>
          </cell>
          <cell r="F2001">
            <v>44475</v>
          </cell>
        </row>
        <row r="2002">
          <cell r="C2002">
            <v>677896146</v>
          </cell>
          <cell r="D2002" t="str">
            <v>Checks</v>
          </cell>
          <cell r="E2002" t="str">
            <v>Bank</v>
          </cell>
          <cell r="F2002">
            <v>44443</v>
          </cell>
        </row>
        <row r="2003">
          <cell r="C2003">
            <v>678546781</v>
          </cell>
          <cell r="D2003" t="str">
            <v>Online Payment</v>
          </cell>
          <cell r="E2003" t="str">
            <v>Mobile</v>
          </cell>
          <cell r="F2003">
            <v>44580</v>
          </cell>
        </row>
        <row r="2004">
          <cell r="C2004">
            <v>678550692</v>
          </cell>
          <cell r="D2004" t="str">
            <v>Money Deposit</v>
          </cell>
          <cell r="E2004" t="str">
            <v>Bank</v>
          </cell>
          <cell r="F2004">
            <v>44568</v>
          </cell>
        </row>
        <row r="2005">
          <cell r="C2005">
            <v>679057272</v>
          </cell>
          <cell r="D2005" t="str">
            <v>Money Deposit</v>
          </cell>
          <cell r="E2005" t="str">
            <v>Bank</v>
          </cell>
          <cell r="F2005">
            <v>44218</v>
          </cell>
        </row>
        <row r="2006">
          <cell r="C2006">
            <v>679264656</v>
          </cell>
          <cell r="D2006" t="str">
            <v>Loan Payment</v>
          </cell>
          <cell r="E2006" t="str">
            <v>AFT</v>
          </cell>
          <cell r="F2006">
            <v>44509</v>
          </cell>
        </row>
        <row r="2007">
          <cell r="C2007">
            <v>679878638</v>
          </cell>
          <cell r="D2007" t="str">
            <v>Loan Payment</v>
          </cell>
          <cell r="E2007" t="str">
            <v>AFT</v>
          </cell>
          <cell r="F2007">
            <v>44395</v>
          </cell>
        </row>
        <row r="2008">
          <cell r="C2008">
            <v>680580260</v>
          </cell>
          <cell r="D2008" t="str">
            <v>Money Deposit</v>
          </cell>
          <cell r="E2008" t="str">
            <v>Bank</v>
          </cell>
          <cell r="F2008">
            <v>44550</v>
          </cell>
        </row>
        <row r="2009">
          <cell r="C2009">
            <v>680696507</v>
          </cell>
          <cell r="D2009" t="str">
            <v>Checks</v>
          </cell>
          <cell r="E2009" t="str">
            <v>Bank</v>
          </cell>
          <cell r="F2009">
            <v>44541</v>
          </cell>
        </row>
        <row r="2010">
          <cell r="C2010">
            <v>680718153</v>
          </cell>
          <cell r="D2010" t="str">
            <v>Online Payment</v>
          </cell>
          <cell r="E2010" t="str">
            <v>Mobile</v>
          </cell>
          <cell r="F2010">
            <v>44665</v>
          </cell>
        </row>
        <row r="2011">
          <cell r="C2011">
            <v>680754600</v>
          </cell>
          <cell r="D2011" t="str">
            <v>Cash Withdrawal</v>
          </cell>
          <cell r="E2011" t="str">
            <v>POS</v>
          </cell>
          <cell r="F2011">
            <v>44670</v>
          </cell>
        </row>
        <row r="2012">
          <cell r="C2012">
            <v>680950958</v>
          </cell>
          <cell r="D2012" t="str">
            <v>Money Transfer</v>
          </cell>
          <cell r="E2012" t="str">
            <v>Internet Banking</v>
          </cell>
          <cell r="F2012">
            <v>44304</v>
          </cell>
        </row>
        <row r="2013">
          <cell r="C2013">
            <v>682025529</v>
          </cell>
          <cell r="D2013" t="str">
            <v>Money Transfer</v>
          </cell>
          <cell r="E2013" t="str">
            <v>Mobile</v>
          </cell>
          <cell r="F2013">
            <v>44233</v>
          </cell>
        </row>
        <row r="2014">
          <cell r="C2014">
            <v>682080114</v>
          </cell>
          <cell r="D2014" t="str">
            <v>Cash Withdrawal</v>
          </cell>
          <cell r="E2014" t="str">
            <v>ATM</v>
          </cell>
          <cell r="F2014">
            <v>44669</v>
          </cell>
        </row>
        <row r="2015">
          <cell r="C2015">
            <v>682477275</v>
          </cell>
          <cell r="D2015" t="str">
            <v>Loan Payment</v>
          </cell>
          <cell r="E2015" t="str">
            <v>Mobile</v>
          </cell>
          <cell r="F2015">
            <v>44410</v>
          </cell>
        </row>
        <row r="2016">
          <cell r="C2016">
            <v>682734380</v>
          </cell>
          <cell r="D2016" t="str">
            <v>Cash Withdrawal</v>
          </cell>
          <cell r="E2016" t="str">
            <v>ATM</v>
          </cell>
          <cell r="F2016">
            <v>44374</v>
          </cell>
        </row>
        <row r="2017">
          <cell r="C2017">
            <v>682802685</v>
          </cell>
          <cell r="D2017" t="str">
            <v>Online Payment</v>
          </cell>
          <cell r="E2017" t="str">
            <v>Card</v>
          </cell>
          <cell r="F2017">
            <v>44202</v>
          </cell>
        </row>
        <row r="2018">
          <cell r="C2018">
            <v>683244157</v>
          </cell>
          <cell r="D2018" t="str">
            <v>Online Payment</v>
          </cell>
          <cell r="E2018" t="str">
            <v>Card</v>
          </cell>
          <cell r="F2018">
            <v>44628</v>
          </cell>
        </row>
        <row r="2019">
          <cell r="C2019">
            <v>683652420</v>
          </cell>
          <cell r="D2019" t="str">
            <v>Money Transfer</v>
          </cell>
          <cell r="E2019" t="str">
            <v>Mobile</v>
          </cell>
          <cell r="F2019">
            <v>44410</v>
          </cell>
        </row>
        <row r="2020">
          <cell r="C2020">
            <v>683793376</v>
          </cell>
          <cell r="D2020" t="str">
            <v>Online Payment</v>
          </cell>
          <cell r="E2020" t="str">
            <v>Card</v>
          </cell>
          <cell r="F2020">
            <v>44282</v>
          </cell>
        </row>
        <row r="2021">
          <cell r="C2021">
            <v>683923673</v>
          </cell>
          <cell r="D2021" t="str">
            <v>Money Deposit</v>
          </cell>
          <cell r="E2021" t="str">
            <v>Bank</v>
          </cell>
          <cell r="F2021">
            <v>44450</v>
          </cell>
        </row>
        <row r="2022">
          <cell r="C2022">
            <v>684094273</v>
          </cell>
          <cell r="D2022" t="str">
            <v>Money Deposit</v>
          </cell>
          <cell r="E2022" t="str">
            <v>Bank</v>
          </cell>
          <cell r="F2022">
            <v>44608</v>
          </cell>
        </row>
        <row r="2023">
          <cell r="C2023">
            <v>684228489</v>
          </cell>
          <cell r="D2023" t="str">
            <v>Money Deposit</v>
          </cell>
          <cell r="E2023" t="str">
            <v>Bank</v>
          </cell>
          <cell r="F2023">
            <v>44276</v>
          </cell>
        </row>
        <row r="2024">
          <cell r="C2024">
            <v>684470860</v>
          </cell>
          <cell r="D2024" t="str">
            <v>Cash Withdrawal</v>
          </cell>
          <cell r="E2024" t="str">
            <v>ATM</v>
          </cell>
          <cell r="F2024">
            <v>44381</v>
          </cell>
        </row>
        <row r="2025">
          <cell r="C2025">
            <v>684559377</v>
          </cell>
          <cell r="D2025" t="str">
            <v>Money Deposit</v>
          </cell>
          <cell r="E2025" t="str">
            <v>Bank</v>
          </cell>
          <cell r="F2025">
            <v>44249</v>
          </cell>
        </row>
        <row r="2026">
          <cell r="C2026">
            <v>684646968</v>
          </cell>
          <cell r="D2026" t="str">
            <v>Money Transfer</v>
          </cell>
          <cell r="E2026" t="str">
            <v>Mobile</v>
          </cell>
          <cell r="F2026">
            <v>44239</v>
          </cell>
        </row>
        <row r="2027">
          <cell r="C2027">
            <v>684809927</v>
          </cell>
          <cell r="D2027" t="str">
            <v>Money Transfer</v>
          </cell>
          <cell r="E2027" t="str">
            <v>Mobile</v>
          </cell>
          <cell r="F2027">
            <v>44450</v>
          </cell>
        </row>
        <row r="2028">
          <cell r="C2028">
            <v>684928177</v>
          </cell>
          <cell r="D2028" t="str">
            <v>Money Transfer</v>
          </cell>
          <cell r="E2028" t="str">
            <v>Mobile</v>
          </cell>
          <cell r="F2028">
            <v>44375</v>
          </cell>
        </row>
        <row r="2029">
          <cell r="C2029">
            <v>684982134</v>
          </cell>
          <cell r="D2029" t="str">
            <v>Cash Withdrawal</v>
          </cell>
          <cell r="E2029" t="str">
            <v>ATM</v>
          </cell>
          <cell r="F2029">
            <v>44531</v>
          </cell>
        </row>
        <row r="2030">
          <cell r="C2030">
            <v>685292999</v>
          </cell>
          <cell r="D2030" t="str">
            <v>Online Payment</v>
          </cell>
          <cell r="E2030" t="str">
            <v>Card</v>
          </cell>
          <cell r="F2030">
            <v>44279</v>
          </cell>
        </row>
        <row r="2031">
          <cell r="C2031">
            <v>685862122</v>
          </cell>
          <cell r="D2031" t="str">
            <v>Online Payment</v>
          </cell>
          <cell r="E2031" t="str">
            <v>Mobile</v>
          </cell>
          <cell r="F2031">
            <v>44411</v>
          </cell>
        </row>
        <row r="2032">
          <cell r="C2032">
            <v>685989646</v>
          </cell>
          <cell r="D2032" t="str">
            <v>Checks</v>
          </cell>
          <cell r="E2032" t="str">
            <v>Informal Services</v>
          </cell>
          <cell r="F2032">
            <v>44284</v>
          </cell>
        </row>
        <row r="2033">
          <cell r="C2033">
            <v>686717736</v>
          </cell>
          <cell r="D2033" t="str">
            <v>Checks</v>
          </cell>
          <cell r="E2033" t="str">
            <v>Informal Services</v>
          </cell>
          <cell r="F2033">
            <v>44555</v>
          </cell>
        </row>
        <row r="2034">
          <cell r="C2034">
            <v>687320422</v>
          </cell>
          <cell r="D2034" t="str">
            <v>Money Deposit</v>
          </cell>
          <cell r="E2034" t="str">
            <v>Bank</v>
          </cell>
          <cell r="F2034">
            <v>44218</v>
          </cell>
        </row>
        <row r="2035">
          <cell r="C2035">
            <v>687532679</v>
          </cell>
          <cell r="D2035" t="str">
            <v>Loan Payment</v>
          </cell>
          <cell r="E2035" t="str">
            <v>ACH</v>
          </cell>
          <cell r="F2035">
            <v>44520</v>
          </cell>
        </row>
        <row r="2036">
          <cell r="C2036">
            <v>687564363</v>
          </cell>
          <cell r="D2036" t="str">
            <v>Cash Withdrawal</v>
          </cell>
          <cell r="E2036" t="str">
            <v>ATM</v>
          </cell>
          <cell r="F2036">
            <v>44235</v>
          </cell>
        </row>
        <row r="2037">
          <cell r="C2037">
            <v>687926099</v>
          </cell>
          <cell r="D2037" t="str">
            <v>Loan Payment</v>
          </cell>
          <cell r="E2037" t="str">
            <v>ACH</v>
          </cell>
          <cell r="F2037">
            <v>44608</v>
          </cell>
        </row>
        <row r="2038">
          <cell r="C2038">
            <v>687970690</v>
          </cell>
          <cell r="D2038" t="str">
            <v>Online Payment</v>
          </cell>
          <cell r="E2038" t="str">
            <v>Internet Banking</v>
          </cell>
          <cell r="F2038">
            <v>44311</v>
          </cell>
        </row>
        <row r="2039">
          <cell r="C2039">
            <v>688516629</v>
          </cell>
          <cell r="D2039" t="str">
            <v>Money Deposit</v>
          </cell>
          <cell r="E2039" t="str">
            <v>Bank</v>
          </cell>
          <cell r="F2039">
            <v>44588</v>
          </cell>
        </row>
        <row r="2040">
          <cell r="C2040">
            <v>689247857</v>
          </cell>
          <cell r="D2040" t="str">
            <v>Money Transfer</v>
          </cell>
          <cell r="E2040" t="str">
            <v>Internet Banking</v>
          </cell>
          <cell r="F2040">
            <v>44239</v>
          </cell>
        </row>
        <row r="2041">
          <cell r="C2041">
            <v>689682218</v>
          </cell>
          <cell r="D2041" t="str">
            <v>Cash Withdrawal</v>
          </cell>
          <cell r="E2041" t="str">
            <v>ATM</v>
          </cell>
          <cell r="F2041">
            <v>44673</v>
          </cell>
        </row>
        <row r="2042">
          <cell r="C2042">
            <v>691813773</v>
          </cell>
          <cell r="D2042" t="str">
            <v>Loan Payment</v>
          </cell>
          <cell r="E2042" t="str">
            <v>AFT</v>
          </cell>
          <cell r="F2042">
            <v>44521</v>
          </cell>
        </row>
        <row r="2043">
          <cell r="C2043">
            <v>691955540</v>
          </cell>
          <cell r="D2043" t="str">
            <v>Loan Payment</v>
          </cell>
          <cell r="E2043" t="str">
            <v>AFT</v>
          </cell>
          <cell r="F2043">
            <v>44447</v>
          </cell>
        </row>
        <row r="2044">
          <cell r="C2044">
            <v>692032721</v>
          </cell>
          <cell r="D2044" t="str">
            <v>Cash Withdrawal</v>
          </cell>
          <cell r="E2044" t="str">
            <v>Bank</v>
          </cell>
          <cell r="F2044">
            <v>44445</v>
          </cell>
        </row>
        <row r="2045">
          <cell r="C2045">
            <v>692276307</v>
          </cell>
          <cell r="D2045" t="str">
            <v>Online Payment</v>
          </cell>
          <cell r="E2045" t="str">
            <v>Mobile</v>
          </cell>
          <cell r="F2045">
            <v>44353</v>
          </cell>
        </row>
        <row r="2046">
          <cell r="C2046">
            <v>692595387</v>
          </cell>
          <cell r="D2046" t="str">
            <v>Money Transfer</v>
          </cell>
          <cell r="E2046" t="str">
            <v>Mobile</v>
          </cell>
          <cell r="F2046">
            <v>44669</v>
          </cell>
        </row>
        <row r="2047">
          <cell r="C2047">
            <v>692862884</v>
          </cell>
          <cell r="D2047" t="str">
            <v>Money Transfer</v>
          </cell>
          <cell r="E2047" t="str">
            <v>Mobile</v>
          </cell>
          <cell r="F2047">
            <v>44541</v>
          </cell>
        </row>
        <row r="2048">
          <cell r="C2048">
            <v>692934406</v>
          </cell>
          <cell r="D2048" t="str">
            <v>Money Deposit</v>
          </cell>
          <cell r="E2048" t="str">
            <v>Bank</v>
          </cell>
          <cell r="F2048">
            <v>44253</v>
          </cell>
        </row>
        <row r="2049">
          <cell r="C2049">
            <v>693108756</v>
          </cell>
          <cell r="D2049" t="str">
            <v>Cash Withdrawal</v>
          </cell>
          <cell r="E2049" t="str">
            <v>ATM</v>
          </cell>
          <cell r="F2049">
            <v>44569</v>
          </cell>
        </row>
        <row r="2050">
          <cell r="C2050">
            <v>693697228</v>
          </cell>
          <cell r="D2050" t="str">
            <v>Money Transfer</v>
          </cell>
          <cell r="E2050" t="str">
            <v>Bank</v>
          </cell>
          <cell r="F2050">
            <v>44623</v>
          </cell>
        </row>
        <row r="2051">
          <cell r="C2051">
            <v>693757324</v>
          </cell>
          <cell r="D2051" t="str">
            <v>Money Deposit</v>
          </cell>
          <cell r="E2051" t="str">
            <v>Bank</v>
          </cell>
          <cell r="F2051">
            <v>44243</v>
          </cell>
        </row>
        <row r="2052">
          <cell r="C2052">
            <v>694139298</v>
          </cell>
          <cell r="D2052" t="str">
            <v>Online Payment</v>
          </cell>
          <cell r="E2052" t="str">
            <v>Mobile</v>
          </cell>
          <cell r="F2052">
            <v>44387</v>
          </cell>
        </row>
        <row r="2053">
          <cell r="C2053">
            <v>694422009</v>
          </cell>
          <cell r="D2053" t="str">
            <v>Loan Payment</v>
          </cell>
          <cell r="E2053" t="str">
            <v>Mobile</v>
          </cell>
          <cell r="F2053">
            <v>44508</v>
          </cell>
        </row>
        <row r="2054">
          <cell r="C2054">
            <v>695447801</v>
          </cell>
          <cell r="D2054" t="str">
            <v>Online Payment</v>
          </cell>
          <cell r="E2054" t="str">
            <v>Internet Banking</v>
          </cell>
          <cell r="F2054">
            <v>44347</v>
          </cell>
        </row>
        <row r="2055">
          <cell r="C2055">
            <v>695715836</v>
          </cell>
          <cell r="D2055" t="str">
            <v>Money Deposit</v>
          </cell>
          <cell r="E2055" t="str">
            <v>Bank</v>
          </cell>
          <cell r="F2055">
            <v>44337</v>
          </cell>
        </row>
        <row r="2056">
          <cell r="C2056">
            <v>696046635</v>
          </cell>
          <cell r="D2056" t="str">
            <v>Money Deposit</v>
          </cell>
          <cell r="E2056" t="str">
            <v>Bank</v>
          </cell>
          <cell r="F2056">
            <v>44527</v>
          </cell>
        </row>
        <row r="2057">
          <cell r="C2057">
            <v>696144220</v>
          </cell>
          <cell r="D2057" t="str">
            <v>Cash Withdrawal</v>
          </cell>
          <cell r="E2057" t="str">
            <v>ATM</v>
          </cell>
          <cell r="F2057">
            <v>44587</v>
          </cell>
        </row>
        <row r="2058">
          <cell r="C2058">
            <v>696247654</v>
          </cell>
          <cell r="D2058" t="str">
            <v>Loan Payment</v>
          </cell>
          <cell r="E2058" t="str">
            <v>ACH</v>
          </cell>
          <cell r="F2058">
            <v>44651</v>
          </cell>
        </row>
        <row r="2059">
          <cell r="C2059">
            <v>696887241</v>
          </cell>
          <cell r="D2059" t="str">
            <v>Cash Withdrawal</v>
          </cell>
          <cell r="E2059" t="str">
            <v>POS</v>
          </cell>
          <cell r="F2059">
            <v>44284</v>
          </cell>
        </row>
        <row r="2060">
          <cell r="C2060">
            <v>698205626</v>
          </cell>
          <cell r="D2060" t="str">
            <v>Money Deposit</v>
          </cell>
          <cell r="E2060" t="str">
            <v>Bank</v>
          </cell>
          <cell r="F2060">
            <v>44278</v>
          </cell>
        </row>
        <row r="2061">
          <cell r="C2061">
            <v>698278129</v>
          </cell>
          <cell r="D2061" t="str">
            <v>Checks</v>
          </cell>
          <cell r="E2061" t="str">
            <v>Informal Services</v>
          </cell>
          <cell r="F2061">
            <v>44324</v>
          </cell>
        </row>
        <row r="2062">
          <cell r="C2062">
            <v>698738485</v>
          </cell>
          <cell r="D2062" t="str">
            <v>Online Payment</v>
          </cell>
          <cell r="E2062" t="str">
            <v>Mobile</v>
          </cell>
          <cell r="F2062">
            <v>44651</v>
          </cell>
        </row>
        <row r="2063">
          <cell r="C2063">
            <v>698828965</v>
          </cell>
          <cell r="D2063" t="str">
            <v>Loan Payment</v>
          </cell>
          <cell r="E2063" t="str">
            <v>AFT</v>
          </cell>
          <cell r="F2063">
            <v>44430</v>
          </cell>
        </row>
        <row r="2064">
          <cell r="C2064">
            <v>699468373</v>
          </cell>
          <cell r="D2064" t="str">
            <v>Money Deposit</v>
          </cell>
          <cell r="E2064" t="str">
            <v>Bank</v>
          </cell>
          <cell r="F2064">
            <v>44337</v>
          </cell>
        </row>
        <row r="2065">
          <cell r="C2065">
            <v>699711181</v>
          </cell>
          <cell r="D2065" t="str">
            <v>Money Transfer</v>
          </cell>
          <cell r="E2065" t="str">
            <v>Mobile</v>
          </cell>
          <cell r="F2065">
            <v>44234</v>
          </cell>
        </row>
        <row r="2066">
          <cell r="C2066">
            <v>699779800</v>
          </cell>
          <cell r="D2066" t="str">
            <v>Online Payment</v>
          </cell>
          <cell r="E2066" t="str">
            <v>Mobile</v>
          </cell>
          <cell r="F2066">
            <v>44637</v>
          </cell>
        </row>
        <row r="2067">
          <cell r="C2067">
            <v>699815678</v>
          </cell>
          <cell r="D2067" t="str">
            <v>Money Transfer</v>
          </cell>
          <cell r="E2067" t="str">
            <v>Bank</v>
          </cell>
          <cell r="F2067">
            <v>44636</v>
          </cell>
        </row>
        <row r="2068">
          <cell r="C2068">
            <v>700058501</v>
          </cell>
          <cell r="D2068" t="str">
            <v>Cash Withdrawal</v>
          </cell>
          <cell r="E2068" t="str">
            <v>Bank</v>
          </cell>
          <cell r="F2068">
            <v>44379</v>
          </cell>
        </row>
        <row r="2069">
          <cell r="C2069">
            <v>700293659</v>
          </cell>
          <cell r="D2069" t="str">
            <v>Loan Payment</v>
          </cell>
          <cell r="E2069" t="str">
            <v>ACH</v>
          </cell>
          <cell r="F2069">
            <v>44567</v>
          </cell>
        </row>
        <row r="2070">
          <cell r="C2070">
            <v>700452434</v>
          </cell>
          <cell r="D2070" t="str">
            <v>Money Transfer</v>
          </cell>
          <cell r="E2070" t="str">
            <v>Mobile</v>
          </cell>
          <cell r="F2070">
            <v>44354</v>
          </cell>
        </row>
        <row r="2071">
          <cell r="C2071">
            <v>701267565</v>
          </cell>
          <cell r="D2071" t="str">
            <v>Money Deposit</v>
          </cell>
          <cell r="E2071" t="str">
            <v>Bank</v>
          </cell>
          <cell r="F2071">
            <v>44255</v>
          </cell>
        </row>
        <row r="2072">
          <cell r="C2072">
            <v>701274382</v>
          </cell>
          <cell r="D2072" t="str">
            <v>Money Transfer</v>
          </cell>
          <cell r="E2072" t="str">
            <v>Bank</v>
          </cell>
          <cell r="F2072">
            <v>44249</v>
          </cell>
        </row>
        <row r="2073">
          <cell r="C2073">
            <v>701408949</v>
          </cell>
          <cell r="D2073" t="str">
            <v>Money Transfer</v>
          </cell>
          <cell r="E2073" t="str">
            <v>Mobile</v>
          </cell>
          <cell r="F2073">
            <v>44552</v>
          </cell>
        </row>
        <row r="2074">
          <cell r="C2074">
            <v>702117442</v>
          </cell>
          <cell r="D2074" t="str">
            <v>Online Payment</v>
          </cell>
          <cell r="E2074" t="str">
            <v>Internet Banking</v>
          </cell>
          <cell r="F2074">
            <v>44552</v>
          </cell>
        </row>
        <row r="2075">
          <cell r="C2075">
            <v>702195307</v>
          </cell>
          <cell r="D2075" t="str">
            <v>Cash Withdrawal</v>
          </cell>
          <cell r="E2075" t="str">
            <v>ATM</v>
          </cell>
          <cell r="F2075">
            <v>44490</v>
          </cell>
        </row>
        <row r="2076">
          <cell r="C2076">
            <v>703370261</v>
          </cell>
          <cell r="D2076" t="str">
            <v>Money Deposit</v>
          </cell>
          <cell r="E2076" t="str">
            <v>Bank</v>
          </cell>
          <cell r="F2076">
            <v>44238</v>
          </cell>
        </row>
        <row r="2077">
          <cell r="C2077">
            <v>703426561</v>
          </cell>
          <cell r="D2077" t="str">
            <v>Online Payment</v>
          </cell>
          <cell r="E2077" t="str">
            <v>Mobile</v>
          </cell>
          <cell r="F2077">
            <v>44669</v>
          </cell>
        </row>
        <row r="2078">
          <cell r="C2078">
            <v>704101225</v>
          </cell>
          <cell r="D2078" t="str">
            <v>Money Deposit</v>
          </cell>
          <cell r="E2078" t="str">
            <v>ATM</v>
          </cell>
          <cell r="F2078">
            <v>44465</v>
          </cell>
        </row>
        <row r="2079">
          <cell r="C2079">
            <v>704149278</v>
          </cell>
          <cell r="D2079" t="str">
            <v>Loan Payment</v>
          </cell>
          <cell r="E2079" t="str">
            <v>ACH</v>
          </cell>
          <cell r="F2079">
            <v>44246</v>
          </cell>
        </row>
        <row r="2080">
          <cell r="C2080">
            <v>704250488</v>
          </cell>
          <cell r="D2080" t="str">
            <v>Money Deposit</v>
          </cell>
          <cell r="E2080" t="str">
            <v>Bank</v>
          </cell>
          <cell r="F2080">
            <v>44389</v>
          </cell>
        </row>
        <row r="2081">
          <cell r="C2081">
            <v>704257334</v>
          </cell>
          <cell r="D2081" t="str">
            <v>Money Deposit</v>
          </cell>
          <cell r="E2081" t="str">
            <v>Bank</v>
          </cell>
          <cell r="F2081">
            <v>44446</v>
          </cell>
        </row>
        <row r="2082">
          <cell r="C2082">
            <v>704270517</v>
          </cell>
          <cell r="D2082" t="str">
            <v>Checks</v>
          </cell>
          <cell r="E2082" t="str">
            <v>Informal Services</v>
          </cell>
          <cell r="F2082">
            <v>44334</v>
          </cell>
        </row>
        <row r="2083">
          <cell r="C2083">
            <v>704858168</v>
          </cell>
          <cell r="D2083" t="str">
            <v>Loan Payment</v>
          </cell>
          <cell r="E2083" t="str">
            <v>AFT</v>
          </cell>
          <cell r="F2083">
            <v>44363</v>
          </cell>
        </row>
        <row r="2084">
          <cell r="C2084">
            <v>705446342</v>
          </cell>
          <cell r="D2084" t="str">
            <v>Money Transfer</v>
          </cell>
          <cell r="E2084" t="str">
            <v>Mobile</v>
          </cell>
          <cell r="F2084">
            <v>44379</v>
          </cell>
        </row>
        <row r="2085">
          <cell r="C2085">
            <v>706031409</v>
          </cell>
          <cell r="D2085" t="str">
            <v>Money Transfer</v>
          </cell>
          <cell r="E2085" t="str">
            <v>Mobile</v>
          </cell>
          <cell r="F2085">
            <v>44337</v>
          </cell>
        </row>
        <row r="2086">
          <cell r="C2086">
            <v>706239371</v>
          </cell>
          <cell r="D2086" t="str">
            <v>Money Deposit</v>
          </cell>
          <cell r="E2086" t="str">
            <v>Bank</v>
          </cell>
          <cell r="F2086">
            <v>44639</v>
          </cell>
        </row>
        <row r="2087">
          <cell r="C2087">
            <v>707316410</v>
          </cell>
          <cell r="D2087" t="str">
            <v>Online Payment</v>
          </cell>
          <cell r="E2087" t="str">
            <v>Mobile</v>
          </cell>
          <cell r="F2087">
            <v>44345</v>
          </cell>
        </row>
        <row r="2088">
          <cell r="C2088">
            <v>707708220</v>
          </cell>
          <cell r="D2088" t="str">
            <v>Money Deposit</v>
          </cell>
          <cell r="E2088" t="str">
            <v>Bank</v>
          </cell>
          <cell r="F2088">
            <v>44400</v>
          </cell>
        </row>
        <row r="2089">
          <cell r="C2089">
            <v>707730459</v>
          </cell>
          <cell r="D2089" t="str">
            <v>Online Payment</v>
          </cell>
          <cell r="E2089" t="str">
            <v>Card</v>
          </cell>
          <cell r="F2089">
            <v>44360</v>
          </cell>
        </row>
        <row r="2090">
          <cell r="C2090">
            <v>707899037</v>
          </cell>
          <cell r="D2090" t="str">
            <v>Online Payment</v>
          </cell>
          <cell r="E2090" t="str">
            <v>Internet Banking</v>
          </cell>
          <cell r="F2090">
            <v>44627</v>
          </cell>
        </row>
        <row r="2091">
          <cell r="C2091">
            <v>709718318</v>
          </cell>
          <cell r="D2091" t="str">
            <v>Money Deposit</v>
          </cell>
          <cell r="E2091" t="str">
            <v>Bank</v>
          </cell>
          <cell r="F2091">
            <v>44211</v>
          </cell>
        </row>
        <row r="2092">
          <cell r="C2092">
            <v>709800799</v>
          </cell>
          <cell r="D2092" t="str">
            <v>Online Payment</v>
          </cell>
          <cell r="E2092" t="str">
            <v>Mobile</v>
          </cell>
          <cell r="F2092">
            <v>44510</v>
          </cell>
        </row>
        <row r="2093">
          <cell r="C2093">
            <v>709825618</v>
          </cell>
          <cell r="D2093" t="str">
            <v>Money Deposit</v>
          </cell>
          <cell r="E2093" t="str">
            <v>Bank</v>
          </cell>
          <cell r="F2093">
            <v>44354</v>
          </cell>
        </row>
        <row r="2094">
          <cell r="C2094">
            <v>710014359</v>
          </cell>
          <cell r="D2094" t="str">
            <v>Money Transfer</v>
          </cell>
          <cell r="E2094" t="str">
            <v>Internet Banking</v>
          </cell>
          <cell r="F2094">
            <v>44662</v>
          </cell>
        </row>
        <row r="2095">
          <cell r="C2095">
            <v>710131099</v>
          </cell>
          <cell r="D2095" t="str">
            <v>Money Transfer</v>
          </cell>
          <cell r="E2095" t="str">
            <v>Bank</v>
          </cell>
          <cell r="F2095">
            <v>44335</v>
          </cell>
        </row>
        <row r="2096">
          <cell r="C2096">
            <v>710192330</v>
          </cell>
          <cell r="D2096" t="str">
            <v>Loan Payment</v>
          </cell>
          <cell r="E2096" t="str">
            <v>ACH</v>
          </cell>
          <cell r="F2096">
            <v>44258</v>
          </cell>
        </row>
        <row r="2097">
          <cell r="C2097">
            <v>710491494</v>
          </cell>
          <cell r="D2097" t="str">
            <v>Online Payment</v>
          </cell>
          <cell r="E2097" t="str">
            <v>Mobile</v>
          </cell>
          <cell r="F2097">
            <v>44409</v>
          </cell>
        </row>
        <row r="2098">
          <cell r="C2098">
            <v>710742690</v>
          </cell>
          <cell r="D2098" t="str">
            <v>Online Payment</v>
          </cell>
          <cell r="E2098" t="str">
            <v>Card</v>
          </cell>
          <cell r="F2098">
            <v>44535</v>
          </cell>
        </row>
        <row r="2099">
          <cell r="C2099">
            <v>710960755</v>
          </cell>
          <cell r="D2099" t="str">
            <v>Online Payment</v>
          </cell>
          <cell r="E2099" t="str">
            <v>Mobile</v>
          </cell>
          <cell r="F2099">
            <v>44668</v>
          </cell>
        </row>
        <row r="2100">
          <cell r="C2100">
            <v>711108813</v>
          </cell>
          <cell r="D2100" t="str">
            <v>Cash Withdrawal</v>
          </cell>
          <cell r="E2100" t="str">
            <v>ATM</v>
          </cell>
          <cell r="F2100">
            <v>44615</v>
          </cell>
        </row>
        <row r="2101">
          <cell r="C2101">
            <v>711464485</v>
          </cell>
          <cell r="D2101" t="str">
            <v>Money Transfer</v>
          </cell>
          <cell r="E2101" t="str">
            <v>Internet Banking</v>
          </cell>
          <cell r="F2101">
            <v>44540</v>
          </cell>
        </row>
        <row r="2102">
          <cell r="C2102">
            <v>711840914</v>
          </cell>
          <cell r="D2102" t="str">
            <v>Money Transfer</v>
          </cell>
          <cell r="E2102" t="str">
            <v>Mobile</v>
          </cell>
          <cell r="F2102">
            <v>44537</v>
          </cell>
        </row>
        <row r="2103">
          <cell r="C2103">
            <v>711900223</v>
          </cell>
          <cell r="D2103" t="str">
            <v>Money Transfer</v>
          </cell>
          <cell r="E2103" t="str">
            <v>Bank</v>
          </cell>
          <cell r="F2103">
            <v>44412</v>
          </cell>
        </row>
        <row r="2104">
          <cell r="C2104">
            <v>713762240</v>
          </cell>
          <cell r="D2104" t="str">
            <v>Online Payment</v>
          </cell>
          <cell r="E2104" t="str">
            <v>Card</v>
          </cell>
          <cell r="F2104">
            <v>44266</v>
          </cell>
        </row>
        <row r="2105">
          <cell r="C2105">
            <v>713828928</v>
          </cell>
          <cell r="D2105" t="str">
            <v>Online Payment</v>
          </cell>
          <cell r="E2105" t="str">
            <v>Card</v>
          </cell>
          <cell r="F2105">
            <v>44624</v>
          </cell>
        </row>
        <row r="2106">
          <cell r="C2106">
            <v>714119030</v>
          </cell>
          <cell r="D2106" t="str">
            <v>Checks</v>
          </cell>
          <cell r="E2106" t="str">
            <v>Informal Services</v>
          </cell>
          <cell r="F2106">
            <v>44658</v>
          </cell>
        </row>
        <row r="2107">
          <cell r="C2107">
            <v>714271057</v>
          </cell>
          <cell r="D2107" t="str">
            <v>Loan Payment</v>
          </cell>
          <cell r="E2107" t="str">
            <v>ACH</v>
          </cell>
          <cell r="F2107">
            <v>44418</v>
          </cell>
        </row>
        <row r="2108">
          <cell r="C2108">
            <v>714585585</v>
          </cell>
          <cell r="D2108" t="str">
            <v>Cash Withdrawal</v>
          </cell>
          <cell r="E2108" t="str">
            <v>Bank</v>
          </cell>
          <cell r="F2108">
            <v>44276</v>
          </cell>
        </row>
        <row r="2109">
          <cell r="C2109">
            <v>714735047</v>
          </cell>
          <cell r="D2109" t="str">
            <v>Checks</v>
          </cell>
          <cell r="E2109" t="str">
            <v>Informal Services</v>
          </cell>
          <cell r="F2109">
            <v>44416</v>
          </cell>
        </row>
        <row r="2110">
          <cell r="C2110">
            <v>714988344</v>
          </cell>
          <cell r="D2110" t="str">
            <v>Online Payment</v>
          </cell>
          <cell r="E2110" t="str">
            <v>Internet Banking</v>
          </cell>
          <cell r="F2110">
            <v>44408</v>
          </cell>
        </row>
        <row r="2111">
          <cell r="C2111">
            <v>715132845</v>
          </cell>
          <cell r="D2111" t="str">
            <v>Checks</v>
          </cell>
          <cell r="E2111" t="str">
            <v>Informal Services</v>
          </cell>
          <cell r="F2111">
            <v>44298</v>
          </cell>
        </row>
        <row r="2112">
          <cell r="C2112">
            <v>715287689</v>
          </cell>
          <cell r="D2112" t="str">
            <v>Money Deposit</v>
          </cell>
          <cell r="E2112" t="str">
            <v>Bank</v>
          </cell>
          <cell r="F2112">
            <v>44265</v>
          </cell>
        </row>
        <row r="2113">
          <cell r="C2113">
            <v>715678008</v>
          </cell>
          <cell r="D2113" t="str">
            <v>Money Deposit</v>
          </cell>
          <cell r="E2113" t="str">
            <v>Bank</v>
          </cell>
          <cell r="F2113">
            <v>44438</v>
          </cell>
        </row>
        <row r="2114">
          <cell r="C2114">
            <v>716391841</v>
          </cell>
          <cell r="D2114" t="str">
            <v>Cash Withdrawal</v>
          </cell>
          <cell r="E2114" t="str">
            <v>POS</v>
          </cell>
          <cell r="F2114">
            <v>44629</v>
          </cell>
        </row>
        <row r="2115">
          <cell r="C2115">
            <v>716576434</v>
          </cell>
          <cell r="D2115" t="str">
            <v>Loan Payment</v>
          </cell>
          <cell r="E2115" t="str">
            <v>AFT</v>
          </cell>
          <cell r="F2115">
            <v>44451</v>
          </cell>
        </row>
        <row r="2116">
          <cell r="C2116">
            <v>716638231</v>
          </cell>
          <cell r="D2116" t="str">
            <v>Money Transfer</v>
          </cell>
          <cell r="E2116" t="str">
            <v>Mobile</v>
          </cell>
          <cell r="F2116">
            <v>44240</v>
          </cell>
        </row>
        <row r="2117">
          <cell r="C2117">
            <v>717067299</v>
          </cell>
          <cell r="D2117" t="str">
            <v>Cash Withdrawal</v>
          </cell>
          <cell r="E2117" t="str">
            <v>ATM</v>
          </cell>
          <cell r="F2117">
            <v>44472</v>
          </cell>
        </row>
        <row r="2118">
          <cell r="C2118">
            <v>717143631</v>
          </cell>
          <cell r="D2118" t="str">
            <v>Cash Withdrawal</v>
          </cell>
          <cell r="E2118" t="str">
            <v>POS</v>
          </cell>
          <cell r="F2118">
            <v>44300</v>
          </cell>
        </row>
        <row r="2119">
          <cell r="C2119">
            <v>717201617</v>
          </cell>
          <cell r="D2119" t="str">
            <v>Cash Withdrawal</v>
          </cell>
          <cell r="E2119" t="str">
            <v>POS</v>
          </cell>
          <cell r="F2119">
            <v>44212</v>
          </cell>
        </row>
        <row r="2120">
          <cell r="C2120">
            <v>717220415</v>
          </cell>
          <cell r="D2120" t="str">
            <v>Money Transfer</v>
          </cell>
          <cell r="E2120" t="str">
            <v>Mobile</v>
          </cell>
          <cell r="F2120">
            <v>44317</v>
          </cell>
        </row>
        <row r="2121">
          <cell r="C2121">
            <v>717475855</v>
          </cell>
          <cell r="D2121" t="str">
            <v>Money Deposit</v>
          </cell>
          <cell r="E2121" t="str">
            <v>Bank</v>
          </cell>
          <cell r="F2121">
            <v>44312</v>
          </cell>
        </row>
        <row r="2122">
          <cell r="C2122">
            <v>717625204</v>
          </cell>
          <cell r="D2122" t="str">
            <v>Online Payment</v>
          </cell>
          <cell r="E2122" t="str">
            <v>Mobile</v>
          </cell>
          <cell r="F2122">
            <v>44670</v>
          </cell>
        </row>
        <row r="2123">
          <cell r="C2123">
            <v>717666940</v>
          </cell>
          <cell r="D2123" t="str">
            <v>Cash Withdrawal</v>
          </cell>
          <cell r="E2123" t="str">
            <v>Bank</v>
          </cell>
          <cell r="F2123">
            <v>44243</v>
          </cell>
        </row>
        <row r="2124">
          <cell r="C2124">
            <v>718195068</v>
          </cell>
          <cell r="D2124" t="str">
            <v>Money Transfer</v>
          </cell>
          <cell r="E2124" t="str">
            <v>Mobile</v>
          </cell>
          <cell r="F2124">
            <v>44647</v>
          </cell>
        </row>
        <row r="2125">
          <cell r="C2125">
            <v>718232501</v>
          </cell>
          <cell r="D2125" t="str">
            <v>Money Transfer</v>
          </cell>
          <cell r="E2125" t="str">
            <v>Mobile</v>
          </cell>
          <cell r="F2125">
            <v>44644</v>
          </cell>
        </row>
        <row r="2126">
          <cell r="C2126">
            <v>718436887</v>
          </cell>
          <cell r="D2126" t="str">
            <v>Online Payment</v>
          </cell>
          <cell r="E2126" t="str">
            <v>Mobile</v>
          </cell>
          <cell r="F2126">
            <v>44446</v>
          </cell>
        </row>
        <row r="2127">
          <cell r="C2127">
            <v>718505332</v>
          </cell>
          <cell r="D2127" t="str">
            <v>Loan Payment</v>
          </cell>
          <cell r="E2127" t="str">
            <v>AFT</v>
          </cell>
          <cell r="F2127">
            <v>44299</v>
          </cell>
        </row>
        <row r="2128">
          <cell r="C2128">
            <v>718752181</v>
          </cell>
          <cell r="D2128" t="str">
            <v>Cash Withdrawal</v>
          </cell>
          <cell r="E2128" t="str">
            <v>ATM</v>
          </cell>
          <cell r="F2128">
            <v>44568</v>
          </cell>
        </row>
        <row r="2129">
          <cell r="C2129">
            <v>718767902</v>
          </cell>
          <cell r="D2129" t="str">
            <v>Online Payment</v>
          </cell>
          <cell r="E2129" t="str">
            <v>Mobile</v>
          </cell>
          <cell r="F2129">
            <v>44382</v>
          </cell>
        </row>
        <row r="2130">
          <cell r="C2130">
            <v>719080829</v>
          </cell>
          <cell r="D2130" t="str">
            <v>Checks</v>
          </cell>
          <cell r="E2130" t="str">
            <v>Informal Services</v>
          </cell>
          <cell r="F2130">
            <v>44388</v>
          </cell>
        </row>
        <row r="2131">
          <cell r="C2131">
            <v>719348711</v>
          </cell>
          <cell r="D2131" t="str">
            <v>Money Transfer</v>
          </cell>
          <cell r="E2131" t="str">
            <v>Mobile</v>
          </cell>
          <cell r="F2131">
            <v>44337</v>
          </cell>
        </row>
        <row r="2132">
          <cell r="C2132">
            <v>719469045</v>
          </cell>
          <cell r="D2132" t="str">
            <v>Money Transfer</v>
          </cell>
          <cell r="E2132" t="str">
            <v>ATM</v>
          </cell>
          <cell r="F2132">
            <v>44277</v>
          </cell>
        </row>
        <row r="2133">
          <cell r="C2133">
            <v>719704224</v>
          </cell>
          <cell r="D2133" t="str">
            <v>Cash Withdrawal</v>
          </cell>
          <cell r="E2133" t="str">
            <v>POS</v>
          </cell>
          <cell r="F2133">
            <v>44234</v>
          </cell>
        </row>
        <row r="2134">
          <cell r="C2134">
            <v>720496155</v>
          </cell>
          <cell r="D2134" t="str">
            <v>Money Deposit</v>
          </cell>
          <cell r="E2134" t="str">
            <v>Bank</v>
          </cell>
          <cell r="F2134">
            <v>44278</v>
          </cell>
        </row>
        <row r="2135">
          <cell r="C2135">
            <v>720504346</v>
          </cell>
          <cell r="D2135" t="str">
            <v>Money Deposit</v>
          </cell>
          <cell r="E2135" t="str">
            <v>Bank</v>
          </cell>
          <cell r="F2135">
            <v>44442</v>
          </cell>
        </row>
        <row r="2136">
          <cell r="C2136">
            <v>720643968</v>
          </cell>
          <cell r="D2136" t="str">
            <v>Cash Withdrawal</v>
          </cell>
          <cell r="E2136" t="str">
            <v>ATM</v>
          </cell>
          <cell r="F2136">
            <v>44471</v>
          </cell>
        </row>
        <row r="2137">
          <cell r="C2137">
            <v>720788540</v>
          </cell>
          <cell r="D2137" t="str">
            <v>Money Deposit</v>
          </cell>
          <cell r="E2137" t="str">
            <v>ATM</v>
          </cell>
          <cell r="F2137">
            <v>44580</v>
          </cell>
        </row>
        <row r="2138">
          <cell r="C2138">
            <v>721154580</v>
          </cell>
          <cell r="D2138" t="str">
            <v>Cash Withdrawal</v>
          </cell>
          <cell r="E2138" t="str">
            <v>POS</v>
          </cell>
          <cell r="F2138">
            <v>44397</v>
          </cell>
        </row>
        <row r="2139">
          <cell r="C2139">
            <v>721237017</v>
          </cell>
          <cell r="D2139" t="str">
            <v>Cash Withdrawal</v>
          </cell>
          <cell r="E2139" t="str">
            <v>Bank</v>
          </cell>
          <cell r="F2139">
            <v>44665</v>
          </cell>
        </row>
        <row r="2140">
          <cell r="C2140">
            <v>721292067</v>
          </cell>
          <cell r="D2140" t="str">
            <v>Cash Withdrawal</v>
          </cell>
          <cell r="E2140" t="str">
            <v>Bank</v>
          </cell>
          <cell r="F2140">
            <v>44292</v>
          </cell>
        </row>
        <row r="2141">
          <cell r="C2141">
            <v>721447723</v>
          </cell>
          <cell r="D2141" t="str">
            <v>Money Transfer</v>
          </cell>
          <cell r="E2141" t="str">
            <v>Mobile</v>
          </cell>
          <cell r="F2141">
            <v>44295</v>
          </cell>
        </row>
        <row r="2142">
          <cell r="C2142">
            <v>721613645</v>
          </cell>
          <cell r="D2142" t="str">
            <v>Loan Payment</v>
          </cell>
          <cell r="E2142" t="str">
            <v>Mobile</v>
          </cell>
          <cell r="F2142">
            <v>44447</v>
          </cell>
        </row>
        <row r="2143">
          <cell r="C2143">
            <v>721820655</v>
          </cell>
          <cell r="D2143" t="str">
            <v>Online Payment</v>
          </cell>
          <cell r="E2143" t="str">
            <v>Mobile</v>
          </cell>
          <cell r="F2143">
            <v>44483</v>
          </cell>
        </row>
        <row r="2144">
          <cell r="C2144">
            <v>721822203</v>
          </cell>
          <cell r="D2144" t="str">
            <v>Money Transfer</v>
          </cell>
          <cell r="E2144" t="str">
            <v>Bank</v>
          </cell>
          <cell r="F2144">
            <v>44226</v>
          </cell>
        </row>
        <row r="2145">
          <cell r="C2145">
            <v>722161480</v>
          </cell>
          <cell r="D2145" t="str">
            <v>Cash Withdrawal</v>
          </cell>
          <cell r="E2145" t="str">
            <v>ATM</v>
          </cell>
          <cell r="F2145">
            <v>44661</v>
          </cell>
        </row>
        <row r="2146">
          <cell r="C2146">
            <v>722249445</v>
          </cell>
          <cell r="D2146" t="str">
            <v>Checks</v>
          </cell>
          <cell r="E2146" t="str">
            <v>Bank</v>
          </cell>
          <cell r="F2146">
            <v>44533</v>
          </cell>
        </row>
        <row r="2147">
          <cell r="C2147">
            <v>722370123</v>
          </cell>
          <cell r="D2147" t="str">
            <v>Money Transfer</v>
          </cell>
          <cell r="E2147" t="str">
            <v>Mobile</v>
          </cell>
          <cell r="F2147">
            <v>44335</v>
          </cell>
        </row>
        <row r="2148">
          <cell r="C2148">
            <v>722550554</v>
          </cell>
          <cell r="D2148" t="str">
            <v>Money Deposit</v>
          </cell>
          <cell r="E2148" t="str">
            <v>Bank</v>
          </cell>
          <cell r="F2148">
            <v>44605</v>
          </cell>
        </row>
        <row r="2149">
          <cell r="C2149">
            <v>722771004</v>
          </cell>
          <cell r="D2149" t="str">
            <v>Online Payment</v>
          </cell>
          <cell r="E2149" t="str">
            <v>Mobile</v>
          </cell>
          <cell r="F2149">
            <v>44426</v>
          </cell>
        </row>
        <row r="2150">
          <cell r="C2150">
            <v>722856850</v>
          </cell>
          <cell r="D2150" t="str">
            <v>Money Deposit</v>
          </cell>
          <cell r="E2150" t="str">
            <v>Bank</v>
          </cell>
          <cell r="F2150">
            <v>44236</v>
          </cell>
        </row>
        <row r="2151">
          <cell r="C2151">
            <v>723294343</v>
          </cell>
          <cell r="D2151" t="str">
            <v>Cash Withdrawal</v>
          </cell>
          <cell r="E2151" t="str">
            <v>Bank</v>
          </cell>
          <cell r="F2151">
            <v>44481</v>
          </cell>
        </row>
        <row r="2152">
          <cell r="C2152">
            <v>723431746</v>
          </cell>
          <cell r="D2152" t="str">
            <v>Loan Payment</v>
          </cell>
          <cell r="E2152" t="str">
            <v>Mobile</v>
          </cell>
          <cell r="F2152">
            <v>44404</v>
          </cell>
        </row>
        <row r="2153">
          <cell r="C2153">
            <v>723847813</v>
          </cell>
          <cell r="D2153" t="str">
            <v>Loan Payment</v>
          </cell>
          <cell r="E2153" t="str">
            <v>AFT</v>
          </cell>
          <cell r="F2153">
            <v>44571</v>
          </cell>
        </row>
        <row r="2154">
          <cell r="C2154">
            <v>724188941</v>
          </cell>
          <cell r="D2154" t="str">
            <v>Cash Withdrawal</v>
          </cell>
          <cell r="E2154" t="str">
            <v>POS</v>
          </cell>
          <cell r="F2154">
            <v>44505</v>
          </cell>
        </row>
        <row r="2155">
          <cell r="C2155">
            <v>724200436</v>
          </cell>
          <cell r="D2155" t="str">
            <v>Online Payment</v>
          </cell>
          <cell r="E2155" t="str">
            <v>Internet Banking</v>
          </cell>
          <cell r="F2155">
            <v>44441</v>
          </cell>
        </row>
        <row r="2156">
          <cell r="C2156">
            <v>724574296</v>
          </cell>
          <cell r="D2156" t="str">
            <v>Cash Withdrawal</v>
          </cell>
          <cell r="E2156" t="str">
            <v>ATM</v>
          </cell>
          <cell r="F2156">
            <v>44398</v>
          </cell>
        </row>
        <row r="2157">
          <cell r="C2157">
            <v>724632770</v>
          </cell>
          <cell r="D2157" t="str">
            <v>Money Deposit</v>
          </cell>
          <cell r="E2157" t="str">
            <v>Bank</v>
          </cell>
          <cell r="F2157">
            <v>44626</v>
          </cell>
        </row>
        <row r="2158">
          <cell r="C2158">
            <v>725128885</v>
          </cell>
          <cell r="D2158" t="str">
            <v>Money Transfer</v>
          </cell>
          <cell r="E2158" t="str">
            <v>Mobile</v>
          </cell>
          <cell r="F2158">
            <v>44521</v>
          </cell>
        </row>
        <row r="2159">
          <cell r="C2159">
            <v>726027966</v>
          </cell>
          <cell r="D2159" t="str">
            <v>Money Transfer</v>
          </cell>
          <cell r="E2159" t="str">
            <v>Mobile</v>
          </cell>
          <cell r="F2159">
            <v>44519</v>
          </cell>
        </row>
        <row r="2160">
          <cell r="C2160">
            <v>726607069</v>
          </cell>
          <cell r="D2160" t="str">
            <v>Cash Withdrawal</v>
          </cell>
          <cell r="E2160" t="str">
            <v>ATM</v>
          </cell>
          <cell r="F2160">
            <v>44427</v>
          </cell>
        </row>
        <row r="2161">
          <cell r="C2161">
            <v>727349705</v>
          </cell>
          <cell r="D2161" t="str">
            <v>Cash Withdrawal</v>
          </cell>
          <cell r="E2161" t="str">
            <v>POS</v>
          </cell>
          <cell r="F2161">
            <v>44372</v>
          </cell>
        </row>
        <row r="2162">
          <cell r="C2162">
            <v>728217456</v>
          </cell>
          <cell r="D2162" t="str">
            <v>Online Payment</v>
          </cell>
          <cell r="E2162" t="str">
            <v>Mobile</v>
          </cell>
          <cell r="F2162">
            <v>44489</v>
          </cell>
        </row>
        <row r="2163">
          <cell r="C2163">
            <v>728432966</v>
          </cell>
          <cell r="D2163" t="str">
            <v>Cash Withdrawal</v>
          </cell>
          <cell r="E2163" t="str">
            <v>ATM</v>
          </cell>
          <cell r="F2163">
            <v>44293</v>
          </cell>
        </row>
        <row r="2164">
          <cell r="C2164">
            <v>728558350</v>
          </cell>
          <cell r="D2164" t="str">
            <v>Cash Withdrawal</v>
          </cell>
          <cell r="E2164" t="str">
            <v>POS</v>
          </cell>
          <cell r="F2164">
            <v>44623</v>
          </cell>
        </row>
        <row r="2165">
          <cell r="C2165">
            <v>728731078</v>
          </cell>
          <cell r="D2165" t="str">
            <v>Loan Payment</v>
          </cell>
          <cell r="E2165" t="str">
            <v>AFT</v>
          </cell>
          <cell r="F2165">
            <v>44387</v>
          </cell>
        </row>
        <row r="2166">
          <cell r="C2166">
            <v>729426477</v>
          </cell>
          <cell r="D2166" t="str">
            <v>Online Payment</v>
          </cell>
          <cell r="E2166" t="str">
            <v>Internet Banking</v>
          </cell>
          <cell r="F2166">
            <v>44317</v>
          </cell>
        </row>
        <row r="2167">
          <cell r="C2167">
            <v>729442003</v>
          </cell>
          <cell r="D2167" t="str">
            <v>Money Transfer</v>
          </cell>
          <cell r="E2167" t="str">
            <v>Mobile</v>
          </cell>
          <cell r="F2167">
            <v>44351</v>
          </cell>
        </row>
        <row r="2168">
          <cell r="C2168">
            <v>729505202</v>
          </cell>
          <cell r="D2168" t="str">
            <v>Money Transfer</v>
          </cell>
          <cell r="E2168" t="str">
            <v>Internet Banking</v>
          </cell>
          <cell r="F2168">
            <v>44589</v>
          </cell>
        </row>
        <row r="2169">
          <cell r="C2169">
            <v>729963984</v>
          </cell>
          <cell r="D2169" t="str">
            <v>Money Transfer</v>
          </cell>
          <cell r="E2169" t="str">
            <v>Bank</v>
          </cell>
          <cell r="F2169">
            <v>44495</v>
          </cell>
        </row>
        <row r="2170">
          <cell r="C2170">
            <v>730137715</v>
          </cell>
          <cell r="D2170" t="str">
            <v>Online Payment</v>
          </cell>
          <cell r="E2170" t="str">
            <v>Internet Banking</v>
          </cell>
          <cell r="F2170">
            <v>44281</v>
          </cell>
        </row>
        <row r="2171">
          <cell r="C2171">
            <v>731411413</v>
          </cell>
          <cell r="D2171" t="str">
            <v>Online Payment</v>
          </cell>
          <cell r="E2171" t="str">
            <v>Mobile</v>
          </cell>
          <cell r="F2171">
            <v>44440</v>
          </cell>
        </row>
        <row r="2172">
          <cell r="C2172">
            <v>731806882</v>
          </cell>
          <cell r="D2172" t="str">
            <v>Money Deposit</v>
          </cell>
          <cell r="E2172" t="str">
            <v>Bank</v>
          </cell>
          <cell r="F2172">
            <v>44632</v>
          </cell>
        </row>
        <row r="2173">
          <cell r="C2173">
            <v>732081027</v>
          </cell>
          <cell r="D2173" t="str">
            <v>Money Deposit</v>
          </cell>
          <cell r="E2173" t="str">
            <v>Bank</v>
          </cell>
          <cell r="F2173">
            <v>44507</v>
          </cell>
        </row>
        <row r="2174">
          <cell r="C2174">
            <v>732500144</v>
          </cell>
          <cell r="D2174" t="str">
            <v>Online Payment</v>
          </cell>
          <cell r="E2174" t="str">
            <v>Mobile</v>
          </cell>
          <cell r="F2174">
            <v>44670</v>
          </cell>
        </row>
        <row r="2175">
          <cell r="C2175">
            <v>732570568</v>
          </cell>
          <cell r="D2175" t="str">
            <v>Money Transfer</v>
          </cell>
          <cell r="E2175" t="str">
            <v>ATM</v>
          </cell>
          <cell r="F2175">
            <v>44515</v>
          </cell>
        </row>
        <row r="2176">
          <cell r="C2176">
            <v>733906808</v>
          </cell>
          <cell r="D2176" t="str">
            <v>Money Deposit</v>
          </cell>
          <cell r="E2176" t="str">
            <v>Bank</v>
          </cell>
          <cell r="F2176">
            <v>44301</v>
          </cell>
        </row>
        <row r="2177">
          <cell r="C2177">
            <v>734281991</v>
          </cell>
          <cell r="D2177" t="str">
            <v>Checks</v>
          </cell>
          <cell r="E2177" t="str">
            <v>Informal Services</v>
          </cell>
          <cell r="F2177">
            <v>44243</v>
          </cell>
        </row>
        <row r="2178">
          <cell r="C2178">
            <v>734355758</v>
          </cell>
          <cell r="D2178" t="str">
            <v>Money Transfer</v>
          </cell>
          <cell r="E2178" t="str">
            <v>Mobile</v>
          </cell>
          <cell r="F2178">
            <v>44552</v>
          </cell>
        </row>
        <row r="2179">
          <cell r="C2179">
            <v>734506196</v>
          </cell>
          <cell r="D2179" t="str">
            <v>Online Payment</v>
          </cell>
          <cell r="E2179" t="str">
            <v>Mobile</v>
          </cell>
          <cell r="F2179">
            <v>44427</v>
          </cell>
        </row>
        <row r="2180">
          <cell r="C2180">
            <v>734600374</v>
          </cell>
          <cell r="D2180" t="str">
            <v>Money Transfer</v>
          </cell>
          <cell r="E2180" t="str">
            <v>Mobile</v>
          </cell>
          <cell r="F2180">
            <v>44678</v>
          </cell>
        </row>
        <row r="2181">
          <cell r="C2181">
            <v>735527609</v>
          </cell>
          <cell r="D2181" t="str">
            <v>Loan Payment</v>
          </cell>
          <cell r="E2181" t="str">
            <v>ACH</v>
          </cell>
          <cell r="F2181">
            <v>44536</v>
          </cell>
        </row>
        <row r="2182">
          <cell r="C2182">
            <v>736027965</v>
          </cell>
          <cell r="D2182" t="str">
            <v>Money Transfer</v>
          </cell>
          <cell r="E2182" t="str">
            <v>Mobile</v>
          </cell>
          <cell r="F2182">
            <v>44280</v>
          </cell>
        </row>
        <row r="2183">
          <cell r="C2183">
            <v>736860096</v>
          </cell>
          <cell r="D2183" t="str">
            <v>Cash Withdrawal</v>
          </cell>
          <cell r="E2183" t="str">
            <v>POS</v>
          </cell>
          <cell r="F2183">
            <v>44585</v>
          </cell>
        </row>
        <row r="2184">
          <cell r="C2184">
            <v>736928880</v>
          </cell>
          <cell r="D2184" t="str">
            <v>Online Payment</v>
          </cell>
          <cell r="E2184" t="str">
            <v>Card</v>
          </cell>
          <cell r="F2184">
            <v>44616</v>
          </cell>
        </row>
        <row r="2185">
          <cell r="C2185">
            <v>737120145</v>
          </cell>
          <cell r="D2185" t="str">
            <v>Cash Withdrawal</v>
          </cell>
          <cell r="E2185" t="str">
            <v>POS</v>
          </cell>
          <cell r="F2185">
            <v>44619</v>
          </cell>
        </row>
        <row r="2186">
          <cell r="C2186">
            <v>737780045</v>
          </cell>
          <cell r="D2186" t="str">
            <v>Money Deposit</v>
          </cell>
          <cell r="E2186" t="str">
            <v>Bank</v>
          </cell>
          <cell r="F2186">
            <v>44499</v>
          </cell>
        </row>
        <row r="2187">
          <cell r="C2187">
            <v>737911540</v>
          </cell>
          <cell r="D2187" t="str">
            <v>Loan Payment</v>
          </cell>
          <cell r="E2187" t="str">
            <v>Mobile</v>
          </cell>
          <cell r="F2187">
            <v>44308</v>
          </cell>
        </row>
        <row r="2188">
          <cell r="C2188">
            <v>738124493</v>
          </cell>
          <cell r="D2188" t="str">
            <v>Loan Payment</v>
          </cell>
          <cell r="E2188" t="str">
            <v>AFT</v>
          </cell>
          <cell r="F2188">
            <v>44247</v>
          </cell>
        </row>
        <row r="2189">
          <cell r="C2189">
            <v>738174825</v>
          </cell>
          <cell r="D2189" t="str">
            <v>Money Transfer</v>
          </cell>
          <cell r="E2189" t="str">
            <v>Mobile</v>
          </cell>
          <cell r="F2189">
            <v>44319</v>
          </cell>
        </row>
        <row r="2190">
          <cell r="C2190">
            <v>738194151</v>
          </cell>
          <cell r="D2190" t="str">
            <v>Money Deposit</v>
          </cell>
          <cell r="E2190" t="str">
            <v>Bank</v>
          </cell>
          <cell r="F2190">
            <v>44602</v>
          </cell>
        </row>
        <row r="2191">
          <cell r="C2191">
            <v>738497808</v>
          </cell>
          <cell r="D2191" t="str">
            <v>Money Transfer</v>
          </cell>
          <cell r="E2191" t="str">
            <v>Internet Banking</v>
          </cell>
          <cell r="F2191">
            <v>44235</v>
          </cell>
        </row>
        <row r="2192">
          <cell r="C2192">
            <v>738684930</v>
          </cell>
          <cell r="D2192" t="str">
            <v>Cash Withdrawal</v>
          </cell>
          <cell r="E2192" t="str">
            <v>POS</v>
          </cell>
          <cell r="F2192">
            <v>44646</v>
          </cell>
        </row>
        <row r="2193">
          <cell r="C2193">
            <v>738835399</v>
          </cell>
          <cell r="D2193" t="str">
            <v>Online Payment</v>
          </cell>
          <cell r="E2193" t="str">
            <v>Internet Banking</v>
          </cell>
          <cell r="F2193">
            <v>44669</v>
          </cell>
        </row>
        <row r="2194">
          <cell r="C2194">
            <v>739195463</v>
          </cell>
          <cell r="D2194" t="str">
            <v>Loan Payment</v>
          </cell>
          <cell r="E2194" t="str">
            <v>AFT</v>
          </cell>
          <cell r="F2194">
            <v>44601</v>
          </cell>
        </row>
        <row r="2195">
          <cell r="C2195">
            <v>739411332</v>
          </cell>
          <cell r="D2195" t="str">
            <v>Money Transfer</v>
          </cell>
          <cell r="E2195" t="str">
            <v>Mobile</v>
          </cell>
          <cell r="F2195">
            <v>44491</v>
          </cell>
        </row>
        <row r="2196">
          <cell r="C2196">
            <v>740328280</v>
          </cell>
          <cell r="D2196" t="str">
            <v>Money Deposit</v>
          </cell>
          <cell r="E2196" t="str">
            <v>ATM</v>
          </cell>
          <cell r="F2196">
            <v>44459</v>
          </cell>
        </row>
        <row r="2197">
          <cell r="C2197">
            <v>740423327</v>
          </cell>
          <cell r="D2197" t="str">
            <v>Checks</v>
          </cell>
          <cell r="E2197" t="str">
            <v>Informal Services</v>
          </cell>
          <cell r="F2197">
            <v>44296</v>
          </cell>
        </row>
        <row r="2198">
          <cell r="C2198">
            <v>740796578</v>
          </cell>
          <cell r="D2198" t="str">
            <v>Cash Withdrawal</v>
          </cell>
          <cell r="E2198" t="str">
            <v>POS</v>
          </cell>
          <cell r="F2198">
            <v>44262</v>
          </cell>
        </row>
        <row r="2199">
          <cell r="C2199">
            <v>741028214</v>
          </cell>
          <cell r="D2199" t="str">
            <v>Money Transfer</v>
          </cell>
          <cell r="E2199" t="str">
            <v>Mobile</v>
          </cell>
          <cell r="F2199">
            <v>44590</v>
          </cell>
        </row>
        <row r="2200">
          <cell r="C2200">
            <v>741375983</v>
          </cell>
          <cell r="D2200" t="str">
            <v>Cash Withdrawal</v>
          </cell>
          <cell r="E2200" t="str">
            <v>ATM</v>
          </cell>
          <cell r="F2200">
            <v>44380</v>
          </cell>
        </row>
        <row r="2201">
          <cell r="C2201">
            <v>741467211</v>
          </cell>
          <cell r="D2201" t="str">
            <v>Loan Payment</v>
          </cell>
          <cell r="E2201" t="str">
            <v>Mobile</v>
          </cell>
          <cell r="F2201">
            <v>44385</v>
          </cell>
        </row>
        <row r="2202">
          <cell r="C2202">
            <v>741568626</v>
          </cell>
          <cell r="D2202" t="str">
            <v>Money Transfer</v>
          </cell>
          <cell r="E2202" t="str">
            <v>Mobile</v>
          </cell>
          <cell r="F2202">
            <v>44466</v>
          </cell>
        </row>
        <row r="2203">
          <cell r="C2203">
            <v>741790644</v>
          </cell>
          <cell r="D2203" t="str">
            <v>Online Payment</v>
          </cell>
          <cell r="E2203" t="str">
            <v>Internet Banking</v>
          </cell>
          <cell r="F2203">
            <v>44411</v>
          </cell>
        </row>
        <row r="2204">
          <cell r="C2204">
            <v>742082111</v>
          </cell>
          <cell r="D2204" t="str">
            <v>Money Deposit</v>
          </cell>
          <cell r="E2204" t="str">
            <v>Bank</v>
          </cell>
          <cell r="F2204">
            <v>44510</v>
          </cell>
        </row>
        <row r="2205">
          <cell r="C2205">
            <v>742981884</v>
          </cell>
          <cell r="D2205" t="str">
            <v>Checks</v>
          </cell>
          <cell r="E2205" t="str">
            <v>Informal Services</v>
          </cell>
          <cell r="F2205">
            <v>44662</v>
          </cell>
        </row>
        <row r="2206">
          <cell r="C2206">
            <v>743549968</v>
          </cell>
          <cell r="D2206" t="str">
            <v>Money Transfer</v>
          </cell>
          <cell r="E2206" t="str">
            <v>ATM</v>
          </cell>
          <cell r="F2206">
            <v>44483</v>
          </cell>
        </row>
        <row r="2207">
          <cell r="C2207">
            <v>743583179</v>
          </cell>
          <cell r="D2207" t="str">
            <v>Money Transfer</v>
          </cell>
          <cell r="E2207" t="str">
            <v>Mobile</v>
          </cell>
          <cell r="F2207">
            <v>44637</v>
          </cell>
        </row>
        <row r="2208">
          <cell r="C2208">
            <v>743682227</v>
          </cell>
          <cell r="D2208" t="str">
            <v>Online Payment</v>
          </cell>
          <cell r="E2208" t="str">
            <v>Mobile</v>
          </cell>
          <cell r="F2208">
            <v>44232</v>
          </cell>
        </row>
        <row r="2209">
          <cell r="C2209">
            <v>743729432</v>
          </cell>
          <cell r="D2209" t="str">
            <v>Cash Withdrawal</v>
          </cell>
          <cell r="E2209" t="str">
            <v>Bank</v>
          </cell>
          <cell r="F2209">
            <v>44642</v>
          </cell>
        </row>
        <row r="2210">
          <cell r="C2210">
            <v>743758298</v>
          </cell>
          <cell r="D2210" t="str">
            <v>Online Payment</v>
          </cell>
          <cell r="E2210" t="str">
            <v>Mobile</v>
          </cell>
          <cell r="F2210">
            <v>44437</v>
          </cell>
        </row>
        <row r="2211">
          <cell r="C2211">
            <v>743760254</v>
          </cell>
          <cell r="D2211" t="str">
            <v>Money Transfer</v>
          </cell>
          <cell r="E2211" t="str">
            <v>Internet Banking</v>
          </cell>
          <cell r="F2211">
            <v>44646</v>
          </cell>
        </row>
        <row r="2212">
          <cell r="C2212">
            <v>744003559</v>
          </cell>
          <cell r="D2212" t="str">
            <v>Online Payment</v>
          </cell>
          <cell r="E2212" t="str">
            <v>Card</v>
          </cell>
          <cell r="F2212">
            <v>44265</v>
          </cell>
        </row>
        <row r="2213">
          <cell r="C2213">
            <v>744373219</v>
          </cell>
          <cell r="D2213" t="str">
            <v>Cash Withdrawal</v>
          </cell>
          <cell r="E2213" t="str">
            <v>ATM</v>
          </cell>
          <cell r="F2213">
            <v>44493</v>
          </cell>
        </row>
        <row r="2214">
          <cell r="C2214">
            <v>744442646</v>
          </cell>
          <cell r="D2214" t="str">
            <v>Online Payment</v>
          </cell>
          <cell r="E2214" t="str">
            <v>Card</v>
          </cell>
          <cell r="F2214">
            <v>44216</v>
          </cell>
        </row>
        <row r="2215">
          <cell r="C2215">
            <v>744593171</v>
          </cell>
          <cell r="D2215" t="str">
            <v>Money Deposit</v>
          </cell>
          <cell r="E2215" t="str">
            <v>Bank</v>
          </cell>
          <cell r="F2215">
            <v>44222</v>
          </cell>
        </row>
        <row r="2216">
          <cell r="C2216">
            <v>744593760</v>
          </cell>
          <cell r="D2216" t="str">
            <v>Money Transfer</v>
          </cell>
          <cell r="E2216" t="str">
            <v>Bank</v>
          </cell>
          <cell r="F2216">
            <v>44487</v>
          </cell>
        </row>
        <row r="2217">
          <cell r="C2217">
            <v>744867727</v>
          </cell>
          <cell r="D2217" t="str">
            <v>Money Deposit</v>
          </cell>
          <cell r="E2217" t="str">
            <v>Bank</v>
          </cell>
          <cell r="F2217">
            <v>44305</v>
          </cell>
        </row>
        <row r="2218">
          <cell r="C2218">
            <v>746114879</v>
          </cell>
          <cell r="D2218" t="str">
            <v>Loan Payment</v>
          </cell>
          <cell r="E2218" t="str">
            <v>AFT</v>
          </cell>
          <cell r="F2218">
            <v>44227</v>
          </cell>
        </row>
        <row r="2219">
          <cell r="C2219">
            <v>746382414</v>
          </cell>
          <cell r="D2219" t="str">
            <v>Online Payment</v>
          </cell>
          <cell r="E2219" t="str">
            <v>Internet Banking</v>
          </cell>
          <cell r="F2219">
            <v>44434</v>
          </cell>
        </row>
        <row r="2220">
          <cell r="C2220">
            <v>746860424</v>
          </cell>
          <cell r="D2220" t="str">
            <v>Online Payment</v>
          </cell>
          <cell r="E2220" t="str">
            <v>Mobile</v>
          </cell>
          <cell r="F2220">
            <v>44624</v>
          </cell>
        </row>
        <row r="2221">
          <cell r="C2221">
            <v>746872224</v>
          </cell>
          <cell r="D2221" t="str">
            <v>Money Deposit</v>
          </cell>
          <cell r="E2221" t="str">
            <v>ATM</v>
          </cell>
          <cell r="F2221">
            <v>44557</v>
          </cell>
        </row>
        <row r="2222">
          <cell r="C2222">
            <v>747064172</v>
          </cell>
          <cell r="D2222" t="str">
            <v>Cash Withdrawal</v>
          </cell>
          <cell r="E2222" t="str">
            <v>ATM</v>
          </cell>
          <cell r="F2222">
            <v>44401</v>
          </cell>
        </row>
        <row r="2223">
          <cell r="C2223">
            <v>747067312</v>
          </cell>
          <cell r="D2223" t="str">
            <v>Checks</v>
          </cell>
          <cell r="E2223" t="str">
            <v>Bank</v>
          </cell>
          <cell r="F2223">
            <v>44352</v>
          </cell>
        </row>
        <row r="2224">
          <cell r="C2224">
            <v>747666123</v>
          </cell>
          <cell r="D2224" t="str">
            <v>Online Payment</v>
          </cell>
          <cell r="E2224" t="str">
            <v>Internet Banking</v>
          </cell>
          <cell r="F2224">
            <v>44334</v>
          </cell>
        </row>
        <row r="2225">
          <cell r="C2225">
            <v>747753075</v>
          </cell>
          <cell r="D2225" t="str">
            <v>Money Transfer</v>
          </cell>
          <cell r="E2225" t="str">
            <v>Internet Banking</v>
          </cell>
          <cell r="F2225">
            <v>44200</v>
          </cell>
        </row>
        <row r="2226">
          <cell r="C2226">
            <v>748176185</v>
          </cell>
          <cell r="D2226" t="str">
            <v>Online Payment</v>
          </cell>
          <cell r="E2226" t="str">
            <v>Mobile</v>
          </cell>
          <cell r="F2226">
            <v>44357</v>
          </cell>
        </row>
        <row r="2227">
          <cell r="C2227">
            <v>748608391</v>
          </cell>
          <cell r="D2227" t="str">
            <v>Checks</v>
          </cell>
          <cell r="E2227" t="str">
            <v>Informal Services</v>
          </cell>
          <cell r="F2227">
            <v>44461</v>
          </cell>
        </row>
        <row r="2228">
          <cell r="C2228">
            <v>748656439</v>
          </cell>
          <cell r="D2228" t="str">
            <v>Money Transfer</v>
          </cell>
          <cell r="E2228" t="str">
            <v>Mobile</v>
          </cell>
          <cell r="F2228">
            <v>44200</v>
          </cell>
        </row>
        <row r="2229">
          <cell r="C2229">
            <v>748804136</v>
          </cell>
          <cell r="D2229" t="str">
            <v>Checks</v>
          </cell>
          <cell r="E2229" t="str">
            <v>Bank</v>
          </cell>
          <cell r="F2229">
            <v>44201</v>
          </cell>
        </row>
        <row r="2230">
          <cell r="C2230">
            <v>748875665</v>
          </cell>
          <cell r="D2230" t="str">
            <v>Money Transfer</v>
          </cell>
          <cell r="E2230" t="str">
            <v>Internet Banking</v>
          </cell>
          <cell r="F2230">
            <v>44501</v>
          </cell>
        </row>
        <row r="2231">
          <cell r="C2231">
            <v>748986889</v>
          </cell>
          <cell r="D2231" t="str">
            <v>Checks</v>
          </cell>
          <cell r="E2231" t="str">
            <v>Informal Services</v>
          </cell>
          <cell r="F2231">
            <v>44477</v>
          </cell>
        </row>
        <row r="2232">
          <cell r="C2232">
            <v>749493329</v>
          </cell>
          <cell r="D2232" t="str">
            <v>Money Deposit</v>
          </cell>
          <cell r="E2232" t="str">
            <v>Bank</v>
          </cell>
          <cell r="F2232">
            <v>44664</v>
          </cell>
        </row>
        <row r="2233">
          <cell r="C2233">
            <v>749620169</v>
          </cell>
          <cell r="D2233" t="str">
            <v>Money Transfer</v>
          </cell>
          <cell r="E2233" t="str">
            <v>Internet Banking</v>
          </cell>
          <cell r="F2233">
            <v>44540</v>
          </cell>
        </row>
        <row r="2234">
          <cell r="C2234">
            <v>750048021</v>
          </cell>
          <cell r="D2234" t="str">
            <v>Money Transfer</v>
          </cell>
          <cell r="E2234" t="str">
            <v>Mobile</v>
          </cell>
          <cell r="F2234">
            <v>44313</v>
          </cell>
        </row>
        <row r="2235">
          <cell r="C2235">
            <v>750833059</v>
          </cell>
          <cell r="D2235" t="str">
            <v>Loan Payment</v>
          </cell>
          <cell r="E2235" t="str">
            <v>ACH</v>
          </cell>
          <cell r="F2235">
            <v>44264</v>
          </cell>
        </row>
        <row r="2236">
          <cell r="C2236">
            <v>751352918</v>
          </cell>
          <cell r="D2236" t="str">
            <v>Online Payment</v>
          </cell>
          <cell r="E2236" t="str">
            <v>Internet Banking</v>
          </cell>
          <cell r="F2236">
            <v>44547</v>
          </cell>
        </row>
        <row r="2237">
          <cell r="C2237">
            <v>751503306</v>
          </cell>
          <cell r="D2237" t="str">
            <v>Money Transfer</v>
          </cell>
          <cell r="E2237" t="str">
            <v>Mobile</v>
          </cell>
          <cell r="F2237">
            <v>44547</v>
          </cell>
        </row>
        <row r="2238">
          <cell r="C2238">
            <v>752352306</v>
          </cell>
          <cell r="D2238" t="str">
            <v>Online Payment</v>
          </cell>
          <cell r="E2238" t="str">
            <v>Internet Banking</v>
          </cell>
          <cell r="F2238">
            <v>44232</v>
          </cell>
        </row>
        <row r="2239">
          <cell r="C2239">
            <v>752834105</v>
          </cell>
          <cell r="D2239" t="str">
            <v>Online Payment</v>
          </cell>
          <cell r="E2239" t="str">
            <v>Card</v>
          </cell>
          <cell r="F2239">
            <v>44268</v>
          </cell>
        </row>
        <row r="2240">
          <cell r="C2240">
            <v>753052435</v>
          </cell>
          <cell r="D2240" t="str">
            <v>Money Deposit</v>
          </cell>
          <cell r="E2240" t="str">
            <v>Bank</v>
          </cell>
          <cell r="F2240">
            <v>44332</v>
          </cell>
        </row>
        <row r="2241">
          <cell r="C2241">
            <v>753092163</v>
          </cell>
          <cell r="D2241" t="str">
            <v>Money Deposit</v>
          </cell>
          <cell r="E2241" t="str">
            <v>ATM</v>
          </cell>
          <cell r="F2241">
            <v>44500</v>
          </cell>
        </row>
        <row r="2242">
          <cell r="C2242">
            <v>753849343</v>
          </cell>
          <cell r="D2242" t="str">
            <v>Money Transfer</v>
          </cell>
          <cell r="E2242" t="str">
            <v>Mobile</v>
          </cell>
          <cell r="F2242">
            <v>44615</v>
          </cell>
        </row>
        <row r="2243">
          <cell r="C2243">
            <v>754637770</v>
          </cell>
          <cell r="D2243" t="str">
            <v>Checks</v>
          </cell>
          <cell r="E2243" t="str">
            <v>Informal Services</v>
          </cell>
          <cell r="F2243">
            <v>44490</v>
          </cell>
        </row>
        <row r="2244">
          <cell r="C2244">
            <v>754830246</v>
          </cell>
          <cell r="D2244" t="str">
            <v>Money Deposit</v>
          </cell>
          <cell r="E2244" t="str">
            <v>Bank</v>
          </cell>
          <cell r="F2244">
            <v>44387</v>
          </cell>
        </row>
        <row r="2245">
          <cell r="C2245">
            <v>754949952</v>
          </cell>
          <cell r="D2245" t="str">
            <v>Money Transfer</v>
          </cell>
          <cell r="E2245" t="str">
            <v>Mobile</v>
          </cell>
          <cell r="F2245">
            <v>44422</v>
          </cell>
        </row>
        <row r="2246">
          <cell r="C2246">
            <v>755287115</v>
          </cell>
          <cell r="D2246" t="str">
            <v>Money Transfer</v>
          </cell>
          <cell r="E2246" t="str">
            <v>Bank</v>
          </cell>
          <cell r="F2246">
            <v>44656</v>
          </cell>
        </row>
        <row r="2247">
          <cell r="C2247">
            <v>755744915</v>
          </cell>
          <cell r="D2247" t="str">
            <v>Online Payment</v>
          </cell>
          <cell r="E2247" t="str">
            <v>Mobile</v>
          </cell>
          <cell r="F2247">
            <v>44505</v>
          </cell>
        </row>
        <row r="2248">
          <cell r="C2248">
            <v>756553453</v>
          </cell>
          <cell r="D2248" t="str">
            <v>Money Deposit</v>
          </cell>
          <cell r="E2248" t="str">
            <v>Bank</v>
          </cell>
          <cell r="F2248">
            <v>44494</v>
          </cell>
        </row>
        <row r="2249">
          <cell r="C2249">
            <v>756575263</v>
          </cell>
          <cell r="D2249" t="str">
            <v>Cash Withdrawal</v>
          </cell>
          <cell r="E2249" t="str">
            <v>POS</v>
          </cell>
          <cell r="F2249">
            <v>44574</v>
          </cell>
        </row>
        <row r="2250">
          <cell r="C2250">
            <v>756616012</v>
          </cell>
          <cell r="D2250" t="str">
            <v>Money Transfer</v>
          </cell>
          <cell r="E2250" t="str">
            <v>Mobile</v>
          </cell>
          <cell r="F2250">
            <v>44647</v>
          </cell>
        </row>
        <row r="2251">
          <cell r="C2251">
            <v>756894845</v>
          </cell>
          <cell r="D2251" t="str">
            <v>Money Transfer</v>
          </cell>
          <cell r="E2251" t="str">
            <v>Mobile</v>
          </cell>
          <cell r="F2251">
            <v>44453</v>
          </cell>
        </row>
        <row r="2252">
          <cell r="C2252">
            <v>756973402</v>
          </cell>
          <cell r="D2252" t="str">
            <v>Money Deposit</v>
          </cell>
          <cell r="E2252" t="str">
            <v>Bank</v>
          </cell>
          <cell r="F2252">
            <v>44618</v>
          </cell>
        </row>
        <row r="2253">
          <cell r="C2253">
            <v>757592916</v>
          </cell>
          <cell r="D2253" t="str">
            <v>Online Payment</v>
          </cell>
          <cell r="E2253" t="str">
            <v>Internet Banking</v>
          </cell>
          <cell r="F2253">
            <v>44221</v>
          </cell>
        </row>
        <row r="2254">
          <cell r="C2254">
            <v>757646735</v>
          </cell>
          <cell r="D2254" t="str">
            <v>Money Transfer</v>
          </cell>
          <cell r="E2254" t="str">
            <v>Mobile</v>
          </cell>
          <cell r="F2254">
            <v>44459</v>
          </cell>
        </row>
        <row r="2255">
          <cell r="C2255">
            <v>757839652</v>
          </cell>
          <cell r="D2255" t="str">
            <v>Checks</v>
          </cell>
          <cell r="E2255" t="str">
            <v>Bank</v>
          </cell>
          <cell r="F2255">
            <v>44451</v>
          </cell>
        </row>
        <row r="2256">
          <cell r="C2256">
            <v>758391242</v>
          </cell>
          <cell r="D2256" t="str">
            <v>Cash Withdrawal</v>
          </cell>
          <cell r="E2256" t="str">
            <v>POS</v>
          </cell>
          <cell r="F2256">
            <v>44401</v>
          </cell>
        </row>
        <row r="2257">
          <cell r="C2257">
            <v>758880525</v>
          </cell>
          <cell r="D2257" t="str">
            <v>Online Payment</v>
          </cell>
          <cell r="E2257" t="str">
            <v>Card</v>
          </cell>
          <cell r="F2257">
            <v>44496</v>
          </cell>
        </row>
        <row r="2258">
          <cell r="C2258">
            <v>759196811</v>
          </cell>
          <cell r="D2258" t="str">
            <v>Loan Payment</v>
          </cell>
          <cell r="E2258" t="str">
            <v>Mobile</v>
          </cell>
          <cell r="F2258">
            <v>44492</v>
          </cell>
        </row>
        <row r="2259">
          <cell r="C2259">
            <v>759203632</v>
          </cell>
          <cell r="D2259" t="str">
            <v>Money Transfer</v>
          </cell>
          <cell r="E2259" t="str">
            <v>Bank</v>
          </cell>
          <cell r="F2259">
            <v>44205</v>
          </cell>
        </row>
        <row r="2260">
          <cell r="C2260">
            <v>759284715</v>
          </cell>
          <cell r="D2260" t="str">
            <v>Loan Payment</v>
          </cell>
          <cell r="E2260" t="str">
            <v>ACH</v>
          </cell>
          <cell r="F2260">
            <v>44640</v>
          </cell>
        </row>
        <row r="2261">
          <cell r="C2261">
            <v>759678108</v>
          </cell>
          <cell r="D2261" t="str">
            <v>Checks</v>
          </cell>
          <cell r="E2261" t="str">
            <v>Bank</v>
          </cell>
          <cell r="F2261">
            <v>44268</v>
          </cell>
        </row>
        <row r="2262">
          <cell r="C2262">
            <v>759994906</v>
          </cell>
          <cell r="D2262" t="str">
            <v>Online Payment</v>
          </cell>
          <cell r="E2262" t="str">
            <v>Card</v>
          </cell>
          <cell r="F2262">
            <v>44573</v>
          </cell>
        </row>
        <row r="2263">
          <cell r="C2263">
            <v>759998406</v>
          </cell>
          <cell r="D2263" t="str">
            <v>Checks</v>
          </cell>
          <cell r="E2263" t="str">
            <v>Informal Services</v>
          </cell>
          <cell r="F2263">
            <v>44269</v>
          </cell>
        </row>
        <row r="2264">
          <cell r="C2264">
            <v>760091027</v>
          </cell>
          <cell r="D2264" t="str">
            <v>Online Payment</v>
          </cell>
          <cell r="E2264" t="str">
            <v>Internet Banking</v>
          </cell>
          <cell r="F2264">
            <v>44266</v>
          </cell>
        </row>
        <row r="2265">
          <cell r="C2265">
            <v>760130291</v>
          </cell>
          <cell r="D2265" t="str">
            <v>Money Transfer</v>
          </cell>
          <cell r="E2265" t="str">
            <v>Mobile</v>
          </cell>
          <cell r="F2265">
            <v>44296</v>
          </cell>
        </row>
        <row r="2266">
          <cell r="C2266">
            <v>760479632</v>
          </cell>
          <cell r="D2266" t="str">
            <v>Money Transfer</v>
          </cell>
          <cell r="E2266" t="str">
            <v>Mobile</v>
          </cell>
          <cell r="F2266">
            <v>44668</v>
          </cell>
        </row>
        <row r="2267">
          <cell r="C2267">
            <v>760954225</v>
          </cell>
          <cell r="D2267" t="str">
            <v>Cash Withdrawal</v>
          </cell>
          <cell r="E2267" t="str">
            <v>POS</v>
          </cell>
          <cell r="F2267">
            <v>44368</v>
          </cell>
        </row>
        <row r="2268">
          <cell r="C2268">
            <v>761224462</v>
          </cell>
          <cell r="D2268" t="str">
            <v>Online Payment</v>
          </cell>
          <cell r="E2268" t="str">
            <v>Mobile</v>
          </cell>
          <cell r="F2268">
            <v>44497</v>
          </cell>
        </row>
        <row r="2269">
          <cell r="C2269">
            <v>761581783</v>
          </cell>
          <cell r="D2269" t="str">
            <v>Cash Withdrawal</v>
          </cell>
          <cell r="E2269" t="str">
            <v>Bank</v>
          </cell>
          <cell r="F2269">
            <v>44498</v>
          </cell>
        </row>
        <row r="2270">
          <cell r="C2270">
            <v>761624255</v>
          </cell>
          <cell r="D2270" t="str">
            <v>Checks</v>
          </cell>
          <cell r="E2270" t="str">
            <v>Informal Services</v>
          </cell>
          <cell r="F2270">
            <v>44605</v>
          </cell>
        </row>
        <row r="2271">
          <cell r="C2271">
            <v>763073370</v>
          </cell>
          <cell r="D2271" t="str">
            <v>Online Payment</v>
          </cell>
          <cell r="E2271" t="str">
            <v>Internet Banking</v>
          </cell>
          <cell r="F2271">
            <v>44308</v>
          </cell>
        </row>
        <row r="2272">
          <cell r="C2272">
            <v>763515984</v>
          </cell>
          <cell r="D2272" t="str">
            <v>Money Deposit</v>
          </cell>
          <cell r="E2272" t="str">
            <v>Bank</v>
          </cell>
          <cell r="F2272">
            <v>44644</v>
          </cell>
        </row>
        <row r="2273">
          <cell r="C2273">
            <v>763596924</v>
          </cell>
          <cell r="D2273" t="str">
            <v>Money Deposit</v>
          </cell>
          <cell r="E2273" t="str">
            <v>Bank</v>
          </cell>
          <cell r="F2273">
            <v>44502</v>
          </cell>
        </row>
        <row r="2274">
          <cell r="C2274">
            <v>763609555</v>
          </cell>
          <cell r="D2274" t="str">
            <v>Money Transfer</v>
          </cell>
          <cell r="E2274" t="str">
            <v>Internet Banking</v>
          </cell>
          <cell r="F2274">
            <v>44236</v>
          </cell>
        </row>
        <row r="2275">
          <cell r="C2275">
            <v>763637230</v>
          </cell>
          <cell r="D2275" t="str">
            <v>Money Deposit</v>
          </cell>
          <cell r="E2275" t="str">
            <v>Bank</v>
          </cell>
          <cell r="F2275">
            <v>44255</v>
          </cell>
        </row>
        <row r="2276">
          <cell r="C2276">
            <v>763927329</v>
          </cell>
          <cell r="D2276" t="str">
            <v>Money Deposit</v>
          </cell>
          <cell r="E2276" t="str">
            <v>ATM</v>
          </cell>
          <cell r="F2276">
            <v>44322</v>
          </cell>
        </row>
        <row r="2277">
          <cell r="C2277">
            <v>764126761</v>
          </cell>
          <cell r="D2277" t="str">
            <v>Checks</v>
          </cell>
          <cell r="E2277" t="str">
            <v>Informal Services</v>
          </cell>
          <cell r="F2277">
            <v>44279</v>
          </cell>
        </row>
        <row r="2278">
          <cell r="C2278">
            <v>764436046</v>
          </cell>
          <cell r="D2278" t="str">
            <v>Loan Payment</v>
          </cell>
          <cell r="E2278" t="str">
            <v>ACH</v>
          </cell>
          <cell r="F2278">
            <v>44470</v>
          </cell>
        </row>
        <row r="2279">
          <cell r="C2279">
            <v>764702977</v>
          </cell>
          <cell r="D2279" t="str">
            <v>Money Deposit</v>
          </cell>
          <cell r="E2279" t="str">
            <v>Bank</v>
          </cell>
          <cell r="F2279">
            <v>44647</v>
          </cell>
        </row>
        <row r="2280">
          <cell r="C2280">
            <v>764853701</v>
          </cell>
          <cell r="D2280" t="str">
            <v>Online Payment</v>
          </cell>
          <cell r="E2280" t="str">
            <v>Internet Banking</v>
          </cell>
          <cell r="F2280">
            <v>44523</v>
          </cell>
        </row>
        <row r="2281">
          <cell r="C2281">
            <v>765691385</v>
          </cell>
          <cell r="D2281" t="str">
            <v>Cash Withdrawal</v>
          </cell>
          <cell r="E2281" t="str">
            <v>Bank</v>
          </cell>
          <cell r="F2281">
            <v>44420</v>
          </cell>
        </row>
        <row r="2282">
          <cell r="C2282">
            <v>765711387</v>
          </cell>
          <cell r="D2282" t="str">
            <v>Money Transfer</v>
          </cell>
          <cell r="E2282" t="str">
            <v>Internet Banking</v>
          </cell>
          <cell r="F2282">
            <v>44631</v>
          </cell>
        </row>
        <row r="2283">
          <cell r="C2283">
            <v>765890343</v>
          </cell>
          <cell r="D2283" t="str">
            <v>Checks</v>
          </cell>
          <cell r="E2283" t="str">
            <v>Informal Services</v>
          </cell>
          <cell r="F2283">
            <v>44637</v>
          </cell>
        </row>
        <row r="2284">
          <cell r="C2284">
            <v>766253118</v>
          </cell>
          <cell r="D2284" t="str">
            <v>Cash Withdrawal</v>
          </cell>
          <cell r="E2284" t="str">
            <v>ATM</v>
          </cell>
          <cell r="F2284">
            <v>44619</v>
          </cell>
        </row>
        <row r="2285">
          <cell r="C2285">
            <v>766319894</v>
          </cell>
          <cell r="D2285" t="str">
            <v>Cash Withdrawal</v>
          </cell>
          <cell r="E2285" t="str">
            <v>POS</v>
          </cell>
          <cell r="F2285">
            <v>44235</v>
          </cell>
        </row>
        <row r="2286">
          <cell r="C2286">
            <v>766407394</v>
          </cell>
          <cell r="D2286" t="str">
            <v>Checks</v>
          </cell>
          <cell r="E2286" t="str">
            <v>Informal Services</v>
          </cell>
          <cell r="F2286">
            <v>44290</v>
          </cell>
        </row>
        <row r="2287">
          <cell r="C2287">
            <v>767080281</v>
          </cell>
          <cell r="D2287" t="str">
            <v>Money Deposit</v>
          </cell>
          <cell r="E2287" t="str">
            <v>Bank</v>
          </cell>
          <cell r="F2287">
            <v>44358</v>
          </cell>
        </row>
        <row r="2288">
          <cell r="C2288">
            <v>767138580</v>
          </cell>
          <cell r="D2288" t="str">
            <v>Cash Withdrawal</v>
          </cell>
          <cell r="E2288" t="str">
            <v>ATM</v>
          </cell>
          <cell r="F2288">
            <v>44264</v>
          </cell>
        </row>
        <row r="2289">
          <cell r="C2289">
            <v>767203930</v>
          </cell>
          <cell r="D2289" t="str">
            <v>Online Payment</v>
          </cell>
          <cell r="E2289" t="str">
            <v>Mobile</v>
          </cell>
          <cell r="F2289">
            <v>44543</v>
          </cell>
        </row>
        <row r="2290">
          <cell r="C2290">
            <v>767521408</v>
          </cell>
          <cell r="D2290" t="str">
            <v>Loan Payment</v>
          </cell>
          <cell r="E2290" t="str">
            <v>AFT</v>
          </cell>
          <cell r="F2290">
            <v>44222</v>
          </cell>
        </row>
        <row r="2291">
          <cell r="C2291">
            <v>767656466</v>
          </cell>
          <cell r="D2291" t="str">
            <v>Money Deposit</v>
          </cell>
          <cell r="E2291" t="str">
            <v>Bank</v>
          </cell>
          <cell r="F2291">
            <v>44206</v>
          </cell>
        </row>
        <row r="2292">
          <cell r="C2292">
            <v>768022253</v>
          </cell>
          <cell r="D2292" t="str">
            <v>Money Deposit</v>
          </cell>
          <cell r="E2292" t="str">
            <v>Bank</v>
          </cell>
          <cell r="F2292">
            <v>44329</v>
          </cell>
        </row>
        <row r="2293">
          <cell r="C2293">
            <v>768030363</v>
          </cell>
          <cell r="D2293" t="str">
            <v>Money Transfer</v>
          </cell>
          <cell r="E2293" t="str">
            <v>Internet Banking</v>
          </cell>
          <cell r="F2293">
            <v>44369</v>
          </cell>
        </row>
        <row r="2294">
          <cell r="C2294">
            <v>768412649</v>
          </cell>
          <cell r="D2294" t="str">
            <v>Loan Payment</v>
          </cell>
          <cell r="E2294" t="str">
            <v>Mobile</v>
          </cell>
          <cell r="F2294">
            <v>44351</v>
          </cell>
        </row>
        <row r="2295">
          <cell r="C2295">
            <v>768605932</v>
          </cell>
          <cell r="D2295" t="str">
            <v>Online Payment</v>
          </cell>
          <cell r="E2295" t="str">
            <v>Mobile</v>
          </cell>
          <cell r="F2295">
            <v>44609</v>
          </cell>
        </row>
        <row r="2296">
          <cell r="C2296">
            <v>769276182</v>
          </cell>
          <cell r="D2296" t="str">
            <v>Online Payment</v>
          </cell>
          <cell r="E2296" t="str">
            <v>Internet Banking</v>
          </cell>
          <cell r="F2296">
            <v>44611</v>
          </cell>
        </row>
        <row r="2297">
          <cell r="C2297">
            <v>769373972</v>
          </cell>
          <cell r="D2297" t="str">
            <v>Money Transfer</v>
          </cell>
          <cell r="E2297" t="str">
            <v>Mobile</v>
          </cell>
          <cell r="F2297">
            <v>44543</v>
          </cell>
        </row>
        <row r="2298">
          <cell r="C2298">
            <v>769549463</v>
          </cell>
          <cell r="D2298" t="str">
            <v>Online Payment</v>
          </cell>
          <cell r="E2298" t="str">
            <v>Card</v>
          </cell>
          <cell r="F2298">
            <v>44388</v>
          </cell>
        </row>
        <row r="2299">
          <cell r="C2299">
            <v>770591187</v>
          </cell>
          <cell r="D2299" t="str">
            <v>Money Deposit</v>
          </cell>
          <cell r="E2299" t="str">
            <v>Bank</v>
          </cell>
          <cell r="F2299">
            <v>44514</v>
          </cell>
        </row>
        <row r="2300">
          <cell r="C2300">
            <v>771087014</v>
          </cell>
          <cell r="D2300" t="str">
            <v>Loan Payment</v>
          </cell>
          <cell r="E2300" t="str">
            <v>Mobile</v>
          </cell>
          <cell r="F2300">
            <v>44550</v>
          </cell>
        </row>
        <row r="2301">
          <cell r="C2301">
            <v>771470202</v>
          </cell>
          <cell r="D2301" t="str">
            <v>Cash Withdrawal</v>
          </cell>
          <cell r="E2301" t="str">
            <v>ATM</v>
          </cell>
          <cell r="F2301">
            <v>44350</v>
          </cell>
        </row>
        <row r="2302">
          <cell r="C2302">
            <v>771715932</v>
          </cell>
          <cell r="D2302" t="str">
            <v>Money Deposit</v>
          </cell>
          <cell r="E2302" t="str">
            <v>Bank</v>
          </cell>
          <cell r="F2302">
            <v>44518</v>
          </cell>
        </row>
        <row r="2303">
          <cell r="C2303">
            <v>772426267</v>
          </cell>
          <cell r="D2303" t="str">
            <v>Cash Withdrawal</v>
          </cell>
          <cell r="E2303" t="str">
            <v>POS</v>
          </cell>
          <cell r="F2303">
            <v>44567</v>
          </cell>
        </row>
        <row r="2304">
          <cell r="C2304">
            <v>772724674</v>
          </cell>
          <cell r="D2304" t="str">
            <v>Online Payment</v>
          </cell>
          <cell r="E2304" t="str">
            <v>Mobile</v>
          </cell>
          <cell r="F2304">
            <v>44611</v>
          </cell>
        </row>
        <row r="2305">
          <cell r="C2305">
            <v>772851714</v>
          </cell>
          <cell r="D2305" t="str">
            <v>Cash Withdrawal</v>
          </cell>
          <cell r="E2305" t="str">
            <v>Bank</v>
          </cell>
          <cell r="F2305">
            <v>44496</v>
          </cell>
        </row>
        <row r="2306">
          <cell r="C2306">
            <v>773302106</v>
          </cell>
          <cell r="D2306" t="str">
            <v>Money Transfer</v>
          </cell>
          <cell r="E2306" t="str">
            <v>Mobile</v>
          </cell>
          <cell r="F2306">
            <v>44346</v>
          </cell>
        </row>
        <row r="2307">
          <cell r="C2307">
            <v>773420811</v>
          </cell>
          <cell r="D2307" t="str">
            <v>Cash Withdrawal</v>
          </cell>
          <cell r="E2307" t="str">
            <v>ATM</v>
          </cell>
          <cell r="F2307">
            <v>44316</v>
          </cell>
        </row>
        <row r="2308">
          <cell r="C2308">
            <v>773819353</v>
          </cell>
          <cell r="D2308" t="str">
            <v>Cash Withdrawal</v>
          </cell>
          <cell r="E2308" t="str">
            <v>Bank</v>
          </cell>
          <cell r="F2308">
            <v>44455</v>
          </cell>
        </row>
        <row r="2309">
          <cell r="C2309">
            <v>774327809</v>
          </cell>
          <cell r="D2309" t="str">
            <v>Money Transfer</v>
          </cell>
          <cell r="E2309" t="str">
            <v>Bank</v>
          </cell>
          <cell r="F2309">
            <v>44517</v>
          </cell>
        </row>
        <row r="2310">
          <cell r="C2310">
            <v>774767354</v>
          </cell>
          <cell r="D2310" t="str">
            <v>Cash Withdrawal</v>
          </cell>
          <cell r="E2310" t="str">
            <v>ATM</v>
          </cell>
          <cell r="F2310">
            <v>44202</v>
          </cell>
        </row>
        <row r="2311">
          <cell r="C2311">
            <v>775230955</v>
          </cell>
          <cell r="D2311" t="str">
            <v>Cash Withdrawal</v>
          </cell>
          <cell r="E2311" t="str">
            <v>ATM</v>
          </cell>
          <cell r="F2311">
            <v>44561</v>
          </cell>
        </row>
        <row r="2312">
          <cell r="C2312">
            <v>775848712</v>
          </cell>
          <cell r="D2312" t="str">
            <v>Online Payment</v>
          </cell>
          <cell r="E2312" t="str">
            <v>Internet Banking</v>
          </cell>
          <cell r="F2312">
            <v>44492</v>
          </cell>
        </row>
        <row r="2313">
          <cell r="C2313">
            <v>775922234</v>
          </cell>
          <cell r="D2313" t="str">
            <v>Money Transfer</v>
          </cell>
          <cell r="E2313" t="str">
            <v>Mobile</v>
          </cell>
          <cell r="F2313">
            <v>44646</v>
          </cell>
        </row>
        <row r="2314">
          <cell r="C2314">
            <v>776653935</v>
          </cell>
          <cell r="D2314" t="str">
            <v>Money Deposit</v>
          </cell>
          <cell r="E2314" t="str">
            <v>Bank</v>
          </cell>
          <cell r="F2314">
            <v>44232</v>
          </cell>
        </row>
        <row r="2315">
          <cell r="C2315">
            <v>776827984</v>
          </cell>
          <cell r="D2315" t="str">
            <v>Loan Payment</v>
          </cell>
          <cell r="E2315" t="str">
            <v>AFT</v>
          </cell>
          <cell r="F2315">
            <v>44316</v>
          </cell>
        </row>
        <row r="2316">
          <cell r="C2316">
            <v>776956544</v>
          </cell>
          <cell r="D2316" t="str">
            <v>Money Deposit</v>
          </cell>
          <cell r="E2316" t="str">
            <v>Bank</v>
          </cell>
          <cell r="F2316">
            <v>44297</v>
          </cell>
        </row>
        <row r="2317">
          <cell r="C2317">
            <v>777386810</v>
          </cell>
          <cell r="D2317" t="str">
            <v>Online Payment</v>
          </cell>
          <cell r="E2317" t="str">
            <v>Mobile</v>
          </cell>
          <cell r="F2317">
            <v>44672</v>
          </cell>
        </row>
        <row r="2318">
          <cell r="C2318">
            <v>777546530</v>
          </cell>
          <cell r="D2318" t="str">
            <v>Money Transfer</v>
          </cell>
          <cell r="E2318" t="str">
            <v>Mobile</v>
          </cell>
          <cell r="F2318">
            <v>44430</v>
          </cell>
        </row>
        <row r="2319">
          <cell r="C2319">
            <v>777781283</v>
          </cell>
          <cell r="D2319" t="str">
            <v>Cash Withdrawal</v>
          </cell>
          <cell r="E2319" t="str">
            <v>Bank</v>
          </cell>
          <cell r="F2319">
            <v>44437</v>
          </cell>
        </row>
        <row r="2320">
          <cell r="C2320">
            <v>777792328</v>
          </cell>
          <cell r="D2320" t="str">
            <v>Money Transfer</v>
          </cell>
          <cell r="E2320" t="str">
            <v>Mobile</v>
          </cell>
          <cell r="F2320">
            <v>44256</v>
          </cell>
        </row>
        <row r="2321">
          <cell r="C2321">
            <v>777992746</v>
          </cell>
          <cell r="D2321" t="str">
            <v>Money Deposit</v>
          </cell>
          <cell r="E2321" t="str">
            <v>Bank</v>
          </cell>
          <cell r="F2321">
            <v>44210</v>
          </cell>
        </row>
        <row r="2322">
          <cell r="C2322">
            <v>778341652</v>
          </cell>
          <cell r="D2322" t="str">
            <v>Cash Withdrawal</v>
          </cell>
          <cell r="E2322" t="str">
            <v>Bank</v>
          </cell>
          <cell r="F2322">
            <v>44354</v>
          </cell>
        </row>
        <row r="2323">
          <cell r="C2323">
            <v>778489603</v>
          </cell>
          <cell r="D2323" t="str">
            <v>Loan Payment</v>
          </cell>
          <cell r="E2323" t="str">
            <v>ACH</v>
          </cell>
          <cell r="F2323">
            <v>44216</v>
          </cell>
        </row>
        <row r="2324">
          <cell r="C2324">
            <v>779440324</v>
          </cell>
          <cell r="D2324" t="str">
            <v>Online Payment</v>
          </cell>
          <cell r="E2324" t="str">
            <v>Internet Banking</v>
          </cell>
          <cell r="F2324">
            <v>44503</v>
          </cell>
        </row>
        <row r="2325">
          <cell r="C2325">
            <v>779868318</v>
          </cell>
          <cell r="D2325" t="str">
            <v>Cash Withdrawal</v>
          </cell>
          <cell r="E2325" t="str">
            <v>ATM</v>
          </cell>
          <cell r="F2325">
            <v>44206</v>
          </cell>
        </row>
        <row r="2326">
          <cell r="C2326">
            <v>780027230</v>
          </cell>
          <cell r="D2326" t="str">
            <v>Checks</v>
          </cell>
          <cell r="E2326" t="str">
            <v>Informal Services</v>
          </cell>
          <cell r="F2326">
            <v>44322</v>
          </cell>
        </row>
        <row r="2327">
          <cell r="C2327">
            <v>780922230</v>
          </cell>
          <cell r="D2327" t="str">
            <v>Cash Withdrawal</v>
          </cell>
          <cell r="E2327" t="str">
            <v>ATM</v>
          </cell>
          <cell r="F2327">
            <v>44540</v>
          </cell>
        </row>
        <row r="2328">
          <cell r="C2328">
            <v>781083636</v>
          </cell>
          <cell r="D2328" t="str">
            <v>Online Payment</v>
          </cell>
          <cell r="E2328" t="str">
            <v>Internet Banking</v>
          </cell>
          <cell r="F2328">
            <v>44334</v>
          </cell>
        </row>
        <row r="2329">
          <cell r="C2329">
            <v>781721872</v>
          </cell>
          <cell r="D2329" t="str">
            <v>Money Deposit</v>
          </cell>
          <cell r="E2329" t="str">
            <v>Bank</v>
          </cell>
          <cell r="F2329">
            <v>44487</v>
          </cell>
        </row>
        <row r="2330">
          <cell r="C2330">
            <v>782237332</v>
          </cell>
          <cell r="D2330" t="str">
            <v>Money Deposit</v>
          </cell>
          <cell r="E2330" t="str">
            <v>Bank</v>
          </cell>
          <cell r="F2330">
            <v>44452</v>
          </cell>
        </row>
        <row r="2331">
          <cell r="C2331">
            <v>782301506</v>
          </cell>
          <cell r="D2331" t="str">
            <v>Online Payment</v>
          </cell>
          <cell r="E2331" t="str">
            <v>Mobile</v>
          </cell>
          <cell r="F2331">
            <v>44655</v>
          </cell>
        </row>
        <row r="2332">
          <cell r="C2332">
            <v>782587147</v>
          </cell>
          <cell r="D2332" t="str">
            <v>Cash Withdrawal</v>
          </cell>
          <cell r="E2332" t="str">
            <v>POS</v>
          </cell>
          <cell r="F2332">
            <v>44374</v>
          </cell>
        </row>
        <row r="2333">
          <cell r="C2333">
            <v>782716076</v>
          </cell>
          <cell r="D2333" t="str">
            <v>Money Deposit</v>
          </cell>
          <cell r="E2333" t="str">
            <v>ATM</v>
          </cell>
          <cell r="F2333">
            <v>44213</v>
          </cell>
        </row>
        <row r="2334">
          <cell r="C2334">
            <v>782785496</v>
          </cell>
          <cell r="D2334" t="str">
            <v>Online Payment</v>
          </cell>
          <cell r="E2334" t="str">
            <v>Card</v>
          </cell>
          <cell r="F2334">
            <v>44606</v>
          </cell>
        </row>
        <row r="2335">
          <cell r="C2335">
            <v>783211608</v>
          </cell>
          <cell r="D2335" t="str">
            <v>Money Transfer</v>
          </cell>
          <cell r="E2335" t="str">
            <v>Internet Banking</v>
          </cell>
          <cell r="F2335">
            <v>44502</v>
          </cell>
        </row>
        <row r="2336">
          <cell r="C2336">
            <v>783716947</v>
          </cell>
          <cell r="D2336" t="str">
            <v>Online Payment</v>
          </cell>
          <cell r="E2336" t="str">
            <v>Card</v>
          </cell>
          <cell r="F2336">
            <v>44207</v>
          </cell>
        </row>
        <row r="2337">
          <cell r="C2337">
            <v>783794493</v>
          </cell>
          <cell r="D2337" t="str">
            <v>Cash Withdrawal</v>
          </cell>
          <cell r="E2337" t="str">
            <v>ATM</v>
          </cell>
          <cell r="F2337">
            <v>44548</v>
          </cell>
        </row>
        <row r="2338">
          <cell r="C2338">
            <v>783832158</v>
          </cell>
          <cell r="D2338" t="str">
            <v>Money Deposit</v>
          </cell>
          <cell r="E2338" t="str">
            <v>Bank</v>
          </cell>
          <cell r="F2338">
            <v>44355</v>
          </cell>
        </row>
        <row r="2339">
          <cell r="C2339">
            <v>784328008</v>
          </cell>
          <cell r="D2339" t="str">
            <v>Online Payment</v>
          </cell>
          <cell r="E2339" t="str">
            <v>Internet Banking</v>
          </cell>
          <cell r="F2339">
            <v>44395</v>
          </cell>
        </row>
        <row r="2340">
          <cell r="C2340">
            <v>784495795</v>
          </cell>
          <cell r="D2340" t="str">
            <v>Cash Withdrawal</v>
          </cell>
          <cell r="E2340" t="str">
            <v>Bank</v>
          </cell>
          <cell r="F2340">
            <v>44220</v>
          </cell>
        </row>
        <row r="2341">
          <cell r="C2341">
            <v>784898711</v>
          </cell>
          <cell r="D2341" t="str">
            <v>Online Payment</v>
          </cell>
          <cell r="E2341" t="str">
            <v>Card</v>
          </cell>
          <cell r="F2341">
            <v>44553</v>
          </cell>
        </row>
        <row r="2342">
          <cell r="C2342">
            <v>785304769</v>
          </cell>
          <cell r="D2342" t="str">
            <v>Money Transfer</v>
          </cell>
          <cell r="E2342" t="str">
            <v>Bank</v>
          </cell>
          <cell r="F2342">
            <v>44281</v>
          </cell>
        </row>
        <row r="2343">
          <cell r="C2343">
            <v>785431464</v>
          </cell>
          <cell r="D2343" t="str">
            <v>Money Transfer</v>
          </cell>
          <cell r="E2343" t="str">
            <v>Mobile</v>
          </cell>
          <cell r="F2343">
            <v>44325</v>
          </cell>
        </row>
        <row r="2344">
          <cell r="C2344">
            <v>785496028</v>
          </cell>
          <cell r="D2344" t="str">
            <v>Cash Withdrawal</v>
          </cell>
          <cell r="E2344" t="str">
            <v>ATM</v>
          </cell>
          <cell r="F2344">
            <v>44501</v>
          </cell>
        </row>
        <row r="2345">
          <cell r="C2345">
            <v>785578700</v>
          </cell>
          <cell r="D2345" t="str">
            <v>Money Transfer</v>
          </cell>
          <cell r="E2345" t="str">
            <v>Mobile</v>
          </cell>
          <cell r="F2345">
            <v>44292</v>
          </cell>
        </row>
        <row r="2346">
          <cell r="C2346">
            <v>785675966</v>
          </cell>
          <cell r="D2346" t="str">
            <v>Cash Withdrawal</v>
          </cell>
          <cell r="E2346" t="str">
            <v>POS</v>
          </cell>
          <cell r="F2346">
            <v>44611</v>
          </cell>
        </row>
        <row r="2347">
          <cell r="C2347">
            <v>785800204</v>
          </cell>
          <cell r="D2347" t="str">
            <v>Online Payment</v>
          </cell>
          <cell r="E2347" t="str">
            <v>Mobile</v>
          </cell>
          <cell r="F2347">
            <v>44641</v>
          </cell>
        </row>
        <row r="2348">
          <cell r="C2348">
            <v>786930810</v>
          </cell>
          <cell r="D2348" t="str">
            <v>Online Payment</v>
          </cell>
          <cell r="E2348" t="str">
            <v>Internet Banking</v>
          </cell>
          <cell r="F2348">
            <v>44577</v>
          </cell>
        </row>
        <row r="2349">
          <cell r="C2349">
            <v>787049222</v>
          </cell>
          <cell r="D2349" t="str">
            <v>Money Transfer</v>
          </cell>
          <cell r="E2349" t="str">
            <v>Mobile</v>
          </cell>
          <cell r="F2349">
            <v>44577</v>
          </cell>
        </row>
        <row r="2350">
          <cell r="C2350">
            <v>787613810</v>
          </cell>
          <cell r="D2350" t="str">
            <v>Checks</v>
          </cell>
          <cell r="E2350" t="str">
            <v>Informal Services</v>
          </cell>
          <cell r="F2350">
            <v>44336</v>
          </cell>
        </row>
        <row r="2351">
          <cell r="C2351">
            <v>787970771</v>
          </cell>
          <cell r="D2351" t="str">
            <v>Money Transfer</v>
          </cell>
          <cell r="E2351" t="str">
            <v>Internet Banking</v>
          </cell>
          <cell r="F2351">
            <v>44314</v>
          </cell>
        </row>
        <row r="2352">
          <cell r="C2352">
            <v>788106278</v>
          </cell>
          <cell r="D2352" t="str">
            <v>Checks</v>
          </cell>
          <cell r="E2352" t="str">
            <v>Bank</v>
          </cell>
          <cell r="F2352">
            <v>44273</v>
          </cell>
        </row>
        <row r="2353">
          <cell r="C2353">
            <v>788384508</v>
          </cell>
          <cell r="D2353" t="str">
            <v>Money Deposit</v>
          </cell>
          <cell r="E2353" t="str">
            <v>Bank</v>
          </cell>
          <cell r="F2353">
            <v>44208</v>
          </cell>
        </row>
        <row r="2354">
          <cell r="C2354">
            <v>788671678</v>
          </cell>
          <cell r="D2354" t="str">
            <v>Money Transfer</v>
          </cell>
          <cell r="E2354" t="str">
            <v>ATM</v>
          </cell>
          <cell r="F2354">
            <v>44328</v>
          </cell>
        </row>
        <row r="2355">
          <cell r="C2355">
            <v>789469598</v>
          </cell>
          <cell r="D2355" t="str">
            <v>Checks</v>
          </cell>
          <cell r="E2355" t="str">
            <v>Informal Services</v>
          </cell>
          <cell r="F2355">
            <v>44461</v>
          </cell>
        </row>
        <row r="2356">
          <cell r="C2356">
            <v>789761993</v>
          </cell>
          <cell r="D2356" t="str">
            <v>Cash Withdrawal</v>
          </cell>
          <cell r="E2356" t="str">
            <v>POS</v>
          </cell>
          <cell r="F2356">
            <v>44252</v>
          </cell>
        </row>
        <row r="2357">
          <cell r="C2357">
            <v>790275661</v>
          </cell>
          <cell r="D2357" t="str">
            <v>Checks</v>
          </cell>
          <cell r="E2357" t="str">
            <v>Informal Services</v>
          </cell>
          <cell r="F2357">
            <v>44376</v>
          </cell>
        </row>
        <row r="2358">
          <cell r="C2358">
            <v>790370097</v>
          </cell>
          <cell r="D2358" t="str">
            <v>Online Payment</v>
          </cell>
          <cell r="E2358" t="str">
            <v>Mobile</v>
          </cell>
          <cell r="F2358">
            <v>44501</v>
          </cell>
        </row>
        <row r="2359">
          <cell r="C2359">
            <v>790391249</v>
          </cell>
          <cell r="D2359" t="str">
            <v>Money Deposit</v>
          </cell>
          <cell r="E2359" t="str">
            <v>Bank</v>
          </cell>
          <cell r="F2359">
            <v>44624</v>
          </cell>
        </row>
        <row r="2360">
          <cell r="C2360">
            <v>790393092</v>
          </cell>
          <cell r="D2360" t="str">
            <v>Money Deposit</v>
          </cell>
          <cell r="E2360" t="str">
            <v>Bank</v>
          </cell>
          <cell r="F2360">
            <v>44673</v>
          </cell>
        </row>
        <row r="2361">
          <cell r="C2361">
            <v>790819977</v>
          </cell>
          <cell r="D2361" t="str">
            <v>Loan Payment</v>
          </cell>
          <cell r="E2361" t="str">
            <v>AFT</v>
          </cell>
          <cell r="F2361">
            <v>44426</v>
          </cell>
        </row>
        <row r="2362">
          <cell r="C2362">
            <v>791085065</v>
          </cell>
          <cell r="D2362" t="str">
            <v>Cash Withdrawal</v>
          </cell>
          <cell r="E2362" t="str">
            <v>POS</v>
          </cell>
          <cell r="F2362">
            <v>44284</v>
          </cell>
        </row>
        <row r="2363">
          <cell r="C2363">
            <v>791457586</v>
          </cell>
          <cell r="D2363" t="str">
            <v>Loan Payment</v>
          </cell>
          <cell r="E2363" t="str">
            <v>AFT</v>
          </cell>
          <cell r="F2363">
            <v>44363</v>
          </cell>
        </row>
        <row r="2364">
          <cell r="C2364">
            <v>792457149</v>
          </cell>
          <cell r="D2364" t="str">
            <v>Checks</v>
          </cell>
          <cell r="E2364" t="str">
            <v>Informal Services</v>
          </cell>
          <cell r="F2364">
            <v>44666</v>
          </cell>
        </row>
        <row r="2365">
          <cell r="C2365">
            <v>792776232</v>
          </cell>
          <cell r="D2365" t="str">
            <v>Online Payment</v>
          </cell>
          <cell r="E2365" t="str">
            <v>Internet Banking</v>
          </cell>
          <cell r="F2365">
            <v>44200</v>
          </cell>
        </row>
        <row r="2366">
          <cell r="C2366">
            <v>793373801</v>
          </cell>
          <cell r="D2366" t="str">
            <v>Cash Withdrawal</v>
          </cell>
          <cell r="E2366" t="str">
            <v>ATM</v>
          </cell>
          <cell r="F2366">
            <v>44337</v>
          </cell>
        </row>
        <row r="2367">
          <cell r="C2367">
            <v>794596039</v>
          </cell>
          <cell r="D2367" t="str">
            <v>Checks</v>
          </cell>
          <cell r="E2367" t="str">
            <v>Bank</v>
          </cell>
          <cell r="F2367">
            <v>44320</v>
          </cell>
        </row>
        <row r="2368">
          <cell r="C2368">
            <v>794705385</v>
          </cell>
          <cell r="D2368" t="str">
            <v>Online Payment</v>
          </cell>
          <cell r="E2368" t="str">
            <v>Internet Banking</v>
          </cell>
          <cell r="F2368">
            <v>44271</v>
          </cell>
        </row>
        <row r="2369">
          <cell r="C2369">
            <v>794996007</v>
          </cell>
          <cell r="D2369" t="str">
            <v>Money Deposit</v>
          </cell>
          <cell r="E2369" t="str">
            <v>ATM</v>
          </cell>
          <cell r="F2369">
            <v>44640</v>
          </cell>
        </row>
        <row r="2370">
          <cell r="C2370">
            <v>795311765</v>
          </cell>
          <cell r="D2370" t="str">
            <v>Money Transfer</v>
          </cell>
          <cell r="E2370" t="str">
            <v>Mobile</v>
          </cell>
          <cell r="F2370">
            <v>44651</v>
          </cell>
        </row>
        <row r="2371">
          <cell r="C2371">
            <v>795560326</v>
          </cell>
          <cell r="D2371" t="str">
            <v>Money Deposit</v>
          </cell>
          <cell r="E2371" t="str">
            <v>Bank</v>
          </cell>
          <cell r="F2371">
            <v>44432</v>
          </cell>
        </row>
        <row r="2372">
          <cell r="C2372">
            <v>795569153</v>
          </cell>
          <cell r="D2372" t="str">
            <v>Money Deposit</v>
          </cell>
          <cell r="E2372" t="str">
            <v>Bank</v>
          </cell>
          <cell r="F2372">
            <v>44283</v>
          </cell>
        </row>
        <row r="2373">
          <cell r="C2373">
            <v>795714810</v>
          </cell>
          <cell r="D2373" t="str">
            <v>Online Payment</v>
          </cell>
          <cell r="E2373" t="str">
            <v>Card</v>
          </cell>
          <cell r="F2373">
            <v>44639</v>
          </cell>
        </row>
        <row r="2374">
          <cell r="C2374">
            <v>795837717</v>
          </cell>
          <cell r="D2374" t="str">
            <v>Cash Withdrawal</v>
          </cell>
          <cell r="E2374" t="str">
            <v>ATM</v>
          </cell>
          <cell r="F2374">
            <v>44478</v>
          </cell>
        </row>
        <row r="2375">
          <cell r="C2375">
            <v>796218942</v>
          </cell>
          <cell r="D2375" t="str">
            <v>Online Payment</v>
          </cell>
          <cell r="E2375" t="str">
            <v>Internet Banking</v>
          </cell>
          <cell r="F2375">
            <v>44639</v>
          </cell>
        </row>
        <row r="2376">
          <cell r="C2376">
            <v>796584522</v>
          </cell>
          <cell r="D2376" t="str">
            <v>Cash Withdrawal</v>
          </cell>
          <cell r="E2376" t="str">
            <v>ATM</v>
          </cell>
          <cell r="F2376">
            <v>44244</v>
          </cell>
        </row>
        <row r="2377">
          <cell r="C2377">
            <v>796857761</v>
          </cell>
          <cell r="D2377" t="str">
            <v>Checks</v>
          </cell>
          <cell r="E2377" t="str">
            <v>Informal Services</v>
          </cell>
          <cell r="F2377">
            <v>44508</v>
          </cell>
        </row>
        <row r="2378">
          <cell r="C2378">
            <v>796966460</v>
          </cell>
          <cell r="D2378" t="str">
            <v>Online Payment</v>
          </cell>
          <cell r="E2378" t="str">
            <v>Mobile</v>
          </cell>
          <cell r="F2378">
            <v>44595</v>
          </cell>
        </row>
        <row r="2379">
          <cell r="C2379">
            <v>796973356</v>
          </cell>
          <cell r="D2379" t="str">
            <v>Money Deposit</v>
          </cell>
          <cell r="E2379" t="str">
            <v>ATM</v>
          </cell>
          <cell r="F2379">
            <v>44254</v>
          </cell>
        </row>
        <row r="2380">
          <cell r="C2380">
            <v>797666813</v>
          </cell>
          <cell r="D2380" t="str">
            <v>Online Payment</v>
          </cell>
          <cell r="E2380" t="str">
            <v>Internet Banking</v>
          </cell>
          <cell r="F2380">
            <v>44551</v>
          </cell>
        </row>
        <row r="2381">
          <cell r="C2381">
            <v>797693035</v>
          </cell>
          <cell r="D2381" t="str">
            <v>Checks</v>
          </cell>
          <cell r="E2381" t="str">
            <v>Informal Services</v>
          </cell>
          <cell r="F2381">
            <v>44598</v>
          </cell>
        </row>
        <row r="2382">
          <cell r="C2382">
            <v>798424866</v>
          </cell>
          <cell r="D2382" t="str">
            <v>Money Deposit</v>
          </cell>
          <cell r="E2382" t="str">
            <v>Bank</v>
          </cell>
          <cell r="F2382">
            <v>44473</v>
          </cell>
        </row>
        <row r="2383">
          <cell r="C2383">
            <v>799549503</v>
          </cell>
          <cell r="D2383" t="str">
            <v>Checks</v>
          </cell>
          <cell r="E2383" t="str">
            <v>Informal Services</v>
          </cell>
          <cell r="F2383">
            <v>44654</v>
          </cell>
        </row>
        <row r="2384">
          <cell r="C2384">
            <v>799719608</v>
          </cell>
          <cell r="D2384" t="str">
            <v>Money Deposit</v>
          </cell>
          <cell r="E2384" t="str">
            <v>ATM</v>
          </cell>
          <cell r="F2384">
            <v>44450</v>
          </cell>
        </row>
        <row r="2385">
          <cell r="C2385">
            <v>800027615</v>
          </cell>
          <cell r="D2385" t="str">
            <v>Online Payment</v>
          </cell>
          <cell r="E2385" t="str">
            <v>Internet Banking</v>
          </cell>
          <cell r="F2385">
            <v>44674</v>
          </cell>
        </row>
        <row r="2386">
          <cell r="C2386">
            <v>800032581</v>
          </cell>
          <cell r="D2386" t="str">
            <v>Money Deposit</v>
          </cell>
          <cell r="E2386" t="str">
            <v>Bank</v>
          </cell>
          <cell r="F2386">
            <v>44253</v>
          </cell>
        </row>
        <row r="2387">
          <cell r="C2387">
            <v>800047910</v>
          </cell>
          <cell r="D2387" t="str">
            <v>Money Transfer</v>
          </cell>
          <cell r="E2387" t="str">
            <v>Mobile</v>
          </cell>
          <cell r="F2387">
            <v>44508</v>
          </cell>
        </row>
        <row r="2388">
          <cell r="C2388">
            <v>800680533</v>
          </cell>
          <cell r="D2388" t="str">
            <v>Money Deposit</v>
          </cell>
          <cell r="E2388" t="str">
            <v>Bank</v>
          </cell>
          <cell r="F2388">
            <v>44241</v>
          </cell>
        </row>
        <row r="2389">
          <cell r="C2389">
            <v>800899560</v>
          </cell>
          <cell r="D2389" t="str">
            <v>Cash Withdrawal</v>
          </cell>
          <cell r="E2389" t="str">
            <v>POS</v>
          </cell>
          <cell r="F2389">
            <v>44322</v>
          </cell>
        </row>
        <row r="2390">
          <cell r="C2390">
            <v>800954188</v>
          </cell>
          <cell r="D2390" t="str">
            <v>Money Deposit</v>
          </cell>
          <cell r="E2390" t="str">
            <v>Bank</v>
          </cell>
          <cell r="F2390">
            <v>44429</v>
          </cell>
        </row>
        <row r="2391">
          <cell r="C2391">
            <v>801227547</v>
          </cell>
          <cell r="D2391" t="str">
            <v>Money Deposit</v>
          </cell>
          <cell r="E2391" t="str">
            <v>ATM</v>
          </cell>
          <cell r="F2391">
            <v>44359</v>
          </cell>
        </row>
        <row r="2392">
          <cell r="C2392">
            <v>802088876</v>
          </cell>
          <cell r="D2392" t="str">
            <v>Money Deposit</v>
          </cell>
          <cell r="E2392" t="str">
            <v>ATM</v>
          </cell>
          <cell r="F2392">
            <v>44286</v>
          </cell>
        </row>
        <row r="2393">
          <cell r="C2393">
            <v>802418265</v>
          </cell>
          <cell r="D2393" t="str">
            <v>Checks</v>
          </cell>
          <cell r="E2393" t="str">
            <v>Informal Services</v>
          </cell>
          <cell r="F2393">
            <v>44643</v>
          </cell>
        </row>
        <row r="2394">
          <cell r="C2394">
            <v>802502024</v>
          </cell>
          <cell r="D2394" t="str">
            <v>Cash Withdrawal</v>
          </cell>
          <cell r="E2394" t="str">
            <v>ATM</v>
          </cell>
          <cell r="F2394">
            <v>44217</v>
          </cell>
        </row>
        <row r="2395">
          <cell r="C2395">
            <v>802691207</v>
          </cell>
          <cell r="D2395" t="str">
            <v>Checks</v>
          </cell>
          <cell r="E2395" t="str">
            <v>Informal Services</v>
          </cell>
          <cell r="F2395">
            <v>44389</v>
          </cell>
        </row>
        <row r="2396">
          <cell r="C2396">
            <v>802815139</v>
          </cell>
          <cell r="D2396" t="str">
            <v>Cash Withdrawal</v>
          </cell>
          <cell r="E2396" t="str">
            <v>POS</v>
          </cell>
          <cell r="F2396">
            <v>44433</v>
          </cell>
        </row>
        <row r="2397">
          <cell r="C2397">
            <v>802850130</v>
          </cell>
          <cell r="D2397" t="str">
            <v>Checks</v>
          </cell>
          <cell r="E2397" t="str">
            <v>Informal Services</v>
          </cell>
          <cell r="F2397">
            <v>44344</v>
          </cell>
        </row>
        <row r="2398">
          <cell r="C2398">
            <v>803664316</v>
          </cell>
          <cell r="D2398" t="str">
            <v>Cash Withdrawal</v>
          </cell>
          <cell r="E2398" t="str">
            <v>ATM</v>
          </cell>
          <cell r="F2398">
            <v>44446</v>
          </cell>
        </row>
        <row r="2399">
          <cell r="C2399">
            <v>803873323</v>
          </cell>
          <cell r="D2399" t="str">
            <v>Online Payment</v>
          </cell>
          <cell r="E2399" t="str">
            <v>Card</v>
          </cell>
          <cell r="F2399">
            <v>44435</v>
          </cell>
        </row>
        <row r="2400">
          <cell r="C2400">
            <v>803923948</v>
          </cell>
          <cell r="D2400" t="str">
            <v>Money Deposit</v>
          </cell>
          <cell r="E2400" t="str">
            <v>Bank</v>
          </cell>
          <cell r="F2400">
            <v>44274</v>
          </cell>
        </row>
        <row r="2401">
          <cell r="C2401">
            <v>804038273</v>
          </cell>
          <cell r="D2401" t="str">
            <v>Loan Payment</v>
          </cell>
          <cell r="E2401" t="str">
            <v>ACH</v>
          </cell>
          <cell r="F2401">
            <v>44307</v>
          </cell>
        </row>
        <row r="2402">
          <cell r="C2402">
            <v>804060696</v>
          </cell>
          <cell r="D2402" t="str">
            <v>Money Deposit</v>
          </cell>
          <cell r="E2402" t="str">
            <v>Bank</v>
          </cell>
          <cell r="F2402">
            <v>44283</v>
          </cell>
        </row>
        <row r="2403">
          <cell r="C2403">
            <v>804272743</v>
          </cell>
          <cell r="D2403" t="str">
            <v>Money Transfer</v>
          </cell>
          <cell r="E2403" t="str">
            <v>Bank</v>
          </cell>
          <cell r="F2403">
            <v>44538</v>
          </cell>
        </row>
        <row r="2404">
          <cell r="C2404">
            <v>804813466</v>
          </cell>
          <cell r="D2404" t="str">
            <v>Money Transfer</v>
          </cell>
          <cell r="E2404" t="str">
            <v>Internet Banking</v>
          </cell>
          <cell r="F2404">
            <v>44387</v>
          </cell>
        </row>
        <row r="2405">
          <cell r="C2405">
            <v>804925979</v>
          </cell>
          <cell r="D2405" t="str">
            <v>Money Transfer</v>
          </cell>
          <cell r="E2405" t="str">
            <v>Mobile</v>
          </cell>
          <cell r="F2405">
            <v>44662</v>
          </cell>
        </row>
        <row r="2406">
          <cell r="C2406">
            <v>805420729</v>
          </cell>
          <cell r="D2406" t="str">
            <v>Online Payment</v>
          </cell>
          <cell r="E2406" t="str">
            <v>Card</v>
          </cell>
          <cell r="F2406">
            <v>44304</v>
          </cell>
        </row>
        <row r="2407">
          <cell r="C2407">
            <v>805441371</v>
          </cell>
          <cell r="D2407" t="str">
            <v>Cash Withdrawal</v>
          </cell>
          <cell r="E2407" t="str">
            <v>ATM</v>
          </cell>
          <cell r="F2407">
            <v>44619</v>
          </cell>
        </row>
        <row r="2408">
          <cell r="C2408">
            <v>805761085</v>
          </cell>
          <cell r="D2408" t="str">
            <v>Money Deposit</v>
          </cell>
          <cell r="E2408" t="str">
            <v>Bank</v>
          </cell>
          <cell r="F2408">
            <v>44418</v>
          </cell>
        </row>
        <row r="2409">
          <cell r="C2409">
            <v>806218567</v>
          </cell>
          <cell r="D2409" t="str">
            <v>Money Transfer</v>
          </cell>
          <cell r="E2409" t="str">
            <v>ATM</v>
          </cell>
          <cell r="F2409">
            <v>44212</v>
          </cell>
        </row>
        <row r="2410">
          <cell r="C2410">
            <v>806261412</v>
          </cell>
          <cell r="D2410" t="str">
            <v>Online Payment</v>
          </cell>
          <cell r="E2410" t="str">
            <v>Internet Banking</v>
          </cell>
          <cell r="F2410">
            <v>44448</v>
          </cell>
        </row>
        <row r="2411">
          <cell r="C2411">
            <v>806393261</v>
          </cell>
          <cell r="D2411" t="str">
            <v>Money Deposit</v>
          </cell>
          <cell r="E2411" t="str">
            <v>Bank</v>
          </cell>
          <cell r="F2411">
            <v>44393</v>
          </cell>
        </row>
        <row r="2412">
          <cell r="C2412">
            <v>806999634</v>
          </cell>
          <cell r="D2412" t="str">
            <v>Loan Payment</v>
          </cell>
          <cell r="E2412" t="str">
            <v>AFT</v>
          </cell>
          <cell r="F2412">
            <v>44591</v>
          </cell>
        </row>
        <row r="2413">
          <cell r="C2413">
            <v>807171368</v>
          </cell>
          <cell r="D2413" t="str">
            <v>Online Payment</v>
          </cell>
          <cell r="E2413" t="str">
            <v>Mobile</v>
          </cell>
          <cell r="F2413">
            <v>44421</v>
          </cell>
        </row>
        <row r="2414">
          <cell r="C2414">
            <v>807287014</v>
          </cell>
          <cell r="D2414" t="str">
            <v>Money Transfer</v>
          </cell>
          <cell r="E2414" t="str">
            <v>Mobile</v>
          </cell>
          <cell r="F2414">
            <v>44368</v>
          </cell>
        </row>
        <row r="2415">
          <cell r="C2415">
            <v>807694195</v>
          </cell>
          <cell r="D2415" t="str">
            <v>Checks</v>
          </cell>
          <cell r="E2415" t="str">
            <v>Informal Services</v>
          </cell>
          <cell r="F2415">
            <v>44441</v>
          </cell>
        </row>
        <row r="2416">
          <cell r="C2416">
            <v>807793857</v>
          </cell>
          <cell r="D2416" t="str">
            <v>Online Payment</v>
          </cell>
          <cell r="E2416" t="str">
            <v>Internet Banking</v>
          </cell>
          <cell r="F2416">
            <v>44576</v>
          </cell>
        </row>
        <row r="2417">
          <cell r="C2417">
            <v>807984614</v>
          </cell>
          <cell r="D2417" t="str">
            <v>Money Transfer</v>
          </cell>
          <cell r="E2417" t="str">
            <v>Mobile</v>
          </cell>
          <cell r="F2417">
            <v>44605</v>
          </cell>
        </row>
        <row r="2418">
          <cell r="C2418">
            <v>807990242</v>
          </cell>
          <cell r="D2418" t="str">
            <v>Cash Withdrawal</v>
          </cell>
          <cell r="E2418" t="str">
            <v>POS</v>
          </cell>
          <cell r="F2418">
            <v>44298</v>
          </cell>
        </row>
        <row r="2419">
          <cell r="C2419">
            <v>807991662</v>
          </cell>
          <cell r="D2419" t="str">
            <v>Money Deposit</v>
          </cell>
          <cell r="E2419" t="str">
            <v>Bank</v>
          </cell>
          <cell r="F2419">
            <v>44424</v>
          </cell>
        </row>
        <row r="2420">
          <cell r="C2420">
            <v>808714603</v>
          </cell>
          <cell r="D2420" t="str">
            <v>Online Payment</v>
          </cell>
          <cell r="E2420" t="str">
            <v>Card</v>
          </cell>
          <cell r="F2420">
            <v>44551</v>
          </cell>
        </row>
        <row r="2421">
          <cell r="C2421">
            <v>808794445</v>
          </cell>
          <cell r="D2421" t="str">
            <v>Money Transfer</v>
          </cell>
          <cell r="E2421" t="str">
            <v>Internet Banking</v>
          </cell>
          <cell r="F2421">
            <v>44541</v>
          </cell>
        </row>
        <row r="2422">
          <cell r="C2422">
            <v>809037906</v>
          </cell>
          <cell r="D2422" t="str">
            <v>Cash Withdrawal</v>
          </cell>
          <cell r="E2422" t="str">
            <v>ATM</v>
          </cell>
          <cell r="F2422">
            <v>44217</v>
          </cell>
        </row>
        <row r="2423">
          <cell r="C2423">
            <v>809256062</v>
          </cell>
          <cell r="D2423" t="str">
            <v>Money Transfer</v>
          </cell>
          <cell r="E2423" t="str">
            <v>Mobile</v>
          </cell>
          <cell r="F2423">
            <v>44475</v>
          </cell>
        </row>
        <row r="2424">
          <cell r="C2424">
            <v>809277578</v>
          </cell>
          <cell r="D2424" t="str">
            <v>Checks</v>
          </cell>
          <cell r="E2424" t="str">
            <v>Bank</v>
          </cell>
          <cell r="F2424">
            <v>44224</v>
          </cell>
        </row>
        <row r="2425">
          <cell r="C2425">
            <v>809582129</v>
          </cell>
          <cell r="D2425" t="str">
            <v>Money Transfer</v>
          </cell>
          <cell r="E2425" t="str">
            <v>Bank</v>
          </cell>
          <cell r="F2425">
            <v>44421</v>
          </cell>
        </row>
        <row r="2426">
          <cell r="C2426">
            <v>809614065</v>
          </cell>
          <cell r="D2426" t="str">
            <v>Loan Payment</v>
          </cell>
          <cell r="E2426" t="str">
            <v>AFT</v>
          </cell>
          <cell r="F2426">
            <v>44381</v>
          </cell>
        </row>
        <row r="2427">
          <cell r="C2427">
            <v>809692533</v>
          </cell>
          <cell r="D2427" t="str">
            <v>Loan Payment</v>
          </cell>
          <cell r="E2427" t="str">
            <v>ACH</v>
          </cell>
          <cell r="F2427">
            <v>44452</v>
          </cell>
        </row>
        <row r="2428">
          <cell r="C2428">
            <v>809971306</v>
          </cell>
          <cell r="D2428" t="str">
            <v>Online Payment</v>
          </cell>
          <cell r="E2428" t="str">
            <v>Mobile</v>
          </cell>
          <cell r="F2428">
            <v>44532</v>
          </cell>
        </row>
        <row r="2429">
          <cell r="C2429">
            <v>810104163</v>
          </cell>
          <cell r="D2429" t="str">
            <v>Money Deposit</v>
          </cell>
          <cell r="E2429" t="str">
            <v>Bank</v>
          </cell>
          <cell r="F2429">
            <v>44531</v>
          </cell>
        </row>
        <row r="2430">
          <cell r="C2430">
            <v>811940504</v>
          </cell>
          <cell r="D2430" t="str">
            <v>Money Transfer</v>
          </cell>
          <cell r="E2430" t="str">
            <v>Mobile</v>
          </cell>
          <cell r="F2430">
            <v>44478</v>
          </cell>
        </row>
        <row r="2431">
          <cell r="C2431">
            <v>811956007</v>
          </cell>
          <cell r="D2431" t="str">
            <v>Cash Withdrawal</v>
          </cell>
          <cell r="E2431" t="str">
            <v>ATM</v>
          </cell>
          <cell r="F2431">
            <v>44585</v>
          </cell>
        </row>
        <row r="2432">
          <cell r="C2432">
            <v>812197094</v>
          </cell>
          <cell r="D2432" t="str">
            <v>Online Payment</v>
          </cell>
          <cell r="E2432" t="str">
            <v>Internet Banking</v>
          </cell>
          <cell r="F2432">
            <v>44569</v>
          </cell>
        </row>
        <row r="2433">
          <cell r="C2433">
            <v>812368688</v>
          </cell>
          <cell r="D2433" t="str">
            <v>Cash Withdrawal</v>
          </cell>
          <cell r="E2433" t="str">
            <v>ATM</v>
          </cell>
          <cell r="F2433">
            <v>44424</v>
          </cell>
        </row>
        <row r="2434">
          <cell r="C2434">
            <v>812442483</v>
          </cell>
          <cell r="D2434" t="str">
            <v>Loan Payment</v>
          </cell>
          <cell r="E2434" t="str">
            <v>AFT</v>
          </cell>
          <cell r="F2434">
            <v>44501</v>
          </cell>
        </row>
        <row r="2435">
          <cell r="C2435">
            <v>812543923</v>
          </cell>
          <cell r="D2435" t="str">
            <v>Money Deposit</v>
          </cell>
          <cell r="E2435" t="str">
            <v>Bank</v>
          </cell>
          <cell r="F2435">
            <v>44606</v>
          </cell>
        </row>
        <row r="2436">
          <cell r="C2436">
            <v>814266527</v>
          </cell>
          <cell r="D2436" t="str">
            <v>Cash Withdrawal</v>
          </cell>
          <cell r="E2436" t="str">
            <v>ATM</v>
          </cell>
          <cell r="F2436">
            <v>44681</v>
          </cell>
        </row>
        <row r="2437">
          <cell r="C2437">
            <v>815014753</v>
          </cell>
          <cell r="D2437" t="str">
            <v>Money Transfer</v>
          </cell>
          <cell r="E2437" t="str">
            <v>Bank</v>
          </cell>
          <cell r="F2437">
            <v>44501</v>
          </cell>
        </row>
        <row r="2438">
          <cell r="C2438">
            <v>815025476</v>
          </cell>
          <cell r="D2438" t="str">
            <v>Online Payment</v>
          </cell>
          <cell r="E2438" t="str">
            <v>Card</v>
          </cell>
          <cell r="F2438">
            <v>44252</v>
          </cell>
        </row>
        <row r="2439">
          <cell r="C2439">
            <v>815158945</v>
          </cell>
          <cell r="D2439" t="str">
            <v>Money Transfer</v>
          </cell>
          <cell r="E2439" t="str">
            <v>Mobile</v>
          </cell>
          <cell r="F2439">
            <v>44407</v>
          </cell>
        </row>
        <row r="2440">
          <cell r="C2440">
            <v>815571796</v>
          </cell>
          <cell r="D2440" t="str">
            <v>Money Deposit</v>
          </cell>
          <cell r="E2440" t="str">
            <v>ATM</v>
          </cell>
          <cell r="F2440">
            <v>44573</v>
          </cell>
        </row>
        <row r="2441">
          <cell r="C2441">
            <v>817684721</v>
          </cell>
          <cell r="D2441" t="str">
            <v>Money Deposit</v>
          </cell>
          <cell r="E2441" t="str">
            <v>ATM</v>
          </cell>
          <cell r="F2441">
            <v>44481</v>
          </cell>
        </row>
        <row r="2442">
          <cell r="C2442">
            <v>817900012</v>
          </cell>
          <cell r="D2442" t="str">
            <v>Online Payment</v>
          </cell>
          <cell r="E2442" t="str">
            <v>Mobile</v>
          </cell>
          <cell r="F2442">
            <v>44582</v>
          </cell>
        </row>
        <row r="2443">
          <cell r="C2443">
            <v>817959591</v>
          </cell>
          <cell r="D2443" t="str">
            <v>Money Transfer</v>
          </cell>
          <cell r="E2443" t="str">
            <v>Bank</v>
          </cell>
          <cell r="F2443">
            <v>44472</v>
          </cell>
        </row>
        <row r="2444">
          <cell r="C2444">
            <v>818088800</v>
          </cell>
          <cell r="D2444" t="str">
            <v>Cash Withdrawal</v>
          </cell>
          <cell r="E2444" t="str">
            <v>ATM</v>
          </cell>
          <cell r="F2444">
            <v>44308</v>
          </cell>
        </row>
        <row r="2445">
          <cell r="C2445">
            <v>818470558</v>
          </cell>
          <cell r="D2445" t="str">
            <v>Money Deposit</v>
          </cell>
          <cell r="E2445" t="str">
            <v>Bank</v>
          </cell>
          <cell r="F2445">
            <v>44426</v>
          </cell>
        </row>
        <row r="2446">
          <cell r="C2446">
            <v>818514758</v>
          </cell>
          <cell r="D2446" t="str">
            <v>Money Transfer</v>
          </cell>
          <cell r="E2446" t="str">
            <v>Mobile</v>
          </cell>
          <cell r="F2446">
            <v>44659</v>
          </cell>
        </row>
        <row r="2447">
          <cell r="C2447">
            <v>819479045</v>
          </cell>
          <cell r="D2447" t="str">
            <v>Money Transfer</v>
          </cell>
          <cell r="E2447" t="str">
            <v>Mobile</v>
          </cell>
          <cell r="F2447">
            <v>44570</v>
          </cell>
        </row>
        <row r="2448">
          <cell r="C2448">
            <v>819755157</v>
          </cell>
          <cell r="D2448" t="str">
            <v>Money Deposit</v>
          </cell>
          <cell r="E2448" t="str">
            <v>ATM</v>
          </cell>
          <cell r="F2448">
            <v>44250</v>
          </cell>
        </row>
        <row r="2449">
          <cell r="C2449">
            <v>820706182</v>
          </cell>
          <cell r="D2449" t="str">
            <v>Money Deposit</v>
          </cell>
          <cell r="E2449" t="str">
            <v>Bank</v>
          </cell>
          <cell r="F2449">
            <v>44418</v>
          </cell>
        </row>
        <row r="2450">
          <cell r="C2450">
            <v>821034018</v>
          </cell>
          <cell r="D2450" t="str">
            <v>Loan Payment</v>
          </cell>
          <cell r="E2450" t="str">
            <v>AFT</v>
          </cell>
          <cell r="F2450">
            <v>44650</v>
          </cell>
        </row>
        <row r="2451">
          <cell r="C2451">
            <v>821191889</v>
          </cell>
          <cell r="D2451" t="str">
            <v>Online Payment</v>
          </cell>
          <cell r="E2451" t="str">
            <v>Mobile</v>
          </cell>
          <cell r="F2451">
            <v>44640</v>
          </cell>
        </row>
        <row r="2452">
          <cell r="C2452">
            <v>821536877</v>
          </cell>
          <cell r="D2452" t="str">
            <v>Checks</v>
          </cell>
          <cell r="E2452" t="str">
            <v>Informal Services</v>
          </cell>
          <cell r="F2452">
            <v>44547</v>
          </cell>
        </row>
        <row r="2453">
          <cell r="C2453">
            <v>821766918</v>
          </cell>
          <cell r="D2453" t="str">
            <v>Money Transfer</v>
          </cell>
          <cell r="E2453" t="str">
            <v>ATM</v>
          </cell>
          <cell r="F2453">
            <v>44397</v>
          </cell>
        </row>
        <row r="2454">
          <cell r="C2454">
            <v>822210306</v>
          </cell>
          <cell r="D2454" t="str">
            <v>Money Transfer</v>
          </cell>
          <cell r="E2454" t="str">
            <v>Mobile</v>
          </cell>
          <cell r="F2454">
            <v>44511</v>
          </cell>
        </row>
        <row r="2455">
          <cell r="C2455">
            <v>822211095</v>
          </cell>
          <cell r="D2455" t="str">
            <v>Money Deposit</v>
          </cell>
          <cell r="E2455" t="str">
            <v>ATM</v>
          </cell>
          <cell r="F2455">
            <v>44576</v>
          </cell>
        </row>
        <row r="2456">
          <cell r="C2456">
            <v>822216007</v>
          </cell>
          <cell r="D2456" t="str">
            <v>Checks</v>
          </cell>
          <cell r="E2456" t="str">
            <v>Bank</v>
          </cell>
          <cell r="F2456">
            <v>44406</v>
          </cell>
        </row>
        <row r="2457">
          <cell r="C2457">
            <v>822220105</v>
          </cell>
          <cell r="D2457" t="str">
            <v>Money Deposit</v>
          </cell>
          <cell r="E2457" t="str">
            <v>ATM</v>
          </cell>
          <cell r="F2457">
            <v>44237</v>
          </cell>
        </row>
        <row r="2458">
          <cell r="C2458">
            <v>822729697</v>
          </cell>
          <cell r="D2458" t="str">
            <v>Loan Payment</v>
          </cell>
          <cell r="E2458" t="str">
            <v>ACH</v>
          </cell>
          <cell r="F2458">
            <v>44591</v>
          </cell>
        </row>
        <row r="2459">
          <cell r="C2459">
            <v>822827445</v>
          </cell>
          <cell r="D2459" t="str">
            <v>Cash Withdrawal</v>
          </cell>
          <cell r="E2459" t="str">
            <v>POS</v>
          </cell>
          <cell r="F2459">
            <v>44428</v>
          </cell>
        </row>
        <row r="2460">
          <cell r="C2460">
            <v>823906903</v>
          </cell>
          <cell r="D2460" t="str">
            <v>Loan Payment</v>
          </cell>
          <cell r="E2460" t="str">
            <v>ACH</v>
          </cell>
          <cell r="F2460">
            <v>44212</v>
          </cell>
        </row>
        <row r="2461">
          <cell r="C2461">
            <v>823998849</v>
          </cell>
          <cell r="D2461" t="str">
            <v>Cash Withdrawal</v>
          </cell>
          <cell r="E2461" t="str">
            <v>POS</v>
          </cell>
          <cell r="F2461">
            <v>44353</v>
          </cell>
        </row>
        <row r="2462">
          <cell r="C2462">
            <v>824314669</v>
          </cell>
          <cell r="D2462" t="str">
            <v>Online Payment</v>
          </cell>
          <cell r="E2462" t="str">
            <v>Mobile</v>
          </cell>
          <cell r="F2462">
            <v>44416</v>
          </cell>
        </row>
        <row r="2463">
          <cell r="C2463">
            <v>824553501</v>
          </cell>
          <cell r="D2463" t="str">
            <v>Loan Payment</v>
          </cell>
          <cell r="E2463" t="str">
            <v>AFT</v>
          </cell>
          <cell r="F2463">
            <v>44368</v>
          </cell>
        </row>
        <row r="2464">
          <cell r="C2464">
            <v>824571393</v>
          </cell>
          <cell r="D2464" t="str">
            <v>Checks</v>
          </cell>
          <cell r="E2464" t="str">
            <v>Informal Services</v>
          </cell>
          <cell r="F2464">
            <v>44648</v>
          </cell>
        </row>
        <row r="2465">
          <cell r="C2465">
            <v>824575644</v>
          </cell>
          <cell r="D2465" t="str">
            <v>Online Payment</v>
          </cell>
          <cell r="E2465" t="str">
            <v>Internet Banking</v>
          </cell>
          <cell r="F2465">
            <v>44593</v>
          </cell>
        </row>
        <row r="2466">
          <cell r="C2466">
            <v>825010322</v>
          </cell>
          <cell r="D2466" t="str">
            <v>Cash Withdrawal</v>
          </cell>
          <cell r="E2466" t="str">
            <v>ATM</v>
          </cell>
          <cell r="F2466">
            <v>44319</v>
          </cell>
        </row>
        <row r="2467">
          <cell r="C2467">
            <v>825095612</v>
          </cell>
          <cell r="D2467" t="str">
            <v>Cash Withdrawal</v>
          </cell>
          <cell r="E2467" t="str">
            <v>Bank</v>
          </cell>
          <cell r="F2467">
            <v>44304</v>
          </cell>
        </row>
        <row r="2468">
          <cell r="C2468">
            <v>825404409</v>
          </cell>
          <cell r="D2468" t="str">
            <v>Online Payment</v>
          </cell>
          <cell r="E2468" t="str">
            <v>Mobile</v>
          </cell>
          <cell r="F2468">
            <v>44673</v>
          </cell>
        </row>
        <row r="2469">
          <cell r="C2469">
            <v>825405328</v>
          </cell>
          <cell r="D2469" t="str">
            <v>Money Transfer</v>
          </cell>
          <cell r="E2469" t="str">
            <v>Mobile</v>
          </cell>
          <cell r="F2469">
            <v>44376</v>
          </cell>
        </row>
        <row r="2470">
          <cell r="C2470">
            <v>825804685</v>
          </cell>
          <cell r="D2470" t="str">
            <v>Online Payment</v>
          </cell>
          <cell r="E2470" t="str">
            <v>Mobile</v>
          </cell>
          <cell r="F2470">
            <v>44371</v>
          </cell>
        </row>
        <row r="2471">
          <cell r="C2471">
            <v>825826622</v>
          </cell>
          <cell r="D2471" t="str">
            <v>Loan Payment</v>
          </cell>
          <cell r="E2471" t="str">
            <v>Mobile</v>
          </cell>
          <cell r="F2471">
            <v>44484</v>
          </cell>
        </row>
        <row r="2472">
          <cell r="C2472">
            <v>825936254</v>
          </cell>
          <cell r="D2472" t="str">
            <v>Money Transfer</v>
          </cell>
          <cell r="E2472" t="str">
            <v>Internet Banking</v>
          </cell>
          <cell r="F2472">
            <v>44590</v>
          </cell>
        </row>
        <row r="2473">
          <cell r="C2473">
            <v>826220444</v>
          </cell>
          <cell r="D2473" t="str">
            <v>Money Transfer</v>
          </cell>
          <cell r="E2473" t="str">
            <v>Internet Banking</v>
          </cell>
          <cell r="F2473">
            <v>44615</v>
          </cell>
        </row>
        <row r="2474">
          <cell r="C2474">
            <v>826302558</v>
          </cell>
          <cell r="D2474" t="str">
            <v>Money Transfer</v>
          </cell>
          <cell r="E2474" t="str">
            <v>Bank</v>
          </cell>
          <cell r="F2474">
            <v>44307</v>
          </cell>
        </row>
        <row r="2475">
          <cell r="C2475">
            <v>826442367</v>
          </cell>
          <cell r="D2475" t="str">
            <v>Money Deposit</v>
          </cell>
          <cell r="E2475" t="str">
            <v>ATM</v>
          </cell>
          <cell r="F2475">
            <v>44313</v>
          </cell>
        </row>
        <row r="2476">
          <cell r="C2476">
            <v>826803067</v>
          </cell>
          <cell r="D2476" t="str">
            <v>Money Deposit</v>
          </cell>
          <cell r="E2476" t="str">
            <v>Bank</v>
          </cell>
          <cell r="F2476">
            <v>44593</v>
          </cell>
        </row>
        <row r="2477">
          <cell r="C2477">
            <v>826973742</v>
          </cell>
          <cell r="D2477" t="str">
            <v>Cash Withdrawal</v>
          </cell>
          <cell r="E2477" t="str">
            <v>ATM</v>
          </cell>
          <cell r="F2477">
            <v>44316</v>
          </cell>
        </row>
        <row r="2478">
          <cell r="C2478">
            <v>827014686</v>
          </cell>
          <cell r="D2478" t="str">
            <v>Money Transfer</v>
          </cell>
          <cell r="E2478" t="str">
            <v>Internet Banking</v>
          </cell>
          <cell r="F2478">
            <v>44632</v>
          </cell>
        </row>
        <row r="2479">
          <cell r="C2479">
            <v>827408332</v>
          </cell>
          <cell r="D2479" t="str">
            <v>Money Transfer</v>
          </cell>
          <cell r="E2479" t="str">
            <v>Mobile</v>
          </cell>
          <cell r="F2479">
            <v>44285</v>
          </cell>
        </row>
        <row r="2480">
          <cell r="C2480">
            <v>827410722</v>
          </cell>
          <cell r="D2480" t="str">
            <v>Money Deposit</v>
          </cell>
          <cell r="E2480" t="str">
            <v>Bank</v>
          </cell>
          <cell r="F2480">
            <v>44404</v>
          </cell>
        </row>
        <row r="2481">
          <cell r="C2481">
            <v>827628726</v>
          </cell>
          <cell r="D2481" t="str">
            <v>Money Deposit</v>
          </cell>
          <cell r="E2481" t="str">
            <v>Bank</v>
          </cell>
          <cell r="F2481">
            <v>44481</v>
          </cell>
        </row>
        <row r="2482">
          <cell r="C2482">
            <v>827738068</v>
          </cell>
          <cell r="D2482" t="str">
            <v>Checks</v>
          </cell>
          <cell r="E2482" t="str">
            <v>Informal Services</v>
          </cell>
          <cell r="F2482">
            <v>44508</v>
          </cell>
        </row>
        <row r="2483">
          <cell r="C2483">
            <v>827798637</v>
          </cell>
          <cell r="D2483" t="str">
            <v>Online Payment</v>
          </cell>
          <cell r="E2483" t="str">
            <v>Internet Banking</v>
          </cell>
          <cell r="F2483">
            <v>44365</v>
          </cell>
        </row>
        <row r="2484">
          <cell r="C2484">
            <v>827906116</v>
          </cell>
          <cell r="D2484" t="str">
            <v>Online Payment</v>
          </cell>
          <cell r="E2484" t="str">
            <v>Card</v>
          </cell>
          <cell r="F2484">
            <v>44212</v>
          </cell>
        </row>
        <row r="2485">
          <cell r="C2485">
            <v>828002445</v>
          </cell>
          <cell r="D2485" t="str">
            <v>Money Transfer</v>
          </cell>
          <cell r="E2485" t="str">
            <v>Mobile</v>
          </cell>
          <cell r="F2485">
            <v>44345</v>
          </cell>
        </row>
        <row r="2486">
          <cell r="C2486">
            <v>828205412</v>
          </cell>
          <cell r="D2486" t="str">
            <v>Online Payment</v>
          </cell>
          <cell r="E2486" t="str">
            <v>Internet Banking</v>
          </cell>
          <cell r="F2486">
            <v>44225</v>
          </cell>
        </row>
        <row r="2487">
          <cell r="C2487">
            <v>828471777</v>
          </cell>
          <cell r="D2487" t="str">
            <v>Online Payment</v>
          </cell>
          <cell r="E2487" t="str">
            <v>Card</v>
          </cell>
          <cell r="F2487">
            <v>44614</v>
          </cell>
        </row>
        <row r="2488">
          <cell r="C2488">
            <v>829001426</v>
          </cell>
          <cell r="D2488" t="str">
            <v>Money Deposit</v>
          </cell>
          <cell r="E2488" t="str">
            <v>Bank</v>
          </cell>
          <cell r="F2488">
            <v>44495</v>
          </cell>
        </row>
        <row r="2489">
          <cell r="C2489">
            <v>829392885</v>
          </cell>
          <cell r="D2489" t="str">
            <v>Money Deposit</v>
          </cell>
          <cell r="E2489" t="str">
            <v>Bank</v>
          </cell>
          <cell r="F2489">
            <v>44582</v>
          </cell>
        </row>
        <row r="2490">
          <cell r="C2490">
            <v>830129063</v>
          </cell>
          <cell r="D2490" t="str">
            <v>Money Transfer</v>
          </cell>
          <cell r="E2490" t="str">
            <v>Mobile</v>
          </cell>
          <cell r="F2490">
            <v>44639</v>
          </cell>
        </row>
        <row r="2491">
          <cell r="C2491">
            <v>831453431</v>
          </cell>
          <cell r="D2491" t="str">
            <v>Loan Payment</v>
          </cell>
          <cell r="E2491" t="str">
            <v>AFT</v>
          </cell>
          <cell r="F2491">
            <v>44233</v>
          </cell>
        </row>
        <row r="2492">
          <cell r="C2492">
            <v>832256671</v>
          </cell>
          <cell r="D2492" t="str">
            <v>Money Deposit</v>
          </cell>
          <cell r="E2492" t="str">
            <v>Bank</v>
          </cell>
          <cell r="F2492">
            <v>44597</v>
          </cell>
        </row>
        <row r="2493">
          <cell r="C2493">
            <v>832315873</v>
          </cell>
          <cell r="D2493" t="str">
            <v>Cash Withdrawal</v>
          </cell>
          <cell r="E2493" t="str">
            <v>ATM</v>
          </cell>
          <cell r="F2493">
            <v>44490</v>
          </cell>
        </row>
        <row r="2494">
          <cell r="C2494">
            <v>833256310</v>
          </cell>
          <cell r="D2494" t="str">
            <v>Money Deposit</v>
          </cell>
          <cell r="E2494" t="str">
            <v>ATM</v>
          </cell>
          <cell r="F2494">
            <v>44345</v>
          </cell>
        </row>
        <row r="2495">
          <cell r="C2495">
            <v>833296386</v>
          </cell>
          <cell r="D2495" t="str">
            <v>Cash Withdrawal</v>
          </cell>
          <cell r="E2495" t="str">
            <v>ATM</v>
          </cell>
          <cell r="F2495">
            <v>44679</v>
          </cell>
        </row>
        <row r="2496">
          <cell r="C2496">
            <v>833544299</v>
          </cell>
          <cell r="D2496" t="str">
            <v>Checks</v>
          </cell>
          <cell r="E2496" t="str">
            <v>Informal Services</v>
          </cell>
          <cell r="F2496">
            <v>44428</v>
          </cell>
        </row>
        <row r="2497">
          <cell r="C2497">
            <v>833820639</v>
          </cell>
          <cell r="D2497" t="str">
            <v>Loan Payment</v>
          </cell>
          <cell r="E2497" t="str">
            <v>ACH</v>
          </cell>
          <cell r="F2497">
            <v>44617</v>
          </cell>
        </row>
        <row r="2498">
          <cell r="C2498">
            <v>833844484</v>
          </cell>
          <cell r="D2498" t="str">
            <v>Cash Withdrawal</v>
          </cell>
          <cell r="E2498" t="str">
            <v>ATM</v>
          </cell>
          <cell r="F2498">
            <v>44342</v>
          </cell>
        </row>
        <row r="2499">
          <cell r="C2499">
            <v>834142460</v>
          </cell>
          <cell r="D2499" t="str">
            <v>Cash Withdrawal</v>
          </cell>
          <cell r="E2499" t="str">
            <v>ATM</v>
          </cell>
          <cell r="F2499">
            <v>44567</v>
          </cell>
        </row>
        <row r="2500">
          <cell r="C2500">
            <v>834478667</v>
          </cell>
          <cell r="D2500" t="str">
            <v>Online Payment</v>
          </cell>
          <cell r="E2500" t="str">
            <v>Mobile</v>
          </cell>
          <cell r="F2500">
            <v>44231</v>
          </cell>
        </row>
        <row r="2501">
          <cell r="C2501">
            <v>834782830</v>
          </cell>
          <cell r="D2501" t="str">
            <v>Loan Payment</v>
          </cell>
          <cell r="E2501" t="str">
            <v>AFT</v>
          </cell>
          <cell r="F2501">
            <v>44638</v>
          </cell>
        </row>
        <row r="2502">
          <cell r="C2502">
            <v>835550483</v>
          </cell>
          <cell r="D2502" t="str">
            <v>Money Transfer</v>
          </cell>
          <cell r="E2502" t="str">
            <v>Internet Banking</v>
          </cell>
          <cell r="F2502">
            <v>44384</v>
          </cell>
        </row>
        <row r="2503">
          <cell r="C2503">
            <v>836052605</v>
          </cell>
          <cell r="D2503" t="str">
            <v>Online Payment</v>
          </cell>
          <cell r="E2503" t="str">
            <v>Card</v>
          </cell>
          <cell r="F2503">
            <v>44331</v>
          </cell>
        </row>
        <row r="2504">
          <cell r="C2504">
            <v>836838522</v>
          </cell>
          <cell r="D2504" t="str">
            <v>Loan Payment</v>
          </cell>
          <cell r="E2504" t="str">
            <v>ACH</v>
          </cell>
          <cell r="F2504">
            <v>44552</v>
          </cell>
        </row>
        <row r="2505">
          <cell r="C2505">
            <v>836878256</v>
          </cell>
          <cell r="D2505" t="str">
            <v>Money Transfer</v>
          </cell>
          <cell r="E2505" t="str">
            <v>Mobile</v>
          </cell>
          <cell r="F2505">
            <v>44411</v>
          </cell>
        </row>
        <row r="2506">
          <cell r="C2506">
            <v>837381379</v>
          </cell>
          <cell r="D2506" t="str">
            <v>Checks</v>
          </cell>
          <cell r="E2506" t="str">
            <v>Informal Services</v>
          </cell>
          <cell r="F2506">
            <v>44230</v>
          </cell>
        </row>
        <row r="2507">
          <cell r="C2507">
            <v>837917753</v>
          </cell>
          <cell r="D2507" t="str">
            <v>Online Payment</v>
          </cell>
          <cell r="E2507" t="str">
            <v>Internet Banking</v>
          </cell>
          <cell r="F2507">
            <v>44333</v>
          </cell>
        </row>
        <row r="2508">
          <cell r="C2508">
            <v>838039063</v>
          </cell>
          <cell r="D2508" t="str">
            <v>Money Deposit</v>
          </cell>
          <cell r="E2508" t="str">
            <v>Bank</v>
          </cell>
          <cell r="F2508">
            <v>44368</v>
          </cell>
        </row>
        <row r="2509">
          <cell r="C2509">
            <v>838077984</v>
          </cell>
          <cell r="D2509" t="str">
            <v>Cash Withdrawal</v>
          </cell>
          <cell r="E2509" t="str">
            <v>ATM</v>
          </cell>
          <cell r="F2509">
            <v>44417</v>
          </cell>
        </row>
        <row r="2510">
          <cell r="C2510">
            <v>838153424</v>
          </cell>
          <cell r="D2510" t="str">
            <v>Money Transfer</v>
          </cell>
          <cell r="E2510" t="str">
            <v>Internet Banking</v>
          </cell>
          <cell r="F2510">
            <v>44463</v>
          </cell>
        </row>
        <row r="2511">
          <cell r="C2511">
            <v>838487517</v>
          </cell>
          <cell r="D2511" t="str">
            <v>Checks</v>
          </cell>
          <cell r="E2511" t="str">
            <v>Informal Services</v>
          </cell>
          <cell r="F2511">
            <v>44356</v>
          </cell>
        </row>
        <row r="2512">
          <cell r="C2512">
            <v>838500892</v>
          </cell>
          <cell r="D2512" t="str">
            <v>Money Transfer</v>
          </cell>
          <cell r="E2512" t="str">
            <v>ATM</v>
          </cell>
          <cell r="F2512">
            <v>44662</v>
          </cell>
        </row>
        <row r="2513">
          <cell r="C2513">
            <v>839479823</v>
          </cell>
          <cell r="D2513" t="str">
            <v>Checks</v>
          </cell>
          <cell r="E2513" t="str">
            <v>Bank</v>
          </cell>
          <cell r="F2513">
            <v>44682</v>
          </cell>
        </row>
        <row r="2514">
          <cell r="C2514">
            <v>839510673</v>
          </cell>
          <cell r="D2514" t="str">
            <v>Money Deposit</v>
          </cell>
          <cell r="E2514" t="str">
            <v>ATM</v>
          </cell>
          <cell r="F2514">
            <v>44339</v>
          </cell>
        </row>
        <row r="2515">
          <cell r="C2515">
            <v>840048564</v>
          </cell>
          <cell r="D2515" t="str">
            <v>Money Transfer</v>
          </cell>
          <cell r="E2515" t="str">
            <v>Mobile</v>
          </cell>
          <cell r="F2515">
            <v>44469</v>
          </cell>
        </row>
        <row r="2516">
          <cell r="C2516">
            <v>840052836</v>
          </cell>
          <cell r="D2516" t="str">
            <v>Cash Withdrawal</v>
          </cell>
          <cell r="E2516" t="str">
            <v>POS</v>
          </cell>
          <cell r="F2516">
            <v>44653</v>
          </cell>
        </row>
        <row r="2517">
          <cell r="C2517">
            <v>840316438</v>
          </cell>
          <cell r="D2517" t="str">
            <v>Money Transfer</v>
          </cell>
          <cell r="E2517" t="str">
            <v>Mobile</v>
          </cell>
          <cell r="F2517">
            <v>44590</v>
          </cell>
        </row>
        <row r="2518">
          <cell r="C2518">
            <v>840468399</v>
          </cell>
          <cell r="D2518" t="str">
            <v>Online Payment</v>
          </cell>
          <cell r="E2518" t="str">
            <v>Mobile</v>
          </cell>
          <cell r="F2518">
            <v>44636</v>
          </cell>
        </row>
        <row r="2519">
          <cell r="C2519">
            <v>841019660</v>
          </cell>
          <cell r="D2519" t="str">
            <v>Online Payment</v>
          </cell>
          <cell r="E2519" t="str">
            <v>Mobile</v>
          </cell>
          <cell r="F2519">
            <v>44669</v>
          </cell>
        </row>
        <row r="2520">
          <cell r="C2520">
            <v>841889132</v>
          </cell>
          <cell r="D2520" t="str">
            <v>Loan Payment</v>
          </cell>
          <cell r="E2520" t="str">
            <v>AFT</v>
          </cell>
          <cell r="F2520">
            <v>44416</v>
          </cell>
        </row>
        <row r="2521">
          <cell r="C2521">
            <v>842020221</v>
          </cell>
          <cell r="D2521" t="str">
            <v>Online Payment</v>
          </cell>
          <cell r="E2521" t="str">
            <v>Card</v>
          </cell>
          <cell r="F2521">
            <v>44590</v>
          </cell>
        </row>
        <row r="2522">
          <cell r="C2522">
            <v>842115961</v>
          </cell>
          <cell r="D2522" t="str">
            <v>Money Transfer</v>
          </cell>
          <cell r="E2522" t="str">
            <v>Internet Banking</v>
          </cell>
          <cell r="F2522">
            <v>44485</v>
          </cell>
        </row>
        <row r="2523">
          <cell r="C2523">
            <v>842344844</v>
          </cell>
          <cell r="D2523" t="str">
            <v>Loan Payment</v>
          </cell>
          <cell r="E2523" t="str">
            <v>ACH</v>
          </cell>
          <cell r="F2523">
            <v>44672</v>
          </cell>
        </row>
        <row r="2524">
          <cell r="C2524">
            <v>842658068</v>
          </cell>
          <cell r="D2524" t="str">
            <v>Money Deposit</v>
          </cell>
          <cell r="E2524" t="str">
            <v>Bank</v>
          </cell>
          <cell r="F2524">
            <v>44476</v>
          </cell>
        </row>
        <row r="2525">
          <cell r="C2525">
            <v>843399380</v>
          </cell>
          <cell r="D2525" t="str">
            <v>Money Transfer</v>
          </cell>
          <cell r="E2525" t="str">
            <v>Mobile</v>
          </cell>
          <cell r="F2525">
            <v>44566</v>
          </cell>
        </row>
        <row r="2526">
          <cell r="C2526">
            <v>843491173</v>
          </cell>
          <cell r="D2526" t="str">
            <v>Online Payment</v>
          </cell>
          <cell r="E2526" t="str">
            <v>Mobile</v>
          </cell>
          <cell r="F2526">
            <v>44449</v>
          </cell>
        </row>
        <row r="2527">
          <cell r="C2527">
            <v>843600058</v>
          </cell>
          <cell r="D2527" t="str">
            <v>Online Payment</v>
          </cell>
          <cell r="E2527" t="str">
            <v>Internet Banking</v>
          </cell>
          <cell r="F2527">
            <v>44616</v>
          </cell>
        </row>
        <row r="2528">
          <cell r="C2528">
            <v>843771917</v>
          </cell>
          <cell r="D2528" t="str">
            <v>Loan Payment</v>
          </cell>
          <cell r="E2528" t="str">
            <v>AFT</v>
          </cell>
          <cell r="F2528">
            <v>44679</v>
          </cell>
        </row>
        <row r="2529">
          <cell r="C2529">
            <v>843915301</v>
          </cell>
          <cell r="D2529" t="str">
            <v>Cash Withdrawal</v>
          </cell>
          <cell r="E2529" t="str">
            <v>ATM</v>
          </cell>
          <cell r="F2529">
            <v>44219</v>
          </cell>
        </row>
        <row r="2530">
          <cell r="C2530">
            <v>843963225</v>
          </cell>
          <cell r="D2530" t="str">
            <v>Cash Withdrawal</v>
          </cell>
          <cell r="E2530" t="str">
            <v>ATM</v>
          </cell>
          <cell r="F2530">
            <v>44218</v>
          </cell>
        </row>
        <row r="2531">
          <cell r="C2531">
            <v>844008963</v>
          </cell>
          <cell r="D2531" t="str">
            <v>Cash Withdrawal</v>
          </cell>
          <cell r="E2531" t="str">
            <v>POS</v>
          </cell>
          <cell r="F2531">
            <v>44242</v>
          </cell>
        </row>
        <row r="2532">
          <cell r="C2532">
            <v>844045733</v>
          </cell>
          <cell r="D2532" t="str">
            <v>Money Transfer</v>
          </cell>
          <cell r="E2532" t="str">
            <v>Mobile</v>
          </cell>
          <cell r="F2532">
            <v>44272</v>
          </cell>
        </row>
        <row r="2533">
          <cell r="C2533">
            <v>844190003</v>
          </cell>
          <cell r="D2533" t="str">
            <v>Loan Payment</v>
          </cell>
          <cell r="E2533" t="str">
            <v>AFT</v>
          </cell>
          <cell r="F2533">
            <v>44522</v>
          </cell>
        </row>
        <row r="2534">
          <cell r="C2534">
            <v>844252745</v>
          </cell>
          <cell r="D2534" t="str">
            <v>Online Payment</v>
          </cell>
          <cell r="E2534" t="str">
            <v>Card</v>
          </cell>
          <cell r="F2534">
            <v>44582</v>
          </cell>
        </row>
        <row r="2535">
          <cell r="C2535">
            <v>844326792</v>
          </cell>
          <cell r="D2535" t="str">
            <v>Money Deposit</v>
          </cell>
          <cell r="E2535" t="str">
            <v>Bank</v>
          </cell>
          <cell r="F2535">
            <v>44533</v>
          </cell>
        </row>
        <row r="2536">
          <cell r="C2536">
            <v>844402774</v>
          </cell>
          <cell r="D2536" t="str">
            <v>Loan Payment</v>
          </cell>
          <cell r="E2536" t="str">
            <v>ACH</v>
          </cell>
          <cell r="F2536">
            <v>44230</v>
          </cell>
        </row>
        <row r="2537">
          <cell r="C2537">
            <v>844409210</v>
          </cell>
          <cell r="D2537" t="str">
            <v>Online Payment</v>
          </cell>
          <cell r="E2537" t="str">
            <v>Mobile</v>
          </cell>
          <cell r="F2537">
            <v>44299</v>
          </cell>
        </row>
        <row r="2538">
          <cell r="C2538">
            <v>844852319</v>
          </cell>
          <cell r="D2538" t="str">
            <v>Money Deposit</v>
          </cell>
          <cell r="E2538" t="str">
            <v>Bank</v>
          </cell>
          <cell r="F2538">
            <v>44359</v>
          </cell>
        </row>
        <row r="2539">
          <cell r="C2539">
            <v>844864530</v>
          </cell>
          <cell r="D2539" t="str">
            <v>Money Transfer</v>
          </cell>
          <cell r="E2539" t="str">
            <v>Bank</v>
          </cell>
          <cell r="F2539">
            <v>44451</v>
          </cell>
        </row>
        <row r="2540">
          <cell r="C2540">
            <v>845277611</v>
          </cell>
          <cell r="D2540" t="str">
            <v>Online Payment</v>
          </cell>
          <cell r="E2540" t="str">
            <v>Mobile</v>
          </cell>
          <cell r="F2540">
            <v>44407</v>
          </cell>
        </row>
        <row r="2541">
          <cell r="C2541">
            <v>845976453</v>
          </cell>
          <cell r="D2541" t="str">
            <v>Online Payment</v>
          </cell>
          <cell r="E2541" t="str">
            <v>Internet Banking</v>
          </cell>
          <cell r="F2541">
            <v>44254</v>
          </cell>
        </row>
        <row r="2542">
          <cell r="C2542">
            <v>846420402</v>
          </cell>
          <cell r="D2542" t="str">
            <v>Cash Withdrawal</v>
          </cell>
          <cell r="E2542" t="str">
            <v>ATM</v>
          </cell>
          <cell r="F2542">
            <v>44402</v>
          </cell>
        </row>
        <row r="2543">
          <cell r="C2543">
            <v>846532006</v>
          </cell>
          <cell r="D2543" t="str">
            <v>Money Transfer</v>
          </cell>
          <cell r="E2543" t="str">
            <v>Mobile</v>
          </cell>
          <cell r="F2543">
            <v>44273</v>
          </cell>
        </row>
        <row r="2544">
          <cell r="C2544">
            <v>847601515</v>
          </cell>
          <cell r="D2544" t="str">
            <v>Loan Payment</v>
          </cell>
          <cell r="E2544" t="str">
            <v>ACH</v>
          </cell>
          <cell r="F2544">
            <v>44197</v>
          </cell>
        </row>
        <row r="2545">
          <cell r="C2545">
            <v>848268059</v>
          </cell>
          <cell r="D2545" t="str">
            <v>Money Deposit</v>
          </cell>
          <cell r="E2545" t="str">
            <v>Bank</v>
          </cell>
          <cell r="F2545">
            <v>44243</v>
          </cell>
        </row>
        <row r="2546">
          <cell r="C2546">
            <v>848503950</v>
          </cell>
          <cell r="D2546" t="str">
            <v>Money Deposit</v>
          </cell>
          <cell r="E2546" t="str">
            <v>Bank</v>
          </cell>
          <cell r="F2546">
            <v>44418</v>
          </cell>
        </row>
        <row r="2547">
          <cell r="C2547">
            <v>848525038</v>
          </cell>
          <cell r="D2547" t="str">
            <v>Cash Withdrawal</v>
          </cell>
          <cell r="E2547" t="str">
            <v>ATM</v>
          </cell>
          <cell r="F2547">
            <v>44441</v>
          </cell>
        </row>
        <row r="2548">
          <cell r="C2548">
            <v>848649546</v>
          </cell>
          <cell r="D2548" t="str">
            <v>Checks</v>
          </cell>
          <cell r="E2548" t="str">
            <v>Bank</v>
          </cell>
          <cell r="F2548">
            <v>44425</v>
          </cell>
        </row>
        <row r="2549">
          <cell r="C2549">
            <v>849271830</v>
          </cell>
          <cell r="D2549" t="str">
            <v>Money Transfer</v>
          </cell>
          <cell r="E2549" t="str">
            <v>Mobile</v>
          </cell>
          <cell r="F2549">
            <v>44364</v>
          </cell>
        </row>
        <row r="2550">
          <cell r="C2550">
            <v>850085744</v>
          </cell>
          <cell r="D2550" t="str">
            <v>Cash Withdrawal</v>
          </cell>
          <cell r="E2550" t="str">
            <v>POS</v>
          </cell>
          <cell r="F2550">
            <v>44641</v>
          </cell>
        </row>
        <row r="2551">
          <cell r="C2551">
            <v>850215093</v>
          </cell>
          <cell r="D2551" t="str">
            <v>Money Transfer</v>
          </cell>
          <cell r="E2551" t="str">
            <v>Internet Banking</v>
          </cell>
          <cell r="F2551">
            <v>44668</v>
          </cell>
        </row>
        <row r="2552">
          <cell r="C2552">
            <v>850570265</v>
          </cell>
          <cell r="D2552" t="str">
            <v>Loan Payment</v>
          </cell>
          <cell r="E2552" t="str">
            <v>AFT</v>
          </cell>
          <cell r="F2552">
            <v>44456</v>
          </cell>
        </row>
        <row r="2553">
          <cell r="C2553">
            <v>851102681</v>
          </cell>
          <cell r="D2553" t="str">
            <v>Money Transfer</v>
          </cell>
          <cell r="E2553" t="str">
            <v>Bank</v>
          </cell>
          <cell r="F2553">
            <v>44544</v>
          </cell>
        </row>
        <row r="2554">
          <cell r="C2554">
            <v>851201007</v>
          </cell>
          <cell r="D2554" t="str">
            <v>Money Transfer</v>
          </cell>
          <cell r="E2554" t="str">
            <v>Mobile</v>
          </cell>
          <cell r="F2554">
            <v>44374</v>
          </cell>
        </row>
        <row r="2555">
          <cell r="C2555">
            <v>851449860</v>
          </cell>
          <cell r="D2555" t="str">
            <v>Money Deposit</v>
          </cell>
          <cell r="E2555" t="str">
            <v>ATM</v>
          </cell>
          <cell r="F2555">
            <v>44269</v>
          </cell>
        </row>
        <row r="2556">
          <cell r="C2556">
            <v>851913195</v>
          </cell>
          <cell r="D2556" t="str">
            <v>Online Payment</v>
          </cell>
          <cell r="E2556" t="str">
            <v>Mobile</v>
          </cell>
          <cell r="F2556">
            <v>44678</v>
          </cell>
        </row>
        <row r="2557">
          <cell r="C2557">
            <v>852176724</v>
          </cell>
          <cell r="D2557" t="str">
            <v>Cash Withdrawal</v>
          </cell>
          <cell r="E2557" t="str">
            <v>ATM</v>
          </cell>
          <cell r="F2557">
            <v>44596</v>
          </cell>
        </row>
        <row r="2558">
          <cell r="C2558">
            <v>852265287</v>
          </cell>
          <cell r="D2558" t="str">
            <v>Money Transfer</v>
          </cell>
          <cell r="E2558" t="str">
            <v>Bank</v>
          </cell>
          <cell r="F2558">
            <v>44324</v>
          </cell>
        </row>
        <row r="2559">
          <cell r="C2559">
            <v>853402528</v>
          </cell>
          <cell r="D2559" t="str">
            <v>Online Payment</v>
          </cell>
          <cell r="E2559" t="str">
            <v>Internet Banking</v>
          </cell>
          <cell r="F2559">
            <v>44207</v>
          </cell>
        </row>
        <row r="2560">
          <cell r="C2560">
            <v>853740203</v>
          </cell>
          <cell r="D2560" t="str">
            <v>Money Deposit</v>
          </cell>
          <cell r="E2560" t="str">
            <v>ATM</v>
          </cell>
          <cell r="F2560">
            <v>44459</v>
          </cell>
        </row>
        <row r="2561">
          <cell r="C2561">
            <v>853947202</v>
          </cell>
          <cell r="D2561" t="str">
            <v>Checks</v>
          </cell>
          <cell r="E2561" t="str">
            <v>Informal Services</v>
          </cell>
          <cell r="F2561">
            <v>44561</v>
          </cell>
        </row>
        <row r="2562">
          <cell r="C2562">
            <v>854144068</v>
          </cell>
          <cell r="D2562" t="str">
            <v>Cash Withdrawal</v>
          </cell>
          <cell r="E2562" t="str">
            <v>ATM</v>
          </cell>
          <cell r="F2562">
            <v>44471</v>
          </cell>
        </row>
        <row r="2563">
          <cell r="C2563">
            <v>854150558</v>
          </cell>
          <cell r="D2563" t="str">
            <v>Money Transfer</v>
          </cell>
          <cell r="E2563" t="str">
            <v>Mobile</v>
          </cell>
          <cell r="F2563">
            <v>44295</v>
          </cell>
        </row>
        <row r="2564">
          <cell r="C2564">
            <v>854450415</v>
          </cell>
          <cell r="D2564" t="str">
            <v>Money Transfer</v>
          </cell>
          <cell r="E2564" t="str">
            <v>Mobile</v>
          </cell>
          <cell r="F2564">
            <v>44296</v>
          </cell>
        </row>
        <row r="2565">
          <cell r="C2565">
            <v>854757865</v>
          </cell>
          <cell r="D2565" t="str">
            <v>Money Transfer</v>
          </cell>
          <cell r="E2565" t="str">
            <v>Mobile</v>
          </cell>
          <cell r="F2565">
            <v>44621</v>
          </cell>
        </row>
        <row r="2566">
          <cell r="C2566">
            <v>854796709</v>
          </cell>
          <cell r="D2566" t="str">
            <v>Money Deposit</v>
          </cell>
          <cell r="E2566" t="str">
            <v>ATM</v>
          </cell>
          <cell r="F2566">
            <v>44486</v>
          </cell>
        </row>
        <row r="2567">
          <cell r="C2567">
            <v>854835571</v>
          </cell>
          <cell r="D2567" t="str">
            <v>Money Transfer</v>
          </cell>
          <cell r="E2567" t="str">
            <v>Bank</v>
          </cell>
          <cell r="F2567">
            <v>44612</v>
          </cell>
        </row>
        <row r="2568">
          <cell r="C2568">
            <v>855530996</v>
          </cell>
          <cell r="D2568" t="str">
            <v>Money Deposit</v>
          </cell>
          <cell r="E2568" t="str">
            <v>ATM</v>
          </cell>
          <cell r="F2568">
            <v>44549</v>
          </cell>
        </row>
        <row r="2569">
          <cell r="C2569">
            <v>855984744</v>
          </cell>
          <cell r="D2569" t="str">
            <v>Money Deposit</v>
          </cell>
          <cell r="E2569" t="str">
            <v>Bank</v>
          </cell>
          <cell r="F2569">
            <v>44653</v>
          </cell>
        </row>
        <row r="2570">
          <cell r="C2570">
            <v>856632217</v>
          </cell>
          <cell r="D2570" t="str">
            <v>Money Transfer</v>
          </cell>
          <cell r="E2570" t="str">
            <v>Mobile</v>
          </cell>
          <cell r="F2570">
            <v>44635</v>
          </cell>
        </row>
        <row r="2571">
          <cell r="C2571">
            <v>857034108</v>
          </cell>
          <cell r="D2571" t="str">
            <v>Cash Withdrawal</v>
          </cell>
          <cell r="E2571" t="str">
            <v>POS</v>
          </cell>
          <cell r="F2571">
            <v>44476</v>
          </cell>
        </row>
        <row r="2572">
          <cell r="C2572">
            <v>857789489</v>
          </cell>
          <cell r="D2572" t="str">
            <v>Money Deposit</v>
          </cell>
          <cell r="E2572" t="str">
            <v>Bank</v>
          </cell>
          <cell r="F2572">
            <v>44637</v>
          </cell>
        </row>
        <row r="2573">
          <cell r="C2573">
            <v>858160400</v>
          </cell>
          <cell r="D2573" t="str">
            <v>Online Payment</v>
          </cell>
          <cell r="E2573" t="str">
            <v>Card</v>
          </cell>
          <cell r="F2573">
            <v>44565</v>
          </cell>
        </row>
        <row r="2574">
          <cell r="C2574">
            <v>858331470</v>
          </cell>
          <cell r="D2574" t="str">
            <v>Online Payment</v>
          </cell>
          <cell r="E2574" t="str">
            <v>Internet Banking</v>
          </cell>
          <cell r="F2574">
            <v>44215</v>
          </cell>
        </row>
        <row r="2575">
          <cell r="C2575">
            <v>858485094</v>
          </cell>
          <cell r="D2575" t="str">
            <v>Cash Withdrawal</v>
          </cell>
          <cell r="E2575" t="str">
            <v>Bank</v>
          </cell>
          <cell r="F2575">
            <v>44496</v>
          </cell>
        </row>
        <row r="2576">
          <cell r="C2576">
            <v>858506489</v>
          </cell>
          <cell r="D2576" t="str">
            <v>Cash Withdrawal</v>
          </cell>
          <cell r="E2576" t="str">
            <v>ATM</v>
          </cell>
          <cell r="F2576">
            <v>44424</v>
          </cell>
        </row>
        <row r="2577">
          <cell r="C2577">
            <v>858831444</v>
          </cell>
          <cell r="D2577" t="str">
            <v>Cash Withdrawal</v>
          </cell>
          <cell r="E2577" t="str">
            <v>ATM</v>
          </cell>
          <cell r="F2577">
            <v>44536</v>
          </cell>
        </row>
        <row r="2578">
          <cell r="C2578">
            <v>859095392</v>
          </cell>
          <cell r="D2578" t="str">
            <v>Money Transfer</v>
          </cell>
          <cell r="E2578" t="str">
            <v>Bank</v>
          </cell>
          <cell r="F2578">
            <v>44489</v>
          </cell>
        </row>
        <row r="2579">
          <cell r="C2579">
            <v>859136057</v>
          </cell>
          <cell r="D2579" t="str">
            <v>Online Payment</v>
          </cell>
          <cell r="E2579" t="str">
            <v>Internet Banking</v>
          </cell>
          <cell r="F2579">
            <v>44295</v>
          </cell>
        </row>
        <row r="2580">
          <cell r="C2580">
            <v>859532110</v>
          </cell>
          <cell r="D2580" t="str">
            <v>Money Deposit</v>
          </cell>
          <cell r="E2580" t="str">
            <v>Bank</v>
          </cell>
          <cell r="F2580">
            <v>44333</v>
          </cell>
        </row>
        <row r="2581">
          <cell r="C2581">
            <v>860575496</v>
          </cell>
          <cell r="D2581" t="str">
            <v>Money Transfer</v>
          </cell>
          <cell r="E2581" t="str">
            <v>Mobile</v>
          </cell>
          <cell r="F2581">
            <v>44467</v>
          </cell>
        </row>
        <row r="2582">
          <cell r="C2582">
            <v>860663910</v>
          </cell>
          <cell r="D2582" t="str">
            <v>Money Deposit</v>
          </cell>
          <cell r="E2582" t="str">
            <v>Bank</v>
          </cell>
          <cell r="F2582">
            <v>44357</v>
          </cell>
        </row>
        <row r="2583">
          <cell r="C2583">
            <v>860849340</v>
          </cell>
          <cell r="D2583" t="str">
            <v>Money Deposit</v>
          </cell>
          <cell r="E2583" t="str">
            <v>Bank</v>
          </cell>
          <cell r="F2583">
            <v>44660</v>
          </cell>
        </row>
        <row r="2584">
          <cell r="C2584">
            <v>860881991</v>
          </cell>
          <cell r="D2584" t="str">
            <v>Money Transfer</v>
          </cell>
          <cell r="E2584" t="str">
            <v>ATM</v>
          </cell>
          <cell r="F2584">
            <v>44548</v>
          </cell>
        </row>
        <row r="2585">
          <cell r="C2585">
            <v>861963432</v>
          </cell>
          <cell r="D2585" t="str">
            <v>Money Transfer</v>
          </cell>
          <cell r="E2585" t="str">
            <v>Mobile</v>
          </cell>
          <cell r="F2585">
            <v>44217</v>
          </cell>
        </row>
        <row r="2586">
          <cell r="C2586">
            <v>862357043</v>
          </cell>
          <cell r="D2586" t="str">
            <v>Cash Withdrawal</v>
          </cell>
          <cell r="E2586" t="str">
            <v>ATM</v>
          </cell>
          <cell r="F2586">
            <v>44601</v>
          </cell>
        </row>
        <row r="2587">
          <cell r="C2587">
            <v>862682604</v>
          </cell>
          <cell r="D2587" t="str">
            <v>Checks</v>
          </cell>
          <cell r="E2587" t="str">
            <v>Informal Services</v>
          </cell>
          <cell r="F2587">
            <v>44310</v>
          </cell>
        </row>
        <row r="2588">
          <cell r="C2588">
            <v>862739449</v>
          </cell>
          <cell r="D2588" t="str">
            <v>Money Transfer</v>
          </cell>
          <cell r="E2588" t="str">
            <v>Internet Banking</v>
          </cell>
          <cell r="F2588">
            <v>44365</v>
          </cell>
        </row>
        <row r="2589">
          <cell r="C2589">
            <v>862925892</v>
          </cell>
          <cell r="D2589" t="str">
            <v>Money Deposit</v>
          </cell>
          <cell r="E2589" t="str">
            <v>Bank</v>
          </cell>
          <cell r="F2589">
            <v>44230</v>
          </cell>
        </row>
        <row r="2590">
          <cell r="C2590">
            <v>863428067</v>
          </cell>
          <cell r="D2590" t="str">
            <v>Loan Payment</v>
          </cell>
          <cell r="E2590" t="str">
            <v>Mobile</v>
          </cell>
          <cell r="F2590">
            <v>44571</v>
          </cell>
        </row>
        <row r="2591">
          <cell r="C2591">
            <v>863983168</v>
          </cell>
          <cell r="D2591" t="str">
            <v>Online Payment</v>
          </cell>
          <cell r="E2591" t="str">
            <v>Card</v>
          </cell>
          <cell r="F2591">
            <v>44510</v>
          </cell>
        </row>
        <row r="2592">
          <cell r="C2592">
            <v>864260743</v>
          </cell>
          <cell r="D2592" t="str">
            <v>Money Deposit</v>
          </cell>
          <cell r="E2592" t="str">
            <v>Bank</v>
          </cell>
          <cell r="F2592">
            <v>44456</v>
          </cell>
        </row>
        <row r="2593">
          <cell r="C2593">
            <v>864373705</v>
          </cell>
          <cell r="D2593" t="str">
            <v>Online Payment</v>
          </cell>
          <cell r="E2593" t="str">
            <v>Mobile</v>
          </cell>
          <cell r="F2593">
            <v>44461</v>
          </cell>
        </row>
        <row r="2594">
          <cell r="C2594">
            <v>866388847</v>
          </cell>
          <cell r="D2594" t="str">
            <v>Money Transfer</v>
          </cell>
          <cell r="E2594" t="str">
            <v>Internet Banking</v>
          </cell>
          <cell r="F2594">
            <v>44630</v>
          </cell>
        </row>
        <row r="2595">
          <cell r="C2595">
            <v>866698786</v>
          </cell>
          <cell r="D2595" t="str">
            <v>Money Transfer</v>
          </cell>
          <cell r="E2595" t="str">
            <v>Bank</v>
          </cell>
          <cell r="F2595">
            <v>44444</v>
          </cell>
        </row>
        <row r="2596">
          <cell r="C2596">
            <v>866750682</v>
          </cell>
          <cell r="D2596" t="str">
            <v>Money Transfer</v>
          </cell>
          <cell r="E2596" t="str">
            <v>Mobile</v>
          </cell>
          <cell r="F2596">
            <v>44535</v>
          </cell>
        </row>
        <row r="2597">
          <cell r="C2597">
            <v>866951616</v>
          </cell>
          <cell r="D2597" t="str">
            <v>Money Deposit</v>
          </cell>
          <cell r="E2597" t="str">
            <v>Bank</v>
          </cell>
          <cell r="F2597">
            <v>44605</v>
          </cell>
        </row>
        <row r="2598">
          <cell r="C2598">
            <v>867117525</v>
          </cell>
          <cell r="D2598" t="str">
            <v>Cash Withdrawal</v>
          </cell>
          <cell r="E2598" t="str">
            <v>POS</v>
          </cell>
          <cell r="F2598">
            <v>44438</v>
          </cell>
        </row>
        <row r="2599">
          <cell r="C2599">
            <v>867314711</v>
          </cell>
          <cell r="D2599" t="str">
            <v>Money Transfer</v>
          </cell>
          <cell r="E2599" t="str">
            <v>Mobile</v>
          </cell>
          <cell r="F2599">
            <v>44351</v>
          </cell>
        </row>
        <row r="2600">
          <cell r="C2600">
            <v>867445393</v>
          </cell>
          <cell r="D2600" t="str">
            <v>Money Transfer</v>
          </cell>
          <cell r="E2600" t="str">
            <v>Mobile</v>
          </cell>
          <cell r="F2600">
            <v>44510</v>
          </cell>
        </row>
        <row r="2601">
          <cell r="C2601">
            <v>867972632</v>
          </cell>
          <cell r="D2601" t="str">
            <v>Checks</v>
          </cell>
          <cell r="E2601" t="str">
            <v>Informal Services</v>
          </cell>
          <cell r="F2601">
            <v>44434</v>
          </cell>
        </row>
        <row r="2602">
          <cell r="C2602">
            <v>868121015</v>
          </cell>
          <cell r="D2602" t="str">
            <v>Loan Payment</v>
          </cell>
          <cell r="E2602" t="str">
            <v>ACH</v>
          </cell>
          <cell r="F2602">
            <v>44383</v>
          </cell>
        </row>
        <row r="2603">
          <cell r="C2603">
            <v>868132016</v>
          </cell>
          <cell r="D2603" t="str">
            <v>Online Payment</v>
          </cell>
          <cell r="E2603" t="str">
            <v>Card</v>
          </cell>
          <cell r="F2603">
            <v>44349</v>
          </cell>
        </row>
        <row r="2604">
          <cell r="C2604">
            <v>868759038</v>
          </cell>
          <cell r="D2604" t="str">
            <v>Money Transfer</v>
          </cell>
          <cell r="E2604" t="str">
            <v>Mobile</v>
          </cell>
          <cell r="F2604">
            <v>44459</v>
          </cell>
        </row>
        <row r="2605">
          <cell r="C2605">
            <v>868988186</v>
          </cell>
          <cell r="D2605" t="str">
            <v>Online Payment</v>
          </cell>
          <cell r="E2605" t="str">
            <v>Mobile</v>
          </cell>
          <cell r="F2605">
            <v>44615</v>
          </cell>
        </row>
        <row r="2606">
          <cell r="C2606">
            <v>870101837</v>
          </cell>
          <cell r="D2606" t="str">
            <v>Money Deposit</v>
          </cell>
          <cell r="E2606" t="str">
            <v>Bank</v>
          </cell>
          <cell r="F2606">
            <v>44343</v>
          </cell>
        </row>
        <row r="2607">
          <cell r="C2607">
            <v>870188039</v>
          </cell>
          <cell r="D2607" t="str">
            <v>Online Payment</v>
          </cell>
          <cell r="E2607" t="str">
            <v>Mobile</v>
          </cell>
          <cell r="F2607">
            <v>44639</v>
          </cell>
        </row>
        <row r="2608">
          <cell r="C2608">
            <v>870702609</v>
          </cell>
          <cell r="D2608" t="str">
            <v>Online Payment</v>
          </cell>
          <cell r="E2608" t="str">
            <v>Card</v>
          </cell>
          <cell r="F2608">
            <v>44663</v>
          </cell>
        </row>
        <row r="2609">
          <cell r="C2609">
            <v>870730567</v>
          </cell>
          <cell r="D2609" t="str">
            <v>Money Transfer</v>
          </cell>
          <cell r="E2609" t="str">
            <v>Bank</v>
          </cell>
          <cell r="F2609">
            <v>44375</v>
          </cell>
        </row>
        <row r="2610">
          <cell r="C2610">
            <v>870982324</v>
          </cell>
          <cell r="D2610" t="str">
            <v>Money Deposit</v>
          </cell>
          <cell r="E2610" t="str">
            <v>Bank</v>
          </cell>
          <cell r="F2610">
            <v>44665</v>
          </cell>
        </row>
        <row r="2611">
          <cell r="C2611">
            <v>871526576</v>
          </cell>
          <cell r="D2611" t="str">
            <v>Money Transfer</v>
          </cell>
          <cell r="E2611" t="str">
            <v>Mobile</v>
          </cell>
          <cell r="F2611">
            <v>44464</v>
          </cell>
        </row>
        <row r="2612">
          <cell r="C2612">
            <v>871591571</v>
          </cell>
          <cell r="D2612" t="str">
            <v>Online Payment</v>
          </cell>
          <cell r="E2612" t="str">
            <v>Internet Banking</v>
          </cell>
          <cell r="F2612">
            <v>44647</v>
          </cell>
        </row>
        <row r="2613">
          <cell r="C2613">
            <v>872032299</v>
          </cell>
          <cell r="D2613" t="str">
            <v>Checks</v>
          </cell>
          <cell r="E2613" t="str">
            <v>Informal Services</v>
          </cell>
          <cell r="F2613">
            <v>44276</v>
          </cell>
        </row>
        <row r="2614">
          <cell r="C2614">
            <v>872154878</v>
          </cell>
          <cell r="D2614" t="str">
            <v>Checks</v>
          </cell>
          <cell r="E2614" t="str">
            <v>Bank</v>
          </cell>
          <cell r="F2614">
            <v>44608</v>
          </cell>
        </row>
        <row r="2615">
          <cell r="C2615">
            <v>872703743</v>
          </cell>
          <cell r="D2615" t="str">
            <v>Loan Payment</v>
          </cell>
          <cell r="E2615" t="str">
            <v>AFT</v>
          </cell>
          <cell r="F2615">
            <v>44485</v>
          </cell>
        </row>
        <row r="2616">
          <cell r="C2616">
            <v>872920936</v>
          </cell>
          <cell r="D2616" t="str">
            <v>Online Payment</v>
          </cell>
          <cell r="E2616" t="str">
            <v>Mobile</v>
          </cell>
          <cell r="F2616">
            <v>44675</v>
          </cell>
        </row>
        <row r="2617">
          <cell r="C2617">
            <v>872982431</v>
          </cell>
          <cell r="D2617" t="str">
            <v>Money Deposit</v>
          </cell>
          <cell r="E2617" t="str">
            <v>Bank</v>
          </cell>
          <cell r="F2617">
            <v>44546</v>
          </cell>
        </row>
        <row r="2618">
          <cell r="C2618">
            <v>873447667</v>
          </cell>
          <cell r="D2618" t="str">
            <v>Money Deposit</v>
          </cell>
          <cell r="E2618" t="str">
            <v>Bank</v>
          </cell>
          <cell r="F2618">
            <v>44284</v>
          </cell>
        </row>
        <row r="2619">
          <cell r="C2619">
            <v>873700581</v>
          </cell>
          <cell r="D2619" t="str">
            <v>Money Deposit</v>
          </cell>
          <cell r="E2619" t="str">
            <v>Bank</v>
          </cell>
          <cell r="F2619">
            <v>44612</v>
          </cell>
        </row>
        <row r="2620">
          <cell r="C2620">
            <v>874582924</v>
          </cell>
          <cell r="D2620" t="str">
            <v>Money Deposit</v>
          </cell>
          <cell r="E2620" t="str">
            <v>ATM</v>
          </cell>
          <cell r="F2620">
            <v>44577</v>
          </cell>
        </row>
        <row r="2621">
          <cell r="C2621">
            <v>874847372</v>
          </cell>
          <cell r="D2621" t="str">
            <v>Cash Withdrawal</v>
          </cell>
          <cell r="E2621" t="str">
            <v>Bank</v>
          </cell>
          <cell r="F2621">
            <v>44536</v>
          </cell>
        </row>
        <row r="2622">
          <cell r="C2622">
            <v>874884242</v>
          </cell>
          <cell r="D2622" t="str">
            <v>Cash Withdrawal</v>
          </cell>
          <cell r="E2622" t="str">
            <v>Bank</v>
          </cell>
          <cell r="F2622">
            <v>44487</v>
          </cell>
        </row>
        <row r="2623">
          <cell r="C2623">
            <v>875074831</v>
          </cell>
          <cell r="D2623" t="str">
            <v>Money Transfer</v>
          </cell>
          <cell r="E2623" t="str">
            <v>Mobile</v>
          </cell>
          <cell r="F2623">
            <v>44255</v>
          </cell>
        </row>
        <row r="2624">
          <cell r="C2624">
            <v>875339308</v>
          </cell>
          <cell r="D2624" t="str">
            <v>Money Deposit</v>
          </cell>
          <cell r="E2624" t="str">
            <v>Bank</v>
          </cell>
          <cell r="F2624">
            <v>44357</v>
          </cell>
        </row>
        <row r="2625">
          <cell r="C2625">
            <v>875596647</v>
          </cell>
          <cell r="D2625" t="str">
            <v>Loan Payment</v>
          </cell>
          <cell r="E2625" t="str">
            <v>AFT</v>
          </cell>
          <cell r="F2625">
            <v>44479</v>
          </cell>
        </row>
        <row r="2626">
          <cell r="C2626">
            <v>876216916</v>
          </cell>
          <cell r="D2626" t="str">
            <v>Money Deposit</v>
          </cell>
          <cell r="E2626" t="str">
            <v>Bank</v>
          </cell>
          <cell r="F2626">
            <v>44669</v>
          </cell>
        </row>
        <row r="2627">
          <cell r="C2627">
            <v>876221030</v>
          </cell>
          <cell r="D2627" t="str">
            <v>Cash Withdrawal</v>
          </cell>
          <cell r="E2627" t="str">
            <v>Bank</v>
          </cell>
          <cell r="F2627">
            <v>44555</v>
          </cell>
        </row>
        <row r="2628">
          <cell r="C2628">
            <v>876234305</v>
          </cell>
          <cell r="D2628" t="str">
            <v>Cash Withdrawal</v>
          </cell>
          <cell r="E2628" t="str">
            <v>ATM</v>
          </cell>
          <cell r="F2628">
            <v>44405</v>
          </cell>
        </row>
        <row r="2629">
          <cell r="C2629">
            <v>876279636</v>
          </cell>
          <cell r="D2629" t="str">
            <v>Checks</v>
          </cell>
          <cell r="E2629" t="str">
            <v>Informal Services</v>
          </cell>
          <cell r="F2629">
            <v>44216</v>
          </cell>
        </row>
        <row r="2630">
          <cell r="C2630">
            <v>877065362</v>
          </cell>
          <cell r="D2630" t="str">
            <v>Money Transfer</v>
          </cell>
          <cell r="E2630" t="str">
            <v>Mobile</v>
          </cell>
          <cell r="F2630">
            <v>44399</v>
          </cell>
        </row>
        <row r="2631">
          <cell r="C2631">
            <v>877103671</v>
          </cell>
          <cell r="D2631" t="str">
            <v>Cash Withdrawal</v>
          </cell>
          <cell r="E2631" t="str">
            <v>Bank</v>
          </cell>
          <cell r="F2631">
            <v>44272</v>
          </cell>
        </row>
        <row r="2632">
          <cell r="C2632">
            <v>877212776</v>
          </cell>
          <cell r="D2632" t="str">
            <v>Online Payment</v>
          </cell>
          <cell r="E2632" t="str">
            <v>Mobile</v>
          </cell>
          <cell r="F2632">
            <v>44279</v>
          </cell>
        </row>
        <row r="2633">
          <cell r="C2633">
            <v>877547043</v>
          </cell>
          <cell r="D2633" t="str">
            <v>Cash Withdrawal</v>
          </cell>
          <cell r="E2633" t="str">
            <v>POS</v>
          </cell>
          <cell r="F2633">
            <v>44652</v>
          </cell>
        </row>
        <row r="2634">
          <cell r="C2634">
            <v>878130269</v>
          </cell>
          <cell r="D2634" t="str">
            <v>Loan Payment</v>
          </cell>
          <cell r="E2634" t="str">
            <v>AFT</v>
          </cell>
          <cell r="F2634">
            <v>44388</v>
          </cell>
        </row>
        <row r="2635">
          <cell r="C2635">
            <v>878283001</v>
          </cell>
          <cell r="D2635" t="str">
            <v>Online Payment</v>
          </cell>
          <cell r="E2635" t="str">
            <v>Internet Banking</v>
          </cell>
          <cell r="F2635">
            <v>44365</v>
          </cell>
        </row>
        <row r="2636">
          <cell r="C2636">
            <v>878940712</v>
          </cell>
          <cell r="D2636" t="str">
            <v>Money Deposit</v>
          </cell>
          <cell r="E2636" t="str">
            <v>Bank</v>
          </cell>
          <cell r="F2636">
            <v>44236</v>
          </cell>
        </row>
        <row r="2637">
          <cell r="C2637">
            <v>880033530</v>
          </cell>
          <cell r="D2637" t="str">
            <v>Money Deposit</v>
          </cell>
          <cell r="E2637" t="str">
            <v>ATM</v>
          </cell>
          <cell r="F2637">
            <v>44382</v>
          </cell>
        </row>
        <row r="2638">
          <cell r="C2638">
            <v>880275552</v>
          </cell>
          <cell r="D2638" t="str">
            <v>Cash Withdrawal</v>
          </cell>
          <cell r="E2638" t="str">
            <v>ATM</v>
          </cell>
          <cell r="F2638">
            <v>44473</v>
          </cell>
        </row>
        <row r="2639">
          <cell r="C2639">
            <v>880548397</v>
          </cell>
          <cell r="D2639" t="str">
            <v>Money Transfer</v>
          </cell>
          <cell r="E2639" t="str">
            <v>Bank</v>
          </cell>
          <cell r="F2639">
            <v>44576</v>
          </cell>
        </row>
        <row r="2640">
          <cell r="C2640">
            <v>880721948</v>
          </cell>
          <cell r="D2640" t="str">
            <v>Online Payment</v>
          </cell>
          <cell r="E2640" t="str">
            <v>Internet Banking</v>
          </cell>
          <cell r="F2640">
            <v>44293</v>
          </cell>
        </row>
        <row r="2641">
          <cell r="C2641">
            <v>880869357</v>
          </cell>
          <cell r="D2641" t="str">
            <v>Money Transfer</v>
          </cell>
          <cell r="E2641" t="str">
            <v>Mobile</v>
          </cell>
          <cell r="F2641">
            <v>44275</v>
          </cell>
        </row>
        <row r="2642">
          <cell r="C2642">
            <v>881804070</v>
          </cell>
          <cell r="D2642" t="str">
            <v>Online Payment</v>
          </cell>
          <cell r="E2642" t="str">
            <v>Internet Banking</v>
          </cell>
          <cell r="F2642">
            <v>44625</v>
          </cell>
        </row>
        <row r="2643">
          <cell r="C2643">
            <v>881946883</v>
          </cell>
          <cell r="D2643" t="str">
            <v>Money Deposit</v>
          </cell>
          <cell r="E2643" t="str">
            <v>ATM</v>
          </cell>
          <cell r="F2643">
            <v>44640</v>
          </cell>
        </row>
        <row r="2644">
          <cell r="C2644">
            <v>882365290</v>
          </cell>
          <cell r="D2644" t="str">
            <v>Online Payment</v>
          </cell>
          <cell r="E2644" t="str">
            <v>Mobile</v>
          </cell>
          <cell r="F2644">
            <v>44364</v>
          </cell>
        </row>
        <row r="2645">
          <cell r="C2645">
            <v>882932304</v>
          </cell>
          <cell r="D2645" t="str">
            <v>Cash Withdrawal</v>
          </cell>
          <cell r="E2645" t="str">
            <v>POS</v>
          </cell>
          <cell r="F2645">
            <v>44434</v>
          </cell>
        </row>
        <row r="2646">
          <cell r="C2646">
            <v>883329390</v>
          </cell>
          <cell r="D2646" t="str">
            <v>Online Payment</v>
          </cell>
          <cell r="E2646" t="str">
            <v>Mobile</v>
          </cell>
          <cell r="F2646">
            <v>44269</v>
          </cell>
        </row>
        <row r="2647">
          <cell r="C2647">
            <v>883512569</v>
          </cell>
          <cell r="D2647" t="str">
            <v>Online Payment</v>
          </cell>
          <cell r="E2647" t="str">
            <v>Mobile</v>
          </cell>
          <cell r="F2647">
            <v>44289</v>
          </cell>
        </row>
        <row r="2648">
          <cell r="C2648">
            <v>884029303</v>
          </cell>
          <cell r="D2648" t="str">
            <v>Online Payment</v>
          </cell>
          <cell r="E2648" t="str">
            <v>Internet Banking</v>
          </cell>
          <cell r="F2648">
            <v>44448</v>
          </cell>
        </row>
        <row r="2649">
          <cell r="C2649">
            <v>884381934</v>
          </cell>
          <cell r="D2649" t="str">
            <v>Loan Payment</v>
          </cell>
          <cell r="E2649" t="str">
            <v>ACH</v>
          </cell>
          <cell r="F2649">
            <v>44437</v>
          </cell>
        </row>
        <row r="2650">
          <cell r="C2650">
            <v>884488788</v>
          </cell>
          <cell r="D2650" t="str">
            <v>Online Payment</v>
          </cell>
          <cell r="E2650" t="str">
            <v>Card</v>
          </cell>
          <cell r="F2650">
            <v>44238</v>
          </cell>
        </row>
        <row r="2651">
          <cell r="C2651">
            <v>885905521</v>
          </cell>
          <cell r="D2651" t="str">
            <v>Checks</v>
          </cell>
          <cell r="E2651" t="str">
            <v>Informal Services</v>
          </cell>
          <cell r="F2651">
            <v>44386</v>
          </cell>
        </row>
        <row r="2652">
          <cell r="C2652">
            <v>885948947</v>
          </cell>
          <cell r="D2652" t="str">
            <v>Money Transfer</v>
          </cell>
          <cell r="E2652" t="str">
            <v>Internet Banking</v>
          </cell>
          <cell r="F2652">
            <v>44582</v>
          </cell>
        </row>
        <row r="2653">
          <cell r="C2653">
            <v>886640959</v>
          </cell>
          <cell r="D2653" t="str">
            <v>Online Payment</v>
          </cell>
          <cell r="E2653" t="str">
            <v>Mobile</v>
          </cell>
          <cell r="F2653">
            <v>44550</v>
          </cell>
        </row>
        <row r="2654">
          <cell r="C2654">
            <v>886712659</v>
          </cell>
          <cell r="D2654" t="str">
            <v>Checks</v>
          </cell>
          <cell r="E2654" t="str">
            <v>Bank</v>
          </cell>
          <cell r="F2654">
            <v>44657</v>
          </cell>
        </row>
        <row r="2655">
          <cell r="C2655">
            <v>887006605</v>
          </cell>
          <cell r="D2655" t="str">
            <v>Online Payment</v>
          </cell>
          <cell r="E2655" t="str">
            <v>Mobile</v>
          </cell>
          <cell r="F2655">
            <v>44560</v>
          </cell>
        </row>
        <row r="2656">
          <cell r="C2656">
            <v>887422629</v>
          </cell>
          <cell r="D2656" t="str">
            <v>Money Deposit</v>
          </cell>
          <cell r="E2656" t="str">
            <v>Bank</v>
          </cell>
          <cell r="F2656">
            <v>44240</v>
          </cell>
        </row>
        <row r="2657">
          <cell r="C2657">
            <v>887871306</v>
          </cell>
          <cell r="D2657" t="str">
            <v>Checks</v>
          </cell>
          <cell r="E2657" t="str">
            <v>Informal Services</v>
          </cell>
          <cell r="F2657">
            <v>44414</v>
          </cell>
        </row>
        <row r="2658">
          <cell r="C2658">
            <v>888123952</v>
          </cell>
          <cell r="D2658" t="str">
            <v>Money Transfer</v>
          </cell>
          <cell r="E2658" t="str">
            <v>Internet Banking</v>
          </cell>
          <cell r="F2658">
            <v>44591</v>
          </cell>
        </row>
        <row r="2659">
          <cell r="C2659">
            <v>889085010</v>
          </cell>
          <cell r="D2659" t="str">
            <v>Money Deposit</v>
          </cell>
          <cell r="E2659" t="str">
            <v>Bank</v>
          </cell>
          <cell r="F2659">
            <v>44244</v>
          </cell>
        </row>
        <row r="2660">
          <cell r="C2660">
            <v>890302611</v>
          </cell>
          <cell r="D2660" t="str">
            <v>Online Payment</v>
          </cell>
          <cell r="E2660" t="str">
            <v>Mobile</v>
          </cell>
          <cell r="F2660">
            <v>44277</v>
          </cell>
        </row>
        <row r="2661">
          <cell r="C2661">
            <v>890318492</v>
          </cell>
          <cell r="D2661" t="str">
            <v>Cash Withdrawal</v>
          </cell>
          <cell r="E2661" t="str">
            <v>ATM</v>
          </cell>
          <cell r="F2661">
            <v>44212</v>
          </cell>
        </row>
        <row r="2662">
          <cell r="C2662">
            <v>890660878</v>
          </cell>
          <cell r="D2662" t="str">
            <v>Checks</v>
          </cell>
          <cell r="E2662" t="str">
            <v>Informal Services</v>
          </cell>
          <cell r="F2662">
            <v>44419</v>
          </cell>
        </row>
        <row r="2663">
          <cell r="C2663">
            <v>892038287</v>
          </cell>
          <cell r="D2663" t="str">
            <v>Money Transfer</v>
          </cell>
          <cell r="E2663" t="str">
            <v>Bank</v>
          </cell>
          <cell r="F2663">
            <v>44397</v>
          </cell>
        </row>
        <row r="2664">
          <cell r="C2664">
            <v>892053495</v>
          </cell>
          <cell r="D2664" t="str">
            <v>Money Transfer</v>
          </cell>
          <cell r="E2664" t="str">
            <v>ATM</v>
          </cell>
          <cell r="F2664">
            <v>44593</v>
          </cell>
        </row>
        <row r="2665">
          <cell r="C2665">
            <v>892482644</v>
          </cell>
          <cell r="D2665" t="str">
            <v>Money Transfer</v>
          </cell>
          <cell r="E2665" t="str">
            <v>Mobile</v>
          </cell>
          <cell r="F2665">
            <v>44274</v>
          </cell>
        </row>
        <row r="2666">
          <cell r="C2666">
            <v>892681718</v>
          </cell>
          <cell r="D2666" t="str">
            <v>Online Payment</v>
          </cell>
          <cell r="E2666" t="str">
            <v>Card</v>
          </cell>
          <cell r="F2666">
            <v>44417</v>
          </cell>
        </row>
        <row r="2667">
          <cell r="C2667">
            <v>892875281</v>
          </cell>
          <cell r="D2667" t="str">
            <v>Loan Payment</v>
          </cell>
          <cell r="E2667" t="str">
            <v>ACH</v>
          </cell>
          <cell r="F2667">
            <v>44428</v>
          </cell>
        </row>
        <row r="2668">
          <cell r="C2668">
            <v>892979728</v>
          </cell>
          <cell r="D2668" t="str">
            <v>Money Transfer</v>
          </cell>
          <cell r="E2668" t="str">
            <v>Internet Banking</v>
          </cell>
          <cell r="F2668">
            <v>44499</v>
          </cell>
        </row>
        <row r="2669">
          <cell r="C2669">
            <v>893095503</v>
          </cell>
          <cell r="D2669" t="str">
            <v>Cash Withdrawal</v>
          </cell>
          <cell r="E2669" t="str">
            <v>Bank</v>
          </cell>
          <cell r="F2669">
            <v>44245</v>
          </cell>
        </row>
        <row r="2670">
          <cell r="C2670">
            <v>894083615</v>
          </cell>
          <cell r="D2670" t="str">
            <v>Money Deposit</v>
          </cell>
          <cell r="E2670" t="str">
            <v>ATM</v>
          </cell>
          <cell r="F2670">
            <v>44637</v>
          </cell>
        </row>
        <row r="2671">
          <cell r="C2671">
            <v>894379240</v>
          </cell>
          <cell r="D2671" t="str">
            <v>Cash Withdrawal</v>
          </cell>
          <cell r="E2671" t="str">
            <v>POS</v>
          </cell>
          <cell r="F2671">
            <v>44457</v>
          </cell>
        </row>
        <row r="2672">
          <cell r="C2672">
            <v>894404158</v>
          </cell>
          <cell r="D2672" t="str">
            <v>Checks</v>
          </cell>
          <cell r="E2672" t="str">
            <v>Informal Services</v>
          </cell>
          <cell r="F2672">
            <v>44358</v>
          </cell>
        </row>
        <row r="2673">
          <cell r="C2673">
            <v>894934302</v>
          </cell>
          <cell r="D2673" t="str">
            <v>Loan Payment</v>
          </cell>
          <cell r="E2673" t="str">
            <v>Mobile</v>
          </cell>
          <cell r="F2673">
            <v>44318</v>
          </cell>
        </row>
        <row r="2674">
          <cell r="C2674">
            <v>895923214</v>
          </cell>
          <cell r="D2674" t="str">
            <v>Money Transfer</v>
          </cell>
          <cell r="E2674" t="str">
            <v>Mobile</v>
          </cell>
          <cell r="F2674">
            <v>44454</v>
          </cell>
        </row>
        <row r="2675">
          <cell r="C2675">
            <v>896649727</v>
          </cell>
          <cell r="D2675" t="str">
            <v>Loan Payment</v>
          </cell>
          <cell r="E2675" t="str">
            <v>ACH</v>
          </cell>
          <cell r="F2675">
            <v>44460</v>
          </cell>
        </row>
        <row r="2676">
          <cell r="C2676">
            <v>896912247</v>
          </cell>
          <cell r="D2676" t="str">
            <v>Cash Withdrawal</v>
          </cell>
          <cell r="E2676" t="str">
            <v>ATM</v>
          </cell>
          <cell r="F2676">
            <v>44569</v>
          </cell>
        </row>
        <row r="2677">
          <cell r="C2677">
            <v>896934867</v>
          </cell>
          <cell r="D2677" t="str">
            <v>Online Payment</v>
          </cell>
          <cell r="E2677" t="str">
            <v>Mobile</v>
          </cell>
          <cell r="F2677">
            <v>44240</v>
          </cell>
        </row>
        <row r="2678">
          <cell r="C2678">
            <v>897305315</v>
          </cell>
          <cell r="D2678" t="str">
            <v>Money Transfer</v>
          </cell>
          <cell r="E2678" t="str">
            <v>Mobile</v>
          </cell>
          <cell r="F2678">
            <v>44273</v>
          </cell>
        </row>
        <row r="2679">
          <cell r="C2679">
            <v>897495570</v>
          </cell>
          <cell r="D2679" t="str">
            <v>Checks</v>
          </cell>
          <cell r="E2679" t="str">
            <v>Bank</v>
          </cell>
          <cell r="F2679">
            <v>44330</v>
          </cell>
        </row>
        <row r="2680">
          <cell r="C2680">
            <v>897859446</v>
          </cell>
          <cell r="D2680" t="str">
            <v>Cash Withdrawal</v>
          </cell>
          <cell r="E2680" t="str">
            <v>ATM</v>
          </cell>
          <cell r="F2680">
            <v>44616</v>
          </cell>
        </row>
        <row r="2681">
          <cell r="C2681">
            <v>897973794</v>
          </cell>
          <cell r="D2681" t="str">
            <v>Online Payment</v>
          </cell>
          <cell r="E2681" t="str">
            <v>Internet Banking</v>
          </cell>
          <cell r="F2681">
            <v>44451</v>
          </cell>
        </row>
        <row r="2682">
          <cell r="C2682">
            <v>898544861</v>
          </cell>
          <cell r="D2682" t="str">
            <v>Checks</v>
          </cell>
          <cell r="E2682" t="str">
            <v>Informal Services</v>
          </cell>
          <cell r="F2682">
            <v>44476</v>
          </cell>
        </row>
        <row r="2683">
          <cell r="C2683">
            <v>898592859</v>
          </cell>
          <cell r="D2683" t="str">
            <v>Cash Withdrawal</v>
          </cell>
          <cell r="E2683" t="str">
            <v>POS</v>
          </cell>
          <cell r="F2683">
            <v>44357</v>
          </cell>
        </row>
        <row r="2684">
          <cell r="C2684">
            <v>898850646</v>
          </cell>
          <cell r="D2684" t="str">
            <v>Money Deposit</v>
          </cell>
          <cell r="E2684" t="str">
            <v>Bank</v>
          </cell>
          <cell r="F2684">
            <v>44422</v>
          </cell>
        </row>
        <row r="2685">
          <cell r="C2685">
            <v>898907904</v>
          </cell>
          <cell r="D2685" t="str">
            <v>Loan Payment</v>
          </cell>
          <cell r="E2685" t="str">
            <v>ACH</v>
          </cell>
          <cell r="F2685">
            <v>44301</v>
          </cell>
        </row>
        <row r="2686">
          <cell r="C2686">
            <v>899152166</v>
          </cell>
          <cell r="D2686" t="str">
            <v>Money Deposit</v>
          </cell>
          <cell r="E2686" t="str">
            <v>Bank</v>
          </cell>
          <cell r="F2686">
            <v>44311</v>
          </cell>
        </row>
        <row r="2687">
          <cell r="C2687">
            <v>899509209</v>
          </cell>
          <cell r="D2687" t="str">
            <v>Money Transfer</v>
          </cell>
          <cell r="E2687" t="str">
            <v>Bank</v>
          </cell>
          <cell r="F2687">
            <v>44636</v>
          </cell>
        </row>
        <row r="2688">
          <cell r="C2688">
            <v>899944761</v>
          </cell>
          <cell r="D2688" t="str">
            <v>Online Payment</v>
          </cell>
          <cell r="E2688" t="str">
            <v>Card</v>
          </cell>
          <cell r="F2688">
            <v>44247</v>
          </cell>
        </row>
        <row r="2689">
          <cell r="C2689">
            <v>900114788</v>
          </cell>
          <cell r="D2689" t="str">
            <v>Online Payment</v>
          </cell>
          <cell r="E2689" t="str">
            <v>Card</v>
          </cell>
          <cell r="F2689">
            <v>44257</v>
          </cell>
        </row>
        <row r="2690">
          <cell r="C2690">
            <v>900149156</v>
          </cell>
          <cell r="D2690" t="str">
            <v>Money Deposit</v>
          </cell>
          <cell r="E2690" t="str">
            <v>Bank</v>
          </cell>
          <cell r="F2690">
            <v>44515</v>
          </cell>
        </row>
        <row r="2691">
          <cell r="C2691">
            <v>900259264</v>
          </cell>
          <cell r="D2691" t="str">
            <v>Online Payment</v>
          </cell>
          <cell r="E2691" t="str">
            <v>Mobile</v>
          </cell>
          <cell r="F2691">
            <v>44518</v>
          </cell>
        </row>
        <row r="2692">
          <cell r="C2692">
            <v>900456904</v>
          </cell>
          <cell r="D2692" t="str">
            <v>Online Payment</v>
          </cell>
          <cell r="E2692" t="str">
            <v>Mobile</v>
          </cell>
          <cell r="F2692">
            <v>44348</v>
          </cell>
        </row>
        <row r="2693">
          <cell r="C2693">
            <v>900493888</v>
          </cell>
          <cell r="D2693" t="str">
            <v>Cash Withdrawal</v>
          </cell>
          <cell r="E2693" t="str">
            <v>POS</v>
          </cell>
          <cell r="F2693">
            <v>44382</v>
          </cell>
        </row>
        <row r="2694">
          <cell r="C2694">
            <v>900757172</v>
          </cell>
          <cell r="D2694" t="str">
            <v>Loan Payment</v>
          </cell>
          <cell r="E2694" t="str">
            <v>ACH</v>
          </cell>
          <cell r="F2694">
            <v>44320</v>
          </cell>
        </row>
        <row r="2695">
          <cell r="C2695">
            <v>900885875</v>
          </cell>
          <cell r="D2695" t="str">
            <v>Money Deposit</v>
          </cell>
          <cell r="E2695" t="str">
            <v>Bank</v>
          </cell>
          <cell r="F2695">
            <v>44626</v>
          </cell>
        </row>
        <row r="2696">
          <cell r="C2696">
            <v>901216031</v>
          </cell>
          <cell r="D2696" t="str">
            <v>Online Payment</v>
          </cell>
          <cell r="E2696" t="str">
            <v>Card</v>
          </cell>
          <cell r="F2696">
            <v>44352</v>
          </cell>
        </row>
        <row r="2697">
          <cell r="C2697">
            <v>901283973</v>
          </cell>
          <cell r="D2697" t="str">
            <v>Online Payment</v>
          </cell>
          <cell r="E2697" t="str">
            <v>Mobile</v>
          </cell>
          <cell r="F2697">
            <v>44300</v>
          </cell>
        </row>
        <row r="2698">
          <cell r="C2698">
            <v>901289387</v>
          </cell>
          <cell r="D2698" t="str">
            <v>Money Transfer</v>
          </cell>
          <cell r="E2698" t="str">
            <v>ATM</v>
          </cell>
          <cell r="F2698">
            <v>44210</v>
          </cell>
        </row>
        <row r="2699">
          <cell r="C2699">
            <v>901360013</v>
          </cell>
          <cell r="D2699" t="str">
            <v>Online Payment</v>
          </cell>
          <cell r="E2699" t="str">
            <v>Card</v>
          </cell>
          <cell r="F2699">
            <v>44210</v>
          </cell>
        </row>
        <row r="2700">
          <cell r="C2700">
            <v>901841302</v>
          </cell>
          <cell r="D2700" t="str">
            <v>Money Transfer</v>
          </cell>
          <cell r="E2700" t="str">
            <v>Mobile</v>
          </cell>
          <cell r="F2700">
            <v>44202</v>
          </cell>
        </row>
        <row r="2701">
          <cell r="C2701">
            <v>902196918</v>
          </cell>
          <cell r="D2701" t="str">
            <v>Money Transfer</v>
          </cell>
          <cell r="E2701" t="str">
            <v>Internet Banking</v>
          </cell>
          <cell r="F2701">
            <v>44485</v>
          </cell>
        </row>
        <row r="2702">
          <cell r="C2702">
            <v>903001679</v>
          </cell>
          <cell r="D2702" t="str">
            <v>Money Transfer</v>
          </cell>
          <cell r="E2702" t="str">
            <v>Mobile</v>
          </cell>
          <cell r="F2702">
            <v>44493</v>
          </cell>
        </row>
        <row r="2703">
          <cell r="C2703">
            <v>903181593</v>
          </cell>
          <cell r="D2703" t="str">
            <v>Money Transfer</v>
          </cell>
          <cell r="E2703" t="str">
            <v>Mobile</v>
          </cell>
          <cell r="F2703">
            <v>44345</v>
          </cell>
        </row>
        <row r="2704">
          <cell r="C2704">
            <v>903350842</v>
          </cell>
          <cell r="D2704" t="str">
            <v>Money Transfer</v>
          </cell>
          <cell r="E2704" t="str">
            <v>Mobile</v>
          </cell>
          <cell r="F2704">
            <v>44671</v>
          </cell>
        </row>
        <row r="2705">
          <cell r="C2705">
            <v>903375773</v>
          </cell>
          <cell r="D2705" t="str">
            <v>Cash Withdrawal</v>
          </cell>
          <cell r="E2705" t="str">
            <v>Bank</v>
          </cell>
          <cell r="F2705">
            <v>44235</v>
          </cell>
        </row>
        <row r="2706">
          <cell r="C2706">
            <v>903481280</v>
          </cell>
          <cell r="D2706" t="str">
            <v>Cash Withdrawal</v>
          </cell>
          <cell r="E2706" t="str">
            <v>ATM</v>
          </cell>
          <cell r="F2706">
            <v>44510</v>
          </cell>
        </row>
        <row r="2707">
          <cell r="C2707">
            <v>903996598</v>
          </cell>
          <cell r="D2707" t="str">
            <v>Online Payment</v>
          </cell>
          <cell r="E2707" t="str">
            <v>Internet Banking</v>
          </cell>
          <cell r="F2707">
            <v>44603</v>
          </cell>
        </row>
        <row r="2708">
          <cell r="C2708">
            <v>904452413</v>
          </cell>
          <cell r="D2708" t="str">
            <v>Online Payment</v>
          </cell>
          <cell r="E2708" t="str">
            <v>Internet Banking</v>
          </cell>
          <cell r="F2708">
            <v>44388</v>
          </cell>
        </row>
        <row r="2709">
          <cell r="C2709">
            <v>904665173</v>
          </cell>
          <cell r="D2709" t="str">
            <v>Money Transfer</v>
          </cell>
          <cell r="E2709" t="str">
            <v>Internet Banking</v>
          </cell>
          <cell r="F2709">
            <v>44640</v>
          </cell>
        </row>
        <row r="2710">
          <cell r="C2710">
            <v>904896985</v>
          </cell>
          <cell r="D2710" t="str">
            <v>Cash Withdrawal</v>
          </cell>
          <cell r="E2710" t="str">
            <v>Bank</v>
          </cell>
          <cell r="F2710">
            <v>44621</v>
          </cell>
        </row>
        <row r="2711">
          <cell r="C2711">
            <v>904970081</v>
          </cell>
          <cell r="D2711" t="str">
            <v>Checks</v>
          </cell>
          <cell r="E2711" t="str">
            <v>Bank</v>
          </cell>
          <cell r="F2711">
            <v>44539</v>
          </cell>
        </row>
        <row r="2712">
          <cell r="C2712">
            <v>905121758</v>
          </cell>
          <cell r="D2712" t="str">
            <v>Money Deposit</v>
          </cell>
          <cell r="E2712" t="str">
            <v>ATM</v>
          </cell>
          <cell r="F2712">
            <v>44511</v>
          </cell>
        </row>
        <row r="2713">
          <cell r="C2713">
            <v>905339990</v>
          </cell>
          <cell r="D2713" t="str">
            <v>Money Deposit</v>
          </cell>
          <cell r="E2713" t="str">
            <v>Bank</v>
          </cell>
          <cell r="F2713">
            <v>44657</v>
          </cell>
        </row>
        <row r="2714">
          <cell r="C2714">
            <v>905458743</v>
          </cell>
          <cell r="D2714" t="str">
            <v>Loan Payment</v>
          </cell>
          <cell r="E2714" t="str">
            <v>ACH</v>
          </cell>
          <cell r="F2714">
            <v>44577</v>
          </cell>
        </row>
        <row r="2715">
          <cell r="C2715">
            <v>906291581</v>
          </cell>
          <cell r="D2715" t="str">
            <v>Money Transfer</v>
          </cell>
          <cell r="E2715" t="str">
            <v>Mobile</v>
          </cell>
          <cell r="F2715">
            <v>44299</v>
          </cell>
        </row>
        <row r="2716">
          <cell r="C2716">
            <v>906510135</v>
          </cell>
          <cell r="D2716" t="str">
            <v>Money Deposit</v>
          </cell>
          <cell r="E2716" t="str">
            <v>Bank</v>
          </cell>
          <cell r="F2716">
            <v>44220</v>
          </cell>
        </row>
        <row r="2717">
          <cell r="C2717">
            <v>907339020</v>
          </cell>
          <cell r="D2717" t="str">
            <v>Cash Withdrawal</v>
          </cell>
          <cell r="E2717" t="str">
            <v>POS</v>
          </cell>
          <cell r="F2717">
            <v>44550</v>
          </cell>
        </row>
        <row r="2718">
          <cell r="C2718">
            <v>908010774</v>
          </cell>
          <cell r="D2718" t="str">
            <v>Online Payment</v>
          </cell>
          <cell r="E2718" t="str">
            <v>Mobile</v>
          </cell>
          <cell r="F2718">
            <v>44583</v>
          </cell>
        </row>
        <row r="2719">
          <cell r="C2719">
            <v>908046732</v>
          </cell>
          <cell r="D2719" t="str">
            <v>Money Deposit</v>
          </cell>
          <cell r="E2719" t="str">
            <v>Bank</v>
          </cell>
          <cell r="F2719">
            <v>44526</v>
          </cell>
        </row>
        <row r="2720">
          <cell r="C2720">
            <v>908541019</v>
          </cell>
          <cell r="D2720" t="str">
            <v>Money Transfer</v>
          </cell>
          <cell r="E2720" t="str">
            <v>Internet Banking</v>
          </cell>
          <cell r="F2720">
            <v>44197</v>
          </cell>
        </row>
        <row r="2721">
          <cell r="C2721">
            <v>908674660</v>
          </cell>
          <cell r="D2721" t="str">
            <v>Money Transfer</v>
          </cell>
          <cell r="E2721" t="str">
            <v>Mobile</v>
          </cell>
          <cell r="F2721">
            <v>44537</v>
          </cell>
        </row>
        <row r="2722">
          <cell r="C2722">
            <v>909028330</v>
          </cell>
          <cell r="D2722" t="str">
            <v>Money Deposit</v>
          </cell>
          <cell r="E2722" t="str">
            <v>ATM</v>
          </cell>
          <cell r="F2722">
            <v>44391</v>
          </cell>
        </row>
        <row r="2723">
          <cell r="C2723">
            <v>909830160</v>
          </cell>
          <cell r="D2723" t="str">
            <v>Cash Withdrawal</v>
          </cell>
          <cell r="E2723" t="str">
            <v>POS</v>
          </cell>
          <cell r="F2723">
            <v>44428</v>
          </cell>
        </row>
        <row r="2724">
          <cell r="C2724">
            <v>910308583</v>
          </cell>
          <cell r="D2724" t="str">
            <v>Money Deposit</v>
          </cell>
          <cell r="E2724" t="str">
            <v>Bank</v>
          </cell>
          <cell r="F2724">
            <v>44522</v>
          </cell>
        </row>
        <row r="2725">
          <cell r="C2725">
            <v>911205536</v>
          </cell>
          <cell r="D2725" t="str">
            <v>Online Payment</v>
          </cell>
          <cell r="E2725" t="str">
            <v>Internet Banking</v>
          </cell>
          <cell r="F2725">
            <v>44552</v>
          </cell>
        </row>
        <row r="2726">
          <cell r="C2726">
            <v>911552187</v>
          </cell>
          <cell r="D2726" t="str">
            <v>Money Transfer</v>
          </cell>
          <cell r="E2726" t="str">
            <v>ATM</v>
          </cell>
          <cell r="F2726">
            <v>44478</v>
          </cell>
        </row>
        <row r="2727">
          <cell r="C2727">
            <v>911853927</v>
          </cell>
          <cell r="D2727" t="str">
            <v>Online Payment</v>
          </cell>
          <cell r="E2727" t="str">
            <v>Mobile</v>
          </cell>
          <cell r="F2727">
            <v>44553</v>
          </cell>
        </row>
        <row r="2728">
          <cell r="C2728">
            <v>912042678</v>
          </cell>
          <cell r="D2728" t="str">
            <v>Cash Withdrawal</v>
          </cell>
          <cell r="E2728" t="str">
            <v>Bank</v>
          </cell>
          <cell r="F2728">
            <v>44229</v>
          </cell>
        </row>
        <row r="2729">
          <cell r="C2729">
            <v>912361340</v>
          </cell>
          <cell r="D2729" t="str">
            <v>Money Deposit</v>
          </cell>
          <cell r="E2729" t="str">
            <v>Bank</v>
          </cell>
          <cell r="F2729">
            <v>44257</v>
          </cell>
        </row>
        <row r="2730">
          <cell r="C2730">
            <v>913004392</v>
          </cell>
          <cell r="D2730" t="str">
            <v>Cash Withdrawal</v>
          </cell>
          <cell r="E2730" t="str">
            <v>POS</v>
          </cell>
          <cell r="F2730">
            <v>44527</v>
          </cell>
        </row>
        <row r="2731">
          <cell r="C2731">
            <v>913488559</v>
          </cell>
          <cell r="D2731" t="str">
            <v>Cash Withdrawal</v>
          </cell>
          <cell r="E2731" t="str">
            <v>Bank</v>
          </cell>
          <cell r="F2731">
            <v>44230</v>
          </cell>
        </row>
        <row r="2732">
          <cell r="C2732">
            <v>913730367</v>
          </cell>
          <cell r="D2732" t="str">
            <v>Money Deposit</v>
          </cell>
          <cell r="E2732" t="str">
            <v>Bank</v>
          </cell>
          <cell r="F2732">
            <v>44203</v>
          </cell>
        </row>
        <row r="2733">
          <cell r="C2733">
            <v>913765998</v>
          </cell>
          <cell r="D2733" t="str">
            <v>Money Transfer</v>
          </cell>
          <cell r="E2733" t="str">
            <v>Internet Banking</v>
          </cell>
          <cell r="F2733">
            <v>44236</v>
          </cell>
        </row>
        <row r="2734">
          <cell r="C2734">
            <v>914302353</v>
          </cell>
          <cell r="D2734" t="str">
            <v>Money Deposit</v>
          </cell>
          <cell r="E2734" t="str">
            <v>ATM</v>
          </cell>
          <cell r="F2734">
            <v>44639</v>
          </cell>
        </row>
        <row r="2735">
          <cell r="C2735">
            <v>914611148</v>
          </cell>
          <cell r="D2735" t="str">
            <v>Money Transfer</v>
          </cell>
          <cell r="E2735" t="str">
            <v>Bank</v>
          </cell>
          <cell r="F2735">
            <v>44393</v>
          </cell>
        </row>
        <row r="2736">
          <cell r="C2736">
            <v>914636531</v>
          </cell>
          <cell r="D2736" t="str">
            <v>Cash Withdrawal</v>
          </cell>
          <cell r="E2736" t="str">
            <v>Bank</v>
          </cell>
          <cell r="F2736">
            <v>44299</v>
          </cell>
        </row>
        <row r="2737">
          <cell r="C2737">
            <v>914643280</v>
          </cell>
          <cell r="D2737" t="str">
            <v>Cash Withdrawal</v>
          </cell>
          <cell r="E2737" t="str">
            <v>ATM</v>
          </cell>
          <cell r="F2737">
            <v>44305</v>
          </cell>
        </row>
        <row r="2738">
          <cell r="C2738">
            <v>914905766</v>
          </cell>
          <cell r="D2738" t="str">
            <v>Checks</v>
          </cell>
          <cell r="E2738" t="str">
            <v>Informal Services</v>
          </cell>
          <cell r="F2738">
            <v>44257</v>
          </cell>
        </row>
        <row r="2739">
          <cell r="C2739">
            <v>914960771</v>
          </cell>
          <cell r="D2739" t="str">
            <v>Cash Withdrawal</v>
          </cell>
          <cell r="E2739" t="str">
            <v>POS</v>
          </cell>
          <cell r="F2739">
            <v>44291</v>
          </cell>
        </row>
        <row r="2740">
          <cell r="C2740">
            <v>915295189</v>
          </cell>
          <cell r="D2740" t="str">
            <v>Cash Withdrawal</v>
          </cell>
          <cell r="E2740" t="str">
            <v>ATM</v>
          </cell>
          <cell r="F2740">
            <v>44665</v>
          </cell>
        </row>
        <row r="2741">
          <cell r="C2741">
            <v>915341022</v>
          </cell>
          <cell r="D2741" t="str">
            <v>Money Transfer</v>
          </cell>
          <cell r="E2741" t="str">
            <v>Internet Banking</v>
          </cell>
          <cell r="F2741">
            <v>44673</v>
          </cell>
        </row>
        <row r="2742">
          <cell r="C2742">
            <v>915416749</v>
          </cell>
          <cell r="D2742" t="str">
            <v>Money Deposit</v>
          </cell>
          <cell r="E2742" t="str">
            <v>Bank</v>
          </cell>
          <cell r="F2742">
            <v>44346</v>
          </cell>
        </row>
        <row r="2743">
          <cell r="C2743">
            <v>915663500</v>
          </cell>
          <cell r="D2743" t="str">
            <v>Money Transfer</v>
          </cell>
          <cell r="E2743" t="str">
            <v>Bank</v>
          </cell>
          <cell r="F2743">
            <v>44223</v>
          </cell>
        </row>
        <row r="2744">
          <cell r="C2744">
            <v>916577954</v>
          </cell>
          <cell r="D2744" t="str">
            <v>Online Payment</v>
          </cell>
          <cell r="E2744" t="str">
            <v>Mobile</v>
          </cell>
          <cell r="F2744">
            <v>44390</v>
          </cell>
        </row>
        <row r="2745">
          <cell r="C2745">
            <v>917124406</v>
          </cell>
          <cell r="D2745" t="str">
            <v>Money Transfer</v>
          </cell>
          <cell r="E2745" t="str">
            <v>Mobile</v>
          </cell>
          <cell r="F2745">
            <v>44485</v>
          </cell>
        </row>
        <row r="2746">
          <cell r="C2746">
            <v>917410375</v>
          </cell>
          <cell r="D2746" t="str">
            <v>Money Transfer</v>
          </cell>
          <cell r="E2746" t="str">
            <v>Mobile</v>
          </cell>
          <cell r="F2746">
            <v>44490</v>
          </cell>
        </row>
        <row r="2747">
          <cell r="C2747">
            <v>918619771</v>
          </cell>
          <cell r="D2747" t="str">
            <v>Money Deposit</v>
          </cell>
          <cell r="E2747" t="str">
            <v>ATM</v>
          </cell>
          <cell r="F2747">
            <v>44403</v>
          </cell>
        </row>
        <row r="2748">
          <cell r="C2748">
            <v>919464811</v>
          </cell>
          <cell r="D2748" t="str">
            <v>Money Transfer</v>
          </cell>
          <cell r="E2748" t="str">
            <v>Mobile</v>
          </cell>
          <cell r="F2748">
            <v>44555</v>
          </cell>
        </row>
        <row r="2749">
          <cell r="C2749">
            <v>919496575</v>
          </cell>
          <cell r="D2749" t="str">
            <v>Loan Payment</v>
          </cell>
          <cell r="E2749" t="str">
            <v>AFT</v>
          </cell>
          <cell r="F2749">
            <v>44418</v>
          </cell>
        </row>
        <row r="2750">
          <cell r="C2750">
            <v>919517989</v>
          </cell>
          <cell r="D2750" t="str">
            <v>Money Deposit</v>
          </cell>
          <cell r="E2750" t="str">
            <v>Bank</v>
          </cell>
          <cell r="F2750">
            <v>44331</v>
          </cell>
        </row>
        <row r="2751">
          <cell r="C2751">
            <v>919543217</v>
          </cell>
          <cell r="D2751" t="str">
            <v>Cash Withdrawal</v>
          </cell>
          <cell r="E2751" t="str">
            <v>ATM</v>
          </cell>
          <cell r="F2751">
            <v>44385</v>
          </cell>
        </row>
        <row r="2752">
          <cell r="C2752">
            <v>919570593</v>
          </cell>
          <cell r="D2752" t="str">
            <v>Cash Withdrawal</v>
          </cell>
          <cell r="E2752" t="str">
            <v>Bank</v>
          </cell>
          <cell r="F2752">
            <v>44608</v>
          </cell>
        </row>
        <row r="2753">
          <cell r="C2753">
            <v>919654415</v>
          </cell>
          <cell r="D2753" t="str">
            <v>Cash Withdrawal</v>
          </cell>
          <cell r="E2753" t="str">
            <v>ATM</v>
          </cell>
          <cell r="F2753">
            <v>44576</v>
          </cell>
        </row>
        <row r="2754">
          <cell r="C2754">
            <v>919962728</v>
          </cell>
          <cell r="D2754" t="str">
            <v>Money Transfer</v>
          </cell>
          <cell r="E2754" t="str">
            <v>Internet Banking</v>
          </cell>
          <cell r="F2754">
            <v>44669</v>
          </cell>
        </row>
        <row r="2755">
          <cell r="C2755">
            <v>920076730</v>
          </cell>
          <cell r="D2755" t="str">
            <v>Money Deposit</v>
          </cell>
          <cell r="E2755" t="str">
            <v>Bank</v>
          </cell>
          <cell r="F2755">
            <v>44244</v>
          </cell>
        </row>
        <row r="2756">
          <cell r="C2756">
            <v>920495974</v>
          </cell>
          <cell r="D2756" t="str">
            <v>Money Transfer</v>
          </cell>
          <cell r="E2756" t="str">
            <v>Mobile</v>
          </cell>
          <cell r="F2756">
            <v>44667</v>
          </cell>
        </row>
        <row r="2757">
          <cell r="C2757">
            <v>920922693</v>
          </cell>
          <cell r="D2757" t="str">
            <v>Online Payment</v>
          </cell>
          <cell r="E2757" t="str">
            <v>Mobile</v>
          </cell>
          <cell r="F2757">
            <v>44549</v>
          </cell>
        </row>
        <row r="2758">
          <cell r="C2758">
            <v>921397735</v>
          </cell>
          <cell r="D2758" t="str">
            <v>Cash Withdrawal</v>
          </cell>
          <cell r="E2758" t="str">
            <v>ATM</v>
          </cell>
          <cell r="F2758">
            <v>44580</v>
          </cell>
        </row>
        <row r="2759">
          <cell r="C2759">
            <v>921471761</v>
          </cell>
          <cell r="D2759" t="str">
            <v>Loan Payment</v>
          </cell>
          <cell r="E2759" t="str">
            <v>Mobile</v>
          </cell>
          <cell r="F2759">
            <v>44519</v>
          </cell>
        </row>
        <row r="2760">
          <cell r="C2760">
            <v>921708705</v>
          </cell>
          <cell r="D2760" t="str">
            <v>Money Deposit</v>
          </cell>
          <cell r="E2760" t="str">
            <v>Bank</v>
          </cell>
          <cell r="F2760">
            <v>44656</v>
          </cell>
        </row>
        <row r="2761">
          <cell r="C2761">
            <v>922352562</v>
          </cell>
          <cell r="D2761" t="str">
            <v>Cash Withdrawal</v>
          </cell>
          <cell r="E2761" t="str">
            <v>POS</v>
          </cell>
          <cell r="F2761">
            <v>44526</v>
          </cell>
        </row>
        <row r="2762">
          <cell r="C2762">
            <v>922739901</v>
          </cell>
          <cell r="D2762" t="str">
            <v>Money Deposit</v>
          </cell>
          <cell r="E2762" t="str">
            <v>Bank</v>
          </cell>
          <cell r="F2762">
            <v>44624</v>
          </cell>
        </row>
        <row r="2763">
          <cell r="C2763">
            <v>922881556</v>
          </cell>
          <cell r="D2763" t="str">
            <v>Money Transfer</v>
          </cell>
          <cell r="E2763" t="str">
            <v>Mobile</v>
          </cell>
          <cell r="F2763">
            <v>44308</v>
          </cell>
        </row>
        <row r="2764">
          <cell r="C2764">
            <v>922947867</v>
          </cell>
          <cell r="D2764" t="str">
            <v>Online Payment</v>
          </cell>
          <cell r="E2764" t="str">
            <v>Internet Banking</v>
          </cell>
          <cell r="F2764">
            <v>44579</v>
          </cell>
        </row>
        <row r="2765">
          <cell r="C2765">
            <v>923530907</v>
          </cell>
          <cell r="D2765" t="str">
            <v>Cash Withdrawal</v>
          </cell>
          <cell r="E2765" t="str">
            <v>POS</v>
          </cell>
          <cell r="F2765">
            <v>44630</v>
          </cell>
        </row>
        <row r="2766">
          <cell r="C2766">
            <v>923681663</v>
          </cell>
          <cell r="D2766" t="str">
            <v>Loan Payment</v>
          </cell>
          <cell r="E2766" t="str">
            <v>AFT</v>
          </cell>
          <cell r="F2766">
            <v>44511</v>
          </cell>
        </row>
        <row r="2767">
          <cell r="C2767">
            <v>923743468</v>
          </cell>
          <cell r="D2767" t="str">
            <v>Cash Withdrawal</v>
          </cell>
          <cell r="E2767" t="str">
            <v>POS</v>
          </cell>
          <cell r="F2767">
            <v>44573</v>
          </cell>
        </row>
        <row r="2768">
          <cell r="C2768">
            <v>924040912</v>
          </cell>
          <cell r="D2768" t="str">
            <v>Money Deposit</v>
          </cell>
          <cell r="E2768" t="str">
            <v>Bank</v>
          </cell>
          <cell r="F2768">
            <v>44386</v>
          </cell>
        </row>
        <row r="2769">
          <cell r="C2769">
            <v>924626830</v>
          </cell>
          <cell r="D2769" t="str">
            <v>Money Deposit</v>
          </cell>
          <cell r="E2769" t="str">
            <v>Bank</v>
          </cell>
          <cell r="F2769">
            <v>44519</v>
          </cell>
        </row>
        <row r="2770">
          <cell r="C2770">
            <v>924740704</v>
          </cell>
          <cell r="D2770" t="str">
            <v>Cash Withdrawal</v>
          </cell>
          <cell r="E2770" t="str">
            <v>ATM</v>
          </cell>
          <cell r="F2770">
            <v>44254</v>
          </cell>
        </row>
        <row r="2771">
          <cell r="C2771">
            <v>925159799</v>
          </cell>
          <cell r="D2771" t="str">
            <v>Online Payment</v>
          </cell>
          <cell r="E2771" t="str">
            <v>Internet Banking</v>
          </cell>
          <cell r="F2771">
            <v>44276</v>
          </cell>
        </row>
        <row r="2772">
          <cell r="C2772">
            <v>925539542</v>
          </cell>
          <cell r="D2772" t="str">
            <v>Money Deposit</v>
          </cell>
          <cell r="E2772" t="str">
            <v>ATM</v>
          </cell>
          <cell r="F2772">
            <v>44643</v>
          </cell>
        </row>
        <row r="2773">
          <cell r="C2773">
            <v>925626195</v>
          </cell>
          <cell r="D2773" t="str">
            <v>Money Deposit</v>
          </cell>
          <cell r="E2773" t="str">
            <v>Bank</v>
          </cell>
          <cell r="F2773">
            <v>44512</v>
          </cell>
        </row>
        <row r="2774">
          <cell r="C2774">
            <v>925817645</v>
          </cell>
          <cell r="D2774" t="str">
            <v>Money Deposit</v>
          </cell>
          <cell r="E2774" t="str">
            <v>Bank</v>
          </cell>
          <cell r="F2774">
            <v>44220</v>
          </cell>
        </row>
        <row r="2775">
          <cell r="C2775">
            <v>925970293</v>
          </cell>
          <cell r="D2775" t="str">
            <v>Money Transfer</v>
          </cell>
          <cell r="E2775" t="str">
            <v>Bank</v>
          </cell>
          <cell r="F2775">
            <v>44233</v>
          </cell>
        </row>
        <row r="2776">
          <cell r="C2776">
            <v>926002607</v>
          </cell>
          <cell r="D2776" t="str">
            <v>Checks</v>
          </cell>
          <cell r="E2776" t="str">
            <v>Informal Services</v>
          </cell>
          <cell r="F2776">
            <v>44358</v>
          </cell>
        </row>
        <row r="2777">
          <cell r="C2777">
            <v>926400808</v>
          </cell>
          <cell r="D2777" t="str">
            <v>Money Deposit</v>
          </cell>
          <cell r="E2777" t="str">
            <v>Bank</v>
          </cell>
          <cell r="F2777">
            <v>44316</v>
          </cell>
        </row>
        <row r="2778">
          <cell r="C2778">
            <v>926617488</v>
          </cell>
          <cell r="D2778" t="str">
            <v>Money Transfer</v>
          </cell>
          <cell r="E2778" t="str">
            <v>ATM</v>
          </cell>
          <cell r="F2778">
            <v>44533</v>
          </cell>
        </row>
        <row r="2779">
          <cell r="C2779">
            <v>927583432</v>
          </cell>
          <cell r="D2779" t="str">
            <v>Money Deposit</v>
          </cell>
          <cell r="E2779" t="str">
            <v>Bank</v>
          </cell>
          <cell r="F2779">
            <v>44519</v>
          </cell>
        </row>
        <row r="2780">
          <cell r="C2780">
            <v>928229617</v>
          </cell>
          <cell r="D2780" t="str">
            <v>Checks</v>
          </cell>
          <cell r="E2780" t="str">
            <v>Informal Services</v>
          </cell>
          <cell r="F2780">
            <v>44331</v>
          </cell>
        </row>
        <row r="2781">
          <cell r="C2781">
            <v>928702324</v>
          </cell>
          <cell r="D2781" t="str">
            <v>Money Transfer</v>
          </cell>
          <cell r="E2781" t="str">
            <v>Mobile</v>
          </cell>
          <cell r="F2781">
            <v>44269</v>
          </cell>
        </row>
        <row r="2782">
          <cell r="C2782">
            <v>929048698</v>
          </cell>
          <cell r="D2782" t="str">
            <v>Money Transfer</v>
          </cell>
          <cell r="E2782" t="str">
            <v>Mobile</v>
          </cell>
          <cell r="F2782">
            <v>44660</v>
          </cell>
        </row>
        <row r="2783">
          <cell r="C2783">
            <v>929562631</v>
          </cell>
          <cell r="D2783" t="str">
            <v>Cash Withdrawal</v>
          </cell>
          <cell r="E2783" t="str">
            <v>ATM</v>
          </cell>
          <cell r="F2783">
            <v>44276</v>
          </cell>
        </row>
        <row r="2784">
          <cell r="C2784">
            <v>929633638</v>
          </cell>
          <cell r="D2784" t="str">
            <v>Money Transfer</v>
          </cell>
          <cell r="E2784" t="str">
            <v>Mobile</v>
          </cell>
          <cell r="F2784">
            <v>44220</v>
          </cell>
        </row>
        <row r="2785">
          <cell r="C2785">
            <v>930170526</v>
          </cell>
          <cell r="D2785" t="str">
            <v>Cash Withdrawal</v>
          </cell>
          <cell r="E2785" t="str">
            <v>POS</v>
          </cell>
          <cell r="F2785">
            <v>44385</v>
          </cell>
        </row>
        <row r="2786">
          <cell r="C2786">
            <v>930711869</v>
          </cell>
          <cell r="D2786" t="str">
            <v>Online Payment</v>
          </cell>
          <cell r="E2786" t="str">
            <v>Mobile</v>
          </cell>
          <cell r="F2786">
            <v>44403</v>
          </cell>
        </row>
        <row r="2787">
          <cell r="C2787">
            <v>930764009</v>
          </cell>
          <cell r="D2787" t="str">
            <v>Cash Withdrawal</v>
          </cell>
          <cell r="E2787" t="str">
            <v>Bank</v>
          </cell>
          <cell r="F2787">
            <v>44254</v>
          </cell>
        </row>
        <row r="2788">
          <cell r="C2788">
            <v>930813717</v>
          </cell>
          <cell r="D2788" t="str">
            <v>Checks</v>
          </cell>
          <cell r="E2788" t="str">
            <v>Informal Services</v>
          </cell>
          <cell r="F2788">
            <v>44637</v>
          </cell>
        </row>
        <row r="2789">
          <cell r="C2789">
            <v>930816191</v>
          </cell>
          <cell r="D2789" t="str">
            <v>Cash Withdrawal</v>
          </cell>
          <cell r="E2789" t="str">
            <v>ATM</v>
          </cell>
          <cell r="F2789">
            <v>44465</v>
          </cell>
        </row>
        <row r="2790">
          <cell r="C2790">
            <v>930899737</v>
          </cell>
          <cell r="D2790" t="str">
            <v>Money Transfer</v>
          </cell>
          <cell r="E2790" t="str">
            <v>Mobile</v>
          </cell>
          <cell r="F2790">
            <v>44403</v>
          </cell>
        </row>
        <row r="2791">
          <cell r="C2791">
            <v>931693559</v>
          </cell>
          <cell r="D2791" t="str">
            <v>Money Transfer</v>
          </cell>
          <cell r="E2791" t="str">
            <v>Mobile</v>
          </cell>
          <cell r="F2791">
            <v>44350</v>
          </cell>
        </row>
        <row r="2792">
          <cell r="C2792">
            <v>931903128</v>
          </cell>
          <cell r="D2792" t="str">
            <v>Checks</v>
          </cell>
          <cell r="E2792" t="str">
            <v>Informal Services</v>
          </cell>
          <cell r="F2792">
            <v>44652</v>
          </cell>
        </row>
        <row r="2793">
          <cell r="C2793">
            <v>932472175</v>
          </cell>
          <cell r="D2793" t="str">
            <v>Online Payment</v>
          </cell>
          <cell r="E2793" t="str">
            <v>Internet Banking</v>
          </cell>
          <cell r="F2793">
            <v>44354</v>
          </cell>
        </row>
        <row r="2794">
          <cell r="C2794">
            <v>932589685</v>
          </cell>
          <cell r="D2794" t="str">
            <v>Money Transfer</v>
          </cell>
          <cell r="E2794" t="str">
            <v>Mobile</v>
          </cell>
          <cell r="F2794">
            <v>44215</v>
          </cell>
        </row>
        <row r="2795">
          <cell r="C2795">
            <v>932967565</v>
          </cell>
          <cell r="D2795" t="str">
            <v>Money Transfer</v>
          </cell>
          <cell r="E2795" t="str">
            <v>Bank</v>
          </cell>
          <cell r="F2795">
            <v>44610</v>
          </cell>
        </row>
        <row r="2796">
          <cell r="C2796">
            <v>932995365</v>
          </cell>
          <cell r="D2796" t="str">
            <v>Money Transfer</v>
          </cell>
          <cell r="E2796" t="str">
            <v>Mobile</v>
          </cell>
          <cell r="F2796">
            <v>44446</v>
          </cell>
        </row>
        <row r="2797">
          <cell r="C2797">
            <v>933059110</v>
          </cell>
          <cell r="D2797" t="str">
            <v>Money Transfer</v>
          </cell>
          <cell r="E2797" t="str">
            <v>Mobile</v>
          </cell>
          <cell r="F2797">
            <v>44458</v>
          </cell>
        </row>
        <row r="2798">
          <cell r="C2798">
            <v>933105282</v>
          </cell>
          <cell r="D2798" t="str">
            <v>Checks</v>
          </cell>
          <cell r="E2798" t="str">
            <v>Informal Services</v>
          </cell>
          <cell r="F2798">
            <v>44586</v>
          </cell>
        </row>
        <row r="2799">
          <cell r="C2799">
            <v>934154352</v>
          </cell>
          <cell r="D2799" t="str">
            <v>Money Deposit</v>
          </cell>
          <cell r="E2799" t="str">
            <v>Bank</v>
          </cell>
          <cell r="F2799">
            <v>44436</v>
          </cell>
        </row>
        <row r="2800">
          <cell r="C2800">
            <v>934160358</v>
          </cell>
          <cell r="D2800" t="str">
            <v>Money Transfer</v>
          </cell>
          <cell r="E2800" t="str">
            <v>Mobile</v>
          </cell>
          <cell r="F2800">
            <v>44226</v>
          </cell>
        </row>
        <row r="2801">
          <cell r="C2801">
            <v>934424206</v>
          </cell>
          <cell r="D2801" t="str">
            <v>Money Deposit</v>
          </cell>
          <cell r="E2801" t="str">
            <v>Bank</v>
          </cell>
          <cell r="F2801">
            <v>44304</v>
          </cell>
        </row>
        <row r="2802">
          <cell r="C2802">
            <v>934537140</v>
          </cell>
          <cell r="D2802" t="str">
            <v>Checks</v>
          </cell>
          <cell r="E2802" t="str">
            <v>Informal Services</v>
          </cell>
          <cell r="F2802">
            <v>44364</v>
          </cell>
        </row>
        <row r="2803">
          <cell r="C2803">
            <v>934597374</v>
          </cell>
          <cell r="D2803" t="str">
            <v>Money Deposit</v>
          </cell>
          <cell r="E2803" t="str">
            <v>Bank</v>
          </cell>
          <cell r="F2803">
            <v>44382</v>
          </cell>
        </row>
        <row r="2804">
          <cell r="C2804">
            <v>934687474</v>
          </cell>
          <cell r="D2804" t="str">
            <v>Online Payment</v>
          </cell>
          <cell r="E2804" t="str">
            <v>Mobile</v>
          </cell>
          <cell r="F2804">
            <v>44476</v>
          </cell>
        </row>
        <row r="2805">
          <cell r="C2805">
            <v>934718350</v>
          </cell>
          <cell r="D2805" t="str">
            <v>Money Transfer</v>
          </cell>
          <cell r="E2805" t="str">
            <v>Bank</v>
          </cell>
          <cell r="F2805">
            <v>44573</v>
          </cell>
        </row>
        <row r="2806">
          <cell r="C2806">
            <v>935027587</v>
          </cell>
          <cell r="D2806" t="str">
            <v>Loan Payment</v>
          </cell>
          <cell r="E2806" t="str">
            <v>AFT</v>
          </cell>
          <cell r="F2806">
            <v>44371</v>
          </cell>
        </row>
        <row r="2807">
          <cell r="C2807">
            <v>935043681</v>
          </cell>
          <cell r="D2807" t="str">
            <v>Money Transfer</v>
          </cell>
          <cell r="E2807" t="str">
            <v>ATM</v>
          </cell>
          <cell r="F2807">
            <v>44604</v>
          </cell>
        </row>
        <row r="2808">
          <cell r="C2808">
            <v>935203493</v>
          </cell>
          <cell r="D2808" t="str">
            <v>Money Deposit</v>
          </cell>
          <cell r="E2808" t="str">
            <v>ATM</v>
          </cell>
          <cell r="F2808">
            <v>44234</v>
          </cell>
        </row>
        <row r="2809">
          <cell r="C2809">
            <v>935349309</v>
          </cell>
          <cell r="D2809" t="str">
            <v>Online Payment</v>
          </cell>
          <cell r="E2809" t="str">
            <v>Card</v>
          </cell>
          <cell r="F2809">
            <v>44569</v>
          </cell>
        </row>
        <row r="2810">
          <cell r="C2810">
            <v>935604502</v>
          </cell>
          <cell r="D2810" t="str">
            <v>Loan Payment</v>
          </cell>
          <cell r="E2810" t="str">
            <v>AFT</v>
          </cell>
          <cell r="F2810">
            <v>44634</v>
          </cell>
        </row>
        <row r="2811">
          <cell r="C2811">
            <v>935714648</v>
          </cell>
          <cell r="D2811" t="str">
            <v>Money Transfer</v>
          </cell>
          <cell r="E2811" t="str">
            <v>Bank</v>
          </cell>
          <cell r="F2811">
            <v>44217</v>
          </cell>
        </row>
        <row r="2812">
          <cell r="C2812">
            <v>935732733</v>
          </cell>
          <cell r="D2812" t="str">
            <v>Money Deposit</v>
          </cell>
          <cell r="E2812" t="str">
            <v>Bank</v>
          </cell>
          <cell r="F2812">
            <v>44447</v>
          </cell>
        </row>
        <row r="2813">
          <cell r="C2813">
            <v>935754456</v>
          </cell>
          <cell r="D2813" t="str">
            <v>Money Transfer</v>
          </cell>
          <cell r="E2813" t="str">
            <v>Bank</v>
          </cell>
          <cell r="F2813">
            <v>44483</v>
          </cell>
        </row>
        <row r="2814">
          <cell r="C2814">
            <v>935902253</v>
          </cell>
          <cell r="D2814" t="str">
            <v>Money Transfer</v>
          </cell>
          <cell r="E2814" t="str">
            <v>ATM</v>
          </cell>
          <cell r="F2814">
            <v>44319</v>
          </cell>
        </row>
        <row r="2815">
          <cell r="C2815">
            <v>936214169</v>
          </cell>
          <cell r="D2815" t="str">
            <v>Loan Payment</v>
          </cell>
          <cell r="E2815" t="str">
            <v>AFT</v>
          </cell>
          <cell r="F2815">
            <v>44218</v>
          </cell>
        </row>
        <row r="2816">
          <cell r="C2816">
            <v>936259097</v>
          </cell>
          <cell r="D2816" t="str">
            <v>Online Payment</v>
          </cell>
          <cell r="E2816" t="str">
            <v>Internet Banking</v>
          </cell>
          <cell r="F2816">
            <v>44542</v>
          </cell>
        </row>
        <row r="2817">
          <cell r="C2817">
            <v>936697768</v>
          </cell>
          <cell r="D2817" t="str">
            <v>Money Transfer</v>
          </cell>
          <cell r="E2817" t="str">
            <v>Bank</v>
          </cell>
          <cell r="F2817">
            <v>44246</v>
          </cell>
        </row>
        <row r="2818">
          <cell r="C2818">
            <v>936996307</v>
          </cell>
          <cell r="D2818" t="str">
            <v>Checks</v>
          </cell>
          <cell r="E2818" t="str">
            <v>Informal Services</v>
          </cell>
          <cell r="F2818">
            <v>44497</v>
          </cell>
        </row>
        <row r="2819">
          <cell r="C2819">
            <v>937421561</v>
          </cell>
          <cell r="D2819" t="str">
            <v>Money Transfer</v>
          </cell>
          <cell r="E2819" t="str">
            <v>Bank</v>
          </cell>
          <cell r="F2819">
            <v>44232</v>
          </cell>
        </row>
        <row r="2820">
          <cell r="C2820">
            <v>937803141</v>
          </cell>
          <cell r="D2820" t="str">
            <v>Cash Withdrawal</v>
          </cell>
          <cell r="E2820" t="str">
            <v>ATM</v>
          </cell>
          <cell r="F2820">
            <v>44606</v>
          </cell>
        </row>
        <row r="2821">
          <cell r="C2821">
            <v>938249145</v>
          </cell>
          <cell r="D2821" t="str">
            <v>Money Deposit</v>
          </cell>
          <cell r="E2821" t="str">
            <v>Bank</v>
          </cell>
          <cell r="F2821">
            <v>44512</v>
          </cell>
        </row>
        <row r="2822">
          <cell r="C2822">
            <v>938304870</v>
          </cell>
          <cell r="D2822" t="str">
            <v>Money Transfer</v>
          </cell>
          <cell r="E2822" t="str">
            <v>Mobile</v>
          </cell>
          <cell r="F2822">
            <v>44549</v>
          </cell>
        </row>
        <row r="2823">
          <cell r="C2823">
            <v>938682630</v>
          </cell>
          <cell r="D2823" t="str">
            <v>Online Payment</v>
          </cell>
          <cell r="E2823" t="str">
            <v>Internet Banking</v>
          </cell>
          <cell r="F2823">
            <v>44434</v>
          </cell>
        </row>
        <row r="2824">
          <cell r="C2824">
            <v>938793950</v>
          </cell>
          <cell r="D2824" t="str">
            <v>Money Transfer</v>
          </cell>
          <cell r="E2824" t="str">
            <v>Mobile</v>
          </cell>
          <cell r="F2824">
            <v>44561</v>
          </cell>
        </row>
        <row r="2825">
          <cell r="C2825">
            <v>939238656</v>
          </cell>
          <cell r="D2825" t="str">
            <v>Loan Payment</v>
          </cell>
          <cell r="E2825" t="str">
            <v>AFT</v>
          </cell>
          <cell r="F2825">
            <v>44289</v>
          </cell>
        </row>
        <row r="2826">
          <cell r="C2826">
            <v>939260509</v>
          </cell>
          <cell r="D2826" t="str">
            <v>Loan Payment</v>
          </cell>
          <cell r="E2826" t="str">
            <v>AFT</v>
          </cell>
          <cell r="F2826">
            <v>44337</v>
          </cell>
        </row>
        <row r="2827">
          <cell r="C2827">
            <v>939622054</v>
          </cell>
          <cell r="D2827" t="str">
            <v>Money Transfer</v>
          </cell>
          <cell r="E2827" t="str">
            <v>ATM</v>
          </cell>
          <cell r="F2827">
            <v>44564</v>
          </cell>
        </row>
        <row r="2828">
          <cell r="C2828">
            <v>939664703</v>
          </cell>
          <cell r="D2828" t="str">
            <v>Checks</v>
          </cell>
          <cell r="E2828" t="str">
            <v>Bank</v>
          </cell>
          <cell r="F2828">
            <v>44528</v>
          </cell>
        </row>
        <row r="2829">
          <cell r="C2829">
            <v>940266572</v>
          </cell>
          <cell r="D2829" t="str">
            <v>Online Payment</v>
          </cell>
          <cell r="E2829" t="str">
            <v>Card</v>
          </cell>
          <cell r="F2829">
            <v>44418</v>
          </cell>
        </row>
        <row r="2830">
          <cell r="C2830">
            <v>940465945</v>
          </cell>
          <cell r="D2830" t="str">
            <v>Money Transfer</v>
          </cell>
          <cell r="E2830" t="str">
            <v>Internet Banking</v>
          </cell>
          <cell r="F2830">
            <v>44470</v>
          </cell>
        </row>
        <row r="2831">
          <cell r="C2831">
            <v>940594492</v>
          </cell>
          <cell r="D2831" t="str">
            <v>Money Transfer</v>
          </cell>
          <cell r="E2831" t="str">
            <v>Mobile</v>
          </cell>
          <cell r="F2831">
            <v>44384</v>
          </cell>
        </row>
        <row r="2832">
          <cell r="C2832">
            <v>940671188</v>
          </cell>
          <cell r="D2832" t="str">
            <v>Cash Withdrawal</v>
          </cell>
          <cell r="E2832" t="str">
            <v>ATM</v>
          </cell>
          <cell r="F2832">
            <v>44429</v>
          </cell>
        </row>
        <row r="2833">
          <cell r="C2833">
            <v>941457744</v>
          </cell>
          <cell r="D2833" t="str">
            <v>Online Payment</v>
          </cell>
          <cell r="E2833" t="str">
            <v>Mobile</v>
          </cell>
          <cell r="F2833">
            <v>44409</v>
          </cell>
        </row>
        <row r="2834">
          <cell r="C2834">
            <v>941640918</v>
          </cell>
          <cell r="D2834" t="str">
            <v>Money Deposit</v>
          </cell>
          <cell r="E2834" t="str">
            <v>Bank</v>
          </cell>
          <cell r="F2834">
            <v>44521</v>
          </cell>
        </row>
        <row r="2835">
          <cell r="C2835">
            <v>941690204</v>
          </cell>
          <cell r="D2835" t="str">
            <v>Money Transfer</v>
          </cell>
          <cell r="E2835" t="str">
            <v>Mobile</v>
          </cell>
          <cell r="F2835">
            <v>44474</v>
          </cell>
        </row>
        <row r="2836">
          <cell r="C2836">
            <v>941700699</v>
          </cell>
          <cell r="D2836" t="str">
            <v>Money Deposit</v>
          </cell>
          <cell r="E2836" t="str">
            <v>Bank</v>
          </cell>
          <cell r="F2836">
            <v>44635</v>
          </cell>
        </row>
        <row r="2837">
          <cell r="C2837">
            <v>941967865</v>
          </cell>
          <cell r="D2837" t="str">
            <v>Cash Withdrawal</v>
          </cell>
          <cell r="E2837" t="str">
            <v>POS</v>
          </cell>
          <cell r="F2837">
            <v>44645</v>
          </cell>
        </row>
        <row r="2838">
          <cell r="C2838">
            <v>942234925</v>
          </cell>
          <cell r="D2838" t="str">
            <v>Money Deposit</v>
          </cell>
          <cell r="E2838" t="str">
            <v>Bank</v>
          </cell>
          <cell r="F2838">
            <v>44417</v>
          </cell>
        </row>
        <row r="2839">
          <cell r="C2839">
            <v>942656359</v>
          </cell>
          <cell r="D2839" t="str">
            <v>Money Deposit</v>
          </cell>
          <cell r="E2839" t="str">
            <v>ATM</v>
          </cell>
          <cell r="F2839">
            <v>44261</v>
          </cell>
        </row>
        <row r="2840">
          <cell r="C2840">
            <v>942767236</v>
          </cell>
          <cell r="D2840" t="str">
            <v>Money Transfer</v>
          </cell>
          <cell r="E2840" t="str">
            <v>Bank</v>
          </cell>
          <cell r="F2840">
            <v>44339</v>
          </cell>
        </row>
        <row r="2841">
          <cell r="C2841">
            <v>942865004</v>
          </cell>
          <cell r="D2841" t="str">
            <v>Money Deposit</v>
          </cell>
          <cell r="E2841" t="str">
            <v>Bank</v>
          </cell>
          <cell r="F2841">
            <v>44294</v>
          </cell>
        </row>
        <row r="2842">
          <cell r="C2842">
            <v>943053239</v>
          </cell>
          <cell r="D2842" t="str">
            <v>Money Transfer</v>
          </cell>
          <cell r="E2842" t="str">
            <v>Mobile</v>
          </cell>
          <cell r="F2842">
            <v>44200</v>
          </cell>
        </row>
        <row r="2843">
          <cell r="C2843">
            <v>943244641</v>
          </cell>
          <cell r="D2843" t="str">
            <v>Cash Withdrawal</v>
          </cell>
          <cell r="E2843" t="str">
            <v>ATM</v>
          </cell>
          <cell r="F2843">
            <v>44425</v>
          </cell>
        </row>
        <row r="2844">
          <cell r="C2844">
            <v>943830410</v>
          </cell>
          <cell r="D2844" t="str">
            <v>Online Payment</v>
          </cell>
          <cell r="E2844" t="str">
            <v>Internet Banking</v>
          </cell>
          <cell r="F2844">
            <v>44367</v>
          </cell>
        </row>
        <row r="2845">
          <cell r="C2845">
            <v>944241378</v>
          </cell>
          <cell r="D2845" t="str">
            <v>Cash Withdrawal</v>
          </cell>
          <cell r="E2845" t="str">
            <v>ATM</v>
          </cell>
          <cell r="F2845">
            <v>44353</v>
          </cell>
        </row>
        <row r="2846">
          <cell r="C2846">
            <v>946043399</v>
          </cell>
          <cell r="D2846" t="str">
            <v>Money Transfer</v>
          </cell>
          <cell r="E2846" t="str">
            <v>ATM</v>
          </cell>
          <cell r="F2846">
            <v>44425</v>
          </cell>
        </row>
        <row r="2847">
          <cell r="C2847">
            <v>946289777</v>
          </cell>
          <cell r="D2847" t="str">
            <v>Money Deposit</v>
          </cell>
          <cell r="E2847" t="str">
            <v>Bank</v>
          </cell>
          <cell r="F2847">
            <v>44618</v>
          </cell>
        </row>
        <row r="2848">
          <cell r="C2848">
            <v>946827741</v>
          </cell>
          <cell r="D2848" t="str">
            <v>Money Transfer</v>
          </cell>
          <cell r="E2848" t="str">
            <v>Mobile</v>
          </cell>
          <cell r="F2848">
            <v>44495</v>
          </cell>
        </row>
        <row r="2849">
          <cell r="C2849">
            <v>947182432</v>
          </cell>
          <cell r="D2849" t="str">
            <v>Money Transfer</v>
          </cell>
          <cell r="E2849" t="str">
            <v>Mobile</v>
          </cell>
          <cell r="F2849">
            <v>44488</v>
          </cell>
        </row>
        <row r="2850">
          <cell r="C2850">
            <v>947446211</v>
          </cell>
          <cell r="D2850" t="str">
            <v>Money Deposit</v>
          </cell>
          <cell r="E2850" t="str">
            <v>ATM</v>
          </cell>
          <cell r="F2850">
            <v>44247</v>
          </cell>
        </row>
        <row r="2851">
          <cell r="C2851">
            <v>948267384</v>
          </cell>
          <cell r="D2851" t="str">
            <v>Money Transfer</v>
          </cell>
          <cell r="E2851" t="str">
            <v>ATM</v>
          </cell>
          <cell r="F2851">
            <v>44660</v>
          </cell>
        </row>
        <row r="2852">
          <cell r="C2852">
            <v>948292434</v>
          </cell>
          <cell r="D2852" t="str">
            <v>Cash Withdrawal</v>
          </cell>
          <cell r="E2852" t="str">
            <v>ATM</v>
          </cell>
          <cell r="F2852">
            <v>44611</v>
          </cell>
        </row>
        <row r="2853">
          <cell r="C2853">
            <v>948438365</v>
          </cell>
          <cell r="D2853" t="str">
            <v>Cash Withdrawal</v>
          </cell>
          <cell r="E2853" t="str">
            <v>POS</v>
          </cell>
          <cell r="F2853">
            <v>44416</v>
          </cell>
        </row>
        <row r="2854">
          <cell r="C2854">
            <v>948586012</v>
          </cell>
          <cell r="D2854" t="str">
            <v>Cash Withdrawal</v>
          </cell>
          <cell r="E2854" t="str">
            <v>POS</v>
          </cell>
          <cell r="F2854">
            <v>44576</v>
          </cell>
        </row>
        <row r="2855">
          <cell r="C2855">
            <v>948591027</v>
          </cell>
          <cell r="D2855" t="str">
            <v>Money Transfer</v>
          </cell>
          <cell r="E2855" t="str">
            <v>Mobile</v>
          </cell>
          <cell r="F2855">
            <v>44402</v>
          </cell>
        </row>
        <row r="2856">
          <cell r="C2856">
            <v>948883528</v>
          </cell>
          <cell r="D2856" t="str">
            <v>Money Transfer</v>
          </cell>
          <cell r="E2856" t="str">
            <v>Mobile</v>
          </cell>
          <cell r="F2856">
            <v>44420</v>
          </cell>
        </row>
        <row r="2857">
          <cell r="C2857">
            <v>949212330</v>
          </cell>
          <cell r="D2857" t="str">
            <v>Checks</v>
          </cell>
          <cell r="E2857" t="str">
            <v>Informal Services</v>
          </cell>
          <cell r="F2857">
            <v>44315</v>
          </cell>
        </row>
        <row r="2858">
          <cell r="C2858">
            <v>949400175</v>
          </cell>
          <cell r="D2858" t="str">
            <v>Cash Withdrawal</v>
          </cell>
          <cell r="E2858" t="str">
            <v>ATM</v>
          </cell>
          <cell r="F2858">
            <v>44593</v>
          </cell>
        </row>
        <row r="2859">
          <cell r="C2859">
            <v>949538015</v>
          </cell>
          <cell r="D2859" t="str">
            <v>Online Payment</v>
          </cell>
          <cell r="E2859" t="str">
            <v>Internet Banking</v>
          </cell>
          <cell r="F2859">
            <v>44344</v>
          </cell>
        </row>
        <row r="2860">
          <cell r="C2860">
            <v>949799479</v>
          </cell>
          <cell r="D2860" t="str">
            <v>Money Deposit</v>
          </cell>
          <cell r="E2860" t="str">
            <v>ATM</v>
          </cell>
          <cell r="F2860">
            <v>44403</v>
          </cell>
        </row>
        <row r="2861">
          <cell r="C2861">
            <v>949986365</v>
          </cell>
          <cell r="D2861" t="str">
            <v>Online Payment</v>
          </cell>
          <cell r="E2861" t="str">
            <v>Card</v>
          </cell>
          <cell r="F2861">
            <v>44499</v>
          </cell>
        </row>
        <row r="2862">
          <cell r="C2862">
            <v>950004138</v>
          </cell>
          <cell r="D2862" t="str">
            <v>Cash Withdrawal</v>
          </cell>
          <cell r="E2862" t="str">
            <v>ATM</v>
          </cell>
          <cell r="F2862">
            <v>44267</v>
          </cell>
        </row>
        <row r="2863">
          <cell r="C2863">
            <v>950818731</v>
          </cell>
          <cell r="D2863" t="str">
            <v>Money Transfer</v>
          </cell>
          <cell r="E2863" t="str">
            <v>Internet Banking</v>
          </cell>
          <cell r="F2863">
            <v>44606</v>
          </cell>
        </row>
        <row r="2864">
          <cell r="C2864">
            <v>951114423</v>
          </cell>
          <cell r="D2864" t="str">
            <v>Checks</v>
          </cell>
          <cell r="E2864" t="str">
            <v>Informal Services</v>
          </cell>
          <cell r="F2864">
            <v>44534</v>
          </cell>
        </row>
        <row r="2865">
          <cell r="C2865">
            <v>951603348</v>
          </cell>
          <cell r="D2865" t="str">
            <v>Money Deposit</v>
          </cell>
          <cell r="E2865" t="str">
            <v>Bank</v>
          </cell>
          <cell r="F2865">
            <v>44206</v>
          </cell>
        </row>
        <row r="2866">
          <cell r="C2866">
            <v>952383149</v>
          </cell>
          <cell r="D2866" t="str">
            <v>Money Deposit</v>
          </cell>
          <cell r="E2866" t="str">
            <v>Bank</v>
          </cell>
          <cell r="F2866">
            <v>44302</v>
          </cell>
        </row>
        <row r="2867">
          <cell r="C2867">
            <v>952440210</v>
          </cell>
          <cell r="D2867" t="str">
            <v>Online Payment</v>
          </cell>
          <cell r="E2867" t="str">
            <v>Mobile</v>
          </cell>
          <cell r="F2867">
            <v>44439</v>
          </cell>
        </row>
        <row r="2868">
          <cell r="C2868">
            <v>952494421</v>
          </cell>
          <cell r="D2868" t="str">
            <v>Money Transfer</v>
          </cell>
          <cell r="E2868" t="str">
            <v>Mobile</v>
          </cell>
          <cell r="F2868">
            <v>44456</v>
          </cell>
        </row>
        <row r="2869">
          <cell r="C2869">
            <v>952742530</v>
          </cell>
          <cell r="D2869" t="str">
            <v>Money Transfer</v>
          </cell>
          <cell r="E2869" t="str">
            <v>Mobile</v>
          </cell>
          <cell r="F2869">
            <v>44551</v>
          </cell>
        </row>
        <row r="2870">
          <cell r="C2870">
            <v>953439153</v>
          </cell>
          <cell r="D2870" t="str">
            <v>Cash Withdrawal</v>
          </cell>
          <cell r="E2870" t="str">
            <v>Bank</v>
          </cell>
          <cell r="F2870">
            <v>44522</v>
          </cell>
        </row>
        <row r="2871">
          <cell r="C2871">
            <v>953566292</v>
          </cell>
          <cell r="D2871" t="str">
            <v>Cash Withdrawal</v>
          </cell>
          <cell r="E2871" t="str">
            <v>ATM</v>
          </cell>
          <cell r="F2871">
            <v>44516</v>
          </cell>
        </row>
        <row r="2872">
          <cell r="C2872">
            <v>954809761</v>
          </cell>
          <cell r="D2872" t="str">
            <v>Money Deposit</v>
          </cell>
          <cell r="E2872" t="str">
            <v>Bank</v>
          </cell>
          <cell r="F2872">
            <v>44432</v>
          </cell>
        </row>
        <row r="2873">
          <cell r="C2873">
            <v>955631691</v>
          </cell>
          <cell r="D2873" t="str">
            <v>Cash Withdrawal</v>
          </cell>
          <cell r="E2873" t="str">
            <v>ATM</v>
          </cell>
          <cell r="F2873">
            <v>44449</v>
          </cell>
        </row>
        <row r="2874">
          <cell r="C2874">
            <v>955633879</v>
          </cell>
          <cell r="D2874" t="str">
            <v>Cash Withdrawal</v>
          </cell>
          <cell r="E2874" t="str">
            <v>POS</v>
          </cell>
          <cell r="F2874">
            <v>44406</v>
          </cell>
        </row>
        <row r="2875">
          <cell r="C2875">
            <v>955904557</v>
          </cell>
          <cell r="D2875" t="str">
            <v>Money Transfer</v>
          </cell>
          <cell r="E2875" t="str">
            <v>Mobile</v>
          </cell>
          <cell r="F2875">
            <v>44565</v>
          </cell>
        </row>
        <row r="2876">
          <cell r="C2876">
            <v>956960667</v>
          </cell>
          <cell r="D2876" t="str">
            <v>Loan Payment</v>
          </cell>
          <cell r="E2876" t="str">
            <v>AFT</v>
          </cell>
          <cell r="F2876">
            <v>44552</v>
          </cell>
        </row>
        <row r="2877">
          <cell r="C2877">
            <v>957165148</v>
          </cell>
          <cell r="D2877" t="str">
            <v>Online Payment</v>
          </cell>
          <cell r="E2877" t="str">
            <v>Internet Banking</v>
          </cell>
          <cell r="F2877">
            <v>44449</v>
          </cell>
        </row>
        <row r="2878">
          <cell r="C2878">
            <v>957223176</v>
          </cell>
          <cell r="D2878" t="str">
            <v>Money Transfer</v>
          </cell>
          <cell r="E2878" t="str">
            <v>Mobile</v>
          </cell>
          <cell r="F2878">
            <v>44356</v>
          </cell>
        </row>
        <row r="2879">
          <cell r="C2879">
            <v>957356866</v>
          </cell>
          <cell r="D2879" t="str">
            <v>Loan Payment</v>
          </cell>
          <cell r="E2879" t="str">
            <v>Mobile</v>
          </cell>
          <cell r="F2879">
            <v>44201</v>
          </cell>
        </row>
        <row r="2880">
          <cell r="C2880">
            <v>957820001</v>
          </cell>
          <cell r="D2880" t="str">
            <v>Money Deposit</v>
          </cell>
          <cell r="E2880" t="str">
            <v>Bank</v>
          </cell>
          <cell r="F2880">
            <v>44266</v>
          </cell>
        </row>
        <row r="2881">
          <cell r="C2881">
            <v>957927989</v>
          </cell>
          <cell r="D2881" t="str">
            <v>Money Transfer</v>
          </cell>
          <cell r="E2881" t="str">
            <v>ATM</v>
          </cell>
          <cell r="F2881">
            <v>44380</v>
          </cell>
        </row>
        <row r="2882">
          <cell r="C2882">
            <v>957975109</v>
          </cell>
          <cell r="D2882" t="str">
            <v>Online Payment</v>
          </cell>
          <cell r="E2882" t="str">
            <v>Mobile</v>
          </cell>
          <cell r="F2882">
            <v>44576</v>
          </cell>
        </row>
        <row r="2883">
          <cell r="C2883">
            <v>958854196</v>
          </cell>
          <cell r="D2883" t="str">
            <v>Money Transfer</v>
          </cell>
          <cell r="E2883" t="str">
            <v>Bank</v>
          </cell>
          <cell r="F2883">
            <v>44341</v>
          </cell>
        </row>
        <row r="2884">
          <cell r="C2884">
            <v>959261982</v>
          </cell>
          <cell r="D2884" t="str">
            <v>Loan Payment</v>
          </cell>
          <cell r="E2884" t="str">
            <v>AFT</v>
          </cell>
          <cell r="F2884">
            <v>44469</v>
          </cell>
        </row>
        <row r="2885">
          <cell r="C2885">
            <v>959471211</v>
          </cell>
          <cell r="D2885" t="str">
            <v>Money Deposit</v>
          </cell>
          <cell r="E2885" t="str">
            <v>Bank</v>
          </cell>
          <cell r="F2885">
            <v>44593</v>
          </cell>
        </row>
        <row r="2886">
          <cell r="C2886">
            <v>959542022</v>
          </cell>
          <cell r="D2886" t="str">
            <v>Cash Withdrawal</v>
          </cell>
          <cell r="E2886" t="str">
            <v>ATM</v>
          </cell>
          <cell r="F2886">
            <v>44346</v>
          </cell>
        </row>
        <row r="2887">
          <cell r="C2887">
            <v>959566153</v>
          </cell>
          <cell r="D2887" t="str">
            <v>Cash Withdrawal</v>
          </cell>
          <cell r="E2887" t="str">
            <v>ATM</v>
          </cell>
          <cell r="F2887">
            <v>44594</v>
          </cell>
        </row>
        <row r="2888">
          <cell r="C2888">
            <v>959908898</v>
          </cell>
          <cell r="D2888" t="str">
            <v>Online Payment</v>
          </cell>
          <cell r="E2888" t="str">
            <v>Internet Banking</v>
          </cell>
          <cell r="F2888">
            <v>44301</v>
          </cell>
        </row>
        <row r="2889">
          <cell r="C2889">
            <v>960074632</v>
          </cell>
          <cell r="D2889" t="str">
            <v>Money Transfer</v>
          </cell>
          <cell r="E2889" t="str">
            <v>Mobile</v>
          </cell>
          <cell r="F2889">
            <v>44497</v>
          </cell>
        </row>
        <row r="2890">
          <cell r="C2890">
            <v>960449597</v>
          </cell>
          <cell r="D2890" t="str">
            <v>Online Payment</v>
          </cell>
          <cell r="E2890" t="str">
            <v>Mobile</v>
          </cell>
          <cell r="F2890">
            <v>44474</v>
          </cell>
        </row>
        <row r="2891">
          <cell r="C2891">
            <v>960613747</v>
          </cell>
          <cell r="D2891" t="str">
            <v>Money Transfer</v>
          </cell>
          <cell r="E2891" t="str">
            <v>Mobile</v>
          </cell>
          <cell r="F2891">
            <v>44496</v>
          </cell>
        </row>
        <row r="2892">
          <cell r="C2892">
            <v>961089566</v>
          </cell>
          <cell r="D2892" t="str">
            <v>Checks</v>
          </cell>
          <cell r="E2892" t="str">
            <v>Informal Services</v>
          </cell>
          <cell r="F2892">
            <v>44252</v>
          </cell>
        </row>
        <row r="2893">
          <cell r="C2893">
            <v>961259213</v>
          </cell>
          <cell r="D2893" t="str">
            <v>Money Deposit</v>
          </cell>
          <cell r="E2893" t="str">
            <v>Bank</v>
          </cell>
          <cell r="F2893">
            <v>44645</v>
          </cell>
        </row>
        <row r="2894">
          <cell r="C2894">
            <v>961508732</v>
          </cell>
          <cell r="D2894" t="str">
            <v>Money Deposit</v>
          </cell>
          <cell r="E2894" t="str">
            <v>Bank</v>
          </cell>
          <cell r="F2894">
            <v>44333</v>
          </cell>
        </row>
        <row r="2895">
          <cell r="C2895">
            <v>961610191</v>
          </cell>
          <cell r="D2895" t="str">
            <v>Cash Withdrawal</v>
          </cell>
          <cell r="E2895" t="str">
            <v>ATM</v>
          </cell>
          <cell r="F2895">
            <v>44516</v>
          </cell>
        </row>
        <row r="2896">
          <cell r="C2896">
            <v>961710120</v>
          </cell>
          <cell r="D2896" t="str">
            <v>Loan Payment</v>
          </cell>
          <cell r="E2896" t="str">
            <v>ACH</v>
          </cell>
          <cell r="F2896">
            <v>44482</v>
          </cell>
        </row>
        <row r="2897">
          <cell r="C2897">
            <v>961831981</v>
          </cell>
          <cell r="D2897" t="str">
            <v>Loan Payment</v>
          </cell>
          <cell r="E2897" t="str">
            <v>ACH</v>
          </cell>
          <cell r="F2897">
            <v>44530</v>
          </cell>
        </row>
        <row r="2898">
          <cell r="C2898">
            <v>961950727</v>
          </cell>
          <cell r="D2898" t="str">
            <v>Money Transfer</v>
          </cell>
          <cell r="E2898" t="str">
            <v>Mobile</v>
          </cell>
          <cell r="F2898">
            <v>44578</v>
          </cell>
        </row>
        <row r="2899">
          <cell r="C2899">
            <v>962101713</v>
          </cell>
          <cell r="D2899" t="str">
            <v>Checks</v>
          </cell>
          <cell r="E2899" t="str">
            <v>Informal Services</v>
          </cell>
          <cell r="F2899">
            <v>44530</v>
          </cell>
        </row>
        <row r="2900">
          <cell r="C2900">
            <v>962251721</v>
          </cell>
          <cell r="D2900" t="str">
            <v>Money Transfer</v>
          </cell>
          <cell r="E2900" t="str">
            <v>Mobile</v>
          </cell>
          <cell r="F2900">
            <v>44381</v>
          </cell>
        </row>
        <row r="2901">
          <cell r="C2901">
            <v>962644542</v>
          </cell>
          <cell r="D2901" t="str">
            <v>Loan Payment</v>
          </cell>
          <cell r="E2901" t="str">
            <v>AFT</v>
          </cell>
          <cell r="F2901">
            <v>44249</v>
          </cell>
        </row>
        <row r="2902">
          <cell r="C2902">
            <v>963367321</v>
          </cell>
          <cell r="D2902" t="str">
            <v>Checks</v>
          </cell>
          <cell r="E2902" t="str">
            <v>Informal Services</v>
          </cell>
          <cell r="F2902">
            <v>44571</v>
          </cell>
        </row>
        <row r="2903">
          <cell r="C2903">
            <v>963425424</v>
          </cell>
          <cell r="D2903" t="str">
            <v>Money Transfer</v>
          </cell>
          <cell r="E2903" t="str">
            <v>ATM</v>
          </cell>
          <cell r="F2903">
            <v>44328</v>
          </cell>
        </row>
        <row r="2904">
          <cell r="C2904">
            <v>963840560</v>
          </cell>
          <cell r="D2904" t="str">
            <v>Money Deposit</v>
          </cell>
          <cell r="E2904" t="str">
            <v>Bank</v>
          </cell>
          <cell r="F2904">
            <v>44641</v>
          </cell>
        </row>
        <row r="2905">
          <cell r="C2905">
            <v>964074906</v>
          </cell>
          <cell r="D2905" t="str">
            <v>Cash Withdrawal</v>
          </cell>
          <cell r="E2905" t="str">
            <v>Bank</v>
          </cell>
          <cell r="F2905">
            <v>44635</v>
          </cell>
        </row>
        <row r="2906">
          <cell r="C2906">
            <v>964273354</v>
          </cell>
          <cell r="D2906" t="str">
            <v>Cash Withdrawal</v>
          </cell>
          <cell r="E2906" t="str">
            <v>ATM</v>
          </cell>
          <cell r="F2906">
            <v>44298</v>
          </cell>
        </row>
        <row r="2907">
          <cell r="C2907">
            <v>965121813</v>
          </cell>
          <cell r="D2907" t="str">
            <v>Cash Withdrawal</v>
          </cell>
          <cell r="E2907" t="str">
            <v>Bank</v>
          </cell>
          <cell r="F2907">
            <v>44327</v>
          </cell>
        </row>
        <row r="2908">
          <cell r="C2908">
            <v>965241292</v>
          </cell>
          <cell r="D2908" t="str">
            <v>Checks</v>
          </cell>
          <cell r="E2908" t="str">
            <v>Bank</v>
          </cell>
          <cell r="F2908">
            <v>44583</v>
          </cell>
        </row>
        <row r="2909">
          <cell r="C2909">
            <v>965515907</v>
          </cell>
          <cell r="D2909" t="str">
            <v>Loan Payment</v>
          </cell>
          <cell r="E2909" t="str">
            <v>AFT</v>
          </cell>
          <cell r="F2909">
            <v>44259</v>
          </cell>
        </row>
        <row r="2910">
          <cell r="C2910">
            <v>965644948</v>
          </cell>
          <cell r="D2910" t="str">
            <v>Money Deposit</v>
          </cell>
          <cell r="E2910" t="str">
            <v>Bank</v>
          </cell>
          <cell r="F2910">
            <v>44295</v>
          </cell>
        </row>
        <row r="2911">
          <cell r="C2911">
            <v>966549788</v>
          </cell>
          <cell r="D2911" t="str">
            <v>Loan Payment</v>
          </cell>
          <cell r="E2911" t="str">
            <v>ACH</v>
          </cell>
          <cell r="F2911">
            <v>44370</v>
          </cell>
        </row>
        <row r="2912">
          <cell r="C2912">
            <v>966574974</v>
          </cell>
          <cell r="D2912" t="str">
            <v>Money Transfer</v>
          </cell>
          <cell r="E2912" t="str">
            <v>Mobile</v>
          </cell>
          <cell r="F2912">
            <v>44617</v>
          </cell>
        </row>
        <row r="2913">
          <cell r="C2913">
            <v>967386430</v>
          </cell>
          <cell r="D2913" t="str">
            <v>Money Transfer</v>
          </cell>
          <cell r="E2913" t="str">
            <v>Internet Banking</v>
          </cell>
          <cell r="F2913">
            <v>44369</v>
          </cell>
        </row>
        <row r="2914">
          <cell r="C2914">
            <v>967501251</v>
          </cell>
          <cell r="D2914" t="str">
            <v>Money Transfer</v>
          </cell>
          <cell r="E2914" t="str">
            <v>Mobile</v>
          </cell>
          <cell r="F2914">
            <v>44228</v>
          </cell>
        </row>
        <row r="2915">
          <cell r="C2915">
            <v>967533698</v>
          </cell>
          <cell r="D2915" t="str">
            <v>Loan Payment</v>
          </cell>
          <cell r="E2915" t="str">
            <v>AFT</v>
          </cell>
          <cell r="F2915">
            <v>44575</v>
          </cell>
        </row>
        <row r="2916">
          <cell r="C2916">
            <v>968099871</v>
          </cell>
          <cell r="D2916" t="str">
            <v>Checks</v>
          </cell>
          <cell r="E2916" t="str">
            <v>Bank</v>
          </cell>
          <cell r="F2916">
            <v>44469</v>
          </cell>
        </row>
        <row r="2917">
          <cell r="C2917">
            <v>968346736</v>
          </cell>
          <cell r="D2917" t="str">
            <v>Money Deposit</v>
          </cell>
          <cell r="E2917" t="str">
            <v>Bank</v>
          </cell>
          <cell r="F2917">
            <v>44632</v>
          </cell>
        </row>
        <row r="2918">
          <cell r="C2918">
            <v>968411127</v>
          </cell>
          <cell r="D2918" t="str">
            <v>Cash Withdrawal</v>
          </cell>
          <cell r="E2918" t="str">
            <v>ATM</v>
          </cell>
          <cell r="F2918">
            <v>44202</v>
          </cell>
        </row>
        <row r="2919">
          <cell r="C2919">
            <v>968465790</v>
          </cell>
          <cell r="D2919" t="str">
            <v>Money Transfer</v>
          </cell>
          <cell r="E2919" t="str">
            <v>ATM</v>
          </cell>
          <cell r="F2919">
            <v>44562</v>
          </cell>
        </row>
        <row r="2920">
          <cell r="C2920">
            <v>968633339</v>
          </cell>
          <cell r="D2920" t="str">
            <v>Online Payment</v>
          </cell>
          <cell r="E2920" t="str">
            <v>Mobile</v>
          </cell>
          <cell r="F2920">
            <v>44380</v>
          </cell>
        </row>
        <row r="2921">
          <cell r="C2921">
            <v>969029741</v>
          </cell>
          <cell r="D2921" t="str">
            <v>Money Transfer</v>
          </cell>
          <cell r="E2921" t="str">
            <v>Bank</v>
          </cell>
          <cell r="F2921">
            <v>44525</v>
          </cell>
        </row>
        <row r="2922">
          <cell r="C2922">
            <v>969042217</v>
          </cell>
          <cell r="D2922" t="str">
            <v>Loan Payment</v>
          </cell>
          <cell r="E2922" t="str">
            <v>AFT</v>
          </cell>
          <cell r="F2922">
            <v>44369</v>
          </cell>
        </row>
        <row r="2923">
          <cell r="C2923">
            <v>969541331</v>
          </cell>
          <cell r="D2923" t="str">
            <v>Money Transfer</v>
          </cell>
          <cell r="E2923" t="str">
            <v>Internet Banking</v>
          </cell>
          <cell r="F2923">
            <v>44298</v>
          </cell>
        </row>
        <row r="2924">
          <cell r="C2924">
            <v>969849461</v>
          </cell>
          <cell r="D2924" t="str">
            <v>Money Deposit</v>
          </cell>
          <cell r="E2924" t="str">
            <v>Bank</v>
          </cell>
          <cell r="F2924">
            <v>44254</v>
          </cell>
        </row>
        <row r="2925">
          <cell r="C2925">
            <v>970179932</v>
          </cell>
          <cell r="D2925" t="str">
            <v>Cash Withdrawal</v>
          </cell>
          <cell r="E2925" t="str">
            <v>POS</v>
          </cell>
          <cell r="F2925">
            <v>44358</v>
          </cell>
        </row>
        <row r="2926">
          <cell r="C2926">
            <v>970303695</v>
          </cell>
          <cell r="D2926" t="str">
            <v>Money Deposit</v>
          </cell>
          <cell r="E2926" t="str">
            <v>Bank</v>
          </cell>
          <cell r="F2926">
            <v>44437</v>
          </cell>
        </row>
        <row r="2927">
          <cell r="C2927">
            <v>970852604</v>
          </cell>
          <cell r="D2927" t="str">
            <v>Cash Withdrawal</v>
          </cell>
          <cell r="E2927" t="str">
            <v>ATM</v>
          </cell>
          <cell r="F2927">
            <v>44368</v>
          </cell>
        </row>
        <row r="2928">
          <cell r="C2928">
            <v>971077105</v>
          </cell>
          <cell r="D2928" t="str">
            <v>Loan Payment</v>
          </cell>
          <cell r="E2928" t="str">
            <v>AFT</v>
          </cell>
          <cell r="F2928">
            <v>44543</v>
          </cell>
        </row>
        <row r="2929">
          <cell r="C2929">
            <v>971201964</v>
          </cell>
          <cell r="D2929" t="str">
            <v>Cash Withdrawal</v>
          </cell>
          <cell r="E2929" t="str">
            <v>ATM</v>
          </cell>
          <cell r="F2929">
            <v>44226</v>
          </cell>
        </row>
        <row r="2930">
          <cell r="C2930">
            <v>971310478</v>
          </cell>
          <cell r="D2930" t="str">
            <v>Loan Payment</v>
          </cell>
          <cell r="E2930" t="str">
            <v>ACH</v>
          </cell>
          <cell r="F2930">
            <v>44456</v>
          </cell>
        </row>
        <row r="2931">
          <cell r="C2931">
            <v>971704687</v>
          </cell>
          <cell r="D2931" t="str">
            <v>Online Payment</v>
          </cell>
          <cell r="E2931" t="str">
            <v>Mobile</v>
          </cell>
          <cell r="F2931">
            <v>44368</v>
          </cell>
        </row>
        <row r="2932">
          <cell r="C2932">
            <v>972428622</v>
          </cell>
          <cell r="D2932" t="str">
            <v>Money Transfer</v>
          </cell>
          <cell r="E2932" t="str">
            <v>Mobile</v>
          </cell>
          <cell r="F2932">
            <v>44266</v>
          </cell>
        </row>
        <row r="2933">
          <cell r="C2933">
            <v>972458752</v>
          </cell>
          <cell r="D2933" t="str">
            <v>Money Deposit</v>
          </cell>
          <cell r="E2933" t="str">
            <v>ATM</v>
          </cell>
          <cell r="F2933">
            <v>44444</v>
          </cell>
        </row>
        <row r="2934">
          <cell r="C2934">
            <v>973215190</v>
          </cell>
          <cell r="D2934" t="str">
            <v>Cash Withdrawal</v>
          </cell>
          <cell r="E2934" t="str">
            <v>ATM</v>
          </cell>
          <cell r="F2934">
            <v>44355</v>
          </cell>
        </row>
        <row r="2935">
          <cell r="C2935">
            <v>974992850</v>
          </cell>
          <cell r="D2935" t="str">
            <v>Money Deposit</v>
          </cell>
          <cell r="E2935" t="str">
            <v>Bank</v>
          </cell>
          <cell r="F2935">
            <v>44213</v>
          </cell>
        </row>
        <row r="2936">
          <cell r="C2936">
            <v>975203713</v>
          </cell>
          <cell r="D2936" t="str">
            <v>Loan Payment</v>
          </cell>
          <cell r="E2936" t="str">
            <v>AFT</v>
          </cell>
          <cell r="F2936">
            <v>44367</v>
          </cell>
        </row>
        <row r="2937">
          <cell r="C2937">
            <v>975361259</v>
          </cell>
          <cell r="D2937" t="str">
            <v>Money Transfer</v>
          </cell>
          <cell r="E2937" t="str">
            <v>Bank</v>
          </cell>
          <cell r="F2937">
            <v>44434</v>
          </cell>
        </row>
        <row r="2938">
          <cell r="C2938">
            <v>975654580</v>
          </cell>
          <cell r="D2938" t="str">
            <v>Money Deposit</v>
          </cell>
          <cell r="E2938" t="str">
            <v>Bank</v>
          </cell>
          <cell r="F2938">
            <v>44221</v>
          </cell>
        </row>
        <row r="2939">
          <cell r="C2939">
            <v>975805483</v>
          </cell>
          <cell r="D2939" t="str">
            <v>Online Payment</v>
          </cell>
          <cell r="E2939" t="str">
            <v>Mobile</v>
          </cell>
          <cell r="F2939">
            <v>44260</v>
          </cell>
        </row>
        <row r="2940">
          <cell r="C2940">
            <v>976789119</v>
          </cell>
          <cell r="D2940" t="str">
            <v>Money Deposit</v>
          </cell>
          <cell r="E2940" t="str">
            <v>Bank</v>
          </cell>
          <cell r="F2940">
            <v>44427</v>
          </cell>
        </row>
        <row r="2941">
          <cell r="C2941">
            <v>977290336</v>
          </cell>
          <cell r="D2941" t="str">
            <v>Online Payment</v>
          </cell>
          <cell r="E2941" t="str">
            <v>Internet Banking</v>
          </cell>
          <cell r="F2941">
            <v>44382</v>
          </cell>
        </row>
        <row r="2942">
          <cell r="C2942">
            <v>978339880</v>
          </cell>
          <cell r="D2942" t="str">
            <v>Online Payment</v>
          </cell>
          <cell r="E2942" t="str">
            <v>Card</v>
          </cell>
          <cell r="F2942">
            <v>44475</v>
          </cell>
        </row>
        <row r="2943">
          <cell r="C2943">
            <v>978531360</v>
          </cell>
          <cell r="D2943" t="str">
            <v>Money Transfer</v>
          </cell>
          <cell r="E2943" t="str">
            <v>Mobile</v>
          </cell>
          <cell r="F2943">
            <v>44661</v>
          </cell>
        </row>
        <row r="2944">
          <cell r="C2944">
            <v>979458478</v>
          </cell>
          <cell r="D2944" t="str">
            <v>Money Deposit</v>
          </cell>
          <cell r="E2944" t="str">
            <v>ATM</v>
          </cell>
          <cell r="F2944">
            <v>44617</v>
          </cell>
        </row>
        <row r="2945">
          <cell r="C2945">
            <v>979658552</v>
          </cell>
          <cell r="D2945" t="str">
            <v>Cash Withdrawal</v>
          </cell>
          <cell r="E2945" t="str">
            <v>ATM</v>
          </cell>
          <cell r="F2945">
            <v>44265</v>
          </cell>
        </row>
        <row r="2946">
          <cell r="C2946">
            <v>980286712</v>
          </cell>
          <cell r="D2946" t="str">
            <v>Checks</v>
          </cell>
          <cell r="E2946" t="str">
            <v>Bank</v>
          </cell>
          <cell r="F2946">
            <v>44248</v>
          </cell>
        </row>
        <row r="2947">
          <cell r="C2947">
            <v>980718499</v>
          </cell>
          <cell r="D2947" t="str">
            <v>Online Payment</v>
          </cell>
          <cell r="E2947" t="str">
            <v>Internet Banking</v>
          </cell>
          <cell r="F2947">
            <v>44542</v>
          </cell>
        </row>
        <row r="2948">
          <cell r="C2948">
            <v>981655295</v>
          </cell>
          <cell r="D2948" t="str">
            <v>Cash Withdrawal</v>
          </cell>
          <cell r="E2948" t="str">
            <v>POS</v>
          </cell>
          <cell r="F2948">
            <v>44541</v>
          </cell>
        </row>
        <row r="2949">
          <cell r="C2949">
            <v>982383276</v>
          </cell>
          <cell r="D2949" t="str">
            <v>Online Payment</v>
          </cell>
          <cell r="E2949" t="str">
            <v>Mobile</v>
          </cell>
          <cell r="F2949">
            <v>44584</v>
          </cell>
        </row>
        <row r="2950">
          <cell r="C2950">
            <v>982528588</v>
          </cell>
          <cell r="D2950" t="str">
            <v>Checks</v>
          </cell>
          <cell r="E2950" t="str">
            <v>Informal Services</v>
          </cell>
          <cell r="F2950">
            <v>44421</v>
          </cell>
        </row>
        <row r="2951">
          <cell r="C2951">
            <v>982975265</v>
          </cell>
          <cell r="D2951" t="str">
            <v>Money Transfer</v>
          </cell>
          <cell r="E2951" t="str">
            <v>Mobile</v>
          </cell>
          <cell r="F2951">
            <v>44656</v>
          </cell>
        </row>
        <row r="2952">
          <cell r="C2952">
            <v>983282046</v>
          </cell>
          <cell r="D2952" t="str">
            <v>Cash Withdrawal</v>
          </cell>
          <cell r="E2952" t="str">
            <v>POS</v>
          </cell>
          <cell r="F2952">
            <v>44436</v>
          </cell>
        </row>
        <row r="2953">
          <cell r="C2953">
            <v>983314375</v>
          </cell>
          <cell r="D2953" t="str">
            <v>Money Transfer</v>
          </cell>
          <cell r="E2953" t="str">
            <v>ATM</v>
          </cell>
          <cell r="F2953">
            <v>44311</v>
          </cell>
        </row>
        <row r="2954">
          <cell r="C2954">
            <v>983753016</v>
          </cell>
          <cell r="D2954" t="str">
            <v>Money Transfer</v>
          </cell>
          <cell r="E2954" t="str">
            <v>Internet Banking</v>
          </cell>
          <cell r="F2954">
            <v>44582</v>
          </cell>
        </row>
        <row r="2955">
          <cell r="C2955">
            <v>984213296</v>
          </cell>
          <cell r="D2955" t="str">
            <v>Loan Payment</v>
          </cell>
          <cell r="E2955" t="str">
            <v>ACH</v>
          </cell>
          <cell r="F2955">
            <v>44617</v>
          </cell>
        </row>
        <row r="2956">
          <cell r="C2956">
            <v>984535903</v>
          </cell>
          <cell r="D2956" t="str">
            <v>Money Transfer</v>
          </cell>
          <cell r="E2956" t="str">
            <v>ATM</v>
          </cell>
          <cell r="F2956">
            <v>44468</v>
          </cell>
        </row>
        <row r="2957">
          <cell r="C2957">
            <v>984694071</v>
          </cell>
          <cell r="D2957" t="str">
            <v>Money Deposit</v>
          </cell>
          <cell r="E2957" t="str">
            <v>Bank</v>
          </cell>
          <cell r="F2957">
            <v>44437</v>
          </cell>
        </row>
        <row r="2958">
          <cell r="C2958">
            <v>985217845</v>
          </cell>
          <cell r="D2958" t="str">
            <v>Money Deposit</v>
          </cell>
          <cell r="E2958" t="str">
            <v>Bank</v>
          </cell>
          <cell r="F2958">
            <v>44267</v>
          </cell>
        </row>
        <row r="2959">
          <cell r="C2959">
            <v>986276311</v>
          </cell>
          <cell r="D2959" t="str">
            <v>Loan Payment</v>
          </cell>
          <cell r="E2959" t="str">
            <v>AFT</v>
          </cell>
          <cell r="F2959">
            <v>44490</v>
          </cell>
        </row>
        <row r="2960">
          <cell r="C2960">
            <v>986502521</v>
          </cell>
          <cell r="D2960" t="str">
            <v>Money Transfer</v>
          </cell>
          <cell r="E2960" t="str">
            <v>Mobile</v>
          </cell>
          <cell r="F2960">
            <v>44245</v>
          </cell>
        </row>
        <row r="2961">
          <cell r="C2961">
            <v>986667087</v>
          </cell>
          <cell r="D2961" t="str">
            <v>Checks</v>
          </cell>
          <cell r="E2961" t="str">
            <v>Bank</v>
          </cell>
          <cell r="F2961">
            <v>44623</v>
          </cell>
        </row>
        <row r="2962">
          <cell r="C2962">
            <v>986854271</v>
          </cell>
          <cell r="D2962" t="str">
            <v>Loan Payment</v>
          </cell>
          <cell r="E2962" t="str">
            <v>AFT</v>
          </cell>
          <cell r="F2962">
            <v>44216</v>
          </cell>
        </row>
        <row r="2963">
          <cell r="C2963">
            <v>986967108</v>
          </cell>
          <cell r="D2963" t="str">
            <v>Money Transfer</v>
          </cell>
          <cell r="E2963" t="str">
            <v>Mobile</v>
          </cell>
          <cell r="F2963">
            <v>44249</v>
          </cell>
        </row>
        <row r="2964">
          <cell r="C2964">
            <v>987000482</v>
          </cell>
          <cell r="D2964" t="str">
            <v>Cash Withdrawal</v>
          </cell>
          <cell r="E2964" t="str">
            <v>ATM</v>
          </cell>
          <cell r="F2964">
            <v>44483</v>
          </cell>
        </row>
        <row r="2965">
          <cell r="C2965">
            <v>987786330</v>
          </cell>
          <cell r="D2965" t="str">
            <v>Cash Withdrawal</v>
          </cell>
          <cell r="E2965" t="str">
            <v>ATM</v>
          </cell>
          <cell r="F2965">
            <v>44247</v>
          </cell>
        </row>
        <row r="2966">
          <cell r="C2966">
            <v>987975738</v>
          </cell>
          <cell r="D2966" t="str">
            <v>Money Deposit</v>
          </cell>
          <cell r="E2966" t="str">
            <v>Bank</v>
          </cell>
          <cell r="F2966">
            <v>44463</v>
          </cell>
        </row>
        <row r="2967">
          <cell r="C2967">
            <v>988116148</v>
          </cell>
          <cell r="D2967" t="str">
            <v>Online Payment</v>
          </cell>
          <cell r="E2967" t="str">
            <v>Internet Banking</v>
          </cell>
          <cell r="F2967">
            <v>44215</v>
          </cell>
        </row>
        <row r="2968">
          <cell r="C2968">
            <v>988169754</v>
          </cell>
          <cell r="D2968" t="str">
            <v>Money Transfer</v>
          </cell>
          <cell r="E2968" t="str">
            <v>ATM</v>
          </cell>
          <cell r="F2968">
            <v>44370</v>
          </cell>
        </row>
        <row r="2969">
          <cell r="C2969">
            <v>988403910</v>
          </cell>
          <cell r="D2969" t="str">
            <v>Loan Payment</v>
          </cell>
          <cell r="E2969" t="str">
            <v>ACH</v>
          </cell>
          <cell r="F2969">
            <v>44406</v>
          </cell>
        </row>
        <row r="2970">
          <cell r="C2970">
            <v>988806921</v>
          </cell>
          <cell r="D2970" t="str">
            <v>Money Deposit</v>
          </cell>
          <cell r="E2970" t="str">
            <v>Bank</v>
          </cell>
          <cell r="F2970">
            <v>44552</v>
          </cell>
        </row>
        <row r="2971">
          <cell r="C2971">
            <v>989455710</v>
          </cell>
          <cell r="D2971" t="str">
            <v>Money Transfer</v>
          </cell>
          <cell r="E2971" t="str">
            <v>Mobile</v>
          </cell>
          <cell r="F2971">
            <v>44676</v>
          </cell>
        </row>
        <row r="2972">
          <cell r="C2972">
            <v>990560920</v>
          </cell>
          <cell r="D2972" t="str">
            <v>Money Transfer</v>
          </cell>
          <cell r="E2972" t="str">
            <v>Mobile</v>
          </cell>
          <cell r="F2972">
            <v>44639</v>
          </cell>
        </row>
        <row r="2973">
          <cell r="C2973">
            <v>990678166</v>
          </cell>
          <cell r="D2973" t="str">
            <v>Money Deposit</v>
          </cell>
          <cell r="E2973" t="str">
            <v>Bank</v>
          </cell>
          <cell r="F2973">
            <v>44458</v>
          </cell>
        </row>
        <row r="2974">
          <cell r="C2974">
            <v>990925853</v>
          </cell>
          <cell r="D2974" t="str">
            <v>Money Deposit</v>
          </cell>
          <cell r="E2974" t="str">
            <v>ATM</v>
          </cell>
          <cell r="F2974">
            <v>44425</v>
          </cell>
        </row>
        <row r="2975">
          <cell r="C2975">
            <v>991561578</v>
          </cell>
          <cell r="D2975" t="str">
            <v>Money Transfer</v>
          </cell>
          <cell r="E2975" t="str">
            <v>ATM</v>
          </cell>
          <cell r="F2975">
            <v>44349</v>
          </cell>
        </row>
        <row r="2976">
          <cell r="C2976">
            <v>991907150</v>
          </cell>
          <cell r="D2976" t="str">
            <v>Online Payment</v>
          </cell>
          <cell r="E2976" t="str">
            <v>Card</v>
          </cell>
          <cell r="F2976">
            <v>44339</v>
          </cell>
        </row>
        <row r="2977">
          <cell r="C2977">
            <v>992015771</v>
          </cell>
          <cell r="D2977" t="str">
            <v>Cash Withdrawal</v>
          </cell>
          <cell r="E2977" t="str">
            <v>ATM</v>
          </cell>
          <cell r="F2977">
            <v>44274</v>
          </cell>
        </row>
        <row r="2978">
          <cell r="C2978">
            <v>992079733</v>
          </cell>
          <cell r="D2978" t="str">
            <v>Money Deposit</v>
          </cell>
          <cell r="E2978" t="str">
            <v>ATM</v>
          </cell>
          <cell r="F2978">
            <v>44244</v>
          </cell>
        </row>
        <row r="2979">
          <cell r="C2979">
            <v>992222747</v>
          </cell>
          <cell r="D2979" t="str">
            <v>Money Deposit</v>
          </cell>
          <cell r="E2979" t="str">
            <v>Bank</v>
          </cell>
          <cell r="F2979">
            <v>44417</v>
          </cell>
        </row>
        <row r="2980">
          <cell r="C2980">
            <v>992336100</v>
          </cell>
          <cell r="D2980" t="str">
            <v>Checks</v>
          </cell>
          <cell r="E2980" t="str">
            <v>Informal Services</v>
          </cell>
          <cell r="F2980">
            <v>44581</v>
          </cell>
        </row>
        <row r="2981">
          <cell r="C2981">
            <v>992396243</v>
          </cell>
          <cell r="D2981" t="str">
            <v>Money Transfer</v>
          </cell>
          <cell r="E2981" t="str">
            <v>Mobile</v>
          </cell>
          <cell r="F2981">
            <v>44209</v>
          </cell>
        </row>
        <row r="2982">
          <cell r="C2982">
            <v>992552173</v>
          </cell>
          <cell r="D2982" t="str">
            <v>Money Deposit</v>
          </cell>
          <cell r="E2982" t="str">
            <v>ATM</v>
          </cell>
          <cell r="F2982">
            <v>44653</v>
          </cell>
        </row>
        <row r="2983">
          <cell r="C2983">
            <v>992772565</v>
          </cell>
          <cell r="D2983" t="str">
            <v>Cash Withdrawal</v>
          </cell>
          <cell r="E2983" t="str">
            <v>ATM</v>
          </cell>
          <cell r="F2983">
            <v>44584</v>
          </cell>
        </row>
        <row r="2984">
          <cell r="C2984">
            <v>993143234</v>
          </cell>
          <cell r="D2984" t="str">
            <v>Checks</v>
          </cell>
          <cell r="E2984" t="str">
            <v>Informal Services</v>
          </cell>
          <cell r="F2984">
            <v>44634</v>
          </cell>
        </row>
        <row r="2985">
          <cell r="C2985">
            <v>993386241</v>
          </cell>
          <cell r="D2985" t="str">
            <v>Money Transfer</v>
          </cell>
          <cell r="E2985" t="str">
            <v>Internet Banking</v>
          </cell>
          <cell r="F2985">
            <v>44638</v>
          </cell>
        </row>
        <row r="2986">
          <cell r="C2986">
            <v>993487260</v>
          </cell>
          <cell r="D2986" t="str">
            <v>Loan Payment</v>
          </cell>
          <cell r="E2986" t="str">
            <v>AFT</v>
          </cell>
          <cell r="F2986">
            <v>44382</v>
          </cell>
        </row>
        <row r="2987">
          <cell r="C2987">
            <v>993940864</v>
          </cell>
          <cell r="D2987" t="str">
            <v>Money Deposit</v>
          </cell>
          <cell r="E2987" t="str">
            <v>Bank</v>
          </cell>
          <cell r="F2987">
            <v>44663</v>
          </cell>
        </row>
        <row r="2988">
          <cell r="C2988">
            <v>994039561</v>
          </cell>
          <cell r="D2988" t="str">
            <v>Money Transfer</v>
          </cell>
          <cell r="E2988" t="str">
            <v>Mobile</v>
          </cell>
          <cell r="F2988">
            <v>44657</v>
          </cell>
        </row>
        <row r="2989">
          <cell r="C2989">
            <v>994174473</v>
          </cell>
          <cell r="D2989" t="str">
            <v>Money Deposit</v>
          </cell>
          <cell r="E2989" t="str">
            <v>ATM</v>
          </cell>
          <cell r="F2989">
            <v>44369</v>
          </cell>
        </row>
        <row r="2990">
          <cell r="C2990">
            <v>994337960</v>
          </cell>
          <cell r="D2990" t="str">
            <v>Checks</v>
          </cell>
          <cell r="E2990" t="str">
            <v>Bank</v>
          </cell>
          <cell r="F2990">
            <v>44386</v>
          </cell>
        </row>
        <row r="2991">
          <cell r="C2991">
            <v>994777450</v>
          </cell>
          <cell r="D2991" t="str">
            <v>Online Payment</v>
          </cell>
          <cell r="E2991" t="str">
            <v>Internet Banking</v>
          </cell>
          <cell r="F2991">
            <v>44232</v>
          </cell>
        </row>
        <row r="2992">
          <cell r="C2992">
            <v>995229677</v>
          </cell>
          <cell r="D2992" t="str">
            <v>Checks</v>
          </cell>
          <cell r="E2992" t="str">
            <v>Informal Services</v>
          </cell>
          <cell r="F2992">
            <v>44608</v>
          </cell>
        </row>
        <row r="2993">
          <cell r="C2993">
            <v>996934429</v>
          </cell>
          <cell r="D2993" t="str">
            <v>Money Deposit</v>
          </cell>
          <cell r="E2993" t="str">
            <v>Bank</v>
          </cell>
          <cell r="F2993">
            <v>44222</v>
          </cell>
        </row>
        <row r="2994">
          <cell r="C2994">
            <v>997146843</v>
          </cell>
          <cell r="D2994" t="str">
            <v>Money Transfer</v>
          </cell>
          <cell r="E2994" t="str">
            <v>Mobile</v>
          </cell>
          <cell r="F2994">
            <v>44372</v>
          </cell>
        </row>
        <row r="2995">
          <cell r="C2995">
            <v>997371033</v>
          </cell>
          <cell r="D2995" t="str">
            <v>Money Deposit</v>
          </cell>
          <cell r="E2995" t="str">
            <v>Bank</v>
          </cell>
          <cell r="F2995">
            <v>44546</v>
          </cell>
        </row>
        <row r="2996">
          <cell r="C2996">
            <v>998201239</v>
          </cell>
          <cell r="D2996" t="str">
            <v>Cash Withdrawal</v>
          </cell>
          <cell r="E2996" t="str">
            <v>POS</v>
          </cell>
          <cell r="F2996">
            <v>44614</v>
          </cell>
        </row>
        <row r="2997">
          <cell r="C2997">
            <v>998295516</v>
          </cell>
          <cell r="D2997" t="str">
            <v>Cash Withdrawal</v>
          </cell>
          <cell r="E2997" t="str">
            <v>ATM</v>
          </cell>
          <cell r="F2997">
            <v>44533</v>
          </cell>
        </row>
        <row r="2998">
          <cell r="C2998">
            <v>998638943</v>
          </cell>
          <cell r="D2998" t="str">
            <v>Cash Withdrawal</v>
          </cell>
          <cell r="E2998" t="str">
            <v>POS</v>
          </cell>
          <cell r="F2998">
            <v>44282</v>
          </cell>
        </row>
        <row r="2999">
          <cell r="C2999">
            <v>998752321</v>
          </cell>
          <cell r="D2999" t="str">
            <v>Money Transfer</v>
          </cell>
          <cell r="E2999" t="str">
            <v>Mobile</v>
          </cell>
          <cell r="F2999">
            <v>44654</v>
          </cell>
        </row>
        <row r="3000">
          <cell r="C3000">
            <v>999205699</v>
          </cell>
          <cell r="D3000" t="str">
            <v>Money Transfer</v>
          </cell>
          <cell r="E3000" t="str">
            <v>Mobile</v>
          </cell>
          <cell r="F3000">
            <v>44496</v>
          </cell>
        </row>
        <row r="3001">
          <cell r="C3001">
            <v>999351529</v>
          </cell>
          <cell r="D3001" t="str">
            <v>Online Payment</v>
          </cell>
          <cell r="E3001" t="str">
            <v>Mobile</v>
          </cell>
          <cell r="F3001">
            <v>44381</v>
          </cell>
        </row>
      </sheetData>
      <sheetData sheetId="6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77EA155-10CB-4466-A18A-CDAA56E50F98}" autoFormatId="16" applyNumberFormats="0" applyBorderFormats="0" applyFontFormats="0" applyPatternFormats="0" applyAlignmentFormats="0" applyWidthHeightFormats="0">
  <queryTableRefresh nextId="8">
    <queryTableFields count="6">
      <queryTableField id="1" name="Customer_id" tableColumnId="1"/>
      <queryTableField id="2" name="Account Number" tableColumnId="2"/>
      <queryTableField id="4" name="Account_Open_Date" tableColumnId="4"/>
      <queryTableField id="5" name="Account Type" tableColumnId="5"/>
      <queryTableField id="6" name="Account officer" tableColumnId="6"/>
      <queryTableField id="7" name="Opening Balance" tableColumnId="7"/>
    </queryTableFields>
    <queryTableDeletedFields count="1">
      <deletedField name="City id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6AAC058-6F40-4CE8-A7C8-C72EB8223BE6}" name="Table4__2" displayName="Table4__2" ref="A1:F2941" tableType="queryTable" totalsRowShown="0" headerRowBorderDxfId="5">
  <sortState xmlns:xlrd2="http://schemas.microsoft.com/office/spreadsheetml/2017/richdata2" ref="A2:F2941">
    <sortCondition ref="A2:A2941"/>
  </sortState>
  <tableColumns count="6">
    <tableColumn id="1" xr3:uid="{68E3A2E3-B19A-40F9-BD9B-B29DCF994B4F}" uniqueName="1" name="Customer_id" queryTableFieldId="1" dataDxfId="4"/>
    <tableColumn id="2" xr3:uid="{30782E63-0E1D-497D-8193-48D03F3338F5}" uniqueName="2" name="Account Number" queryTableFieldId="2"/>
    <tableColumn id="4" xr3:uid="{93437E8A-6F8B-4DA6-BBB9-0548636B2697}" uniqueName="4" name="Account_Open_Date" queryTableFieldId="4" dataDxfId="3"/>
    <tableColumn id="5" xr3:uid="{42A7913C-E64D-4A3B-B450-0E499A356D79}" uniqueName="5" name="Account Type" queryTableFieldId="5" dataDxfId="2"/>
    <tableColumn id="6" xr3:uid="{7556311D-94BE-4596-A3C7-C266456327C5}" uniqueName="6" name="Account officer" queryTableFieldId="6" dataDxfId="1"/>
    <tableColumn id="7" xr3:uid="{6A399C1C-899C-4AAD-B2EC-F71D72203F6E}" uniqueName="7" name="Opening Balance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8D63C-E1BD-4012-934B-D68D5520BC90}">
  <sheetPr>
    <tabColor theme="4" tint="0.39997558519241921"/>
  </sheetPr>
  <dimension ref="A1:M2941"/>
  <sheetViews>
    <sheetView workbookViewId="0"/>
  </sheetViews>
  <sheetFormatPr defaultRowHeight="15" x14ac:dyDescent="0.25"/>
  <cols>
    <col min="1" max="1" width="14.5703125" bestFit="1" customWidth="1"/>
    <col min="2" max="2" width="18.28515625" bestFit="1" customWidth="1"/>
    <col min="3" max="3" width="21.7109375" bestFit="1" customWidth="1"/>
    <col min="4" max="4" width="15.140625" bestFit="1" customWidth="1"/>
    <col min="5" max="5" width="20.42578125" bestFit="1" customWidth="1"/>
    <col min="6" max="6" width="18.28515625" bestFit="1" customWidth="1"/>
    <col min="9" max="9" width="15.7109375" customWidth="1"/>
    <col min="10" max="10" width="16.140625" customWidth="1"/>
    <col min="12" max="12" width="11.7109375" style="11" customWidth="1"/>
    <col min="13" max="13" width="14.28515625" customWidth="1"/>
  </cols>
  <sheetData>
    <row r="1" spans="1:13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I1" s="2" t="s">
        <v>0</v>
      </c>
      <c r="J1" s="2" t="s">
        <v>1</v>
      </c>
      <c r="K1" s="2" t="s">
        <v>6</v>
      </c>
      <c r="L1" s="3" t="s">
        <v>7</v>
      </c>
      <c r="M1" s="3" t="s">
        <v>7</v>
      </c>
    </row>
    <row r="2" spans="1:13" x14ac:dyDescent="0.25">
      <c r="A2" t="s">
        <v>8</v>
      </c>
      <c r="B2">
        <v>259056326</v>
      </c>
      <c r="C2" s="4">
        <v>30095</v>
      </c>
      <c r="D2" t="s">
        <v>9</v>
      </c>
      <c r="E2" t="s">
        <v>10</v>
      </c>
      <c r="F2" s="5">
        <v>1687811425</v>
      </c>
      <c r="I2" s="6" t="s">
        <v>11</v>
      </c>
      <c r="J2" s="7">
        <v>3623213</v>
      </c>
      <c r="K2" s="6" t="s">
        <v>12</v>
      </c>
      <c r="L2" s="8" t="s">
        <v>13</v>
      </c>
      <c r="M2" s="9" t="str">
        <f t="shared" ref="M2:M65" si="0">RIGHT(L2, LEN(L2)-1)</f>
        <v>324998882</v>
      </c>
    </row>
    <row r="3" spans="1:13" x14ac:dyDescent="0.25">
      <c r="A3" t="s">
        <v>14</v>
      </c>
      <c r="B3">
        <v>386289914</v>
      </c>
      <c r="C3" s="4">
        <v>23155</v>
      </c>
      <c r="D3" t="s">
        <v>15</v>
      </c>
      <c r="E3" t="s">
        <v>16</v>
      </c>
      <c r="F3" s="5">
        <v>2981987904</v>
      </c>
      <c r="I3" s="6" t="s">
        <v>17</v>
      </c>
      <c r="J3" s="7">
        <v>5209569</v>
      </c>
      <c r="K3" s="6" t="s">
        <v>18</v>
      </c>
      <c r="L3" s="8" t="s">
        <v>19</v>
      </c>
      <c r="M3" s="10" t="str">
        <f t="shared" si="0"/>
        <v>243312676</v>
      </c>
    </row>
    <row r="4" spans="1:13" x14ac:dyDescent="0.25">
      <c r="A4" t="s">
        <v>20</v>
      </c>
      <c r="B4">
        <v>904665173</v>
      </c>
      <c r="C4" s="4">
        <v>28999</v>
      </c>
      <c r="D4" t="s">
        <v>21</v>
      </c>
      <c r="E4" t="s">
        <v>22</v>
      </c>
      <c r="F4" s="5">
        <v>4807458621</v>
      </c>
      <c r="I4" s="6" t="s">
        <v>23</v>
      </c>
      <c r="J4" s="7">
        <v>7396430</v>
      </c>
      <c r="K4" s="6" t="s">
        <v>24</v>
      </c>
      <c r="L4" s="8" t="s">
        <v>25</v>
      </c>
      <c r="M4" s="10" t="str">
        <f t="shared" si="0"/>
        <v>4562527437</v>
      </c>
    </row>
    <row r="5" spans="1:13" x14ac:dyDescent="0.25">
      <c r="A5" t="s">
        <v>26</v>
      </c>
      <c r="B5">
        <v>631528098</v>
      </c>
      <c r="C5" s="4">
        <v>27538</v>
      </c>
      <c r="D5" t="s">
        <v>27</v>
      </c>
      <c r="E5" t="s">
        <v>28</v>
      </c>
      <c r="F5" s="5">
        <v>112254768</v>
      </c>
      <c r="I5" s="6" t="s">
        <v>29</v>
      </c>
      <c r="J5" s="7">
        <v>8487509</v>
      </c>
      <c r="K5" s="6" t="s">
        <v>30</v>
      </c>
      <c r="L5" s="8" t="s">
        <v>31</v>
      </c>
      <c r="M5" s="10" t="str">
        <f t="shared" si="0"/>
        <v>3986979264</v>
      </c>
    </row>
    <row r="6" spans="1:13" x14ac:dyDescent="0.25">
      <c r="A6" t="s">
        <v>32</v>
      </c>
      <c r="B6">
        <v>373928798</v>
      </c>
      <c r="C6" s="4">
        <v>22790</v>
      </c>
      <c r="D6" t="s">
        <v>27</v>
      </c>
      <c r="E6" t="s">
        <v>33</v>
      </c>
      <c r="F6" s="5">
        <v>458109846</v>
      </c>
      <c r="I6" s="6" t="s">
        <v>34</v>
      </c>
      <c r="J6" s="7">
        <v>8507311</v>
      </c>
      <c r="K6" s="6" t="s">
        <v>35</v>
      </c>
      <c r="L6" s="8" t="s">
        <v>36</v>
      </c>
      <c r="M6" s="10" t="str">
        <f t="shared" si="0"/>
        <v>2196210608</v>
      </c>
    </row>
    <row r="7" spans="1:13" x14ac:dyDescent="0.25">
      <c r="A7" t="s">
        <v>37</v>
      </c>
      <c r="B7">
        <v>626802694</v>
      </c>
      <c r="C7" s="4">
        <v>43609</v>
      </c>
      <c r="D7" t="s">
        <v>21</v>
      </c>
      <c r="E7" t="s">
        <v>38</v>
      </c>
      <c r="F7" s="5">
        <v>1276463108</v>
      </c>
      <c r="I7" s="6" t="s">
        <v>39</v>
      </c>
      <c r="J7" s="7">
        <v>9114300</v>
      </c>
      <c r="K7" s="6" t="s">
        <v>40</v>
      </c>
      <c r="L7" s="8" t="s">
        <v>41</v>
      </c>
      <c r="M7" s="10" t="str">
        <f t="shared" si="0"/>
        <v>0</v>
      </c>
    </row>
    <row r="8" spans="1:13" x14ac:dyDescent="0.25">
      <c r="A8" t="s">
        <v>42</v>
      </c>
      <c r="B8">
        <v>67704835</v>
      </c>
      <c r="C8" s="4">
        <v>41783</v>
      </c>
      <c r="D8" t="s">
        <v>43</v>
      </c>
      <c r="E8" t="s">
        <v>44</v>
      </c>
      <c r="F8" s="5">
        <v>760052996</v>
      </c>
      <c r="I8" s="6" t="s">
        <v>45</v>
      </c>
      <c r="J8" s="7">
        <v>9358210</v>
      </c>
      <c r="K8" s="6" t="s">
        <v>35</v>
      </c>
      <c r="L8" s="8" t="s">
        <v>46</v>
      </c>
      <c r="M8" s="10" t="str">
        <f t="shared" si="0"/>
        <v>2271164904</v>
      </c>
    </row>
    <row r="9" spans="1:13" x14ac:dyDescent="0.25">
      <c r="A9" t="s">
        <v>47</v>
      </c>
      <c r="B9">
        <v>439185918</v>
      </c>
      <c r="C9" s="4">
        <v>35575</v>
      </c>
      <c r="D9" t="s">
        <v>27</v>
      </c>
      <c r="E9" t="s">
        <v>48</v>
      </c>
      <c r="F9" s="5">
        <v>1267241871</v>
      </c>
      <c r="I9" s="6" t="s">
        <v>49</v>
      </c>
      <c r="J9" s="7">
        <v>15136507</v>
      </c>
      <c r="K9" s="6" t="s">
        <v>24</v>
      </c>
      <c r="L9" s="8" t="s">
        <v>50</v>
      </c>
      <c r="M9" s="10" t="str">
        <f t="shared" si="0"/>
        <v>8060292702</v>
      </c>
    </row>
    <row r="10" spans="1:13" x14ac:dyDescent="0.25">
      <c r="A10" t="s">
        <v>51</v>
      </c>
      <c r="B10">
        <v>714735047</v>
      </c>
      <c r="C10" s="4">
        <v>33749</v>
      </c>
      <c r="D10" t="s">
        <v>15</v>
      </c>
      <c r="E10" t="s">
        <v>52</v>
      </c>
      <c r="F10" s="5">
        <v>2027239466</v>
      </c>
      <c r="I10" s="6" t="s">
        <v>53</v>
      </c>
      <c r="J10" s="7">
        <v>15764858</v>
      </c>
      <c r="K10" s="6" t="s">
        <v>54</v>
      </c>
      <c r="L10" s="8" t="s">
        <v>55</v>
      </c>
      <c r="M10" s="10" t="str">
        <f t="shared" si="0"/>
        <v>9895652532</v>
      </c>
    </row>
    <row r="11" spans="1:13" x14ac:dyDescent="0.25">
      <c r="A11" t="s">
        <v>56</v>
      </c>
      <c r="B11">
        <v>233834163</v>
      </c>
      <c r="C11" s="4">
        <v>21329</v>
      </c>
      <c r="D11" t="s">
        <v>43</v>
      </c>
      <c r="E11" t="s">
        <v>22</v>
      </c>
      <c r="F11" s="5">
        <v>1216076928</v>
      </c>
      <c r="I11" s="6" t="s">
        <v>57</v>
      </c>
      <c r="J11" s="7">
        <v>20886327</v>
      </c>
      <c r="K11" s="6" t="s">
        <v>58</v>
      </c>
      <c r="L11" s="8" t="s">
        <v>59</v>
      </c>
      <c r="M11" s="10" t="str">
        <f t="shared" si="0"/>
        <v>1622899728</v>
      </c>
    </row>
    <row r="12" spans="1:13" x14ac:dyDescent="0.25">
      <c r="A12" t="s">
        <v>60</v>
      </c>
      <c r="B12">
        <v>671787046</v>
      </c>
      <c r="C12" s="4">
        <v>20965</v>
      </c>
      <c r="D12" t="s">
        <v>27</v>
      </c>
      <c r="E12" t="s">
        <v>61</v>
      </c>
      <c r="F12" s="5">
        <v>358008</v>
      </c>
      <c r="I12" s="6" t="s">
        <v>62</v>
      </c>
      <c r="J12" s="7">
        <v>23435974</v>
      </c>
      <c r="K12" s="6" t="s">
        <v>58</v>
      </c>
      <c r="L12" s="8" t="s">
        <v>63</v>
      </c>
      <c r="M12" s="10" t="str">
        <f t="shared" si="0"/>
        <v>4086617152</v>
      </c>
    </row>
    <row r="13" spans="1:13" x14ac:dyDescent="0.25">
      <c r="A13" t="s">
        <v>64</v>
      </c>
      <c r="B13">
        <v>872982431</v>
      </c>
      <c r="C13" s="4">
        <v>43976</v>
      </c>
      <c r="D13" t="s">
        <v>43</v>
      </c>
      <c r="E13" t="s">
        <v>65</v>
      </c>
      <c r="F13" s="5">
        <v>1847256459</v>
      </c>
      <c r="I13" s="6" t="s">
        <v>66</v>
      </c>
      <c r="J13" s="7">
        <v>25972264</v>
      </c>
      <c r="K13" s="6" t="s">
        <v>12</v>
      </c>
      <c r="L13" s="8" t="s">
        <v>67</v>
      </c>
      <c r="M13" s="10" t="str">
        <f t="shared" si="0"/>
        <v>4093709004</v>
      </c>
    </row>
    <row r="14" spans="1:13" x14ac:dyDescent="0.25">
      <c r="A14" t="s">
        <v>68</v>
      </c>
      <c r="B14">
        <v>763927329</v>
      </c>
      <c r="C14" s="4">
        <v>41419</v>
      </c>
      <c r="D14" t="s">
        <v>9</v>
      </c>
      <c r="E14" t="s">
        <v>69</v>
      </c>
      <c r="F14" s="5">
        <v>2965133472</v>
      </c>
      <c r="I14" s="6" t="s">
        <v>70</v>
      </c>
      <c r="J14" s="7">
        <v>28995362</v>
      </c>
      <c r="K14" s="6" t="s">
        <v>35</v>
      </c>
      <c r="L14" s="8" t="s">
        <v>71</v>
      </c>
      <c r="M14" s="10" t="str">
        <f t="shared" si="0"/>
        <v>4049603376</v>
      </c>
    </row>
    <row r="15" spans="1:13" x14ac:dyDescent="0.25">
      <c r="A15" t="s">
        <v>72</v>
      </c>
      <c r="B15">
        <v>101206409</v>
      </c>
      <c r="C15" s="4">
        <v>20965</v>
      </c>
      <c r="D15" t="s">
        <v>9</v>
      </c>
      <c r="E15" t="s">
        <v>73</v>
      </c>
      <c r="F15" s="5">
        <v>1273199132</v>
      </c>
      <c r="I15" s="6" t="s">
        <v>74</v>
      </c>
      <c r="J15" s="7">
        <v>31819356</v>
      </c>
      <c r="K15" s="6" t="s">
        <v>75</v>
      </c>
      <c r="L15" s="8" t="s">
        <v>76</v>
      </c>
      <c r="M15" s="10" t="str">
        <f t="shared" si="0"/>
        <v>3187466184</v>
      </c>
    </row>
    <row r="16" spans="1:13" x14ac:dyDescent="0.25">
      <c r="A16" t="s">
        <v>77</v>
      </c>
      <c r="B16">
        <v>125415238</v>
      </c>
      <c r="C16" s="4">
        <v>40322</v>
      </c>
      <c r="D16" t="s">
        <v>21</v>
      </c>
      <c r="E16" t="s">
        <v>52</v>
      </c>
      <c r="F16" s="5">
        <v>976988922</v>
      </c>
      <c r="I16" s="6" t="s">
        <v>78</v>
      </c>
      <c r="J16" s="7">
        <v>33594751</v>
      </c>
      <c r="K16" s="6" t="s">
        <v>79</v>
      </c>
      <c r="L16" s="8" t="s">
        <v>80</v>
      </c>
      <c r="M16" s="10" t="str">
        <f t="shared" si="0"/>
        <v>5162925768</v>
      </c>
    </row>
    <row r="17" spans="1:13" x14ac:dyDescent="0.25">
      <c r="A17" t="s">
        <v>81</v>
      </c>
      <c r="B17">
        <v>938793950</v>
      </c>
      <c r="C17" s="4">
        <v>40687</v>
      </c>
      <c r="D17" t="s">
        <v>27</v>
      </c>
      <c r="E17" t="s">
        <v>44</v>
      </c>
      <c r="F17" s="5">
        <v>2901638025</v>
      </c>
      <c r="I17" s="6" t="s">
        <v>82</v>
      </c>
      <c r="J17" s="7">
        <v>44786017</v>
      </c>
      <c r="K17" s="6" t="s">
        <v>83</v>
      </c>
      <c r="L17" s="8" t="s">
        <v>84</v>
      </c>
      <c r="M17" s="10" t="str">
        <f t="shared" si="0"/>
        <v>741729275</v>
      </c>
    </row>
    <row r="18" spans="1:13" x14ac:dyDescent="0.25">
      <c r="A18" t="s">
        <v>85</v>
      </c>
      <c r="B18">
        <v>200706423</v>
      </c>
      <c r="C18" s="4">
        <v>28270</v>
      </c>
      <c r="D18" t="s">
        <v>9</v>
      </c>
      <c r="E18" t="s">
        <v>22</v>
      </c>
      <c r="F18" s="5">
        <v>676465625</v>
      </c>
      <c r="I18" s="6" t="s">
        <v>86</v>
      </c>
      <c r="J18" s="7">
        <v>46822267</v>
      </c>
      <c r="K18" s="6" t="s">
        <v>87</v>
      </c>
      <c r="L18" s="8" t="s">
        <v>88</v>
      </c>
      <c r="M18" s="10" t="str">
        <f t="shared" si="0"/>
        <v>224641419</v>
      </c>
    </row>
    <row r="19" spans="1:13" x14ac:dyDescent="0.25">
      <c r="A19" t="s">
        <v>89</v>
      </c>
      <c r="B19">
        <v>672710860</v>
      </c>
      <c r="C19" s="4">
        <v>33749</v>
      </c>
      <c r="D19" t="s">
        <v>9</v>
      </c>
      <c r="E19" t="s">
        <v>90</v>
      </c>
      <c r="F19" s="5">
        <v>2168338491</v>
      </c>
      <c r="I19" s="6" t="s">
        <v>91</v>
      </c>
      <c r="J19" s="7">
        <v>54043829</v>
      </c>
      <c r="K19" s="6" t="s">
        <v>24</v>
      </c>
      <c r="L19" s="8" t="s">
        <v>92</v>
      </c>
      <c r="M19" s="10" t="str">
        <f t="shared" si="0"/>
        <v>10009549935</v>
      </c>
    </row>
    <row r="20" spans="1:13" x14ac:dyDescent="0.25">
      <c r="A20" t="s">
        <v>93</v>
      </c>
      <c r="B20">
        <v>632742319</v>
      </c>
      <c r="C20" s="4">
        <v>23522</v>
      </c>
      <c r="D20" t="s">
        <v>27</v>
      </c>
      <c r="E20" t="s">
        <v>94</v>
      </c>
      <c r="F20" s="5">
        <v>1283803059</v>
      </c>
      <c r="I20" s="6" t="s">
        <v>95</v>
      </c>
      <c r="J20" s="7">
        <v>56426361</v>
      </c>
      <c r="K20" s="6" t="s">
        <v>96</v>
      </c>
      <c r="L20" s="8" t="s">
        <v>97</v>
      </c>
      <c r="M20" s="10" t="str">
        <f t="shared" si="0"/>
        <v>1076621574</v>
      </c>
    </row>
    <row r="21" spans="1:13" x14ac:dyDescent="0.25">
      <c r="A21" t="s">
        <v>98</v>
      </c>
      <c r="B21">
        <v>903996598</v>
      </c>
      <c r="C21" s="4">
        <v>23887</v>
      </c>
      <c r="D21" t="s">
        <v>15</v>
      </c>
      <c r="E21" t="s">
        <v>99</v>
      </c>
      <c r="F21" s="5">
        <v>1695480585</v>
      </c>
      <c r="I21" s="6" t="s">
        <v>100</v>
      </c>
      <c r="J21" s="7">
        <v>56948709</v>
      </c>
      <c r="K21" s="6" t="s">
        <v>101</v>
      </c>
      <c r="L21" s="8" t="s">
        <v>102</v>
      </c>
      <c r="M21" s="10" t="str">
        <f t="shared" si="0"/>
        <v>1571582471</v>
      </c>
    </row>
    <row r="22" spans="1:13" x14ac:dyDescent="0.25">
      <c r="A22" t="s">
        <v>103</v>
      </c>
      <c r="B22">
        <v>21129169</v>
      </c>
      <c r="C22" s="4">
        <v>22790</v>
      </c>
      <c r="D22" t="s">
        <v>27</v>
      </c>
      <c r="E22" t="s">
        <v>104</v>
      </c>
      <c r="F22" s="5">
        <v>2802866409</v>
      </c>
      <c r="I22" s="6" t="s">
        <v>105</v>
      </c>
      <c r="J22" s="7">
        <v>62940595</v>
      </c>
      <c r="K22" s="6" t="s">
        <v>24</v>
      </c>
      <c r="L22" s="8" t="s">
        <v>106</v>
      </c>
      <c r="M22" s="10" t="str">
        <f t="shared" si="0"/>
        <v>7467446735</v>
      </c>
    </row>
    <row r="23" spans="1:13" x14ac:dyDescent="0.25">
      <c r="A23" t="s">
        <v>107</v>
      </c>
      <c r="B23">
        <v>931903128</v>
      </c>
      <c r="C23" s="4">
        <v>32653</v>
      </c>
      <c r="D23" t="s">
        <v>27</v>
      </c>
      <c r="E23" t="s">
        <v>108</v>
      </c>
      <c r="F23" s="5">
        <v>4724446986</v>
      </c>
      <c r="I23" s="6" t="s">
        <v>109</v>
      </c>
      <c r="J23" s="7">
        <v>66714376</v>
      </c>
      <c r="K23" s="6" t="s">
        <v>110</v>
      </c>
      <c r="L23" s="8" t="s">
        <v>111</v>
      </c>
      <c r="M23" s="10" t="str">
        <f t="shared" si="0"/>
        <v>956521,44</v>
      </c>
    </row>
    <row r="24" spans="1:13" x14ac:dyDescent="0.25">
      <c r="A24" t="s">
        <v>112</v>
      </c>
      <c r="B24">
        <v>847601515</v>
      </c>
      <c r="C24" s="4">
        <v>42148</v>
      </c>
      <c r="D24" t="s">
        <v>21</v>
      </c>
      <c r="E24" t="s">
        <v>69</v>
      </c>
      <c r="F24" s="5">
        <v>36451386</v>
      </c>
      <c r="I24" s="6" t="s">
        <v>113</v>
      </c>
      <c r="J24" s="7">
        <v>74546346</v>
      </c>
      <c r="K24" s="6" t="s">
        <v>79</v>
      </c>
      <c r="L24" s="8" t="s">
        <v>114</v>
      </c>
      <c r="M24" s="10" t="str">
        <f t="shared" si="0"/>
        <v>360708096</v>
      </c>
    </row>
    <row r="25" spans="1:13" x14ac:dyDescent="0.25">
      <c r="A25" t="s">
        <v>115</v>
      </c>
      <c r="B25">
        <v>42504617</v>
      </c>
      <c r="C25" s="4">
        <v>34843</v>
      </c>
      <c r="D25" t="s">
        <v>9</v>
      </c>
      <c r="E25" t="s">
        <v>65</v>
      </c>
      <c r="F25" s="5">
        <v>2029295525</v>
      </c>
      <c r="I25" s="6" t="s">
        <v>116</v>
      </c>
      <c r="J25" s="7">
        <v>80506124</v>
      </c>
      <c r="K25" s="6" t="s">
        <v>35</v>
      </c>
      <c r="L25" s="8" t="s">
        <v>117</v>
      </c>
      <c r="M25" s="10" t="str">
        <f t="shared" si="0"/>
        <v>3455983872</v>
      </c>
    </row>
    <row r="26" spans="1:13" x14ac:dyDescent="0.25">
      <c r="A26" t="s">
        <v>118</v>
      </c>
      <c r="B26">
        <v>261988651</v>
      </c>
      <c r="C26" s="4">
        <v>22790</v>
      </c>
      <c r="D26" t="s">
        <v>27</v>
      </c>
      <c r="E26" t="s">
        <v>28</v>
      </c>
      <c r="F26" s="5">
        <v>84509075</v>
      </c>
      <c r="I26" s="6" t="s">
        <v>119</v>
      </c>
      <c r="J26" s="7">
        <v>80693210</v>
      </c>
      <c r="K26" s="6" t="s">
        <v>110</v>
      </c>
      <c r="L26" s="8" t="s">
        <v>120</v>
      </c>
      <c r="M26" s="10" t="str">
        <f t="shared" si="0"/>
        <v>925870,68</v>
      </c>
    </row>
    <row r="27" spans="1:13" x14ac:dyDescent="0.25">
      <c r="A27" t="s">
        <v>121</v>
      </c>
      <c r="B27">
        <v>983282046</v>
      </c>
      <c r="C27" s="4">
        <v>43976</v>
      </c>
      <c r="D27" t="s">
        <v>21</v>
      </c>
      <c r="E27" t="s">
        <v>108</v>
      </c>
      <c r="F27" s="5">
        <v>151820916</v>
      </c>
      <c r="I27" s="6" t="s">
        <v>122</v>
      </c>
      <c r="J27" s="7">
        <v>81498368</v>
      </c>
      <c r="K27" s="6" t="s">
        <v>18</v>
      </c>
      <c r="L27" s="8" t="s">
        <v>123</v>
      </c>
      <c r="M27" s="10" t="str">
        <f t="shared" si="0"/>
        <v>900474156</v>
      </c>
    </row>
    <row r="28" spans="1:13" x14ac:dyDescent="0.25">
      <c r="A28" t="s">
        <v>124</v>
      </c>
      <c r="B28">
        <v>876221030</v>
      </c>
      <c r="C28" s="4">
        <v>24616</v>
      </c>
      <c r="D28" t="s">
        <v>27</v>
      </c>
      <c r="E28" t="s">
        <v>125</v>
      </c>
      <c r="F28" s="5">
        <v>66498894</v>
      </c>
      <c r="I28" s="6" t="s">
        <v>126</v>
      </c>
      <c r="J28" s="7">
        <v>81969081</v>
      </c>
      <c r="K28" s="6" t="s">
        <v>24</v>
      </c>
      <c r="L28" s="8" t="s">
        <v>127</v>
      </c>
      <c r="M28" s="10" t="str">
        <f t="shared" si="0"/>
        <v>13612187214</v>
      </c>
    </row>
    <row r="29" spans="1:13" x14ac:dyDescent="0.25">
      <c r="A29" t="s">
        <v>53</v>
      </c>
      <c r="B29">
        <v>15764858</v>
      </c>
      <c r="C29" s="4">
        <v>22790</v>
      </c>
      <c r="D29" t="s">
        <v>27</v>
      </c>
      <c r="E29" t="s">
        <v>22</v>
      </c>
      <c r="F29" s="5">
        <v>89675551</v>
      </c>
      <c r="I29" s="6" t="s">
        <v>128</v>
      </c>
      <c r="J29" s="7">
        <v>85427274</v>
      </c>
      <c r="K29" s="6" t="s">
        <v>24</v>
      </c>
      <c r="L29" s="8" t="s">
        <v>129</v>
      </c>
      <c r="M29" s="10" t="str">
        <f t="shared" si="0"/>
        <v>1444612728</v>
      </c>
    </row>
    <row r="30" spans="1:13" x14ac:dyDescent="0.25">
      <c r="A30" t="s">
        <v>130</v>
      </c>
      <c r="B30">
        <v>59456070</v>
      </c>
      <c r="C30" s="4">
        <v>26809</v>
      </c>
      <c r="D30" t="s">
        <v>21</v>
      </c>
      <c r="E30" t="s">
        <v>10</v>
      </c>
      <c r="F30" s="5">
        <v>878494734</v>
      </c>
      <c r="I30" s="6" t="s">
        <v>131</v>
      </c>
      <c r="J30" s="7">
        <v>86614487</v>
      </c>
      <c r="K30" s="6" t="s">
        <v>79</v>
      </c>
      <c r="L30" s="8" t="s">
        <v>132</v>
      </c>
      <c r="M30" s="10" t="str">
        <f t="shared" si="0"/>
        <v>2604046934</v>
      </c>
    </row>
    <row r="31" spans="1:13" x14ac:dyDescent="0.25">
      <c r="A31" t="s">
        <v>133</v>
      </c>
      <c r="B31">
        <v>992015771</v>
      </c>
      <c r="C31" s="4">
        <v>43244</v>
      </c>
      <c r="D31" t="s">
        <v>43</v>
      </c>
      <c r="E31" t="s">
        <v>134</v>
      </c>
      <c r="F31" s="5">
        <v>3811033044</v>
      </c>
      <c r="I31" s="6" t="s">
        <v>135</v>
      </c>
      <c r="J31" s="7">
        <v>96082534</v>
      </c>
      <c r="K31" s="6" t="s">
        <v>79</v>
      </c>
      <c r="L31" s="8" t="s">
        <v>136</v>
      </c>
      <c r="M31" s="10" t="str">
        <f t="shared" si="0"/>
        <v>681068,64</v>
      </c>
    </row>
    <row r="32" spans="1:13" x14ac:dyDescent="0.25">
      <c r="A32" t="s">
        <v>137</v>
      </c>
      <c r="B32">
        <v>600924230</v>
      </c>
      <c r="C32" s="4">
        <v>24983</v>
      </c>
      <c r="D32" t="s">
        <v>43</v>
      </c>
      <c r="E32" t="s">
        <v>65</v>
      </c>
      <c r="F32" s="5">
        <v>567423657</v>
      </c>
      <c r="I32" s="6" t="s">
        <v>138</v>
      </c>
      <c r="J32" s="7">
        <v>97263710</v>
      </c>
      <c r="K32" s="6" t="s">
        <v>139</v>
      </c>
      <c r="L32" s="8" t="s">
        <v>140</v>
      </c>
      <c r="M32" s="10" t="str">
        <f t="shared" si="0"/>
        <v>5224433256</v>
      </c>
    </row>
    <row r="33" spans="1:13" x14ac:dyDescent="0.25">
      <c r="A33" t="s">
        <v>141</v>
      </c>
      <c r="B33">
        <v>986967108</v>
      </c>
      <c r="C33" s="4">
        <v>34114</v>
      </c>
      <c r="D33" t="s">
        <v>21</v>
      </c>
      <c r="E33" t="s">
        <v>10</v>
      </c>
      <c r="F33" s="5">
        <v>423851616</v>
      </c>
      <c r="I33" s="6" t="s">
        <v>142</v>
      </c>
      <c r="J33" s="7">
        <v>99604138</v>
      </c>
      <c r="K33" s="6" t="s">
        <v>143</v>
      </c>
      <c r="L33" s="8" t="s">
        <v>144</v>
      </c>
      <c r="M33" s="10" t="str">
        <f t="shared" si="0"/>
        <v>11530581986</v>
      </c>
    </row>
    <row r="34" spans="1:13" x14ac:dyDescent="0.25">
      <c r="A34" t="s">
        <v>145</v>
      </c>
      <c r="B34">
        <v>636582864</v>
      </c>
      <c r="C34" s="4">
        <v>37765</v>
      </c>
      <c r="D34" t="s">
        <v>15</v>
      </c>
      <c r="E34" t="s">
        <v>146</v>
      </c>
      <c r="F34" s="5">
        <v>51068556</v>
      </c>
      <c r="I34" s="6" t="s">
        <v>147</v>
      </c>
      <c r="J34" s="7">
        <v>101979748</v>
      </c>
      <c r="K34" s="6" t="s">
        <v>148</v>
      </c>
      <c r="L34" s="8" t="s">
        <v>149</v>
      </c>
      <c r="M34" s="10" t="str">
        <f t="shared" si="0"/>
        <v>882153624</v>
      </c>
    </row>
    <row r="35" spans="1:13" x14ac:dyDescent="0.25">
      <c r="A35" t="s">
        <v>150</v>
      </c>
      <c r="B35">
        <v>404799265</v>
      </c>
      <c r="C35" s="4">
        <v>41783</v>
      </c>
      <c r="D35" t="s">
        <v>43</v>
      </c>
      <c r="E35" t="s">
        <v>28</v>
      </c>
      <c r="F35" s="5">
        <v>1983669912</v>
      </c>
      <c r="I35" s="6" t="s">
        <v>151</v>
      </c>
      <c r="J35" s="7">
        <v>102351529</v>
      </c>
      <c r="K35" s="6" t="s">
        <v>24</v>
      </c>
      <c r="L35" s="8" t="s">
        <v>152</v>
      </c>
      <c r="M35" s="10" t="str">
        <f t="shared" si="0"/>
        <v>646340,85</v>
      </c>
    </row>
    <row r="36" spans="1:13" x14ac:dyDescent="0.25">
      <c r="A36" t="s">
        <v>153</v>
      </c>
      <c r="B36">
        <v>147534688</v>
      </c>
      <c r="C36" s="4">
        <v>30095</v>
      </c>
      <c r="D36" t="s">
        <v>27</v>
      </c>
      <c r="E36" t="s">
        <v>65</v>
      </c>
      <c r="F36" s="5">
        <v>19415682</v>
      </c>
      <c r="I36" s="6" t="s">
        <v>154</v>
      </c>
      <c r="J36" s="7">
        <v>111973946</v>
      </c>
      <c r="K36" s="6" t="s">
        <v>12</v>
      </c>
      <c r="L36" s="8" t="s">
        <v>155</v>
      </c>
      <c r="M36" s="10" t="str">
        <f t="shared" si="0"/>
        <v>5567825416</v>
      </c>
    </row>
    <row r="37" spans="1:13" x14ac:dyDescent="0.25">
      <c r="A37" t="s">
        <v>156</v>
      </c>
      <c r="B37">
        <v>454422255</v>
      </c>
      <c r="C37" s="4">
        <v>44341</v>
      </c>
      <c r="D37" t="s">
        <v>9</v>
      </c>
      <c r="E37" t="s">
        <v>157</v>
      </c>
      <c r="F37" s="5">
        <v>1257063462</v>
      </c>
      <c r="I37" s="6" t="s">
        <v>158</v>
      </c>
      <c r="J37" s="7">
        <v>116404368</v>
      </c>
      <c r="K37" s="6" t="s">
        <v>24</v>
      </c>
      <c r="L37" s="8" t="s">
        <v>159</v>
      </c>
      <c r="M37" s="10" t="str">
        <f t="shared" si="0"/>
        <v>4091372219</v>
      </c>
    </row>
    <row r="38" spans="1:13" x14ac:dyDescent="0.25">
      <c r="A38" t="s">
        <v>160</v>
      </c>
      <c r="B38">
        <v>484725064</v>
      </c>
      <c r="C38" s="4">
        <v>25712</v>
      </c>
      <c r="D38" t="s">
        <v>43</v>
      </c>
      <c r="E38" t="s">
        <v>161</v>
      </c>
      <c r="F38" s="5">
        <v>757645824</v>
      </c>
      <c r="I38" s="6" t="s">
        <v>162</v>
      </c>
      <c r="J38" s="7">
        <v>117450995</v>
      </c>
      <c r="K38" s="6" t="s">
        <v>75</v>
      </c>
      <c r="L38" s="8" t="s">
        <v>163</v>
      </c>
      <c r="M38" s="10" t="str">
        <f t="shared" si="0"/>
        <v>4120415178</v>
      </c>
    </row>
    <row r="39" spans="1:13" x14ac:dyDescent="0.25">
      <c r="A39" t="s">
        <v>164</v>
      </c>
      <c r="B39">
        <v>844409210</v>
      </c>
      <c r="C39" s="4">
        <v>40687</v>
      </c>
      <c r="D39" t="s">
        <v>21</v>
      </c>
      <c r="E39" t="s">
        <v>44</v>
      </c>
      <c r="F39" s="5">
        <v>24059016</v>
      </c>
      <c r="I39" s="6" t="s">
        <v>165</v>
      </c>
      <c r="J39" s="7">
        <v>119671646</v>
      </c>
      <c r="K39" s="6" t="s">
        <v>96</v>
      </c>
      <c r="L39" s="8" t="s">
        <v>166</v>
      </c>
      <c r="M39" s="10" t="str">
        <f t="shared" si="0"/>
        <v>1895794646</v>
      </c>
    </row>
    <row r="40" spans="1:13" x14ac:dyDescent="0.25">
      <c r="A40" t="s">
        <v>167</v>
      </c>
      <c r="B40">
        <v>645643840</v>
      </c>
      <c r="C40" s="4">
        <v>27173</v>
      </c>
      <c r="D40" t="s">
        <v>9</v>
      </c>
      <c r="E40" t="s">
        <v>10</v>
      </c>
      <c r="F40" s="5">
        <v>774077451</v>
      </c>
      <c r="I40" s="6" t="s">
        <v>168</v>
      </c>
      <c r="J40" s="7">
        <v>135610632</v>
      </c>
      <c r="K40" s="6" t="s">
        <v>110</v>
      </c>
      <c r="L40" s="8" t="s">
        <v>169</v>
      </c>
      <c r="M40" s="10" t="str">
        <f t="shared" si="0"/>
        <v>552877731</v>
      </c>
    </row>
    <row r="41" spans="1:13" x14ac:dyDescent="0.25">
      <c r="A41" t="s">
        <v>170</v>
      </c>
      <c r="B41">
        <v>669511197</v>
      </c>
      <c r="C41" s="4">
        <v>23155</v>
      </c>
      <c r="D41" t="s">
        <v>171</v>
      </c>
      <c r="E41" t="s">
        <v>90</v>
      </c>
      <c r="F41" s="5">
        <v>3726410625</v>
      </c>
      <c r="I41" s="6" t="s">
        <v>172</v>
      </c>
      <c r="J41" s="7">
        <v>137444563</v>
      </c>
      <c r="K41" s="6" t="s">
        <v>110</v>
      </c>
      <c r="L41" s="8" t="s">
        <v>173</v>
      </c>
      <c r="M41" s="10" t="str">
        <f t="shared" si="0"/>
        <v>9316630101</v>
      </c>
    </row>
    <row r="42" spans="1:13" x14ac:dyDescent="0.25">
      <c r="A42" t="s">
        <v>174</v>
      </c>
      <c r="B42">
        <v>264240684</v>
      </c>
      <c r="C42" s="4">
        <v>41419</v>
      </c>
      <c r="D42" t="s">
        <v>9</v>
      </c>
      <c r="E42" t="s">
        <v>22</v>
      </c>
      <c r="F42" s="5">
        <v>338407524</v>
      </c>
      <c r="I42" s="6" t="s">
        <v>175</v>
      </c>
      <c r="J42" s="7">
        <v>144352360</v>
      </c>
      <c r="K42" s="6" t="s">
        <v>24</v>
      </c>
      <c r="L42" s="8" t="s">
        <v>176</v>
      </c>
      <c r="M42" s="10" t="str">
        <f t="shared" si="0"/>
        <v>57099328</v>
      </c>
    </row>
    <row r="43" spans="1:13" x14ac:dyDescent="0.25">
      <c r="A43" t="s">
        <v>177</v>
      </c>
      <c r="B43">
        <v>664315003</v>
      </c>
      <c r="C43" s="4">
        <v>37036</v>
      </c>
      <c r="D43" t="s">
        <v>171</v>
      </c>
      <c r="E43" t="s">
        <v>178</v>
      </c>
      <c r="F43" s="5">
        <v>1080752832</v>
      </c>
      <c r="I43" s="6" t="s">
        <v>179</v>
      </c>
      <c r="J43" s="7">
        <v>156279764</v>
      </c>
      <c r="K43" s="6" t="s">
        <v>24</v>
      </c>
      <c r="L43" s="8" t="s">
        <v>180</v>
      </c>
      <c r="M43" s="10" t="str">
        <f t="shared" si="0"/>
        <v>404115075</v>
      </c>
    </row>
    <row r="44" spans="1:13" x14ac:dyDescent="0.25">
      <c r="A44" t="s">
        <v>181</v>
      </c>
      <c r="B44">
        <v>189397842</v>
      </c>
      <c r="C44" s="4">
        <v>32653</v>
      </c>
      <c r="D44" t="s">
        <v>9</v>
      </c>
      <c r="E44" t="s">
        <v>33</v>
      </c>
      <c r="F44" s="5">
        <v>16280739</v>
      </c>
      <c r="I44" s="6" t="s">
        <v>182</v>
      </c>
      <c r="J44" s="7">
        <v>158449315</v>
      </c>
      <c r="K44" s="6" t="s">
        <v>183</v>
      </c>
      <c r="L44" s="8" t="s">
        <v>184</v>
      </c>
      <c r="M44" s="10" t="str">
        <f t="shared" si="0"/>
        <v>7484371149</v>
      </c>
    </row>
    <row r="45" spans="1:13" x14ac:dyDescent="0.25">
      <c r="A45" t="s">
        <v>185</v>
      </c>
      <c r="B45">
        <v>1668456</v>
      </c>
      <c r="C45" s="4">
        <v>33749</v>
      </c>
      <c r="D45" t="s">
        <v>27</v>
      </c>
      <c r="E45" t="s">
        <v>186</v>
      </c>
      <c r="F45" s="5">
        <v>1609410825</v>
      </c>
      <c r="I45" s="6" t="s">
        <v>187</v>
      </c>
      <c r="J45" s="7">
        <v>165383586</v>
      </c>
      <c r="K45" s="6" t="s">
        <v>79</v>
      </c>
      <c r="L45" s="8" t="s">
        <v>188</v>
      </c>
      <c r="M45" s="10" t="str">
        <f t="shared" si="0"/>
        <v>3530715825</v>
      </c>
    </row>
    <row r="46" spans="1:13" x14ac:dyDescent="0.25">
      <c r="A46" t="s">
        <v>189</v>
      </c>
      <c r="B46">
        <v>488680309</v>
      </c>
      <c r="C46" s="4">
        <v>42148</v>
      </c>
      <c r="D46" t="s">
        <v>9</v>
      </c>
      <c r="E46" t="s">
        <v>48</v>
      </c>
      <c r="F46" s="5">
        <v>3164205312</v>
      </c>
      <c r="I46" s="6" t="s">
        <v>190</v>
      </c>
      <c r="J46" s="7">
        <v>168980799</v>
      </c>
      <c r="K46" s="6" t="s">
        <v>96</v>
      </c>
      <c r="L46" s="8" t="s">
        <v>191</v>
      </c>
      <c r="M46" s="10" t="str">
        <f t="shared" si="0"/>
        <v>4664507904</v>
      </c>
    </row>
    <row r="47" spans="1:13" x14ac:dyDescent="0.25">
      <c r="A47" t="s">
        <v>192</v>
      </c>
      <c r="B47">
        <v>747666123</v>
      </c>
      <c r="C47" s="4">
        <v>35939</v>
      </c>
      <c r="D47" t="s">
        <v>27</v>
      </c>
      <c r="E47" t="s">
        <v>193</v>
      </c>
      <c r="F47" s="5">
        <v>682365</v>
      </c>
      <c r="I47" s="6" t="s">
        <v>194</v>
      </c>
      <c r="J47" s="7">
        <v>169486428</v>
      </c>
      <c r="K47" s="6" t="s">
        <v>24</v>
      </c>
      <c r="L47" s="8" t="s">
        <v>195</v>
      </c>
      <c r="M47" s="10" t="str">
        <f t="shared" si="0"/>
        <v>918056579</v>
      </c>
    </row>
    <row r="48" spans="1:13" x14ac:dyDescent="0.25">
      <c r="A48" t="s">
        <v>196</v>
      </c>
      <c r="B48">
        <v>228702655</v>
      </c>
      <c r="C48" s="4">
        <v>43609</v>
      </c>
      <c r="D48" t="s">
        <v>9</v>
      </c>
      <c r="E48" t="s">
        <v>104</v>
      </c>
      <c r="F48" s="5">
        <v>1813944132</v>
      </c>
      <c r="I48" s="6" t="s">
        <v>197</v>
      </c>
      <c r="J48" s="7">
        <v>173356018</v>
      </c>
      <c r="K48" s="6" t="s">
        <v>24</v>
      </c>
      <c r="L48" s="8" t="s">
        <v>198</v>
      </c>
      <c r="M48" s="10" t="str">
        <f t="shared" si="0"/>
        <v>11443091814</v>
      </c>
    </row>
    <row r="49" spans="1:13" x14ac:dyDescent="0.25">
      <c r="A49" t="s">
        <v>199</v>
      </c>
      <c r="B49">
        <v>693757324</v>
      </c>
      <c r="C49" s="4">
        <v>39593</v>
      </c>
      <c r="D49" t="s">
        <v>27</v>
      </c>
      <c r="E49" t="s">
        <v>61</v>
      </c>
      <c r="F49" s="5">
        <v>1100749824</v>
      </c>
      <c r="I49" s="6" t="s">
        <v>200</v>
      </c>
      <c r="J49" s="7">
        <v>174453542</v>
      </c>
      <c r="K49" s="6" t="s">
        <v>24</v>
      </c>
      <c r="L49" s="8" t="s">
        <v>201</v>
      </c>
      <c r="M49" s="10" t="str">
        <f t="shared" si="0"/>
        <v>608489,7</v>
      </c>
    </row>
    <row r="50" spans="1:13" x14ac:dyDescent="0.25">
      <c r="A50" t="s">
        <v>202</v>
      </c>
      <c r="B50">
        <v>854450415</v>
      </c>
      <c r="C50" s="4">
        <v>41054</v>
      </c>
      <c r="D50" t="s">
        <v>27</v>
      </c>
      <c r="E50" t="s">
        <v>203</v>
      </c>
      <c r="F50" s="5">
        <v>268503696</v>
      </c>
      <c r="I50" s="6" t="s">
        <v>204</v>
      </c>
      <c r="J50" s="7">
        <v>174833834</v>
      </c>
      <c r="K50" s="6" t="s">
        <v>79</v>
      </c>
      <c r="L50" s="8" t="s">
        <v>205</v>
      </c>
      <c r="M50" s="10" t="str">
        <f t="shared" si="0"/>
        <v>552450375</v>
      </c>
    </row>
    <row r="51" spans="1:13" x14ac:dyDescent="0.25">
      <c r="A51" t="s">
        <v>206</v>
      </c>
      <c r="B51">
        <v>497837231</v>
      </c>
      <c r="C51" s="4">
        <v>35210</v>
      </c>
      <c r="D51" t="s">
        <v>27</v>
      </c>
      <c r="E51" t="s">
        <v>69</v>
      </c>
      <c r="F51" s="5">
        <v>2178085707</v>
      </c>
      <c r="I51" s="6" t="s">
        <v>207</v>
      </c>
      <c r="J51" s="7">
        <v>178706576</v>
      </c>
      <c r="K51" s="6" t="s">
        <v>24</v>
      </c>
      <c r="L51" s="8" t="s">
        <v>208</v>
      </c>
      <c r="M51" s="10" t="str">
        <f t="shared" si="0"/>
        <v>1459530801</v>
      </c>
    </row>
    <row r="52" spans="1:13" x14ac:dyDescent="0.25">
      <c r="A52" t="s">
        <v>209</v>
      </c>
      <c r="B52">
        <v>235255097</v>
      </c>
      <c r="C52" s="4">
        <v>28270</v>
      </c>
      <c r="D52" t="s">
        <v>43</v>
      </c>
      <c r="E52" t="s">
        <v>210</v>
      </c>
      <c r="F52" s="5">
        <v>316685824</v>
      </c>
      <c r="I52" s="6" t="s">
        <v>211</v>
      </c>
      <c r="J52" s="7">
        <v>192781810</v>
      </c>
      <c r="K52" s="6" t="s">
        <v>24</v>
      </c>
      <c r="L52" s="8" t="s">
        <v>212</v>
      </c>
      <c r="M52" s="10" t="str">
        <f t="shared" si="0"/>
        <v>806505549</v>
      </c>
    </row>
    <row r="53" spans="1:13" x14ac:dyDescent="0.25">
      <c r="A53" t="s">
        <v>213</v>
      </c>
      <c r="B53">
        <v>451149977</v>
      </c>
      <c r="C53" s="4">
        <v>34843</v>
      </c>
      <c r="D53" t="s">
        <v>15</v>
      </c>
      <c r="E53" t="s">
        <v>214</v>
      </c>
      <c r="F53" s="5">
        <v>5668377</v>
      </c>
      <c r="I53" s="6" t="s">
        <v>215</v>
      </c>
      <c r="J53" s="7">
        <v>198335679</v>
      </c>
      <c r="K53" s="6" t="s">
        <v>87</v>
      </c>
      <c r="L53" s="8" t="s">
        <v>216</v>
      </c>
      <c r="M53" s="10" t="str">
        <f t="shared" si="0"/>
        <v>834035832</v>
      </c>
    </row>
    <row r="54" spans="1:13" x14ac:dyDescent="0.25">
      <c r="A54" t="s">
        <v>217</v>
      </c>
      <c r="B54">
        <v>834478667</v>
      </c>
      <c r="C54" s="4">
        <v>31192</v>
      </c>
      <c r="D54" t="s">
        <v>21</v>
      </c>
      <c r="E54" t="s">
        <v>218</v>
      </c>
      <c r="F54" s="5">
        <v>7801716</v>
      </c>
      <c r="I54" s="6" t="s">
        <v>219</v>
      </c>
      <c r="J54" s="7">
        <v>206071219</v>
      </c>
      <c r="K54" s="6" t="s">
        <v>220</v>
      </c>
      <c r="L54" s="8" t="s">
        <v>221</v>
      </c>
      <c r="M54" s="10" t="str">
        <f t="shared" si="0"/>
        <v>150301,08</v>
      </c>
    </row>
    <row r="55" spans="1:13" x14ac:dyDescent="0.25">
      <c r="A55" t="s">
        <v>222</v>
      </c>
      <c r="B55">
        <v>478857998</v>
      </c>
      <c r="C55" s="4">
        <v>27538</v>
      </c>
      <c r="D55" t="s">
        <v>43</v>
      </c>
      <c r="E55" t="s">
        <v>61</v>
      </c>
      <c r="F55" s="5">
        <v>1309873644</v>
      </c>
      <c r="I55" s="6" t="s">
        <v>223</v>
      </c>
      <c r="J55" s="7">
        <v>212687695</v>
      </c>
      <c r="K55" s="6" t="s">
        <v>35</v>
      </c>
      <c r="L55" s="8" t="s">
        <v>224</v>
      </c>
      <c r="M55" s="10" t="str">
        <f t="shared" si="0"/>
        <v>571830,65</v>
      </c>
    </row>
    <row r="56" spans="1:13" x14ac:dyDescent="0.25">
      <c r="A56" t="s">
        <v>225</v>
      </c>
      <c r="B56">
        <v>877103671</v>
      </c>
      <c r="C56" s="4">
        <v>22790</v>
      </c>
      <c r="D56" t="s">
        <v>15</v>
      </c>
      <c r="E56" t="s">
        <v>226</v>
      </c>
      <c r="F56" s="5">
        <v>1775195136</v>
      </c>
      <c r="I56" s="6" t="s">
        <v>227</v>
      </c>
      <c r="J56" s="7">
        <v>217919187</v>
      </c>
      <c r="K56" s="6" t="s">
        <v>110</v>
      </c>
      <c r="L56" s="8" t="s">
        <v>228</v>
      </c>
      <c r="M56" s="10" t="str">
        <f t="shared" si="0"/>
        <v>69727056</v>
      </c>
    </row>
    <row r="57" spans="1:13" x14ac:dyDescent="0.25">
      <c r="A57" t="s">
        <v>229</v>
      </c>
      <c r="B57">
        <v>387078888</v>
      </c>
      <c r="C57" s="4">
        <v>31921</v>
      </c>
      <c r="D57" t="s">
        <v>27</v>
      </c>
      <c r="E57" t="s">
        <v>193</v>
      </c>
      <c r="F57" s="5">
        <v>1093164396</v>
      </c>
      <c r="I57" s="6" t="s">
        <v>230</v>
      </c>
      <c r="J57" s="7">
        <v>225023213</v>
      </c>
      <c r="K57" s="6" t="s">
        <v>54</v>
      </c>
      <c r="L57" s="8" t="s">
        <v>231</v>
      </c>
      <c r="M57" s="10" t="str">
        <f t="shared" si="0"/>
        <v>144620706</v>
      </c>
    </row>
    <row r="58" spans="1:13" x14ac:dyDescent="0.25">
      <c r="A58" t="s">
        <v>232</v>
      </c>
      <c r="B58">
        <v>773420811</v>
      </c>
      <c r="C58" s="4">
        <v>33382</v>
      </c>
      <c r="D58" t="s">
        <v>27</v>
      </c>
      <c r="E58" t="s">
        <v>65</v>
      </c>
      <c r="F58" s="5">
        <v>268215696</v>
      </c>
      <c r="I58" s="6" t="s">
        <v>233</v>
      </c>
      <c r="J58" s="7">
        <v>225303584</v>
      </c>
      <c r="K58" s="6" t="s">
        <v>24</v>
      </c>
      <c r="L58" s="8" t="s">
        <v>234</v>
      </c>
      <c r="M58" s="10" t="str">
        <f t="shared" si="0"/>
        <v>3237896011</v>
      </c>
    </row>
    <row r="59" spans="1:13" x14ac:dyDescent="0.25">
      <c r="A59" t="s">
        <v>17</v>
      </c>
      <c r="B59">
        <v>5209569</v>
      </c>
      <c r="C59" s="4">
        <v>24251</v>
      </c>
      <c r="D59" t="s">
        <v>15</v>
      </c>
      <c r="E59" t="s">
        <v>69</v>
      </c>
      <c r="F59" s="5">
        <v>196377777</v>
      </c>
      <c r="I59" s="6" t="s">
        <v>235</v>
      </c>
      <c r="J59" s="7">
        <v>227174666</v>
      </c>
      <c r="K59" s="6" t="s">
        <v>236</v>
      </c>
      <c r="L59" s="8" t="s">
        <v>237</v>
      </c>
      <c r="M59" s="10" t="str">
        <f t="shared" si="0"/>
        <v>2569850892</v>
      </c>
    </row>
    <row r="60" spans="1:13" x14ac:dyDescent="0.25">
      <c r="A60" t="s">
        <v>238</v>
      </c>
      <c r="B60">
        <v>231227309</v>
      </c>
      <c r="C60" s="4">
        <v>37400</v>
      </c>
      <c r="D60" t="s">
        <v>9</v>
      </c>
      <c r="E60" t="s">
        <v>186</v>
      </c>
      <c r="F60" s="5">
        <v>1235703744</v>
      </c>
      <c r="I60" s="6" t="s">
        <v>196</v>
      </c>
      <c r="J60" s="7">
        <v>228702655</v>
      </c>
      <c r="K60" s="6" t="s">
        <v>101</v>
      </c>
      <c r="L60" s="8" t="s">
        <v>239</v>
      </c>
      <c r="M60" s="10" t="str">
        <f t="shared" si="0"/>
        <v>7557332076</v>
      </c>
    </row>
    <row r="61" spans="1:13" x14ac:dyDescent="0.25">
      <c r="A61" t="s">
        <v>240</v>
      </c>
      <c r="B61">
        <v>244198901</v>
      </c>
      <c r="C61" s="4">
        <v>20600</v>
      </c>
      <c r="D61" t="s">
        <v>27</v>
      </c>
      <c r="E61" t="s">
        <v>241</v>
      </c>
      <c r="F61" s="5">
        <v>883635896</v>
      </c>
      <c r="I61" s="6" t="s">
        <v>242</v>
      </c>
      <c r="J61" s="7">
        <v>231990058</v>
      </c>
      <c r="K61" s="6" t="s">
        <v>24</v>
      </c>
      <c r="L61" s="8" t="s">
        <v>243</v>
      </c>
      <c r="M61" s="10" t="str">
        <f t="shared" si="0"/>
        <v>818243624</v>
      </c>
    </row>
    <row r="62" spans="1:13" x14ac:dyDescent="0.25">
      <c r="A62" t="s">
        <v>244</v>
      </c>
      <c r="B62">
        <v>744373219</v>
      </c>
      <c r="C62" s="4">
        <v>34478</v>
      </c>
      <c r="D62" t="s">
        <v>9</v>
      </c>
      <c r="E62" t="s">
        <v>245</v>
      </c>
      <c r="F62" s="5">
        <v>25387285</v>
      </c>
      <c r="I62" s="6" t="s">
        <v>246</v>
      </c>
      <c r="J62" s="7">
        <v>233445574</v>
      </c>
      <c r="K62" s="6" t="s">
        <v>148</v>
      </c>
      <c r="L62" s="8" t="s">
        <v>247</v>
      </c>
      <c r="M62" s="10" t="str">
        <f t="shared" si="0"/>
        <v>1592331,86</v>
      </c>
    </row>
    <row r="63" spans="1:13" x14ac:dyDescent="0.25">
      <c r="A63" t="s">
        <v>248</v>
      </c>
      <c r="B63">
        <v>684470860</v>
      </c>
      <c r="C63" s="4">
        <v>35575</v>
      </c>
      <c r="D63" t="s">
        <v>21</v>
      </c>
      <c r="E63" t="s">
        <v>125</v>
      </c>
      <c r="F63" s="5">
        <v>28295463</v>
      </c>
      <c r="I63" s="6" t="s">
        <v>249</v>
      </c>
      <c r="J63" s="7">
        <v>235521377</v>
      </c>
      <c r="K63" s="6" t="s">
        <v>30</v>
      </c>
      <c r="L63" s="8" t="s">
        <v>250</v>
      </c>
      <c r="M63" s="10" t="str">
        <f t="shared" si="0"/>
        <v>5799787104</v>
      </c>
    </row>
    <row r="64" spans="1:13" x14ac:dyDescent="0.25">
      <c r="A64" t="s">
        <v>251</v>
      </c>
      <c r="B64">
        <v>236046688</v>
      </c>
      <c r="C64" s="4">
        <v>28270</v>
      </c>
      <c r="D64" t="s">
        <v>15</v>
      </c>
      <c r="E64" t="s">
        <v>241</v>
      </c>
      <c r="F64" s="5">
        <v>3820432</v>
      </c>
      <c r="I64" s="6" t="s">
        <v>252</v>
      </c>
      <c r="J64" s="7">
        <v>238274446</v>
      </c>
      <c r="K64" s="6" t="s">
        <v>79</v>
      </c>
      <c r="L64" s="8" t="s">
        <v>253</v>
      </c>
      <c r="M64" s="10" t="str">
        <f t="shared" si="0"/>
        <v>9237412968</v>
      </c>
    </row>
    <row r="65" spans="1:13" x14ac:dyDescent="0.25">
      <c r="A65" t="s">
        <v>254</v>
      </c>
      <c r="B65">
        <v>761624255</v>
      </c>
      <c r="C65" s="4">
        <v>42148</v>
      </c>
      <c r="D65" t="s">
        <v>27</v>
      </c>
      <c r="E65" t="s">
        <v>226</v>
      </c>
      <c r="F65" s="5">
        <v>1332805287</v>
      </c>
      <c r="I65" s="6" t="s">
        <v>255</v>
      </c>
      <c r="J65" s="7">
        <v>238684493</v>
      </c>
      <c r="K65" s="6" t="s">
        <v>139</v>
      </c>
      <c r="L65" s="8" t="s">
        <v>256</v>
      </c>
      <c r="M65" s="10" t="str">
        <f t="shared" si="0"/>
        <v>299906154</v>
      </c>
    </row>
    <row r="66" spans="1:13" x14ac:dyDescent="0.25">
      <c r="A66" t="s">
        <v>257</v>
      </c>
      <c r="B66">
        <v>644201182</v>
      </c>
      <c r="C66" s="4">
        <v>32288</v>
      </c>
      <c r="D66" t="s">
        <v>21</v>
      </c>
      <c r="E66" t="s">
        <v>218</v>
      </c>
      <c r="F66" s="5">
        <v>1406717235</v>
      </c>
      <c r="I66" s="6" t="s">
        <v>258</v>
      </c>
      <c r="J66" s="7">
        <v>242827746</v>
      </c>
      <c r="K66" s="6" t="s">
        <v>35</v>
      </c>
      <c r="L66" s="8" t="s">
        <v>259</v>
      </c>
      <c r="M66" s="10" t="str">
        <f t="shared" ref="M66:M129" si="1">RIGHT(L66, LEN(L66)-1)</f>
        <v>1198037844</v>
      </c>
    </row>
    <row r="67" spans="1:13" x14ac:dyDescent="0.25">
      <c r="A67" t="s">
        <v>260</v>
      </c>
      <c r="B67">
        <v>62019148</v>
      </c>
      <c r="C67" s="4">
        <v>27538</v>
      </c>
      <c r="D67" t="s">
        <v>27</v>
      </c>
      <c r="E67" t="s">
        <v>261</v>
      </c>
      <c r="F67" s="5">
        <v>1168812344</v>
      </c>
      <c r="I67" s="6" t="s">
        <v>262</v>
      </c>
      <c r="J67" s="7">
        <v>245262793</v>
      </c>
      <c r="K67" s="6" t="s">
        <v>24</v>
      </c>
      <c r="L67" s="8" t="s">
        <v>263</v>
      </c>
      <c r="M67" s="10" t="str">
        <f t="shared" si="1"/>
        <v>4108031424</v>
      </c>
    </row>
    <row r="68" spans="1:13" x14ac:dyDescent="0.25">
      <c r="A68" t="s">
        <v>264</v>
      </c>
      <c r="B68">
        <v>507007205</v>
      </c>
      <c r="C68" s="4">
        <v>43609</v>
      </c>
      <c r="D68" t="s">
        <v>15</v>
      </c>
      <c r="E68" t="s">
        <v>44</v>
      </c>
      <c r="F68" s="5">
        <v>1583417079</v>
      </c>
      <c r="I68" s="6" t="s">
        <v>265</v>
      </c>
      <c r="J68" s="7">
        <v>247030328</v>
      </c>
      <c r="K68" s="6" t="s">
        <v>35</v>
      </c>
      <c r="L68" s="8" t="s">
        <v>266</v>
      </c>
      <c r="M68" s="10" t="str">
        <f t="shared" si="1"/>
        <v>5740046647</v>
      </c>
    </row>
    <row r="69" spans="1:13" x14ac:dyDescent="0.25">
      <c r="A69" t="s">
        <v>267</v>
      </c>
      <c r="B69">
        <v>84076632</v>
      </c>
      <c r="C69" s="4">
        <v>34843</v>
      </c>
      <c r="D69" t="s">
        <v>9</v>
      </c>
      <c r="E69" t="s">
        <v>268</v>
      </c>
      <c r="F69" s="5">
        <v>3962190141</v>
      </c>
      <c r="I69" s="6" t="s">
        <v>269</v>
      </c>
      <c r="J69" s="7">
        <v>254207692</v>
      </c>
      <c r="K69" s="6" t="s">
        <v>79</v>
      </c>
      <c r="L69" s="8" t="s">
        <v>270</v>
      </c>
      <c r="M69" s="10" t="str">
        <f t="shared" si="1"/>
        <v>5667882222</v>
      </c>
    </row>
    <row r="70" spans="1:13" x14ac:dyDescent="0.25">
      <c r="A70" t="s">
        <v>271</v>
      </c>
      <c r="B70">
        <v>529183206</v>
      </c>
      <c r="C70" s="4">
        <v>32653</v>
      </c>
      <c r="D70" t="s">
        <v>27</v>
      </c>
      <c r="E70" t="s">
        <v>125</v>
      </c>
      <c r="F70" s="5">
        <v>748241676</v>
      </c>
      <c r="I70" s="6" t="s">
        <v>272</v>
      </c>
      <c r="J70" s="7">
        <v>254374522</v>
      </c>
      <c r="K70" s="6" t="s">
        <v>110</v>
      </c>
      <c r="L70" s="8" t="s">
        <v>273</v>
      </c>
      <c r="M70" s="10" t="str">
        <f t="shared" si="1"/>
        <v>1077036768</v>
      </c>
    </row>
    <row r="71" spans="1:13" x14ac:dyDescent="0.25">
      <c r="A71" t="s">
        <v>274</v>
      </c>
      <c r="B71">
        <v>360188989</v>
      </c>
      <c r="C71" s="4">
        <v>21329</v>
      </c>
      <c r="D71" t="s">
        <v>15</v>
      </c>
      <c r="E71" t="s">
        <v>161</v>
      </c>
      <c r="F71" s="5">
        <v>140152038</v>
      </c>
      <c r="I71" s="6" t="s">
        <v>275</v>
      </c>
      <c r="J71" s="7">
        <v>261596912</v>
      </c>
      <c r="K71" s="6" t="s">
        <v>58</v>
      </c>
      <c r="L71" s="8" t="s">
        <v>276</v>
      </c>
      <c r="M71" s="10" t="str">
        <f t="shared" si="1"/>
        <v>948876,15</v>
      </c>
    </row>
    <row r="72" spans="1:13" x14ac:dyDescent="0.25">
      <c r="A72" t="s">
        <v>277</v>
      </c>
      <c r="B72">
        <v>699468373</v>
      </c>
      <c r="C72" s="4">
        <v>30827</v>
      </c>
      <c r="D72" t="s">
        <v>27</v>
      </c>
      <c r="E72" t="s">
        <v>157</v>
      </c>
      <c r="F72" s="5">
        <v>674544423</v>
      </c>
      <c r="I72" s="6" t="s">
        <v>278</v>
      </c>
      <c r="J72" s="7">
        <v>265615429</v>
      </c>
      <c r="K72" s="6" t="s">
        <v>139</v>
      </c>
      <c r="L72" s="8" t="s">
        <v>279</v>
      </c>
      <c r="M72" s="10" t="str">
        <f t="shared" si="1"/>
        <v>756748224</v>
      </c>
    </row>
    <row r="73" spans="1:13" x14ac:dyDescent="0.25">
      <c r="A73" t="s">
        <v>280</v>
      </c>
      <c r="B73">
        <v>467841414</v>
      </c>
      <c r="C73" s="4">
        <v>23155</v>
      </c>
      <c r="D73" t="s">
        <v>27</v>
      </c>
      <c r="E73" t="s">
        <v>65</v>
      </c>
      <c r="F73" s="5">
        <v>210595728</v>
      </c>
      <c r="I73" s="6" t="s">
        <v>281</v>
      </c>
      <c r="J73" s="7">
        <v>265889402</v>
      </c>
      <c r="K73" s="6" t="s">
        <v>143</v>
      </c>
      <c r="L73" s="8" t="s">
        <v>282</v>
      </c>
      <c r="M73" s="10" t="str">
        <f t="shared" si="1"/>
        <v>165029704</v>
      </c>
    </row>
    <row r="74" spans="1:13" x14ac:dyDescent="0.25">
      <c r="A74" t="s">
        <v>283</v>
      </c>
      <c r="B74">
        <v>853947202</v>
      </c>
      <c r="C74" s="4">
        <v>27538</v>
      </c>
      <c r="D74" t="s">
        <v>27</v>
      </c>
      <c r="E74" t="s">
        <v>284</v>
      </c>
      <c r="F74" s="5">
        <v>3462353076</v>
      </c>
      <c r="I74" s="6" t="s">
        <v>285</v>
      </c>
      <c r="J74" s="7">
        <v>266596220</v>
      </c>
      <c r="K74" s="6" t="s">
        <v>12</v>
      </c>
      <c r="L74" s="8" t="s">
        <v>286</v>
      </c>
      <c r="M74" s="10" t="str">
        <f t="shared" si="1"/>
        <v>794809057</v>
      </c>
    </row>
    <row r="75" spans="1:13" x14ac:dyDescent="0.25">
      <c r="A75" t="s">
        <v>287</v>
      </c>
      <c r="B75">
        <v>268424217</v>
      </c>
      <c r="C75" s="4">
        <v>38132</v>
      </c>
      <c r="D75" t="s">
        <v>21</v>
      </c>
      <c r="E75" t="s">
        <v>268</v>
      </c>
      <c r="F75" s="5">
        <v>4462867227</v>
      </c>
      <c r="I75" s="6" t="s">
        <v>288</v>
      </c>
      <c r="J75" s="7">
        <v>267895724</v>
      </c>
      <c r="K75" s="6" t="s">
        <v>101</v>
      </c>
      <c r="L75" s="8" t="s">
        <v>289</v>
      </c>
      <c r="M75" s="10" t="str">
        <f t="shared" si="1"/>
        <v>488280256</v>
      </c>
    </row>
    <row r="76" spans="1:13" x14ac:dyDescent="0.25">
      <c r="A76" t="s">
        <v>290</v>
      </c>
      <c r="B76">
        <v>512435426</v>
      </c>
      <c r="C76" s="4">
        <v>26444</v>
      </c>
      <c r="D76" t="s">
        <v>9</v>
      </c>
      <c r="E76" t="s">
        <v>65</v>
      </c>
      <c r="F76" s="5">
        <v>2189041336</v>
      </c>
      <c r="I76" s="6" t="s">
        <v>291</v>
      </c>
      <c r="J76" s="7">
        <v>268405505</v>
      </c>
      <c r="K76" s="6" t="s">
        <v>101</v>
      </c>
      <c r="L76" s="8" t="s">
        <v>292</v>
      </c>
      <c r="M76" s="10" t="str">
        <f t="shared" si="1"/>
        <v>1016372,58</v>
      </c>
    </row>
    <row r="77" spans="1:13" x14ac:dyDescent="0.25">
      <c r="A77" t="s">
        <v>293</v>
      </c>
      <c r="B77">
        <v>998752321</v>
      </c>
      <c r="C77" s="4">
        <v>35939</v>
      </c>
      <c r="D77" t="s">
        <v>9</v>
      </c>
      <c r="E77" t="s">
        <v>226</v>
      </c>
      <c r="F77" s="5">
        <v>1135856925</v>
      </c>
      <c r="I77" s="6" t="s">
        <v>294</v>
      </c>
      <c r="J77" s="7">
        <v>270028246</v>
      </c>
      <c r="K77" s="6" t="s">
        <v>101</v>
      </c>
      <c r="L77" s="8" t="s">
        <v>295</v>
      </c>
      <c r="M77" s="10" t="str">
        <f t="shared" si="1"/>
        <v>1450442043</v>
      </c>
    </row>
    <row r="78" spans="1:13" x14ac:dyDescent="0.25">
      <c r="A78" t="s">
        <v>296</v>
      </c>
      <c r="B78">
        <v>302995517</v>
      </c>
      <c r="C78" s="4">
        <v>31192</v>
      </c>
      <c r="D78" t="s">
        <v>43</v>
      </c>
      <c r="E78" t="s">
        <v>203</v>
      </c>
      <c r="F78" s="5">
        <v>2428086928</v>
      </c>
      <c r="I78" s="6" t="s">
        <v>297</v>
      </c>
      <c r="J78" s="7">
        <v>276566478</v>
      </c>
      <c r="K78" s="6" t="s">
        <v>101</v>
      </c>
      <c r="L78" s="8" t="s">
        <v>298</v>
      </c>
      <c r="M78" s="10" t="str">
        <f t="shared" si="1"/>
        <v>7960843836</v>
      </c>
    </row>
    <row r="79" spans="1:13" x14ac:dyDescent="0.25">
      <c r="A79" t="s">
        <v>299</v>
      </c>
      <c r="B79">
        <v>464585211</v>
      </c>
      <c r="C79" s="4">
        <v>37036</v>
      </c>
      <c r="D79" t="s">
        <v>21</v>
      </c>
      <c r="E79" t="s">
        <v>94</v>
      </c>
      <c r="F79" s="5">
        <v>363268633</v>
      </c>
      <c r="I79" s="6" t="s">
        <v>300</v>
      </c>
      <c r="J79" s="7">
        <v>279173198</v>
      </c>
      <c r="K79" s="6" t="s">
        <v>79</v>
      </c>
      <c r="L79" s="8" t="s">
        <v>301</v>
      </c>
      <c r="M79" s="10" t="str">
        <f t="shared" si="1"/>
        <v>9858129456</v>
      </c>
    </row>
    <row r="80" spans="1:13" x14ac:dyDescent="0.25">
      <c r="A80" t="s">
        <v>302</v>
      </c>
      <c r="B80">
        <v>542215836</v>
      </c>
      <c r="C80" s="4">
        <v>22426</v>
      </c>
      <c r="D80" t="s">
        <v>43</v>
      </c>
      <c r="E80" t="s">
        <v>210</v>
      </c>
      <c r="F80" s="5">
        <v>607651956</v>
      </c>
      <c r="I80" s="6" t="s">
        <v>303</v>
      </c>
      <c r="J80" s="7">
        <v>279845393</v>
      </c>
      <c r="K80" s="6" t="s">
        <v>101</v>
      </c>
      <c r="L80" s="8" t="s">
        <v>304</v>
      </c>
      <c r="M80" s="10" t="str">
        <f t="shared" si="1"/>
        <v>7777457945</v>
      </c>
    </row>
    <row r="81" spans="1:13" x14ac:dyDescent="0.25">
      <c r="A81" t="s">
        <v>305</v>
      </c>
      <c r="B81">
        <v>772851714</v>
      </c>
      <c r="C81" s="4">
        <v>22426</v>
      </c>
      <c r="D81" t="s">
        <v>27</v>
      </c>
      <c r="E81" t="s">
        <v>193</v>
      </c>
      <c r="F81" s="5">
        <v>2274272964</v>
      </c>
      <c r="I81" s="6" t="s">
        <v>306</v>
      </c>
      <c r="J81" s="7">
        <v>280454740</v>
      </c>
      <c r="K81" s="6" t="s">
        <v>236</v>
      </c>
      <c r="L81" s="8" t="s">
        <v>307</v>
      </c>
      <c r="M81" s="10" t="str">
        <f t="shared" si="1"/>
        <v>13215385756</v>
      </c>
    </row>
    <row r="82" spans="1:13" x14ac:dyDescent="0.25">
      <c r="A82" t="s">
        <v>308</v>
      </c>
      <c r="B82">
        <v>228862962</v>
      </c>
      <c r="C82" s="4">
        <v>26809</v>
      </c>
      <c r="D82" t="s">
        <v>21</v>
      </c>
      <c r="E82" t="s">
        <v>309</v>
      </c>
      <c r="F82" s="5">
        <v>664776801</v>
      </c>
      <c r="I82" s="6" t="s">
        <v>310</v>
      </c>
      <c r="J82" s="7">
        <v>285351921</v>
      </c>
      <c r="K82" s="6" t="s">
        <v>40</v>
      </c>
      <c r="L82" s="8" t="s">
        <v>311</v>
      </c>
      <c r="M82" s="10" t="str">
        <f t="shared" si="1"/>
        <v>4116633003</v>
      </c>
    </row>
    <row r="83" spans="1:13" x14ac:dyDescent="0.25">
      <c r="A83" t="s">
        <v>312</v>
      </c>
      <c r="B83">
        <v>924740704</v>
      </c>
      <c r="C83" s="4">
        <v>30827</v>
      </c>
      <c r="D83" t="s">
        <v>171</v>
      </c>
      <c r="E83" t="s">
        <v>261</v>
      </c>
      <c r="F83" s="5">
        <v>146380608</v>
      </c>
      <c r="I83" s="6" t="s">
        <v>313</v>
      </c>
      <c r="J83" s="7">
        <v>286598152</v>
      </c>
      <c r="K83" s="6" t="s">
        <v>87</v>
      </c>
      <c r="L83" s="8" t="s">
        <v>314</v>
      </c>
      <c r="M83" s="10" t="str">
        <f t="shared" si="1"/>
        <v>865089008</v>
      </c>
    </row>
    <row r="84" spans="1:13" x14ac:dyDescent="0.25">
      <c r="A84" t="s">
        <v>315</v>
      </c>
      <c r="B84">
        <v>151570772</v>
      </c>
      <c r="C84" s="4">
        <v>41054</v>
      </c>
      <c r="D84" t="s">
        <v>27</v>
      </c>
      <c r="E84" t="s">
        <v>214</v>
      </c>
      <c r="F84" s="5">
        <v>552357</v>
      </c>
      <c r="I84" s="6" t="s">
        <v>316</v>
      </c>
      <c r="J84" s="7">
        <v>288175420</v>
      </c>
      <c r="K84" s="6" t="s">
        <v>79</v>
      </c>
      <c r="L84" s="8" t="s">
        <v>317</v>
      </c>
      <c r="M84" s="10" t="str">
        <f t="shared" si="1"/>
        <v>942311232</v>
      </c>
    </row>
    <row r="85" spans="1:13" x14ac:dyDescent="0.25">
      <c r="A85" t="s">
        <v>204</v>
      </c>
      <c r="B85">
        <v>174833834</v>
      </c>
      <c r="C85" s="4">
        <v>40322</v>
      </c>
      <c r="D85" t="s">
        <v>43</v>
      </c>
      <c r="E85" t="s">
        <v>309</v>
      </c>
      <c r="F85" s="5">
        <v>9522975</v>
      </c>
      <c r="I85" s="6" t="s">
        <v>318</v>
      </c>
      <c r="J85" s="7">
        <v>290971192</v>
      </c>
      <c r="K85" s="6" t="s">
        <v>79</v>
      </c>
      <c r="L85" s="8" t="s">
        <v>319</v>
      </c>
      <c r="M85" s="10" t="str">
        <f t="shared" si="1"/>
        <v>782160252</v>
      </c>
    </row>
    <row r="86" spans="1:13" x14ac:dyDescent="0.25">
      <c r="A86" t="s">
        <v>320</v>
      </c>
      <c r="B86">
        <v>992396243</v>
      </c>
      <c r="C86" s="4">
        <v>33017</v>
      </c>
      <c r="D86" t="s">
        <v>27</v>
      </c>
      <c r="E86" t="s">
        <v>261</v>
      </c>
      <c r="F86" s="5">
        <v>600798848</v>
      </c>
      <c r="I86" s="6" t="s">
        <v>321</v>
      </c>
      <c r="J86" s="7">
        <v>298078818</v>
      </c>
      <c r="K86" s="6" t="s">
        <v>24</v>
      </c>
      <c r="L86" s="8" t="s">
        <v>322</v>
      </c>
      <c r="M86" s="10" t="str">
        <f t="shared" si="1"/>
        <v>1369673318</v>
      </c>
    </row>
    <row r="87" spans="1:13" x14ac:dyDescent="0.25">
      <c r="A87" t="s">
        <v>323</v>
      </c>
      <c r="B87">
        <v>719469045</v>
      </c>
      <c r="C87" s="4">
        <v>23522</v>
      </c>
      <c r="D87" t="s">
        <v>21</v>
      </c>
      <c r="E87" t="s">
        <v>324</v>
      </c>
      <c r="F87" s="5">
        <v>1212064908</v>
      </c>
      <c r="I87" s="6" t="s">
        <v>325</v>
      </c>
      <c r="J87" s="7">
        <v>298370602</v>
      </c>
      <c r="K87" s="6" t="s">
        <v>143</v>
      </c>
      <c r="L87" s="8" t="s">
        <v>326</v>
      </c>
      <c r="M87" s="10" t="str">
        <f t="shared" si="1"/>
        <v>5663541888</v>
      </c>
    </row>
    <row r="88" spans="1:13" x14ac:dyDescent="0.25">
      <c r="A88" t="s">
        <v>327</v>
      </c>
      <c r="B88">
        <v>160327357</v>
      </c>
      <c r="C88" s="4">
        <v>43244</v>
      </c>
      <c r="D88" t="s">
        <v>21</v>
      </c>
      <c r="E88" t="s">
        <v>328</v>
      </c>
      <c r="F88" s="5">
        <v>2523859107</v>
      </c>
      <c r="I88" s="6" t="s">
        <v>329</v>
      </c>
      <c r="J88" s="7">
        <v>299454838</v>
      </c>
      <c r="K88" s="6" t="s">
        <v>148</v>
      </c>
      <c r="L88" s="8" t="s">
        <v>330</v>
      </c>
      <c r="M88" s="10" t="str">
        <f t="shared" si="1"/>
        <v>3694697145</v>
      </c>
    </row>
    <row r="89" spans="1:13" x14ac:dyDescent="0.25">
      <c r="A89" t="s">
        <v>147</v>
      </c>
      <c r="B89">
        <v>101979748</v>
      </c>
      <c r="C89" s="4">
        <v>38497</v>
      </c>
      <c r="D89" t="s">
        <v>43</v>
      </c>
      <c r="E89" t="s">
        <v>226</v>
      </c>
      <c r="F89" s="5">
        <v>352957968</v>
      </c>
      <c r="I89" s="6" t="s">
        <v>331</v>
      </c>
      <c r="J89" s="7">
        <v>301903886</v>
      </c>
      <c r="K89" s="6" t="s">
        <v>183</v>
      </c>
      <c r="L89" s="8" t="s">
        <v>332</v>
      </c>
      <c r="M89" s="10" t="str">
        <f t="shared" si="1"/>
        <v>514321281</v>
      </c>
    </row>
    <row r="90" spans="1:13" x14ac:dyDescent="0.25">
      <c r="A90" t="s">
        <v>333</v>
      </c>
      <c r="B90">
        <v>466022540</v>
      </c>
      <c r="C90" s="4">
        <v>38132</v>
      </c>
      <c r="D90" t="s">
        <v>9</v>
      </c>
      <c r="E90" t="s">
        <v>334</v>
      </c>
      <c r="F90" s="5">
        <v>4914095169</v>
      </c>
      <c r="I90" s="6" t="s">
        <v>335</v>
      </c>
      <c r="J90" s="7">
        <v>307023024</v>
      </c>
      <c r="K90" s="6" t="s">
        <v>87</v>
      </c>
      <c r="L90" s="8" t="s">
        <v>336</v>
      </c>
      <c r="M90" s="10" t="str">
        <f t="shared" si="1"/>
        <v>4982534508</v>
      </c>
    </row>
    <row r="91" spans="1:13" x14ac:dyDescent="0.25">
      <c r="A91" t="s">
        <v>337</v>
      </c>
      <c r="B91">
        <v>616952413</v>
      </c>
      <c r="C91" s="4">
        <v>31921</v>
      </c>
      <c r="D91" t="s">
        <v>27</v>
      </c>
      <c r="E91" t="s">
        <v>73</v>
      </c>
      <c r="F91" s="5">
        <v>196620552</v>
      </c>
      <c r="I91" s="6" t="s">
        <v>338</v>
      </c>
      <c r="J91" s="7">
        <v>318683016</v>
      </c>
      <c r="K91" s="6" t="s">
        <v>24</v>
      </c>
      <c r="L91" s="8" t="s">
        <v>339</v>
      </c>
      <c r="M91" s="10" t="str">
        <f t="shared" si="1"/>
        <v>201655496</v>
      </c>
    </row>
    <row r="92" spans="1:13" x14ac:dyDescent="0.25">
      <c r="A92" t="s">
        <v>340</v>
      </c>
      <c r="B92">
        <v>420775631</v>
      </c>
      <c r="C92" s="4">
        <v>43976</v>
      </c>
      <c r="D92" t="s">
        <v>27</v>
      </c>
      <c r="E92" t="s">
        <v>341</v>
      </c>
      <c r="F92" s="5">
        <v>989684388</v>
      </c>
      <c r="I92" s="6" t="s">
        <v>342</v>
      </c>
      <c r="J92" s="7">
        <v>319128070</v>
      </c>
      <c r="K92" s="6" t="s">
        <v>101</v>
      </c>
      <c r="L92" s="8" t="s">
        <v>343</v>
      </c>
      <c r="M92" s="10" t="str">
        <f t="shared" si="1"/>
        <v>6295182894</v>
      </c>
    </row>
    <row r="93" spans="1:13" x14ac:dyDescent="0.25">
      <c r="A93" t="s">
        <v>344</v>
      </c>
      <c r="B93">
        <v>17142593</v>
      </c>
      <c r="C93" s="4">
        <v>22790</v>
      </c>
      <c r="D93" t="s">
        <v>27</v>
      </c>
      <c r="E93" t="s">
        <v>48</v>
      </c>
      <c r="F93" s="5">
        <v>744086892</v>
      </c>
      <c r="I93" s="6" t="s">
        <v>345</v>
      </c>
      <c r="J93" s="7">
        <v>325802789</v>
      </c>
      <c r="K93" s="6" t="s">
        <v>54</v>
      </c>
      <c r="L93" s="8" t="s">
        <v>346</v>
      </c>
      <c r="M93" s="10" t="str">
        <f t="shared" si="1"/>
        <v>319085725</v>
      </c>
    </row>
    <row r="94" spans="1:13" x14ac:dyDescent="0.25">
      <c r="A94" t="s">
        <v>347</v>
      </c>
      <c r="B94">
        <v>81816055</v>
      </c>
      <c r="C94" s="4">
        <v>30827</v>
      </c>
      <c r="D94" t="s">
        <v>43</v>
      </c>
      <c r="E94" t="s">
        <v>38</v>
      </c>
      <c r="F94" s="5">
        <v>2336721876</v>
      </c>
      <c r="I94" s="6" t="s">
        <v>348</v>
      </c>
      <c r="J94" s="7">
        <v>325892800</v>
      </c>
      <c r="K94" s="6" t="s">
        <v>79</v>
      </c>
      <c r="L94" s="8" t="s">
        <v>349</v>
      </c>
      <c r="M94" s="10" t="str">
        <f t="shared" si="1"/>
        <v>723968,64</v>
      </c>
    </row>
    <row r="95" spans="1:13" x14ac:dyDescent="0.25">
      <c r="A95" t="s">
        <v>350</v>
      </c>
      <c r="B95">
        <v>969029741</v>
      </c>
      <c r="C95" s="4">
        <v>20600</v>
      </c>
      <c r="D95" t="s">
        <v>21</v>
      </c>
      <c r="E95" t="s">
        <v>161</v>
      </c>
      <c r="F95" s="5">
        <v>679824639</v>
      </c>
      <c r="I95" s="6" t="s">
        <v>351</v>
      </c>
      <c r="J95" s="7">
        <v>329567273</v>
      </c>
      <c r="K95" s="6" t="s">
        <v>54</v>
      </c>
      <c r="L95" s="8" t="s">
        <v>352</v>
      </c>
      <c r="M95" s="10" t="str">
        <f t="shared" si="1"/>
        <v>361591425</v>
      </c>
    </row>
    <row r="96" spans="1:13" x14ac:dyDescent="0.25">
      <c r="A96" t="s">
        <v>353</v>
      </c>
      <c r="B96">
        <v>372447587</v>
      </c>
      <c r="C96" s="4">
        <v>23155</v>
      </c>
      <c r="D96" t="s">
        <v>15</v>
      </c>
      <c r="E96" t="s">
        <v>328</v>
      </c>
      <c r="F96" s="5">
        <v>922255796</v>
      </c>
      <c r="I96" s="6" t="s">
        <v>354</v>
      </c>
      <c r="J96" s="7">
        <v>329863838</v>
      </c>
      <c r="K96" s="6" t="s">
        <v>24</v>
      </c>
      <c r="L96" s="8" t="s">
        <v>355</v>
      </c>
      <c r="M96" s="10" t="str">
        <f t="shared" si="1"/>
        <v>5146602048</v>
      </c>
    </row>
    <row r="97" spans="1:13" x14ac:dyDescent="0.25">
      <c r="A97" t="s">
        <v>356</v>
      </c>
      <c r="B97">
        <v>330775749</v>
      </c>
      <c r="C97" s="4">
        <v>33017</v>
      </c>
      <c r="D97" t="s">
        <v>15</v>
      </c>
      <c r="E97" t="s">
        <v>203</v>
      </c>
      <c r="F97" s="5">
        <v>2055683328</v>
      </c>
      <c r="I97" s="6" t="s">
        <v>357</v>
      </c>
      <c r="J97" s="7">
        <v>331061325</v>
      </c>
      <c r="K97" s="6" t="s">
        <v>24</v>
      </c>
      <c r="L97" s="8" t="s">
        <v>358</v>
      </c>
      <c r="M97" s="10" t="str">
        <f t="shared" si="1"/>
        <v>254842,28</v>
      </c>
    </row>
    <row r="98" spans="1:13" x14ac:dyDescent="0.25">
      <c r="A98" t="s">
        <v>359</v>
      </c>
      <c r="B98">
        <v>536250463</v>
      </c>
      <c r="C98" s="4">
        <v>30460</v>
      </c>
      <c r="D98" t="s">
        <v>15</v>
      </c>
      <c r="E98" t="s">
        <v>360</v>
      </c>
      <c r="F98" s="5">
        <v>3623061756</v>
      </c>
      <c r="I98" s="6" t="s">
        <v>361</v>
      </c>
      <c r="J98" s="7">
        <v>333256287</v>
      </c>
      <c r="K98" s="6" t="s">
        <v>183</v>
      </c>
      <c r="L98" s="8" t="s">
        <v>362</v>
      </c>
      <c r="M98" s="10" t="str">
        <f t="shared" si="1"/>
        <v>174909072</v>
      </c>
    </row>
    <row r="99" spans="1:13" x14ac:dyDescent="0.25">
      <c r="A99" t="s">
        <v>291</v>
      </c>
      <c r="B99">
        <v>268405505</v>
      </c>
      <c r="C99" s="4">
        <v>25348</v>
      </c>
      <c r="D99" t="s">
        <v>15</v>
      </c>
      <c r="E99" t="s">
        <v>161</v>
      </c>
      <c r="F99" s="5">
        <v>2912407188</v>
      </c>
      <c r="I99" s="6" t="s">
        <v>363</v>
      </c>
      <c r="J99" s="7">
        <v>336984371</v>
      </c>
      <c r="K99" s="6" t="s">
        <v>101</v>
      </c>
      <c r="L99" s="8" t="s">
        <v>364</v>
      </c>
      <c r="M99" s="10" t="str">
        <f t="shared" si="1"/>
        <v>657151,11</v>
      </c>
    </row>
    <row r="100" spans="1:13" x14ac:dyDescent="0.25">
      <c r="A100" t="s">
        <v>365</v>
      </c>
      <c r="B100">
        <v>748656439</v>
      </c>
      <c r="C100" s="4">
        <v>30827</v>
      </c>
      <c r="D100" t="s">
        <v>21</v>
      </c>
      <c r="E100" t="s">
        <v>366</v>
      </c>
      <c r="F100" s="5">
        <v>582115716</v>
      </c>
      <c r="I100" s="6" t="s">
        <v>367</v>
      </c>
      <c r="J100" s="7">
        <v>340309780</v>
      </c>
      <c r="K100" s="6" t="s">
        <v>368</v>
      </c>
      <c r="L100" s="8" t="s">
        <v>369</v>
      </c>
      <c r="M100" s="10" t="str">
        <f t="shared" si="1"/>
        <v>8165904204</v>
      </c>
    </row>
    <row r="101" spans="1:13" x14ac:dyDescent="0.25">
      <c r="A101" t="s">
        <v>370</v>
      </c>
      <c r="B101">
        <v>842020221</v>
      </c>
      <c r="C101" s="4">
        <v>38132</v>
      </c>
      <c r="D101" t="s">
        <v>43</v>
      </c>
      <c r="E101" t="s">
        <v>371</v>
      </c>
      <c r="F101" s="5">
        <v>41071056</v>
      </c>
      <c r="I101" s="6" t="s">
        <v>372</v>
      </c>
      <c r="J101" s="7">
        <v>345084481</v>
      </c>
      <c r="K101" s="6" t="s">
        <v>101</v>
      </c>
      <c r="L101" s="8" t="s">
        <v>373</v>
      </c>
      <c r="M101" s="10" t="str">
        <f t="shared" si="1"/>
        <v>492002973</v>
      </c>
    </row>
    <row r="102" spans="1:13" x14ac:dyDescent="0.25">
      <c r="A102" t="s">
        <v>374</v>
      </c>
      <c r="B102">
        <v>930816191</v>
      </c>
      <c r="C102" s="4">
        <v>26809</v>
      </c>
      <c r="D102" t="s">
        <v>9</v>
      </c>
      <c r="E102" t="s">
        <v>48</v>
      </c>
      <c r="F102" s="5">
        <v>98374083</v>
      </c>
      <c r="I102" s="6" t="s">
        <v>375</v>
      </c>
      <c r="J102" s="7">
        <v>345882308</v>
      </c>
      <c r="K102" s="6" t="s">
        <v>143</v>
      </c>
      <c r="L102" s="8" t="s">
        <v>376</v>
      </c>
      <c r="M102" s="10" t="str">
        <f t="shared" si="1"/>
        <v>1103688855</v>
      </c>
    </row>
    <row r="103" spans="1:13" x14ac:dyDescent="0.25">
      <c r="A103" t="s">
        <v>377</v>
      </c>
      <c r="B103">
        <v>22939715</v>
      </c>
      <c r="C103" s="4">
        <v>35575</v>
      </c>
      <c r="D103" t="s">
        <v>27</v>
      </c>
      <c r="E103" t="s">
        <v>90</v>
      </c>
      <c r="F103" s="5">
        <v>3432637974</v>
      </c>
      <c r="I103" s="6" t="s">
        <v>378</v>
      </c>
      <c r="J103" s="7">
        <v>352606622</v>
      </c>
      <c r="K103" s="6" t="s">
        <v>236</v>
      </c>
      <c r="L103" s="8" t="s">
        <v>379</v>
      </c>
      <c r="M103" s="10" t="str">
        <f t="shared" si="1"/>
        <v>843582432</v>
      </c>
    </row>
    <row r="104" spans="1:13" x14ac:dyDescent="0.25">
      <c r="A104" t="s">
        <v>380</v>
      </c>
      <c r="B104">
        <v>330939456</v>
      </c>
      <c r="C104" s="4">
        <v>41054</v>
      </c>
      <c r="D104" t="s">
        <v>21</v>
      </c>
      <c r="E104" t="s">
        <v>94</v>
      </c>
      <c r="F104" s="5">
        <v>3270533511</v>
      </c>
      <c r="I104" s="6" t="s">
        <v>381</v>
      </c>
      <c r="J104" s="7">
        <v>354728422</v>
      </c>
      <c r="K104" s="6" t="s">
        <v>24</v>
      </c>
      <c r="L104" s="8" t="s">
        <v>382</v>
      </c>
      <c r="M104" s="10" t="str">
        <f t="shared" si="1"/>
        <v>5921858812</v>
      </c>
    </row>
    <row r="105" spans="1:13" x14ac:dyDescent="0.25">
      <c r="A105" t="s">
        <v>383</v>
      </c>
      <c r="B105">
        <v>370740071</v>
      </c>
      <c r="C105" s="4">
        <v>43609</v>
      </c>
      <c r="D105" t="s">
        <v>171</v>
      </c>
      <c r="E105" t="s">
        <v>108</v>
      </c>
      <c r="F105" s="5">
        <v>11367837</v>
      </c>
      <c r="I105" s="6" t="s">
        <v>384</v>
      </c>
      <c r="J105" s="7">
        <v>355991638</v>
      </c>
      <c r="K105" s="6" t="s">
        <v>35</v>
      </c>
      <c r="L105" s="8" t="s">
        <v>385</v>
      </c>
      <c r="M105" s="10" t="str">
        <f t="shared" si="1"/>
        <v>3372505962</v>
      </c>
    </row>
    <row r="106" spans="1:13" x14ac:dyDescent="0.25">
      <c r="A106" t="s">
        <v>386</v>
      </c>
      <c r="B106">
        <v>375118877</v>
      </c>
      <c r="C106" s="4">
        <v>38497</v>
      </c>
      <c r="D106" t="s">
        <v>43</v>
      </c>
      <c r="E106" t="s">
        <v>99</v>
      </c>
      <c r="F106" s="5">
        <v>33179703</v>
      </c>
      <c r="I106" s="6" t="s">
        <v>387</v>
      </c>
      <c r="J106" s="7">
        <v>361894531</v>
      </c>
      <c r="K106" s="6" t="s">
        <v>35</v>
      </c>
      <c r="L106" s="8" t="s">
        <v>388</v>
      </c>
      <c r="M106" s="10" t="str">
        <f t="shared" si="1"/>
        <v>446679548</v>
      </c>
    </row>
    <row r="107" spans="1:13" x14ac:dyDescent="0.25">
      <c r="A107" t="s">
        <v>389</v>
      </c>
      <c r="B107">
        <v>100254813</v>
      </c>
      <c r="C107" s="4">
        <v>22426</v>
      </c>
      <c r="D107" t="s">
        <v>171</v>
      </c>
      <c r="E107" t="s">
        <v>261</v>
      </c>
      <c r="F107" s="5">
        <v>674161488</v>
      </c>
      <c r="I107" s="6" t="s">
        <v>390</v>
      </c>
      <c r="J107" s="7">
        <v>363285002</v>
      </c>
      <c r="K107" s="6" t="s">
        <v>87</v>
      </c>
      <c r="L107" s="8" t="s">
        <v>391</v>
      </c>
      <c r="M107" s="10" t="str">
        <f t="shared" si="1"/>
        <v>3108766206</v>
      </c>
    </row>
    <row r="108" spans="1:13" x14ac:dyDescent="0.25">
      <c r="A108" t="s">
        <v>392</v>
      </c>
      <c r="B108">
        <v>435998583</v>
      </c>
      <c r="C108" s="4">
        <v>36304</v>
      </c>
      <c r="D108" t="s">
        <v>21</v>
      </c>
      <c r="E108" t="s">
        <v>33</v>
      </c>
      <c r="F108" s="5">
        <v>2081806272</v>
      </c>
      <c r="I108" s="6" t="s">
        <v>393</v>
      </c>
      <c r="J108" s="7">
        <v>364056266</v>
      </c>
      <c r="K108" s="6" t="s">
        <v>83</v>
      </c>
      <c r="L108" s="8" t="s">
        <v>394</v>
      </c>
      <c r="M108" s="10" t="str">
        <f t="shared" si="1"/>
        <v>3496661548</v>
      </c>
    </row>
    <row r="109" spans="1:13" x14ac:dyDescent="0.25">
      <c r="A109" t="s">
        <v>395</v>
      </c>
      <c r="B109">
        <v>523307003</v>
      </c>
      <c r="C109" s="4">
        <v>43609</v>
      </c>
      <c r="D109" t="s">
        <v>27</v>
      </c>
      <c r="E109" t="s">
        <v>94</v>
      </c>
      <c r="F109" s="5">
        <v>2901411744</v>
      </c>
      <c r="I109" s="6" t="s">
        <v>396</v>
      </c>
      <c r="J109" s="7">
        <v>366489606</v>
      </c>
      <c r="K109" s="6" t="s">
        <v>183</v>
      </c>
      <c r="L109" s="8" t="s">
        <v>397</v>
      </c>
      <c r="M109" s="10" t="str">
        <f t="shared" si="1"/>
        <v>4385540984</v>
      </c>
    </row>
    <row r="110" spans="1:13" x14ac:dyDescent="0.25">
      <c r="A110" t="s">
        <v>398</v>
      </c>
      <c r="B110">
        <v>379943259</v>
      </c>
      <c r="C110" s="4">
        <v>20965</v>
      </c>
      <c r="D110" t="s">
        <v>9</v>
      </c>
      <c r="E110" t="s">
        <v>226</v>
      </c>
      <c r="F110" s="5">
        <v>320733528</v>
      </c>
      <c r="I110" s="6" t="s">
        <v>399</v>
      </c>
      <c r="J110" s="7">
        <v>370051676</v>
      </c>
      <c r="K110" s="6" t="s">
        <v>35</v>
      </c>
      <c r="L110" s="8" t="s">
        <v>400</v>
      </c>
      <c r="M110" s="10" t="str">
        <f t="shared" si="1"/>
        <v>247173696</v>
      </c>
    </row>
    <row r="111" spans="1:13" x14ac:dyDescent="0.25">
      <c r="A111" t="s">
        <v>401</v>
      </c>
      <c r="B111">
        <v>79144862</v>
      </c>
      <c r="C111" s="4">
        <v>30095</v>
      </c>
      <c r="D111" t="s">
        <v>9</v>
      </c>
      <c r="E111" t="s">
        <v>146</v>
      </c>
      <c r="F111" s="5">
        <v>1235454195</v>
      </c>
      <c r="I111" s="6" t="s">
        <v>402</v>
      </c>
      <c r="J111" s="7">
        <v>381094998</v>
      </c>
      <c r="K111" s="6" t="s">
        <v>24</v>
      </c>
      <c r="L111" s="8" t="s">
        <v>403</v>
      </c>
      <c r="M111" s="10" t="str">
        <f t="shared" si="1"/>
        <v>953558424</v>
      </c>
    </row>
    <row r="112" spans="1:13" x14ac:dyDescent="0.25">
      <c r="A112" t="s">
        <v>74</v>
      </c>
      <c r="B112">
        <v>31819356</v>
      </c>
      <c r="C112" s="4">
        <v>23887</v>
      </c>
      <c r="D112" t="s">
        <v>27</v>
      </c>
      <c r="E112" t="s">
        <v>404</v>
      </c>
      <c r="F112" s="5">
        <v>1941180864</v>
      </c>
      <c r="I112" s="6" t="s">
        <v>405</v>
      </c>
      <c r="J112" s="7">
        <v>387908126</v>
      </c>
      <c r="K112" s="6" t="s">
        <v>40</v>
      </c>
      <c r="L112" s="8" t="s">
        <v>406</v>
      </c>
      <c r="M112" s="10" t="str">
        <f t="shared" si="1"/>
        <v>13665945168</v>
      </c>
    </row>
    <row r="113" spans="1:13" x14ac:dyDescent="0.25">
      <c r="A113" t="s">
        <v>407</v>
      </c>
      <c r="B113">
        <v>74276439</v>
      </c>
      <c r="C113" s="4">
        <v>44705</v>
      </c>
      <c r="D113" t="s">
        <v>27</v>
      </c>
      <c r="E113" t="s">
        <v>214</v>
      </c>
      <c r="F113" s="5">
        <v>3406209195</v>
      </c>
      <c r="I113" s="6" t="s">
        <v>408</v>
      </c>
      <c r="J113" s="7">
        <v>391831896</v>
      </c>
      <c r="K113" s="6" t="s">
        <v>79</v>
      </c>
      <c r="L113" s="8" t="s">
        <v>409</v>
      </c>
      <c r="M113" s="10" t="str">
        <f t="shared" si="1"/>
        <v>140675535</v>
      </c>
    </row>
    <row r="114" spans="1:13" x14ac:dyDescent="0.25">
      <c r="A114" t="s">
        <v>410</v>
      </c>
      <c r="B114">
        <v>815014753</v>
      </c>
      <c r="C114" s="4">
        <v>29366</v>
      </c>
      <c r="D114" t="s">
        <v>27</v>
      </c>
      <c r="E114" t="s">
        <v>203</v>
      </c>
      <c r="F114" s="5">
        <v>453775872</v>
      </c>
      <c r="I114" s="6" t="s">
        <v>411</v>
      </c>
      <c r="J114" s="7">
        <v>392257730</v>
      </c>
      <c r="K114" s="6" t="s">
        <v>24</v>
      </c>
      <c r="L114" s="8" t="s">
        <v>412</v>
      </c>
      <c r="M114" s="10" t="str">
        <f t="shared" si="1"/>
        <v>469942,2</v>
      </c>
    </row>
    <row r="115" spans="1:13" x14ac:dyDescent="0.25">
      <c r="A115" t="s">
        <v>413</v>
      </c>
      <c r="B115">
        <v>21470943</v>
      </c>
      <c r="C115" s="4">
        <v>38132</v>
      </c>
      <c r="D115" t="s">
        <v>21</v>
      </c>
      <c r="E115" t="s">
        <v>16</v>
      </c>
      <c r="F115" s="5">
        <v>87756875</v>
      </c>
      <c r="I115" s="6" t="s">
        <v>414</v>
      </c>
      <c r="J115" s="7">
        <v>394919381</v>
      </c>
      <c r="K115" s="6" t="s">
        <v>139</v>
      </c>
      <c r="L115" s="8" t="s">
        <v>415</v>
      </c>
      <c r="M115" s="10" t="str">
        <f t="shared" si="1"/>
        <v>1589129496</v>
      </c>
    </row>
    <row r="116" spans="1:13" x14ac:dyDescent="0.25">
      <c r="A116" t="s">
        <v>416</v>
      </c>
      <c r="B116">
        <v>839510673</v>
      </c>
      <c r="C116" s="4">
        <v>23155</v>
      </c>
      <c r="D116" t="s">
        <v>15</v>
      </c>
      <c r="E116" t="s">
        <v>125</v>
      </c>
      <c r="F116" s="5">
        <v>1626521268</v>
      </c>
      <c r="I116" s="6" t="s">
        <v>417</v>
      </c>
      <c r="J116" s="7">
        <v>396810464</v>
      </c>
      <c r="K116" s="6" t="s">
        <v>35</v>
      </c>
      <c r="L116" s="8" t="s">
        <v>418</v>
      </c>
      <c r="M116" s="10" t="str">
        <f t="shared" si="1"/>
        <v>8752689792</v>
      </c>
    </row>
    <row r="117" spans="1:13" x14ac:dyDescent="0.25">
      <c r="A117" t="s">
        <v>419</v>
      </c>
      <c r="B117">
        <v>536584783</v>
      </c>
      <c r="C117" s="4">
        <v>42880</v>
      </c>
      <c r="D117" t="s">
        <v>27</v>
      </c>
      <c r="E117" t="s">
        <v>366</v>
      </c>
      <c r="F117" s="5">
        <v>280608596</v>
      </c>
      <c r="I117" s="6" t="s">
        <v>420</v>
      </c>
      <c r="J117" s="7">
        <v>398267060</v>
      </c>
      <c r="K117" s="6" t="s">
        <v>79</v>
      </c>
      <c r="L117" s="8" t="s">
        <v>421</v>
      </c>
      <c r="M117" s="10" t="str">
        <f t="shared" si="1"/>
        <v>17472947184</v>
      </c>
    </row>
    <row r="118" spans="1:13" x14ac:dyDescent="0.25">
      <c r="A118" t="s">
        <v>325</v>
      </c>
      <c r="B118">
        <v>298370602</v>
      </c>
      <c r="C118" s="4">
        <v>30095</v>
      </c>
      <c r="D118" t="s">
        <v>43</v>
      </c>
      <c r="E118" t="s">
        <v>284</v>
      </c>
      <c r="F118" s="5">
        <v>1436414592</v>
      </c>
      <c r="I118" s="6" t="s">
        <v>422</v>
      </c>
      <c r="J118" s="7">
        <v>400445051</v>
      </c>
      <c r="K118" s="6" t="s">
        <v>35</v>
      </c>
      <c r="L118" s="8" t="s">
        <v>423</v>
      </c>
      <c r="M118" s="10" t="str">
        <f t="shared" si="1"/>
        <v>1186715376</v>
      </c>
    </row>
    <row r="119" spans="1:13" x14ac:dyDescent="0.25">
      <c r="A119" t="s">
        <v>424</v>
      </c>
      <c r="B119">
        <v>867972632</v>
      </c>
      <c r="C119" s="4">
        <v>38861</v>
      </c>
      <c r="D119" t="s">
        <v>27</v>
      </c>
      <c r="E119" t="s">
        <v>157</v>
      </c>
      <c r="F119" s="5">
        <v>1427347293</v>
      </c>
      <c r="I119" s="6" t="s">
        <v>425</v>
      </c>
      <c r="J119" s="7">
        <v>402846524</v>
      </c>
      <c r="K119" s="6" t="s">
        <v>139</v>
      </c>
      <c r="L119" s="8" t="s">
        <v>426</v>
      </c>
      <c r="M119" s="10" t="str">
        <f t="shared" si="1"/>
        <v>15207829824</v>
      </c>
    </row>
    <row r="120" spans="1:13" x14ac:dyDescent="0.25">
      <c r="A120" t="s">
        <v>427</v>
      </c>
      <c r="B120">
        <v>66154412</v>
      </c>
      <c r="C120" s="4">
        <v>29366</v>
      </c>
      <c r="D120" t="s">
        <v>27</v>
      </c>
      <c r="E120" t="s">
        <v>125</v>
      </c>
      <c r="F120" s="5">
        <v>9260775</v>
      </c>
      <c r="I120" s="6" t="s">
        <v>428</v>
      </c>
      <c r="J120" s="7">
        <v>404379161</v>
      </c>
      <c r="K120" s="6" t="s">
        <v>79</v>
      </c>
      <c r="L120" s="8" t="s">
        <v>429</v>
      </c>
      <c r="M120" s="10" t="str">
        <f t="shared" si="1"/>
        <v>238560062</v>
      </c>
    </row>
    <row r="121" spans="1:13" x14ac:dyDescent="0.25">
      <c r="A121" t="s">
        <v>430</v>
      </c>
      <c r="B121">
        <v>759994906</v>
      </c>
      <c r="C121" s="4">
        <v>33749</v>
      </c>
      <c r="D121" t="s">
        <v>27</v>
      </c>
      <c r="E121" t="s">
        <v>125</v>
      </c>
      <c r="F121" s="5">
        <v>180788004</v>
      </c>
      <c r="I121" s="6" t="s">
        <v>431</v>
      </c>
      <c r="J121" s="7">
        <v>405162073</v>
      </c>
      <c r="K121" s="6" t="s">
        <v>79</v>
      </c>
      <c r="L121" s="8" t="s">
        <v>432</v>
      </c>
      <c r="M121" s="10" t="str">
        <f t="shared" si="1"/>
        <v>12540402056</v>
      </c>
    </row>
    <row r="122" spans="1:13" x14ac:dyDescent="0.25">
      <c r="A122" t="s">
        <v>433</v>
      </c>
      <c r="B122">
        <v>342657219</v>
      </c>
      <c r="C122" s="4">
        <v>32653</v>
      </c>
      <c r="D122" t="s">
        <v>43</v>
      </c>
      <c r="E122" t="s">
        <v>210</v>
      </c>
      <c r="F122" s="5">
        <v>1763536068</v>
      </c>
      <c r="I122" s="6" t="s">
        <v>434</v>
      </c>
      <c r="J122" s="7">
        <v>407267787</v>
      </c>
      <c r="K122" s="6" t="s">
        <v>101</v>
      </c>
      <c r="L122" s="8" t="s">
        <v>435</v>
      </c>
      <c r="M122" s="10" t="str">
        <f t="shared" si="1"/>
        <v>491536416</v>
      </c>
    </row>
    <row r="123" spans="1:13" x14ac:dyDescent="0.25">
      <c r="A123" t="s">
        <v>436</v>
      </c>
      <c r="B123">
        <v>738194151</v>
      </c>
      <c r="C123" s="4">
        <v>31556</v>
      </c>
      <c r="D123" t="s">
        <v>27</v>
      </c>
      <c r="E123" t="s">
        <v>146</v>
      </c>
      <c r="F123" s="5">
        <v>2150604463</v>
      </c>
      <c r="I123" s="6" t="s">
        <v>437</v>
      </c>
      <c r="J123" s="7">
        <v>409989446</v>
      </c>
      <c r="K123" s="6" t="s">
        <v>24</v>
      </c>
      <c r="L123" s="8" t="s">
        <v>438</v>
      </c>
      <c r="M123" s="10" t="str">
        <f t="shared" si="1"/>
        <v>7973843976</v>
      </c>
    </row>
    <row r="124" spans="1:13" x14ac:dyDescent="0.25">
      <c r="A124" t="s">
        <v>439</v>
      </c>
      <c r="B124">
        <v>599020472</v>
      </c>
      <c r="C124" s="4">
        <v>43244</v>
      </c>
      <c r="D124" t="s">
        <v>27</v>
      </c>
      <c r="E124" t="s">
        <v>90</v>
      </c>
      <c r="F124" s="5">
        <v>1441094256</v>
      </c>
      <c r="I124" s="6" t="s">
        <v>440</v>
      </c>
      <c r="J124" s="7">
        <v>413993051</v>
      </c>
      <c r="K124" s="6" t="s">
        <v>12</v>
      </c>
      <c r="L124" s="8" t="s">
        <v>441</v>
      </c>
      <c r="M124" s="10" t="str">
        <f t="shared" si="1"/>
        <v>1364888448</v>
      </c>
    </row>
    <row r="125" spans="1:13" x14ac:dyDescent="0.25">
      <c r="A125" t="s">
        <v>442</v>
      </c>
      <c r="B125">
        <v>914960771</v>
      </c>
      <c r="C125" s="4">
        <v>30460</v>
      </c>
      <c r="D125" t="s">
        <v>27</v>
      </c>
      <c r="E125" t="s">
        <v>146</v>
      </c>
      <c r="F125" s="5">
        <v>1206996375</v>
      </c>
      <c r="I125" s="6" t="s">
        <v>443</v>
      </c>
      <c r="J125" s="7">
        <v>415090871</v>
      </c>
      <c r="K125" s="6" t="s">
        <v>54</v>
      </c>
      <c r="L125" s="8" t="s">
        <v>444</v>
      </c>
      <c r="M125" s="10" t="str">
        <f t="shared" si="1"/>
        <v>3556593509</v>
      </c>
    </row>
    <row r="126" spans="1:13" x14ac:dyDescent="0.25">
      <c r="A126" t="s">
        <v>445</v>
      </c>
      <c r="B126">
        <v>579536924</v>
      </c>
      <c r="C126" s="4">
        <v>38497</v>
      </c>
      <c r="D126" t="s">
        <v>27</v>
      </c>
      <c r="E126" t="s">
        <v>161</v>
      </c>
      <c r="F126" s="5">
        <v>2650283631</v>
      </c>
      <c r="I126" s="6" t="s">
        <v>446</v>
      </c>
      <c r="J126" s="7">
        <v>422111244</v>
      </c>
      <c r="K126" s="6" t="s">
        <v>101</v>
      </c>
      <c r="L126" s="8" t="s">
        <v>447</v>
      </c>
      <c r="M126" s="10" t="str">
        <f t="shared" si="1"/>
        <v>2153253564</v>
      </c>
    </row>
    <row r="127" spans="1:13" x14ac:dyDescent="0.25">
      <c r="A127" t="s">
        <v>448</v>
      </c>
      <c r="B127">
        <v>443868936</v>
      </c>
      <c r="C127" s="4">
        <v>39958</v>
      </c>
      <c r="D127" t="s">
        <v>43</v>
      </c>
      <c r="E127" t="s">
        <v>203</v>
      </c>
      <c r="F127" s="5">
        <v>626973984</v>
      </c>
      <c r="I127" s="6" t="s">
        <v>449</v>
      </c>
      <c r="J127" s="7">
        <v>423463338</v>
      </c>
      <c r="K127" s="6" t="s">
        <v>368</v>
      </c>
      <c r="L127" s="8" t="s">
        <v>450</v>
      </c>
      <c r="M127" s="10" t="str">
        <f t="shared" si="1"/>
        <v>283922,73</v>
      </c>
    </row>
    <row r="128" spans="1:13" x14ac:dyDescent="0.25">
      <c r="A128" t="s">
        <v>451</v>
      </c>
      <c r="B128">
        <v>943053239</v>
      </c>
      <c r="C128" s="4">
        <v>22790</v>
      </c>
      <c r="D128" t="s">
        <v>21</v>
      </c>
      <c r="E128" t="s">
        <v>22</v>
      </c>
      <c r="F128" s="5">
        <v>1515593222</v>
      </c>
      <c r="I128" s="6" t="s">
        <v>452</v>
      </c>
      <c r="J128" s="7">
        <v>428368106</v>
      </c>
      <c r="K128" s="6" t="s">
        <v>40</v>
      </c>
      <c r="L128" s="8" t="s">
        <v>453</v>
      </c>
      <c r="M128" s="10" t="str">
        <f t="shared" si="1"/>
        <v>622181,88</v>
      </c>
    </row>
    <row r="129" spans="1:13" x14ac:dyDescent="0.25">
      <c r="A129" t="s">
        <v>454</v>
      </c>
      <c r="B129">
        <v>36351620</v>
      </c>
      <c r="C129" s="4">
        <v>43976</v>
      </c>
      <c r="D129" t="s">
        <v>21</v>
      </c>
      <c r="E129" t="s">
        <v>69</v>
      </c>
      <c r="F129" s="5">
        <v>2719122208</v>
      </c>
      <c r="I129" s="6" t="s">
        <v>455</v>
      </c>
      <c r="J129" s="7">
        <v>432751448</v>
      </c>
      <c r="K129" s="6" t="s">
        <v>35</v>
      </c>
      <c r="L129" s="8" t="s">
        <v>456</v>
      </c>
      <c r="M129" s="10" t="str">
        <f t="shared" si="1"/>
        <v>2147754934</v>
      </c>
    </row>
    <row r="130" spans="1:13" x14ac:dyDescent="0.25">
      <c r="A130" t="s">
        <v>457</v>
      </c>
      <c r="B130">
        <v>744593171</v>
      </c>
      <c r="C130" s="4">
        <v>22790</v>
      </c>
      <c r="D130" t="s">
        <v>27</v>
      </c>
      <c r="E130" t="s">
        <v>360</v>
      </c>
      <c r="F130" s="5">
        <v>1982193444</v>
      </c>
      <c r="I130" s="6" t="s">
        <v>458</v>
      </c>
      <c r="J130" s="7">
        <v>438195116</v>
      </c>
      <c r="K130" s="6" t="s">
        <v>148</v>
      </c>
      <c r="L130" s="8" t="s">
        <v>459</v>
      </c>
      <c r="M130" s="10" t="str">
        <f t="shared" ref="M130:M193" si="2">RIGHT(L130, LEN(L130)-1)</f>
        <v>1914982944</v>
      </c>
    </row>
    <row r="131" spans="1:13" x14ac:dyDescent="0.25">
      <c r="A131" t="s">
        <v>460</v>
      </c>
      <c r="B131">
        <v>295650834</v>
      </c>
      <c r="C131" s="4">
        <v>33749</v>
      </c>
      <c r="D131" t="s">
        <v>27</v>
      </c>
      <c r="E131" t="s">
        <v>94</v>
      </c>
      <c r="F131" s="5">
        <v>567075744</v>
      </c>
      <c r="I131" s="6" t="s">
        <v>461</v>
      </c>
      <c r="J131" s="7">
        <v>439747446</v>
      </c>
      <c r="K131" s="6" t="s">
        <v>148</v>
      </c>
      <c r="L131" s="8" t="s">
        <v>462</v>
      </c>
      <c r="M131" s="10" t="str">
        <f t="shared" si="2"/>
        <v>1095186906</v>
      </c>
    </row>
    <row r="132" spans="1:13" x14ac:dyDescent="0.25">
      <c r="A132" t="s">
        <v>463</v>
      </c>
      <c r="B132">
        <v>282574873</v>
      </c>
      <c r="C132" s="4">
        <v>21694</v>
      </c>
      <c r="D132" t="s">
        <v>171</v>
      </c>
      <c r="E132" t="s">
        <v>186</v>
      </c>
      <c r="F132" s="5">
        <v>916673625</v>
      </c>
      <c r="I132" s="6" t="s">
        <v>464</v>
      </c>
      <c r="J132" s="7">
        <v>440841498</v>
      </c>
      <c r="K132" s="6" t="s">
        <v>24</v>
      </c>
      <c r="L132" s="8" t="s">
        <v>465</v>
      </c>
      <c r="M132" s="10" t="str">
        <f t="shared" si="2"/>
        <v>1121457,2</v>
      </c>
    </row>
    <row r="133" spans="1:13" x14ac:dyDescent="0.25">
      <c r="A133" t="s">
        <v>466</v>
      </c>
      <c r="B133">
        <v>212430363</v>
      </c>
      <c r="C133" s="4">
        <v>23522</v>
      </c>
      <c r="D133" t="s">
        <v>15</v>
      </c>
      <c r="E133" t="s">
        <v>157</v>
      </c>
      <c r="F133" s="5">
        <v>3697403708</v>
      </c>
      <c r="I133" s="6" t="s">
        <v>467</v>
      </c>
      <c r="J133" s="7">
        <v>444190604</v>
      </c>
      <c r="K133" s="6" t="s">
        <v>35</v>
      </c>
      <c r="L133" s="8" t="s">
        <v>468</v>
      </c>
      <c r="M133" s="10" t="str">
        <f t="shared" si="2"/>
        <v>860536,8</v>
      </c>
    </row>
    <row r="134" spans="1:13" x14ac:dyDescent="0.25">
      <c r="A134" t="s">
        <v>469</v>
      </c>
      <c r="B134">
        <v>886640959</v>
      </c>
      <c r="C134" s="4">
        <v>41054</v>
      </c>
      <c r="D134" t="s">
        <v>21</v>
      </c>
      <c r="E134" t="s">
        <v>61</v>
      </c>
      <c r="F134" s="5">
        <v>1187790032</v>
      </c>
      <c r="I134" s="6" t="s">
        <v>470</v>
      </c>
      <c r="J134" s="7">
        <v>453799879</v>
      </c>
      <c r="K134" s="6" t="s">
        <v>35</v>
      </c>
      <c r="L134" s="8" t="s">
        <v>471</v>
      </c>
      <c r="M134" s="10" t="str">
        <f t="shared" si="2"/>
        <v>4648825188</v>
      </c>
    </row>
    <row r="135" spans="1:13" x14ac:dyDescent="0.25">
      <c r="A135" t="s">
        <v>472</v>
      </c>
      <c r="B135">
        <v>267465259</v>
      </c>
      <c r="C135" s="4">
        <v>41054</v>
      </c>
      <c r="D135" t="s">
        <v>21</v>
      </c>
      <c r="E135" t="s">
        <v>341</v>
      </c>
      <c r="F135" s="5">
        <v>2412511164</v>
      </c>
      <c r="I135" s="6" t="s">
        <v>156</v>
      </c>
      <c r="J135" s="7">
        <v>454422255</v>
      </c>
      <c r="K135" s="6" t="s">
        <v>110</v>
      </c>
      <c r="L135" s="8" t="s">
        <v>473</v>
      </c>
      <c r="M135" s="10" t="str">
        <f t="shared" si="2"/>
        <v>16177442391</v>
      </c>
    </row>
    <row r="136" spans="1:13" x14ac:dyDescent="0.25">
      <c r="A136" t="s">
        <v>474</v>
      </c>
      <c r="B136">
        <v>544751140</v>
      </c>
      <c r="C136" s="4">
        <v>28270</v>
      </c>
      <c r="D136" t="s">
        <v>21</v>
      </c>
      <c r="E136" t="s">
        <v>334</v>
      </c>
      <c r="F136" s="5">
        <v>331067712</v>
      </c>
      <c r="I136" s="6" t="s">
        <v>475</v>
      </c>
      <c r="J136" s="7">
        <v>454950381</v>
      </c>
      <c r="K136" s="6" t="s">
        <v>236</v>
      </c>
      <c r="L136" s="8" t="s">
        <v>476</v>
      </c>
      <c r="M136" s="10" t="str">
        <f t="shared" si="2"/>
        <v>190207104</v>
      </c>
    </row>
    <row r="137" spans="1:13" x14ac:dyDescent="0.25">
      <c r="A137" t="s">
        <v>477</v>
      </c>
      <c r="B137">
        <v>355478532</v>
      </c>
      <c r="C137" s="4">
        <v>31556</v>
      </c>
      <c r="D137" t="s">
        <v>27</v>
      </c>
      <c r="E137" t="s">
        <v>52</v>
      </c>
      <c r="F137" s="5">
        <v>133671384</v>
      </c>
      <c r="I137" s="6" t="s">
        <v>478</v>
      </c>
      <c r="J137" s="7">
        <v>457250107</v>
      </c>
      <c r="K137" s="6" t="s">
        <v>24</v>
      </c>
      <c r="L137" s="8" t="s">
        <v>479</v>
      </c>
      <c r="M137" s="10" t="str">
        <f t="shared" si="2"/>
        <v>4969026015</v>
      </c>
    </row>
    <row r="138" spans="1:13" x14ac:dyDescent="0.25">
      <c r="A138" t="s">
        <v>480</v>
      </c>
      <c r="B138">
        <v>552263215</v>
      </c>
      <c r="C138" s="4">
        <v>42148</v>
      </c>
      <c r="D138" t="s">
        <v>27</v>
      </c>
      <c r="E138" t="s">
        <v>366</v>
      </c>
      <c r="F138" s="5">
        <v>840453125</v>
      </c>
      <c r="I138" s="6" t="s">
        <v>481</v>
      </c>
      <c r="J138" s="7">
        <v>464887583</v>
      </c>
      <c r="K138" s="6" t="s">
        <v>79</v>
      </c>
      <c r="L138" s="8" t="s">
        <v>482</v>
      </c>
      <c r="M138" s="10" t="str">
        <f t="shared" si="2"/>
        <v>18833663016</v>
      </c>
    </row>
    <row r="139" spans="1:13" x14ac:dyDescent="0.25">
      <c r="A139" t="s">
        <v>483</v>
      </c>
      <c r="B139">
        <v>833256310</v>
      </c>
      <c r="C139" s="4">
        <v>34478</v>
      </c>
      <c r="D139" t="s">
        <v>9</v>
      </c>
      <c r="E139" t="s">
        <v>210</v>
      </c>
      <c r="F139" s="5">
        <v>75941856</v>
      </c>
      <c r="I139" s="6" t="s">
        <v>484</v>
      </c>
      <c r="J139" s="7">
        <v>465242193</v>
      </c>
      <c r="K139" s="6" t="s">
        <v>143</v>
      </c>
      <c r="L139" s="8" t="s">
        <v>485</v>
      </c>
      <c r="M139" s="10" t="str">
        <f t="shared" si="2"/>
        <v>841410801</v>
      </c>
    </row>
    <row r="140" spans="1:13" x14ac:dyDescent="0.25">
      <c r="A140" t="s">
        <v>486</v>
      </c>
      <c r="B140">
        <v>833544299</v>
      </c>
      <c r="C140" s="4">
        <v>38861</v>
      </c>
      <c r="D140" t="s">
        <v>9</v>
      </c>
      <c r="E140" t="s">
        <v>324</v>
      </c>
      <c r="F140" s="5">
        <v>106018176</v>
      </c>
      <c r="I140" s="6" t="s">
        <v>487</v>
      </c>
      <c r="J140" s="7">
        <v>465359014</v>
      </c>
      <c r="K140" s="6" t="s">
        <v>96</v>
      </c>
      <c r="L140" s="8" t="s">
        <v>488</v>
      </c>
      <c r="M140" s="10" t="str">
        <f t="shared" si="2"/>
        <v>7226075136</v>
      </c>
    </row>
    <row r="141" spans="1:13" x14ac:dyDescent="0.25">
      <c r="A141" t="s">
        <v>489</v>
      </c>
      <c r="B141">
        <v>239492799</v>
      </c>
      <c r="C141" s="4">
        <v>26077</v>
      </c>
      <c r="D141" t="s">
        <v>43</v>
      </c>
      <c r="E141" t="s">
        <v>371</v>
      </c>
      <c r="F141" s="5">
        <v>907483668</v>
      </c>
      <c r="I141" s="6" t="s">
        <v>490</v>
      </c>
      <c r="J141" s="7">
        <v>467194584</v>
      </c>
      <c r="K141" s="6" t="s">
        <v>220</v>
      </c>
      <c r="L141" s="8" t="s">
        <v>491</v>
      </c>
      <c r="M141" s="10" t="str">
        <f t="shared" si="2"/>
        <v>10562101524</v>
      </c>
    </row>
    <row r="142" spans="1:13" x14ac:dyDescent="0.25">
      <c r="A142" t="s">
        <v>492</v>
      </c>
      <c r="B142">
        <v>922881556</v>
      </c>
      <c r="C142" s="4">
        <v>26077</v>
      </c>
      <c r="D142" t="s">
        <v>15</v>
      </c>
      <c r="E142" t="s">
        <v>360</v>
      </c>
      <c r="F142" s="5">
        <v>1848879183</v>
      </c>
      <c r="I142" s="6" t="s">
        <v>493</v>
      </c>
      <c r="J142" s="7">
        <v>467556613</v>
      </c>
      <c r="K142" s="6" t="s">
        <v>12</v>
      </c>
      <c r="L142" s="8" t="s">
        <v>494</v>
      </c>
      <c r="M142" s="10" t="str">
        <f t="shared" si="2"/>
        <v>159327,91</v>
      </c>
    </row>
    <row r="143" spans="1:13" x14ac:dyDescent="0.25">
      <c r="A143" t="s">
        <v>495</v>
      </c>
      <c r="B143">
        <v>256904457</v>
      </c>
      <c r="C143" s="4">
        <v>22790</v>
      </c>
      <c r="D143" t="s">
        <v>27</v>
      </c>
      <c r="E143" t="s">
        <v>134</v>
      </c>
      <c r="F143" s="5">
        <v>1314891843</v>
      </c>
      <c r="I143" s="6" t="s">
        <v>496</v>
      </c>
      <c r="J143" s="7">
        <v>468039144</v>
      </c>
      <c r="K143" s="6" t="s">
        <v>54</v>
      </c>
      <c r="L143" s="8" t="s">
        <v>497</v>
      </c>
      <c r="M143" s="10" t="str">
        <f t="shared" si="2"/>
        <v>214211088</v>
      </c>
    </row>
    <row r="144" spans="1:13" x14ac:dyDescent="0.25">
      <c r="A144" t="s">
        <v>498</v>
      </c>
      <c r="B144">
        <v>33068496</v>
      </c>
      <c r="C144" s="4">
        <v>20600</v>
      </c>
      <c r="D144" t="s">
        <v>27</v>
      </c>
      <c r="E144" t="s">
        <v>16</v>
      </c>
      <c r="F144" s="5">
        <v>529890136</v>
      </c>
      <c r="I144" s="6" t="s">
        <v>499</v>
      </c>
      <c r="J144" s="7">
        <v>468672741</v>
      </c>
      <c r="K144" s="6" t="s">
        <v>220</v>
      </c>
      <c r="L144" s="8" t="s">
        <v>500</v>
      </c>
      <c r="M144" s="10" t="str">
        <f t="shared" si="2"/>
        <v>3924892608</v>
      </c>
    </row>
    <row r="145" spans="1:13" x14ac:dyDescent="0.25">
      <c r="A145" t="s">
        <v>501</v>
      </c>
      <c r="B145">
        <v>482795531</v>
      </c>
      <c r="C145" s="4">
        <v>39958</v>
      </c>
      <c r="D145" t="s">
        <v>43</v>
      </c>
      <c r="E145" t="s">
        <v>502</v>
      </c>
      <c r="F145" s="5">
        <v>36152649</v>
      </c>
      <c r="I145" s="6" t="s">
        <v>503</v>
      </c>
      <c r="J145" s="7">
        <v>475711203</v>
      </c>
      <c r="K145" s="6" t="s">
        <v>148</v>
      </c>
      <c r="L145" s="8" t="s">
        <v>504</v>
      </c>
      <c r="M145" s="10" t="str">
        <f t="shared" si="2"/>
        <v>7255922401</v>
      </c>
    </row>
    <row r="146" spans="1:13" x14ac:dyDescent="0.25">
      <c r="A146" t="s">
        <v>505</v>
      </c>
      <c r="B146">
        <v>522802009</v>
      </c>
      <c r="C146" s="4">
        <v>35210</v>
      </c>
      <c r="D146" t="s">
        <v>9</v>
      </c>
      <c r="E146" t="s">
        <v>94</v>
      </c>
      <c r="F146" s="5">
        <v>336518026</v>
      </c>
      <c r="I146" s="6" t="s">
        <v>501</v>
      </c>
      <c r="J146" s="7">
        <v>482795531</v>
      </c>
      <c r="K146" s="6" t="s">
        <v>35</v>
      </c>
      <c r="L146" s="8" t="s">
        <v>506</v>
      </c>
      <c r="M146" s="10" t="str">
        <f t="shared" si="2"/>
        <v>615293549</v>
      </c>
    </row>
    <row r="147" spans="1:13" x14ac:dyDescent="0.25">
      <c r="A147" t="s">
        <v>507</v>
      </c>
      <c r="B147">
        <v>888123952</v>
      </c>
      <c r="C147" s="4">
        <v>39958</v>
      </c>
      <c r="D147" t="s">
        <v>27</v>
      </c>
      <c r="E147" t="s">
        <v>193</v>
      </c>
      <c r="F147" s="5">
        <v>465252192</v>
      </c>
      <c r="I147" s="6" t="s">
        <v>508</v>
      </c>
      <c r="J147" s="7">
        <v>482854885</v>
      </c>
      <c r="K147" s="6" t="s">
        <v>143</v>
      </c>
      <c r="L147" s="8" t="s">
        <v>509</v>
      </c>
      <c r="M147" s="10" t="str">
        <f t="shared" si="2"/>
        <v>4797114995</v>
      </c>
    </row>
    <row r="148" spans="1:13" x14ac:dyDescent="0.25">
      <c r="A148" t="s">
        <v>510</v>
      </c>
      <c r="B148">
        <v>743583179</v>
      </c>
      <c r="C148" s="4">
        <v>43976</v>
      </c>
      <c r="D148" t="s">
        <v>9</v>
      </c>
      <c r="E148" t="s">
        <v>245</v>
      </c>
      <c r="F148" s="5">
        <v>121124016</v>
      </c>
      <c r="I148" s="6" t="s">
        <v>189</v>
      </c>
      <c r="J148" s="7">
        <v>488680309</v>
      </c>
      <c r="K148" s="6" t="s">
        <v>24</v>
      </c>
      <c r="L148" s="8" t="s">
        <v>511</v>
      </c>
      <c r="M148" s="10" t="str">
        <f t="shared" si="2"/>
        <v>7954946704</v>
      </c>
    </row>
    <row r="149" spans="1:13" x14ac:dyDescent="0.25">
      <c r="A149" t="s">
        <v>512</v>
      </c>
      <c r="B149">
        <v>391021354</v>
      </c>
      <c r="C149" s="4">
        <v>26444</v>
      </c>
      <c r="D149" t="s">
        <v>27</v>
      </c>
      <c r="E149" t="s">
        <v>10</v>
      </c>
      <c r="F149" s="5">
        <v>1306407168</v>
      </c>
      <c r="I149" s="6" t="s">
        <v>513</v>
      </c>
      <c r="J149" s="7">
        <v>491931973</v>
      </c>
      <c r="K149" s="6" t="s">
        <v>101</v>
      </c>
      <c r="L149" s="8" t="s">
        <v>514</v>
      </c>
      <c r="M149" s="10" t="str">
        <f t="shared" si="2"/>
        <v>479366238</v>
      </c>
    </row>
    <row r="150" spans="1:13" x14ac:dyDescent="0.25">
      <c r="A150" t="s">
        <v>515</v>
      </c>
      <c r="B150">
        <v>585592113</v>
      </c>
      <c r="C150" s="4">
        <v>37036</v>
      </c>
      <c r="D150" t="s">
        <v>9</v>
      </c>
      <c r="E150" t="s">
        <v>48</v>
      </c>
      <c r="F150" s="5">
        <v>41393514</v>
      </c>
      <c r="I150" s="6" t="s">
        <v>516</v>
      </c>
      <c r="J150" s="7">
        <v>492918400</v>
      </c>
      <c r="K150" s="6" t="s">
        <v>24</v>
      </c>
      <c r="L150" s="8" t="s">
        <v>517</v>
      </c>
      <c r="M150" s="10" t="str">
        <f t="shared" si="2"/>
        <v>5152019544</v>
      </c>
    </row>
    <row r="151" spans="1:13" x14ac:dyDescent="0.25">
      <c r="A151" t="s">
        <v>518</v>
      </c>
      <c r="B151">
        <v>506229434</v>
      </c>
      <c r="C151" s="4">
        <v>27173</v>
      </c>
      <c r="D151" t="s">
        <v>9</v>
      </c>
      <c r="E151" t="s">
        <v>94</v>
      </c>
      <c r="F151" s="5">
        <v>1197089013</v>
      </c>
      <c r="I151" s="6" t="s">
        <v>519</v>
      </c>
      <c r="J151" s="7">
        <v>493486761</v>
      </c>
      <c r="K151" s="6" t="s">
        <v>87</v>
      </c>
      <c r="L151" s="8" t="s">
        <v>520</v>
      </c>
      <c r="M151" s="10" t="str">
        <f t="shared" si="2"/>
        <v>2862007104</v>
      </c>
    </row>
    <row r="152" spans="1:13" x14ac:dyDescent="0.25">
      <c r="A152" t="s">
        <v>521</v>
      </c>
      <c r="B152">
        <v>91234414</v>
      </c>
      <c r="C152" s="4">
        <v>27173</v>
      </c>
      <c r="D152" t="s">
        <v>21</v>
      </c>
      <c r="E152" t="s">
        <v>502</v>
      </c>
      <c r="F152" s="5">
        <v>1562133906</v>
      </c>
      <c r="I152" s="6" t="s">
        <v>522</v>
      </c>
      <c r="J152" s="7">
        <v>496015471</v>
      </c>
      <c r="K152" s="6" t="s">
        <v>24</v>
      </c>
      <c r="L152" s="8" t="s">
        <v>523</v>
      </c>
      <c r="M152" s="10" t="str">
        <f t="shared" si="2"/>
        <v>863241705</v>
      </c>
    </row>
    <row r="153" spans="1:13" x14ac:dyDescent="0.25">
      <c r="A153" t="s">
        <v>524</v>
      </c>
      <c r="B153">
        <v>827408332</v>
      </c>
      <c r="C153" s="4">
        <v>21329</v>
      </c>
      <c r="D153" t="s">
        <v>9</v>
      </c>
      <c r="E153" t="s">
        <v>360</v>
      </c>
      <c r="F153" s="5">
        <v>2661086844</v>
      </c>
      <c r="I153" s="6" t="s">
        <v>525</v>
      </c>
      <c r="J153" s="7">
        <v>499740854</v>
      </c>
      <c r="K153" s="6" t="s">
        <v>75</v>
      </c>
      <c r="L153" s="8" t="s">
        <v>526</v>
      </c>
      <c r="M153" s="10" t="str">
        <f t="shared" si="2"/>
        <v>4157745312</v>
      </c>
    </row>
    <row r="154" spans="1:13" x14ac:dyDescent="0.25">
      <c r="A154" t="s">
        <v>527</v>
      </c>
      <c r="B154">
        <v>915295189</v>
      </c>
      <c r="C154" s="4">
        <v>26077</v>
      </c>
      <c r="D154" t="s">
        <v>27</v>
      </c>
      <c r="E154" t="s">
        <v>528</v>
      </c>
      <c r="F154" s="5">
        <v>8253007</v>
      </c>
      <c r="I154" s="6" t="s">
        <v>529</v>
      </c>
      <c r="J154" s="7">
        <v>502087157</v>
      </c>
      <c r="K154" s="6" t="s">
        <v>220</v>
      </c>
      <c r="L154" s="8" t="s">
        <v>530</v>
      </c>
      <c r="M154" s="10" t="str">
        <f t="shared" si="2"/>
        <v>261803178</v>
      </c>
    </row>
    <row r="155" spans="1:13" x14ac:dyDescent="0.25">
      <c r="A155" t="s">
        <v>531</v>
      </c>
      <c r="B155">
        <v>264313658</v>
      </c>
      <c r="C155" s="4">
        <v>23522</v>
      </c>
      <c r="D155" t="s">
        <v>15</v>
      </c>
      <c r="E155" t="s">
        <v>366</v>
      </c>
      <c r="F155" s="5">
        <v>899651189</v>
      </c>
      <c r="I155" s="6" t="s">
        <v>532</v>
      </c>
      <c r="J155" s="7">
        <v>505170927</v>
      </c>
      <c r="K155" s="6" t="s">
        <v>110</v>
      </c>
      <c r="L155" s="8" t="s">
        <v>533</v>
      </c>
      <c r="M155" s="10" t="str">
        <f t="shared" si="2"/>
        <v>450600965</v>
      </c>
    </row>
    <row r="156" spans="1:13" x14ac:dyDescent="0.25">
      <c r="A156" t="s">
        <v>534</v>
      </c>
      <c r="B156">
        <v>839479823</v>
      </c>
      <c r="C156" s="4">
        <v>41419</v>
      </c>
      <c r="D156" t="s">
        <v>21</v>
      </c>
      <c r="E156" t="s">
        <v>502</v>
      </c>
      <c r="F156" s="5">
        <v>1727411296</v>
      </c>
      <c r="I156" s="6" t="s">
        <v>264</v>
      </c>
      <c r="J156" s="7">
        <v>507007205</v>
      </c>
      <c r="K156" s="6" t="s">
        <v>79</v>
      </c>
      <c r="L156" s="8" t="s">
        <v>535</v>
      </c>
      <c r="M156" s="10" t="str">
        <f t="shared" si="2"/>
        <v>2096196048</v>
      </c>
    </row>
    <row r="157" spans="1:13" x14ac:dyDescent="0.25">
      <c r="A157" t="s">
        <v>536</v>
      </c>
      <c r="B157">
        <v>442469731</v>
      </c>
      <c r="C157" s="4">
        <v>24616</v>
      </c>
      <c r="D157" t="s">
        <v>27</v>
      </c>
      <c r="E157" t="s">
        <v>44</v>
      </c>
      <c r="F157" s="5">
        <v>82414375</v>
      </c>
      <c r="I157" s="6" t="s">
        <v>537</v>
      </c>
      <c r="J157" s="7">
        <v>511307260</v>
      </c>
      <c r="K157" s="6" t="s">
        <v>24</v>
      </c>
      <c r="L157" s="8" t="s">
        <v>538</v>
      </c>
      <c r="M157" s="10" t="str">
        <f t="shared" si="2"/>
        <v>8075816396</v>
      </c>
    </row>
    <row r="158" spans="1:13" x14ac:dyDescent="0.25">
      <c r="A158" t="s">
        <v>539</v>
      </c>
      <c r="B158">
        <v>844402774</v>
      </c>
      <c r="C158" s="4">
        <v>37036</v>
      </c>
      <c r="D158" t="s">
        <v>27</v>
      </c>
      <c r="E158" t="s">
        <v>161</v>
      </c>
      <c r="F158" s="5">
        <v>759288348</v>
      </c>
      <c r="I158" s="6" t="s">
        <v>540</v>
      </c>
      <c r="J158" s="7">
        <v>517725391</v>
      </c>
      <c r="K158" s="6" t="s">
        <v>183</v>
      </c>
      <c r="L158" s="8" t="s">
        <v>541</v>
      </c>
      <c r="M158" s="10" t="str">
        <f t="shared" si="2"/>
        <v>634789316</v>
      </c>
    </row>
    <row r="159" spans="1:13" x14ac:dyDescent="0.25">
      <c r="A159" t="s">
        <v>542</v>
      </c>
      <c r="B159">
        <v>271461401</v>
      </c>
      <c r="C159" s="4">
        <v>39226</v>
      </c>
      <c r="D159" t="s">
        <v>15</v>
      </c>
      <c r="E159" t="s">
        <v>360</v>
      </c>
      <c r="F159" s="5">
        <v>972263454</v>
      </c>
      <c r="I159" s="6" t="s">
        <v>543</v>
      </c>
      <c r="J159" s="7">
        <v>523442789</v>
      </c>
      <c r="K159" s="6" t="s">
        <v>101</v>
      </c>
      <c r="L159" s="8" t="s">
        <v>544</v>
      </c>
      <c r="M159" s="10" t="str">
        <f t="shared" si="2"/>
        <v>12285275568</v>
      </c>
    </row>
    <row r="160" spans="1:13" x14ac:dyDescent="0.25">
      <c r="A160" t="s">
        <v>545</v>
      </c>
      <c r="B160">
        <v>367977355</v>
      </c>
      <c r="C160" s="4">
        <v>37400</v>
      </c>
      <c r="D160" t="s">
        <v>27</v>
      </c>
      <c r="E160" t="s">
        <v>44</v>
      </c>
      <c r="F160" s="5">
        <v>1169269416</v>
      </c>
      <c r="I160" s="6" t="s">
        <v>546</v>
      </c>
      <c r="J160" s="7">
        <v>524608847</v>
      </c>
      <c r="K160" s="6" t="s">
        <v>35</v>
      </c>
      <c r="L160" s="8" t="s">
        <v>547</v>
      </c>
      <c r="M160" s="10" t="str">
        <f t="shared" si="2"/>
        <v>2308525056</v>
      </c>
    </row>
    <row r="161" spans="1:13" x14ac:dyDescent="0.25">
      <c r="A161" t="s">
        <v>548</v>
      </c>
      <c r="B161">
        <v>659116764</v>
      </c>
      <c r="C161" s="4">
        <v>20600</v>
      </c>
      <c r="D161" t="s">
        <v>43</v>
      </c>
      <c r="E161" t="s">
        <v>65</v>
      </c>
      <c r="F161" s="5">
        <v>725753184</v>
      </c>
      <c r="I161" s="6" t="s">
        <v>549</v>
      </c>
      <c r="J161" s="7">
        <v>527005460</v>
      </c>
      <c r="K161" s="6" t="s">
        <v>143</v>
      </c>
      <c r="L161" s="8" t="s">
        <v>550</v>
      </c>
      <c r="M161" s="10" t="str">
        <f t="shared" si="2"/>
        <v>444775056</v>
      </c>
    </row>
    <row r="162" spans="1:13" x14ac:dyDescent="0.25">
      <c r="A162" t="s">
        <v>551</v>
      </c>
      <c r="B162">
        <v>17757953</v>
      </c>
      <c r="C162" s="4">
        <v>32288</v>
      </c>
      <c r="D162" t="s">
        <v>43</v>
      </c>
      <c r="E162" t="s">
        <v>404</v>
      </c>
      <c r="F162" s="5">
        <v>5201924352</v>
      </c>
      <c r="I162" s="6" t="s">
        <v>552</v>
      </c>
      <c r="J162" s="7">
        <v>547781025</v>
      </c>
      <c r="K162" s="6" t="s">
        <v>24</v>
      </c>
      <c r="L162" s="8" t="s">
        <v>553</v>
      </c>
      <c r="M162" s="10" t="str">
        <f t="shared" si="2"/>
        <v>22665436158</v>
      </c>
    </row>
    <row r="163" spans="1:13" x14ac:dyDescent="0.25">
      <c r="A163" t="s">
        <v>554</v>
      </c>
      <c r="B163">
        <v>335764779</v>
      </c>
      <c r="C163" s="4">
        <v>36671</v>
      </c>
      <c r="D163" t="s">
        <v>15</v>
      </c>
      <c r="E163" t="s">
        <v>203</v>
      </c>
      <c r="F163" s="5">
        <v>1722103069</v>
      </c>
      <c r="I163" s="6" t="s">
        <v>555</v>
      </c>
      <c r="J163" s="7">
        <v>549894138</v>
      </c>
      <c r="K163" s="6" t="s">
        <v>101</v>
      </c>
      <c r="L163" s="8" t="s">
        <v>556</v>
      </c>
      <c r="M163" s="10" t="str">
        <f t="shared" si="2"/>
        <v>765990528</v>
      </c>
    </row>
    <row r="164" spans="1:13" x14ac:dyDescent="0.25">
      <c r="A164" t="s">
        <v>557</v>
      </c>
      <c r="B164">
        <v>782716076</v>
      </c>
      <c r="C164" s="4">
        <v>35210</v>
      </c>
      <c r="D164" t="s">
        <v>15</v>
      </c>
      <c r="E164" t="s">
        <v>371</v>
      </c>
      <c r="F164" s="5">
        <v>1244347776</v>
      </c>
      <c r="I164" s="6" t="s">
        <v>558</v>
      </c>
      <c r="J164" s="7">
        <v>551030874</v>
      </c>
      <c r="K164" s="6" t="s">
        <v>220</v>
      </c>
      <c r="L164" s="8" t="s">
        <v>559</v>
      </c>
      <c r="M164" s="10" t="str">
        <f t="shared" si="2"/>
        <v>1339052736</v>
      </c>
    </row>
    <row r="165" spans="1:13" x14ac:dyDescent="0.25">
      <c r="A165" t="s">
        <v>560</v>
      </c>
      <c r="B165">
        <v>334726039</v>
      </c>
      <c r="C165" s="4">
        <v>43609</v>
      </c>
      <c r="D165" t="s">
        <v>43</v>
      </c>
      <c r="E165" t="s">
        <v>125</v>
      </c>
      <c r="F165" s="5">
        <v>1780286688</v>
      </c>
      <c r="I165" s="6" t="s">
        <v>561</v>
      </c>
      <c r="J165" s="7">
        <v>552405583</v>
      </c>
      <c r="K165" s="6" t="s">
        <v>79</v>
      </c>
      <c r="L165" s="8" t="s">
        <v>562</v>
      </c>
      <c r="M165" s="10" t="str">
        <f t="shared" si="2"/>
        <v>6653772216</v>
      </c>
    </row>
    <row r="166" spans="1:13" x14ac:dyDescent="0.25">
      <c r="A166" t="s">
        <v>563</v>
      </c>
      <c r="B166">
        <v>645106187</v>
      </c>
      <c r="C166" s="4">
        <v>20600</v>
      </c>
      <c r="D166" t="s">
        <v>21</v>
      </c>
      <c r="E166" t="s">
        <v>178</v>
      </c>
      <c r="F166" s="5">
        <v>289056276</v>
      </c>
      <c r="I166" s="6" t="s">
        <v>564</v>
      </c>
      <c r="J166" s="7">
        <v>555382110</v>
      </c>
      <c r="K166" s="6" t="s">
        <v>24</v>
      </c>
      <c r="L166" s="8" t="s">
        <v>565</v>
      </c>
      <c r="M166" s="10" t="str">
        <f t="shared" si="2"/>
        <v>1716121056</v>
      </c>
    </row>
    <row r="167" spans="1:13" x14ac:dyDescent="0.25">
      <c r="A167" t="s">
        <v>566</v>
      </c>
      <c r="B167">
        <v>929048698</v>
      </c>
      <c r="C167" s="4">
        <v>40687</v>
      </c>
      <c r="D167" t="s">
        <v>27</v>
      </c>
      <c r="E167" t="s">
        <v>28</v>
      </c>
      <c r="F167" s="5">
        <v>487881453</v>
      </c>
      <c r="I167" s="6" t="s">
        <v>567</v>
      </c>
      <c r="J167" s="7">
        <v>556345845</v>
      </c>
      <c r="K167" s="6" t="s">
        <v>24</v>
      </c>
      <c r="L167" s="8" t="s">
        <v>568</v>
      </c>
      <c r="M167" s="10" t="str">
        <f t="shared" si="2"/>
        <v>2895792375</v>
      </c>
    </row>
    <row r="168" spans="1:13" x14ac:dyDescent="0.25">
      <c r="A168" t="s">
        <v>569</v>
      </c>
      <c r="B168">
        <v>74500001</v>
      </c>
      <c r="C168" s="4">
        <v>44705</v>
      </c>
      <c r="D168" t="s">
        <v>9</v>
      </c>
      <c r="E168" t="s">
        <v>261</v>
      </c>
      <c r="F168" s="5">
        <v>1584247392</v>
      </c>
      <c r="I168" s="6" t="s">
        <v>570</v>
      </c>
      <c r="J168" s="7">
        <v>557237783</v>
      </c>
      <c r="K168" s="6" t="s">
        <v>101</v>
      </c>
      <c r="L168" s="8" t="s">
        <v>571</v>
      </c>
      <c r="M168" s="10" t="str">
        <f t="shared" si="2"/>
        <v>16713932672</v>
      </c>
    </row>
    <row r="169" spans="1:13" x14ac:dyDescent="0.25">
      <c r="A169" t="s">
        <v>572</v>
      </c>
      <c r="B169">
        <v>613372091</v>
      </c>
      <c r="C169" s="4">
        <v>37400</v>
      </c>
      <c r="D169" t="s">
        <v>21</v>
      </c>
      <c r="E169" t="s">
        <v>28</v>
      </c>
      <c r="F169" s="5">
        <v>3967336422</v>
      </c>
      <c r="I169" s="6" t="s">
        <v>573</v>
      </c>
      <c r="J169" s="7">
        <v>557921020</v>
      </c>
      <c r="K169" s="6" t="s">
        <v>75</v>
      </c>
      <c r="L169" s="8" t="s">
        <v>574</v>
      </c>
      <c r="M169" s="10" t="str">
        <f t="shared" si="2"/>
        <v>1976426928</v>
      </c>
    </row>
    <row r="170" spans="1:13" x14ac:dyDescent="0.25">
      <c r="A170" t="s">
        <v>575</v>
      </c>
      <c r="B170">
        <v>914643280</v>
      </c>
      <c r="C170" s="4">
        <v>43244</v>
      </c>
      <c r="D170" t="s">
        <v>27</v>
      </c>
      <c r="E170" t="s">
        <v>52</v>
      </c>
      <c r="F170" s="5">
        <v>216600384</v>
      </c>
      <c r="I170" s="6" t="s">
        <v>576</v>
      </c>
      <c r="J170" s="7">
        <v>558098984</v>
      </c>
      <c r="K170" s="6" t="s">
        <v>54</v>
      </c>
      <c r="L170" s="8" t="s">
        <v>577</v>
      </c>
      <c r="M170" s="10" t="str">
        <f t="shared" si="2"/>
        <v>1509138125</v>
      </c>
    </row>
    <row r="171" spans="1:13" x14ac:dyDescent="0.25">
      <c r="A171" t="s">
        <v>578</v>
      </c>
      <c r="B171">
        <v>935754456</v>
      </c>
      <c r="C171" s="4">
        <v>30460</v>
      </c>
      <c r="D171" t="s">
        <v>27</v>
      </c>
      <c r="E171" t="s">
        <v>579</v>
      </c>
      <c r="F171" s="5">
        <v>3888755416</v>
      </c>
      <c r="I171" s="6" t="s">
        <v>580</v>
      </c>
      <c r="J171" s="7">
        <v>559254783</v>
      </c>
      <c r="K171" s="6" t="s">
        <v>101</v>
      </c>
      <c r="L171" s="8" t="s">
        <v>581</v>
      </c>
      <c r="M171" s="10" t="str">
        <f t="shared" si="2"/>
        <v>10927485288</v>
      </c>
    </row>
    <row r="172" spans="1:13" x14ac:dyDescent="0.25">
      <c r="A172" t="s">
        <v>582</v>
      </c>
      <c r="B172">
        <v>346107344</v>
      </c>
      <c r="C172" s="4">
        <v>28270</v>
      </c>
      <c r="D172" t="s">
        <v>15</v>
      </c>
      <c r="E172" t="s">
        <v>210</v>
      </c>
      <c r="F172" s="5">
        <v>761662542</v>
      </c>
      <c r="I172" s="6" t="s">
        <v>583</v>
      </c>
      <c r="J172" s="7">
        <v>560038029</v>
      </c>
      <c r="K172" s="6" t="s">
        <v>236</v>
      </c>
      <c r="L172" s="8" t="s">
        <v>584</v>
      </c>
      <c r="M172" s="10" t="str">
        <f t="shared" si="2"/>
        <v>5089393632</v>
      </c>
    </row>
    <row r="173" spans="1:13" x14ac:dyDescent="0.25">
      <c r="A173" t="s">
        <v>585</v>
      </c>
      <c r="B173">
        <v>500212612</v>
      </c>
      <c r="C173" s="4">
        <v>33017</v>
      </c>
      <c r="D173" t="s">
        <v>43</v>
      </c>
      <c r="E173" t="s">
        <v>44</v>
      </c>
      <c r="F173" s="5">
        <v>962956143</v>
      </c>
      <c r="I173" s="6" t="s">
        <v>586</v>
      </c>
      <c r="J173" s="7">
        <v>561087774</v>
      </c>
      <c r="K173" s="6" t="s">
        <v>79</v>
      </c>
      <c r="L173" s="8" t="s">
        <v>587</v>
      </c>
      <c r="M173" s="10" t="str">
        <f t="shared" si="2"/>
        <v>15463784144</v>
      </c>
    </row>
    <row r="174" spans="1:13" x14ac:dyDescent="0.25">
      <c r="A174" t="s">
        <v>588</v>
      </c>
      <c r="B174">
        <v>67107368</v>
      </c>
      <c r="C174" s="4">
        <v>27173</v>
      </c>
      <c r="D174" t="s">
        <v>43</v>
      </c>
      <c r="E174" t="s">
        <v>157</v>
      </c>
      <c r="F174" s="5">
        <v>146037504</v>
      </c>
      <c r="I174" s="6" t="s">
        <v>589</v>
      </c>
      <c r="J174" s="7">
        <v>565277281</v>
      </c>
      <c r="K174" s="6" t="s">
        <v>75</v>
      </c>
      <c r="L174" s="8" t="s">
        <v>590</v>
      </c>
      <c r="M174" s="10" t="str">
        <f t="shared" si="2"/>
        <v>8705693064</v>
      </c>
    </row>
    <row r="175" spans="1:13" x14ac:dyDescent="0.25">
      <c r="A175" t="s">
        <v>591</v>
      </c>
      <c r="B175">
        <v>595680202</v>
      </c>
      <c r="C175" s="4">
        <v>43609</v>
      </c>
      <c r="D175" t="s">
        <v>27</v>
      </c>
      <c r="E175" t="s">
        <v>341</v>
      </c>
      <c r="F175" s="5">
        <v>2140888644</v>
      </c>
      <c r="I175" s="6" t="s">
        <v>592</v>
      </c>
      <c r="J175" s="7">
        <v>567668389</v>
      </c>
      <c r="K175" s="6" t="s">
        <v>30</v>
      </c>
      <c r="L175" s="8" t="s">
        <v>593</v>
      </c>
      <c r="M175" s="10" t="str">
        <f t="shared" si="2"/>
        <v>6475207348</v>
      </c>
    </row>
    <row r="176" spans="1:13" x14ac:dyDescent="0.25">
      <c r="A176" t="s">
        <v>594</v>
      </c>
      <c r="B176">
        <v>531964292</v>
      </c>
      <c r="C176" s="4">
        <v>33749</v>
      </c>
      <c r="D176" t="s">
        <v>27</v>
      </c>
      <c r="E176" t="s">
        <v>360</v>
      </c>
      <c r="F176" s="5">
        <v>4359658464</v>
      </c>
      <c r="I176" s="6" t="s">
        <v>595</v>
      </c>
      <c r="J176" s="7">
        <v>570807611</v>
      </c>
      <c r="K176" s="6" t="s">
        <v>24</v>
      </c>
      <c r="L176" s="8" t="s">
        <v>596</v>
      </c>
      <c r="M176" s="10" t="str">
        <f t="shared" si="2"/>
        <v>694032384</v>
      </c>
    </row>
    <row r="177" spans="1:13" x14ac:dyDescent="0.25">
      <c r="A177" t="s">
        <v>597</v>
      </c>
      <c r="B177">
        <v>903181593</v>
      </c>
      <c r="C177" s="4">
        <v>42515</v>
      </c>
      <c r="D177" t="s">
        <v>171</v>
      </c>
      <c r="E177" t="s">
        <v>16</v>
      </c>
      <c r="F177" s="5">
        <v>1393103199</v>
      </c>
      <c r="I177" s="6" t="s">
        <v>445</v>
      </c>
      <c r="J177" s="7">
        <v>579536924</v>
      </c>
      <c r="K177" s="6" t="s">
        <v>101</v>
      </c>
      <c r="L177" s="8" t="s">
        <v>598</v>
      </c>
      <c r="M177" s="10" t="str">
        <f t="shared" si="2"/>
        <v>4786899444</v>
      </c>
    </row>
    <row r="178" spans="1:13" x14ac:dyDescent="0.25">
      <c r="A178" t="s">
        <v>599</v>
      </c>
      <c r="B178">
        <v>188701933</v>
      </c>
      <c r="C178" s="4">
        <v>28999</v>
      </c>
      <c r="D178" t="s">
        <v>9</v>
      </c>
      <c r="E178" t="s">
        <v>579</v>
      </c>
      <c r="F178" s="5">
        <v>446844745</v>
      </c>
      <c r="I178" s="6" t="s">
        <v>600</v>
      </c>
      <c r="J178" s="7">
        <v>581124558</v>
      </c>
      <c r="K178" s="6" t="s">
        <v>79</v>
      </c>
      <c r="L178" s="8" t="s">
        <v>601</v>
      </c>
      <c r="M178" s="10" t="str">
        <f t="shared" si="2"/>
        <v>283138004</v>
      </c>
    </row>
    <row r="179" spans="1:13" x14ac:dyDescent="0.25">
      <c r="A179" t="s">
        <v>602</v>
      </c>
      <c r="B179">
        <v>29289013</v>
      </c>
      <c r="C179" s="4">
        <v>43609</v>
      </c>
      <c r="D179" t="s">
        <v>43</v>
      </c>
      <c r="E179" t="s">
        <v>284</v>
      </c>
      <c r="F179" s="5">
        <v>173672184</v>
      </c>
      <c r="I179" s="6" t="s">
        <v>603</v>
      </c>
      <c r="J179" s="7">
        <v>582912829</v>
      </c>
      <c r="K179" s="6" t="s">
        <v>24</v>
      </c>
      <c r="L179" s="8" t="s">
        <v>604</v>
      </c>
      <c r="M179" s="10" t="str">
        <f t="shared" si="2"/>
        <v>289385838</v>
      </c>
    </row>
    <row r="180" spans="1:13" x14ac:dyDescent="0.25">
      <c r="A180" t="s">
        <v>605</v>
      </c>
      <c r="B180">
        <v>457123899</v>
      </c>
      <c r="C180" s="4">
        <v>37036</v>
      </c>
      <c r="D180" t="s">
        <v>9</v>
      </c>
      <c r="E180" t="s">
        <v>193</v>
      </c>
      <c r="F180" s="5">
        <v>812911632</v>
      </c>
      <c r="I180" s="6" t="s">
        <v>606</v>
      </c>
      <c r="J180" s="7">
        <v>588324879</v>
      </c>
      <c r="K180" s="6" t="s">
        <v>24</v>
      </c>
      <c r="L180" s="8" t="s">
        <v>607</v>
      </c>
      <c r="M180" s="10" t="str">
        <f t="shared" si="2"/>
        <v>413468341</v>
      </c>
    </row>
    <row r="181" spans="1:13" x14ac:dyDescent="0.25">
      <c r="A181" t="s">
        <v>608</v>
      </c>
      <c r="B181">
        <v>937803141</v>
      </c>
      <c r="C181" s="4">
        <v>29366</v>
      </c>
      <c r="D181" t="s">
        <v>9</v>
      </c>
      <c r="E181" t="s">
        <v>360</v>
      </c>
      <c r="F181" s="5">
        <v>26379504</v>
      </c>
      <c r="I181" s="6" t="s">
        <v>609</v>
      </c>
      <c r="J181" s="7">
        <v>592106617</v>
      </c>
      <c r="K181" s="6" t="s">
        <v>40</v>
      </c>
      <c r="L181" s="8" t="s">
        <v>610</v>
      </c>
      <c r="M181" s="10" t="str">
        <f t="shared" si="2"/>
        <v>1178373768</v>
      </c>
    </row>
    <row r="182" spans="1:13" x14ac:dyDescent="0.25">
      <c r="A182" t="s">
        <v>611</v>
      </c>
      <c r="B182">
        <v>310347368</v>
      </c>
      <c r="C182" s="4">
        <v>22790</v>
      </c>
      <c r="D182" t="s">
        <v>15</v>
      </c>
      <c r="E182" t="s">
        <v>134</v>
      </c>
      <c r="F182" s="5">
        <v>935601975</v>
      </c>
      <c r="I182" s="6" t="s">
        <v>612</v>
      </c>
      <c r="J182" s="7">
        <v>599797239</v>
      </c>
      <c r="K182" s="6" t="s">
        <v>24</v>
      </c>
      <c r="L182" s="8" t="s">
        <v>613</v>
      </c>
      <c r="M182" s="10" t="str">
        <f t="shared" si="2"/>
        <v>307744,8</v>
      </c>
    </row>
    <row r="183" spans="1:13" x14ac:dyDescent="0.25">
      <c r="A183" t="s">
        <v>614</v>
      </c>
      <c r="B183">
        <v>541861569</v>
      </c>
      <c r="C183" s="4">
        <v>38132</v>
      </c>
      <c r="D183" t="s">
        <v>21</v>
      </c>
      <c r="E183" t="s">
        <v>502</v>
      </c>
      <c r="F183" s="5">
        <v>93309597</v>
      </c>
      <c r="I183" s="6" t="s">
        <v>615</v>
      </c>
      <c r="J183" s="7">
        <v>600526441</v>
      </c>
      <c r="K183" s="6" t="s">
        <v>24</v>
      </c>
      <c r="L183" s="8" t="s">
        <v>616</v>
      </c>
      <c r="M183" s="10" t="str">
        <f t="shared" si="2"/>
        <v>1518839397</v>
      </c>
    </row>
    <row r="184" spans="1:13" x14ac:dyDescent="0.25">
      <c r="A184" t="s">
        <v>617</v>
      </c>
      <c r="B184">
        <v>475998423</v>
      </c>
      <c r="C184" s="4">
        <v>42148</v>
      </c>
      <c r="D184" t="s">
        <v>27</v>
      </c>
      <c r="E184" t="s">
        <v>241</v>
      </c>
      <c r="F184" s="5">
        <v>158091856</v>
      </c>
      <c r="I184" s="6" t="s">
        <v>618</v>
      </c>
      <c r="J184" s="7">
        <v>600576973</v>
      </c>
      <c r="K184" s="6" t="s">
        <v>87</v>
      </c>
      <c r="L184" s="8" t="s">
        <v>619</v>
      </c>
      <c r="M184" s="10" t="str">
        <f t="shared" si="2"/>
        <v>1955655615</v>
      </c>
    </row>
    <row r="185" spans="1:13" x14ac:dyDescent="0.25">
      <c r="A185" t="s">
        <v>620</v>
      </c>
      <c r="B185">
        <v>305720354</v>
      </c>
      <c r="C185" s="4">
        <v>43976</v>
      </c>
      <c r="D185" t="s">
        <v>21</v>
      </c>
      <c r="E185" t="s">
        <v>404</v>
      </c>
      <c r="F185" s="5">
        <v>1393580304</v>
      </c>
      <c r="I185" s="6" t="s">
        <v>621</v>
      </c>
      <c r="J185" s="7">
        <v>601592292</v>
      </c>
      <c r="K185" s="6" t="s">
        <v>101</v>
      </c>
      <c r="L185" s="8" t="s">
        <v>622</v>
      </c>
      <c r="M185" s="10" t="str">
        <f t="shared" si="2"/>
        <v>5721867072</v>
      </c>
    </row>
    <row r="186" spans="1:13" x14ac:dyDescent="0.25">
      <c r="A186" t="s">
        <v>623</v>
      </c>
      <c r="B186">
        <v>760130291</v>
      </c>
      <c r="C186" s="4">
        <v>33382</v>
      </c>
      <c r="D186" t="s">
        <v>27</v>
      </c>
      <c r="E186" t="s">
        <v>309</v>
      </c>
      <c r="F186" s="5">
        <v>3126788852</v>
      </c>
      <c r="I186" s="6" t="s">
        <v>624</v>
      </c>
      <c r="J186" s="7">
        <v>602325417</v>
      </c>
      <c r="K186" s="6" t="s">
        <v>87</v>
      </c>
      <c r="L186" s="8" t="s">
        <v>625</v>
      </c>
      <c r="M186" s="10" t="str">
        <f t="shared" si="2"/>
        <v>166158,24</v>
      </c>
    </row>
    <row r="187" spans="1:13" x14ac:dyDescent="0.25">
      <c r="A187" t="s">
        <v>626</v>
      </c>
      <c r="B187">
        <v>838487517</v>
      </c>
      <c r="C187" s="4">
        <v>40687</v>
      </c>
      <c r="D187" t="s">
        <v>27</v>
      </c>
      <c r="E187" t="s">
        <v>61</v>
      </c>
      <c r="F187" s="5">
        <v>12547353</v>
      </c>
      <c r="I187" s="6" t="s">
        <v>627</v>
      </c>
      <c r="J187" s="7">
        <v>610960498</v>
      </c>
      <c r="K187" s="6" t="s">
        <v>12</v>
      </c>
      <c r="L187" s="8" t="s">
        <v>628</v>
      </c>
      <c r="M187" s="10" t="str">
        <f t="shared" si="2"/>
        <v>15036057054</v>
      </c>
    </row>
    <row r="188" spans="1:13" x14ac:dyDescent="0.25">
      <c r="A188" t="s">
        <v>629</v>
      </c>
      <c r="B188">
        <v>385558417</v>
      </c>
      <c r="C188" s="4">
        <v>24251</v>
      </c>
      <c r="D188" t="s">
        <v>27</v>
      </c>
      <c r="E188" t="s">
        <v>203</v>
      </c>
      <c r="F188" s="5">
        <v>190329696</v>
      </c>
      <c r="I188" s="6" t="s">
        <v>630</v>
      </c>
      <c r="J188" s="7">
        <v>624616768</v>
      </c>
      <c r="K188" s="6" t="s">
        <v>18</v>
      </c>
      <c r="L188" s="8" t="s">
        <v>631</v>
      </c>
      <c r="M188" s="10" t="str">
        <f t="shared" si="2"/>
        <v>2984164009</v>
      </c>
    </row>
    <row r="189" spans="1:13" x14ac:dyDescent="0.25">
      <c r="A189" t="s">
        <v>632</v>
      </c>
      <c r="B189">
        <v>303452116</v>
      </c>
      <c r="C189" s="4">
        <v>31921</v>
      </c>
      <c r="D189" t="s">
        <v>9</v>
      </c>
      <c r="E189" t="s">
        <v>69</v>
      </c>
      <c r="F189" s="5">
        <v>337314816</v>
      </c>
      <c r="I189" s="6" t="s">
        <v>633</v>
      </c>
      <c r="J189" s="7">
        <v>625651230</v>
      </c>
      <c r="K189" s="6" t="s">
        <v>18</v>
      </c>
      <c r="L189" s="8" t="s">
        <v>634</v>
      </c>
      <c r="M189" s="10" t="str">
        <f t="shared" si="2"/>
        <v>73509156</v>
      </c>
    </row>
    <row r="190" spans="1:13" x14ac:dyDescent="0.25">
      <c r="A190" t="s">
        <v>635</v>
      </c>
      <c r="B190">
        <v>207787763</v>
      </c>
      <c r="C190" s="4">
        <v>36304</v>
      </c>
      <c r="D190" t="s">
        <v>27</v>
      </c>
      <c r="E190" t="s">
        <v>261</v>
      </c>
      <c r="F190" s="5">
        <v>1461740544</v>
      </c>
      <c r="I190" s="6" t="s">
        <v>636</v>
      </c>
      <c r="J190" s="7">
        <v>629836594</v>
      </c>
      <c r="K190" s="6" t="s">
        <v>79</v>
      </c>
      <c r="L190" s="8" t="s">
        <v>637</v>
      </c>
      <c r="M190" s="10" t="str">
        <f t="shared" si="2"/>
        <v>113185116</v>
      </c>
    </row>
    <row r="191" spans="1:13" x14ac:dyDescent="0.25">
      <c r="A191" t="s">
        <v>638</v>
      </c>
      <c r="B191">
        <v>900149156</v>
      </c>
      <c r="C191" s="4">
        <v>43609</v>
      </c>
      <c r="D191" t="s">
        <v>43</v>
      </c>
      <c r="E191" t="s">
        <v>104</v>
      </c>
      <c r="F191" s="5">
        <v>231444</v>
      </c>
      <c r="I191" s="6" t="s">
        <v>639</v>
      </c>
      <c r="J191" s="7">
        <v>637878422</v>
      </c>
      <c r="K191" s="6" t="s">
        <v>54</v>
      </c>
      <c r="L191" s="8" t="s">
        <v>640</v>
      </c>
      <c r="M191" s="10" t="str">
        <f t="shared" si="2"/>
        <v>530279442</v>
      </c>
    </row>
    <row r="192" spans="1:13" x14ac:dyDescent="0.25">
      <c r="A192" t="s">
        <v>641</v>
      </c>
      <c r="B192">
        <v>336150608</v>
      </c>
      <c r="C192" s="4">
        <v>43976</v>
      </c>
      <c r="D192" t="s">
        <v>27</v>
      </c>
      <c r="E192" t="s">
        <v>360</v>
      </c>
      <c r="F192" s="5">
        <v>312704964</v>
      </c>
      <c r="I192" s="6" t="s">
        <v>642</v>
      </c>
      <c r="J192" s="7">
        <v>638990797</v>
      </c>
      <c r="K192" s="6" t="s">
        <v>24</v>
      </c>
      <c r="L192" s="8" t="s">
        <v>643</v>
      </c>
      <c r="M192" s="10" t="str">
        <f t="shared" si="2"/>
        <v>3210413024</v>
      </c>
    </row>
    <row r="193" spans="1:13" x14ac:dyDescent="0.25">
      <c r="A193" t="s">
        <v>644</v>
      </c>
      <c r="B193">
        <v>555082235</v>
      </c>
      <c r="C193" s="4">
        <v>24251</v>
      </c>
      <c r="D193" t="s">
        <v>27</v>
      </c>
      <c r="E193" t="s">
        <v>371</v>
      </c>
      <c r="F193" s="5">
        <v>3576994311</v>
      </c>
      <c r="I193" s="6" t="s">
        <v>645</v>
      </c>
      <c r="J193" s="7">
        <v>643055435</v>
      </c>
      <c r="K193" s="6" t="s">
        <v>148</v>
      </c>
      <c r="L193" s="8" t="s">
        <v>646</v>
      </c>
      <c r="M193" s="10" t="str">
        <f t="shared" si="2"/>
        <v>2484743976</v>
      </c>
    </row>
    <row r="194" spans="1:13" x14ac:dyDescent="0.25">
      <c r="A194" t="s">
        <v>647</v>
      </c>
      <c r="B194">
        <v>684094273</v>
      </c>
      <c r="C194" s="4">
        <v>35939</v>
      </c>
      <c r="D194" t="s">
        <v>15</v>
      </c>
      <c r="E194" t="s">
        <v>61</v>
      </c>
      <c r="F194" s="5">
        <v>748995072</v>
      </c>
      <c r="I194" s="6" t="s">
        <v>257</v>
      </c>
      <c r="J194" s="7">
        <v>644201182</v>
      </c>
      <c r="K194" s="6" t="s">
        <v>79</v>
      </c>
      <c r="L194" s="8" t="s">
        <v>648</v>
      </c>
      <c r="M194" s="10" t="str">
        <f t="shared" ref="M194:M257" si="3">RIGHT(L194, LEN(L194)-1)</f>
        <v>528083556</v>
      </c>
    </row>
    <row r="195" spans="1:13" x14ac:dyDescent="0.25">
      <c r="A195" t="s">
        <v>649</v>
      </c>
      <c r="B195">
        <v>614567503</v>
      </c>
      <c r="C195" s="4">
        <v>32288</v>
      </c>
      <c r="D195" t="s">
        <v>43</v>
      </c>
      <c r="E195" t="s">
        <v>16</v>
      </c>
      <c r="F195" s="5">
        <v>19011993</v>
      </c>
      <c r="I195" s="6" t="s">
        <v>650</v>
      </c>
      <c r="J195" s="7">
        <v>647583601</v>
      </c>
      <c r="K195" s="6" t="s">
        <v>79</v>
      </c>
      <c r="L195" s="8" t="s">
        <v>651</v>
      </c>
      <c r="M195" s="10" t="str">
        <f t="shared" si="3"/>
        <v>4653841192</v>
      </c>
    </row>
    <row r="196" spans="1:13" x14ac:dyDescent="0.25">
      <c r="A196" t="s">
        <v>652</v>
      </c>
      <c r="B196">
        <v>70154942</v>
      </c>
      <c r="C196" s="4">
        <v>45070</v>
      </c>
      <c r="D196" t="s">
        <v>43</v>
      </c>
      <c r="E196" t="s">
        <v>328</v>
      </c>
      <c r="F196" s="5">
        <v>1493168448</v>
      </c>
      <c r="I196" s="6" t="s">
        <v>653</v>
      </c>
      <c r="J196" s="7">
        <v>649755058</v>
      </c>
      <c r="K196" s="6" t="s">
        <v>148</v>
      </c>
      <c r="L196" s="8" t="s">
        <v>654</v>
      </c>
      <c r="M196" s="10" t="str">
        <f t="shared" si="3"/>
        <v>933761346</v>
      </c>
    </row>
    <row r="197" spans="1:13" x14ac:dyDescent="0.25">
      <c r="A197" t="s">
        <v>516</v>
      </c>
      <c r="B197">
        <v>492918400</v>
      </c>
      <c r="C197" s="4">
        <v>42880</v>
      </c>
      <c r="D197" t="s">
        <v>27</v>
      </c>
      <c r="E197" t="s">
        <v>65</v>
      </c>
      <c r="F197" s="5">
        <v>585543168</v>
      </c>
      <c r="I197" s="6" t="s">
        <v>655</v>
      </c>
      <c r="J197" s="7">
        <v>652428018</v>
      </c>
      <c r="K197" s="6" t="s">
        <v>24</v>
      </c>
      <c r="L197" s="8" t="s">
        <v>656</v>
      </c>
      <c r="M197" s="10" t="str">
        <f t="shared" si="3"/>
        <v>1936000094</v>
      </c>
    </row>
    <row r="198" spans="1:13" x14ac:dyDescent="0.25">
      <c r="A198" t="s">
        <v>657</v>
      </c>
      <c r="B198">
        <v>903481280</v>
      </c>
      <c r="C198" s="4">
        <v>24983</v>
      </c>
      <c r="D198" t="s">
        <v>15</v>
      </c>
      <c r="E198" t="s">
        <v>161</v>
      </c>
      <c r="F198" s="5">
        <v>8505625</v>
      </c>
      <c r="I198" s="6" t="s">
        <v>658</v>
      </c>
      <c r="J198" s="7">
        <v>652691099</v>
      </c>
      <c r="K198" s="6" t="s">
        <v>148</v>
      </c>
      <c r="L198" s="8" t="s">
        <v>659</v>
      </c>
      <c r="M198" s="10" t="str">
        <f t="shared" si="3"/>
        <v>110720,16</v>
      </c>
    </row>
    <row r="199" spans="1:13" x14ac:dyDescent="0.25">
      <c r="A199" t="s">
        <v>660</v>
      </c>
      <c r="B199">
        <v>741568626</v>
      </c>
      <c r="C199" s="4">
        <v>34114</v>
      </c>
      <c r="D199" t="s">
        <v>9</v>
      </c>
      <c r="E199" t="s">
        <v>371</v>
      </c>
      <c r="F199" s="5">
        <v>45600399</v>
      </c>
      <c r="I199" s="6" t="s">
        <v>661</v>
      </c>
      <c r="J199" s="7">
        <v>662989220</v>
      </c>
      <c r="K199" s="6" t="s">
        <v>24</v>
      </c>
      <c r="L199" s="8" t="s">
        <v>662</v>
      </c>
      <c r="M199" s="10" t="str">
        <f t="shared" si="3"/>
        <v>1375931229</v>
      </c>
    </row>
    <row r="200" spans="1:13" x14ac:dyDescent="0.25">
      <c r="A200" t="s">
        <v>633</v>
      </c>
      <c r="B200">
        <v>625651230</v>
      </c>
      <c r="C200" s="4">
        <v>23522</v>
      </c>
      <c r="D200" t="s">
        <v>15</v>
      </c>
      <c r="E200" t="s">
        <v>69</v>
      </c>
      <c r="F200" s="5">
        <v>1805106699</v>
      </c>
      <c r="I200" s="6" t="s">
        <v>663</v>
      </c>
      <c r="J200" s="7">
        <v>666267875</v>
      </c>
      <c r="K200" s="6" t="s">
        <v>143</v>
      </c>
      <c r="L200" s="8" t="s">
        <v>664</v>
      </c>
      <c r="M200" s="10" t="str">
        <f t="shared" si="3"/>
        <v>1886976729</v>
      </c>
    </row>
    <row r="201" spans="1:13" x14ac:dyDescent="0.25">
      <c r="A201" t="s">
        <v>265</v>
      </c>
      <c r="B201">
        <v>247030328</v>
      </c>
      <c r="C201" s="4">
        <v>27173</v>
      </c>
      <c r="D201" t="s">
        <v>27</v>
      </c>
      <c r="E201" t="s">
        <v>90</v>
      </c>
      <c r="F201" s="5">
        <v>1056664155</v>
      </c>
      <c r="I201" s="6" t="s">
        <v>665</v>
      </c>
      <c r="J201" s="7">
        <v>666910689</v>
      </c>
      <c r="K201" s="6" t="s">
        <v>110</v>
      </c>
      <c r="L201" s="8" t="s">
        <v>666</v>
      </c>
      <c r="M201" s="10" t="str">
        <f t="shared" si="3"/>
        <v>6876172944</v>
      </c>
    </row>
    <row r="202" spans="1:13" x14ac:dyDescent="0.25">
      <c r="A202" t="s">
        <v>667</v>
      </c>
      <c r="B202">
        <v>234611028</v>
      </c>
      <c r="C202" s="4">
        <v>41419</v>
      </c>
      <c r="D202" t="s">
        <v>21</v>
      </c>
      <c r="E202" t="s">
        <v>73</v>
      </c>
      <c r="F202" s="5">
        <v>91768176</v>
      </c>
      <c r="I202" s="6" t="s">
        <v>89</v>
      </c>
      <c r="J202" s="7">
        <v>672710860</v>
      </c>
      <c r="K202" s="6" t="s">
        <v>35</v>
      </c>
      <c r="L202" s="8" t="s">
        <v>668</v>
      </c>
      <c r="M202" s="10" t="str">
        <f t="shared" si="3"/>
        <v>530725888</v>
      </c>
    </row>
    <row r="203" spans="1:13" x14ac:dyDescent="0.25">
      <c r="A203" t="s">
        <v>669</v>
      </c>
      <c r="B203">
        <v>313918958</v>
      </c>
      <c r="C203" s="4">
        <v>27538</v>
      </c>
      <c r="D203" t="s">
        <v>27</v>
      </c>
      <c r="E203" t="s">
        <v>226</v>
      </c>
      <c r="F203" s="5">
        <v>837693396</v>
      </c>
      <c r="I203" s="6" t="s">
        <v>670</v>
      </c>
      <c r="J203" s="7">
        <v>675487854</v>
      </c>
      <c r="K203" s="6" t="s">
        <v>79</v>
      </c>
      <c r="L203" s="8" t="s">
        <v>671</v>
      </c>
      <c r="M203" s="10" t="str">
        <f t="shared" si="3"/>
        <v>894827388</v>
      </c>
    </row>
    <row r="204" spans="1:13" x14ac:dyDescent="0.25">
      <c r="A204" t="s">
        <v>331</v>
      </c>
      <c r="B204">
        <v>301903886</v>
      </c>
      <c r="C204" s="4">
        <v>20233</v>
      </c>
      <c r="D204" t="s">
        <v>171</v>
      </c>
      <c r="E204" t="s">
        <v>73</v>
      </c>
      <c r="F204" s="5">
        <v>1639750827</v>
      </c>
      <c r="I204" s="6" t="s">
        <v>672</v>
      </c>
      <c r="J204" s="7">
        <v>677528342</v>
      </c>
      <c r="K204" s="6" t="s">
        <v>110</v>
      </c>
      <c r="L204" s="8" t="s">
        <v>673</v>
      </c>
      <c r="M204" s="10" t="str">
        <f t="shared" si="3"/>
        <v>159503,35</v>
      </c>
    </row>
    <row r="205" spans="1:13" x14ac:dyDescent="0.25">
      <c r="A205" t="s">
        <v>674</v>
      </c>
      <c r="B205">
        <v>952494421</v>
      </c>
      <c r="C205" s="4">
        <v>44341</v>
      </c>
      <c r="D205" t="s">
        <v>43</v>
      </c>
      <c r="E205" t="s">
        <v>52</v>
      </c>
      <c r="F205" s="5">
        <v>123010605</v>
      </c>
      <c r="I205" s="6" t="s">
        <v>675</v>
      </c>
      <c r="J205" s="7">
        <v>679264656</v>
      </c>
      <c r="K205" s="6" t="s">
        <v>83</v>
      </c>
      <c r="L205" s="8" t="s">
        <v>676</v>
      </c>
      <c r="M205" s="10" t="str">
        <f t="shared" si="3"/>
        <v>19256600128</v>
      </c>
    </row>
    <row r="206" spans="1:13" x14ac:dyDescent="0.25">
      <c r="A206" t="s">
        <v>417</v>
      </c>
      <c r="B206">
        <v>396810464</v>
      </c>
      <c r="C206" s="4">
        <v>31921</v>
      </c>
      <c r="D206" t="s">
        <v>27</v>
      </c>
      <c r="E206" t="s">
        <v>90</v>
      </c>
      <c r="F206" s="5">
        <v>2064972448</v>
      </c>
      <c r="I206" s="6" t="s">
        <v>677</v>
      </c>
      <c r="J206" s="7">
        <v>679878638</v>
      </c>
      <c r="K206" s="6" t="s">
        <v>101</v>
      </c>
      <c r="L206" s="8" t="s">
        <v>678</v>
      </c>
      <c r="M206" s="10" t="str">
        <f t="shared" si="3"/>
        <v>6445881261</v>
      </c>
    </row>
    <row r="207" spans="1:13" x14ac:dyDescent="0.25">
      <c r="A207" t="s">
        <v>679</v>
      </c>
      <c r="B207">
        <v>949538015</v>
      </c>
      <c r="C207" s="4">
        <v>26077</v>
      </c>
      <c r="D207" t="s">
        <v>27</v>
      </c>
      <c r="E207" t="s">
        <v>48</v>
      </c>
      <c r="F207" s="5">
        <v>1927271775</v>
      </c>
      <c r="I207" s="6" t="s">
        <v>680</v>
      </c>
      <c r="J207" s="7">
        <v>682477275</v>
      </c>
      <c r="K207" s="6" t="s">
        <v>35</v>
      </c>
      <c r="L207" s="8" t="s">
        <v>681</v>
      </c>
      <c r="M207" s="10" t="str">
        <f t="shared" si="3"/>
        <v>721798,22</v>
      </c>
    </row>
    <row r="208" spans="1:13" x14ac:dyDescent="0.25">
      <c r="A208" t="s">
        <v>682</v>
      </c>
      <c r="B208">
        <v>281763511</v>
      </c>
      <c r="C208" s="4">
        <v>41419</v>
      </c>
      <c r="D208" t="s">
        <v>27</v>
      </c>
      <c r="E208" t="s">
        <v>52</v>
      </c>
      <c r="F208" s="5">
        <v>420853675</v>
      </c>
      <c r="I208" s="6" t="s">
        <v>683</v>
      </c>
      <c r="J208" s="7">
        <v>687532679</v>
      </c>
      <c r="K208" s="6" t="s">
        <v>35</v>
      </c>
      <c r="L208" s="8" t="s">
        <v>684</v>
      </c>
      <c r="M208" s="10" t="str">
        <f t="shared" si="3"/>
        <v>3093010515</v>
      </c>
    </row>
    <row r="209" spans="1:13" x14ac:dyDescent="0.25">
      <c r="A209" t="s">
        <v>685</v>
      </c>
      <c r="B209">
        <v>459201382</v>
      </c>
      <c r="C209" s="4">
        <v>32288</v>
      </c>
      <c r="D209" t="s">
        <v>21</v>
      </c>
      <c r="E209" t="s">
        <v>210</v>
      </c>
      <c r="F209" s="5">
        <v>409124448</v>
      </c>
      <c r="I209" s="6" t="s">
        <v>686</v>
      </c>
      <c r="J209" s="7">
        <v>687926099</v>
      </c>
      <c r="K209" s="6" t="s">
        <v>24</v>
      </c>
      <c r="L209" s="8" t="s">
        <v>687</v>
      </c>
      <c r="M209" s="10" t="str">
        <f t="shared" si="3"/>
        <v>985822425</v>
      </c>
    </row>
    <row r="210" spans="1:13" x14ac:dyDescent="0.25">
      <c r="A210" t="s">
        <v>688</v>
      </c>
      <c r="B210">
        <v>255927900</v>
      </c>
      <c r="C210" s="4">
        <v>40687</v>
      </c>
      <c r="D210" t="s">
        <v>9</v>
      </c>
      <c r="E210" t="s">
        <v>44</v>
      </c>
      <c r="F210" s="5">
        <v>1242334912</v>
      </c>
      <c r="I210" s="6" t="s">
        <v>689</v>
      </c>
      <c r="J210" s="7">
        <v>691813773</v>
      </c>
      <c r="K210" s="6" t="s">
        <v>54</v>
      </c>
      <c r="L210" s="8" t="s">
        <v>690</v>
      </c>
      <c r="M210" s="10" t="str">
        <f t="shared" si="3"/>
        <v>318410,85</v>
      </c>
    </row>
    <row r="211" spans="1:13" x14ac:dyDescent="0.25">
      <c r="A211" t="s">
        <v>691</v>
      </c>
      <c r="B211">
        <v>848503950</v>
      </c>
      <c r="C211" s="4">
        <v>20600</v>
      </c>
      <c r="D211" t="s">
        <v>9</v>
      </c>
      <c r="E211" t="s">
        <v>10</v>
      </c>
      <c r="F211" s="5">
        <v>806943564</v>
      </c>
      <c r="I211" s="6" t="s">
        <v>692</v>
      </c>
      <c r="J211" s="7">
        <v>691955540</v>
      </c>
      <c r="K211" s="6" t="s">
        <v>236</v>
      </c>
      <c r="L211" s="8" t="s">
        <v>693</v>
      </c>
      <c r="M211" s="10" t="str">
        <f t="shared" si="3"/>
        <v>645026554</v>
      </c>
    </row>
    <row r="212" spans="1:13" x14ac:dyDescent="0.25">
      <c r="A212" t="s">
        <v>694</v>
      </c>
      <c r="B212">
        <v>375689300</v>
      </c>
      <c r="C212" s="4">
        <v>38497</v>
      </c>
      <c r="D212" t="s">
        <v>27</v>
      </c>
      <c r="E212" t="s">
        <v>99</v>
      </c>
      <c r="F212" s="5">
        <v>3348432269</v>
      </c>
      <c r="I212" s="6" t="s">
        <v>695</v>
      </c>
      <c r="J212" s="7">
        <v>694422009</v>
      </c>
      <c r="K212" s="6" t="s">
        <v>30</v>
      </c>
      <c r="L212" s="8" t="s">
        <v>696</v>
      </c>
      <c r="M212" s="10" t="str">
        <f t="shared" si="3"/>
        <v>1932345258</v>
      </c>
    </row>
    <row r="213" spans="1:13" x14ac:dyDescent="0.25">
      <c r="A213" t="s">
        <v>600</v>
      </c>
      <c r="B213">
        <v>581124558</v>
      </c>
      <c r="C213" s="4">
        <v>38132</v>
      </c>
      <c r="D213" t="s">
        <v>9</v>
      </c>
      <c r="E213" t="s">
        <v>218</v>
      </c>
      <c r="F213" s="5">
        <v>143843288</v>
      </c>
      <c r="I213" s="6" t="s">
        <v>697</v>
      </c>
      <c r="J213" s="7">
        <v>696247654</v>
      </c>
      <c r="K213" s="6" t="s">
        <v>79</v>
      </c>
      <c r="L213" s="8" t="s">
        <v>698</v>
      </c>
      <c r="M213" s="10" t="str">
        <f t="shared" si="3"/>
        <v>1066131374</v>
      </c>
    </row>
    <row r="214" spans="1:13" x14ac:dyDescent="0.25">
      <c r="A214" t="s">
        <v>699</v>
      </c>
      <c r="B214">
        <v>632127868</v>
      </c>
      <c r="C214" s="4">
        <v>24251</v>
      </c>
      <c r="D214" t="s">
        <v>43</v>
      </c>
      <c r="E214" t="s">
        <v>146</v>
      </c>
      <c r="F214" s="5">
        <v>86385432</v>
      </c>
      <c r="I214" s="6" t="s">
        <v>700</v>
      </c>
      <c r="J214" s="7">
        <v>698828965</v>
      </c>
      <c r="K214" s="6" t="s">
        <v>75</v>
      </c>
      <c r="L214" s="8" t="s">
        <v>701</v>
      </c>
      <c r="M214" s="10" t="str">
        <f t="shared" si="3"/>
        <v>717717504</v>
      </c>
    </row>
    <row r="215" spans="1:13" x14ac:dyDescent="0.25">
      <c r="A215" t="s">
        <v>11</v>
      </c>
      <c r="B215">
        <v>3623213</v>
      </c>
      <c r="C215" s="4">
        <v>22790</v>
      </c>
      <c r="D215" t="s">
        <v>43</v>
      </c>
      <c r="E215" t="s">
        <v>134</v>
      </c>
      <c r="F215" s="5">
        <v>1146159808</v>
      </c>
      <c r="I215" s="6" t="s">
        <v>702</v>
      </c>
      <c r="J215" s="7">
        <v>700293659</v>
      </c>
      <c r="K215" s="6" t="s">
        <v>79</v>
      </c>
      <c r="L215" s="8" t="s">
        <v>703</v>
      </c>
      <c r="M215" s="10" t="str">
        <f t="shared" si="3"/>
        <v>2055520472</v>
      </c>
    </row>
    <row r="216" spans="1:13" x14ac:dyDescent="0.25">
      <c r="A216" t="s">
        <v>704</v>
      </c>
      <c r="B216">
        <v>508270408</v>
      </c>
      <c r="C216" s="4">
        <v>40322</v>
      </c>
      <c r="D216" t="s">
        <v>21</v>
      </c>
      <c r="E216" t="s">
        <v>33</v>
      </c>
      <c r="F216" s="5">
        <v>3527671199</v>
      </c>
      <c r="I216" s="6" t="s">
        <v>705</v>
      </c>
      <c r="J216" s="7">
        <v>704149278</v>
      </c>
      <c r="K216" s="6" t="s">
        <v>83</v>
      </c>
      <c r="L216" s="8" t="s">
        <v>706</v>
      </c>
      <c r="M216" s="10" t="str">
        <f t="shared" si="3"/>
        <v>363645436</v>
      </c>
    </row>
    <row r="217" spans="1:13" x14ac:dyDescent="0.25">
      <c r="A217" t="s">
        <v>707</v>
      </c>
      <c r="B217">
        <v>432094851</v>
      </c>
      <c r="C217" s="4">
        <v>29366</v>
      </c>
      <c r="D217" t="s">
        <v>21</v>
      </c>
      <c r="E217" t="s">
        <v>73</v>
      </c>
      <c r="F217" s="5">
        <v>88444068</v>
      </c>
      <c r="I217" s="6" t="s">
        <v>708</v>
      </c>
      <c r="J217" s="7">
        <v>704858168</v>
      </c>
      <c r="K217" s="6" t="s">
        <v>101</v>
      </c>
      <c r="L217" s="8" t="s">
        <v>709</v>
      </c>
      <c r="M217" s="10" t="str">
        <f t="shared" si="3"/>
        <v>1525409886</v>
      </c>
    </row>
    <row r="218" spans="1:13" x14ac:dyDescent="0.25">
      <c r="A218" t="s">
        <v>710</v>
      </c>
      <c r="B218">
        <v>398388608</v>
      </c>
      <c r="C218" s="4">
        <v>31921</v>
      </c>
      <c r="D218" t="s">
        <v>15</v>
      </c>
      <c r="E218" t="s">
        <v>334</v>
      </c>
      <c r="F218" s="5">
        <v>40540308</v>
      </c>
      <c r="I218" s="6" t="s">
        <v>711</v>
      </c>
      <c r="J218" s="7">
        <v>710192330</v>
      </c>
      <c r="K218" s="6" t="s">
        <v>30</v>
      </c>
      <c r="L218" s="8" t="s">
        <v>712</v>
      </c>
      <c r="M218" s="10" t="str">
        <f t="shared" si="3"/>
        <v>1121049,93</v>
      </c>
    </row>
    <row r="219" spans="1:13" x14ac:dyDescent="0.25">
      <c r="A219" t="s">
        <v>713</v>
      </c>
      <c r="B219">
        <v>561221117</v>
      </c>
      <c r="C219" s="4">
        <v>34478</v>
      </c>
      <c r="D219" t="s">
        <v>15</v>
      </c>
      <c r="E219" t="s">
        <v>52</v>
      </c>
      <c r="F219" s="5">
        <v>1235565</v>
      </c>
      <c r="I219" s="6" t="s">
        <v>714</v>
      </c>
      <c r="J219" s="7">
        <v>714271057</v>
      </c>
      <c r="K219" s="6" t="s">
        <v>54</v>
      </c>
      <c r="L219" s="8" t="s">
        <v>715</v>
      </c>
      <c r="M219" s="10" t="str">
        <f t="shared" si="3"/>
        <v>327201138</v>
      </c>
    </row>
    <row r="220" spans="1:13" x14ac:dyDescent="0.25">
      <c r="A220" t="s">
        <v>716</v>
      </c>
      <c r="B220">
        <v>657167234</v>
      </c>
      <c r="C220" s="4">
        <v>33382</v>
      </c>
      <c r="D220" t="s">
        <v>21</v>
      </c>
      <c r="E220" t="s">
        <v>33</v>
      </c>
      <c r="F220" s="5">
        <v>3226685</v>
      </c>
      <c r="I220" s="6" t="s">
        <v>717</v>
      </c>
      <c r="J220" s="7">
        <v>716576434</v>
      </c>
      <c r="K220" s="6" t="s">
        <v>12</v>
      </c>
      <c r="L220" s="8" t="s">
        <v>718</v>
      </c>
      <c r="M220" s="10" t="str">
        <f t="shared" si="3"/>
        <v>7048275568</v>
      </c>
    </row>
    <row r="221" spans="1:13" x14ac:dyDescent="0.25">
      <c r="A221" t="s">
        <v>719</v>
      </c>
      <c r="B221">
        <v>108359337</v>
      </c>
      <c r="C221" s="4">
        <v>29366</v>
      </c>
      <c r="D221" t="s">
        <v>27</v>
      </c>
      <c r="E221" t="s">
        <v>99</v>
      </c>
      <c r="F221" s="5">
        <v>22765743</v>
      </c>
      <c r="I221" s="6" t="s">
        <v>720</v>
      </c>
      <c r="J221" s="7">
        <v>718505332</v>
      </c>
      <c r="K221" s="6" t="s">
        <v>143</v>
      </c>
      <c r="L221" s="8" t="s">
        <v>721</v>
      </c>
      <c r="M221" s="10" t="str">
        <f t="shared" si="3"/>
        <v>5632121664</v>
      </c>
    </row>
    <row r="222" spans="1:13" x14ac:dyDescent="0.25">
      <c r="A222" t="s">
        <v>722</v>
      </c>
      <c r="B222">
        <v>210406263</v>
      </c>
      <c r="C222" s="4">
        <v>33017</v>
      </c>
      <c r="D222" t="s">
        <v>27</v>
      </c>
      <c r="E222" t="s">
        <v>48</v>
      </c>
      <c r="F222" s="5">
        <v>711860448</v>
      </c>
      <c r="I222" s="6" t="s">
        <v>723</v>
      </c>
      <c r="J222" s="7">
        <v>721613645</v>
      </c>
      <c r="K222" s="6" t="s">
        <v>75</v>
      </c>
      <c r="L222" s="8" t="s">
        <v>724</v>
      </c>
      <c r="M222" s="10" t="str">
        <f t="shared" si="3"/>
        <v>994804785</v>
      </c>
    </row>
    <row r="223" spans="1:13" x14ac:dyDescent="0.25">
      <c r="A223" t="s">
        <v>162</v>
      </c>
      <c r="B223">
        <v>171025223</v>
      </c>
      <c r="C223" s="4">
        <v>23155</v>
      </c>
      <c r="D223" t="s">
        <v>27</v>
      </c>
      <c r="E223" t="s">
        <v>52</v>
      </c>
      <c r="F223" s="5">
        <v>1912658849</v>
      </c>
      <c r="I223" s="6" t="s">
        <v>725</v>
      </c>
      <c r="J223" s="7">
        <v>723431746</v>
      </c>
      <c r="K223" s="6" t="s">
        <v>24</v>
      </c>
      <c r="L223" s="8" t="s">
        <v>726</v>
      </c>
      <c r="M223" s="10" t="str">
        <f t="shared" si="3"/>
        <v>5920035528</v>
      </c>
    </row>
    <row r="224" spans="1:13" x14ac:dyDescent="0.25">
      <c r="A224" t="s">
        <v>727</v>
      </c>
      <c r="B224">
        <v>118038711</v>
      </c>
      <c r="C224" s="4">
        <v>44705</v>
      </c>
      <c r="D224" t="s">
        <v>15</v>
      </c>
      <c r="E224" t="s">
        <v>28</v>
      </c>
      <c r="F224" s="5">
        <v>975025795</v>
      </c>
      <c r="I224" s="6" t="s">
        <v>728</v>
      </c>
      <c r="J224" s="7">
        <v>723847813</v>
      </c>
      <c r="K224" s="6" t="s">
        <v>143</v>
      </c>
      <c r="L224" s="8" t="s">
        <v>729</v>
      </c>
      <c r="M224" s="10" t="str">
        <f t="shared" si="3"/>
        <v>364573407</v>
      </c>
    </row>
    <row r="225" spans="1:13" x14ac:dyDescent="0.25">
      <c r="A225" t="s">
        <v>730</v>
      </c>
      <c r="B225">
        <v>538814178</v>
      </c>
      <c r="C225" s="4">
        <v>27538</v>
      </c>
      <c r="D225" t="s">
        <v>27</v>
      </c>
      <c r="E225" t="s">
        <v>33</v>
      </c>
      <c r="F225" s="5">
        <v>1771927488</v>
      </c>
      <c r="I225" s="6" t="s">
        <v>731</v>
      </c>
      <c r="J225" s="7">
        <v>728731078</v>
      </c>
      <c r="K225" s="6" t="s">
        <v>143</v>
      </c>
      <c r="L225" s="8" t="s">
        <v>732</v>
      </c>
      <c r="M225" s="10" t="str">
        <f t="shared" si="3"/>
        <v>1821347632</v>
      </c>
    </row>
    <row r="226" spans="1:13" x14ac:dyDescent="0.25">
      <c r="A226" t="s">
        <v>733</v>
      </c>
      <c r="B226">
        <v>21760390</v>
      </c>
      <c r="C226" s="4">
        <v>20600</v>
      </c>
      <c r="D226" t="s">
        <v>43</v>
      </c>
      <c r="E226" t="s">
        <v>218</v>
      </c>
      <c r="F226" s="5">
        <v>400999872</v>
      </c>
      <c r="I226" s="6" t="s">
        <v>734</v>
      </c>
      <c r="J226" s="7">
        <v>735527609</v>
      </c>
      <c r="K226" s="6" t="s">
        <v>143</v>
      </c>
      <c r="L226" s="8" t="s">
        <v>735</v>
      </c>
      <c r="M226" s="10" t="str">
        <f t="shared" si="3"/>
        <v>1098051012</v>
      </c>
    </row>
    <row r="227" spans="1:13" x14ac:dyDescent="0.25">
      <c r="A227" t="s">
        <v>736</v>
      </c>
      <c r="B227">
        <v>919654415</v>
      </c>
      <c r="C227" s="4">
        <v>34114</v>
      </c>
      <c r="D227" t="s">
        <v>15</v>
      </c>
      <c r="E227" t="s">
        <v>161</v>
      </c>
      <c r="F227" s="5">
        <v>44664006</v>
      </c>
      <c r="I227" s="6" t="s">
        <v>737</v>
      </c>
      <c r="J227" s="7">
        <v>737911540</v>
      </c>
      <c r="K227" s="6" t="s">
        <v>24</v>
      </c>
      <c r="L227" s="8" t="s">
        <v>738</v>
      </c>
      <c r="M227" s="10" t="str">
        <f t="shared" si="3"/>
        <v>18748735488</v>
      </c>
    </row>
    <row r="228" spans="1:13" x14ac:dyDescent="0.25">
      <c r="A228" t="s">
        <v>739</v>
      </c>
      <c r="B228">
        <v>41020835</v>
      </c>
      <c r="C228" s="4">
        <v>24983</v>
      </c>
      <c r="D228" t="s">
        <v>27</v>
      </c>
      <c r="E228" t="s">
        <v>157</v>
      </c>
      <c r="F228" s="5">
        <v>279877455</v>
      </c>
      <c r="I228" s="6" t="s">
        <v>740</v>
      </c>
      <c r="J228" s="7">
        <v>738124493</v>
      </c>
      <c r="K228" s="6" t="s">
        <v>220</v>
      </c>
      <c r="L228" s="8" t="s">
        <v>741</v>
      </c>
      <c r="M228" s="10" t="str">
        <f t="shared" si="3"/>
        <v>4263476272</v>
      </c>
    </row>
    <row r="229" spans="1:13" x14ac:dyDescent="0.25">
      <c r="A229" t="s">
        <v>742</v>
      </c>
      <c r="B229">
        <v>984535903</v>
      </c>
      <c r="C229" s="4">
        <v>38861</v>
      </c>
      <c r="D229" t="s">
        <v>15</v>
      </c>
      <c r="E229" t="s">
        <v>146</v>
      </c>
      <c r="F229" s="5">
        <v>9049326</v>
      </c>
      <c r="I229" s="6" t="s">
        <v>743</v>
      </c>
      <c r="J229" s="7">
        <v>739195463</v>
      </c>
      <c r="K229" s="6" t="s">
        <v>143</v>
      </c>
      <c r="L229" s="8" t="s">
        <v>744</v>
      </c>
      <c r="M229" s="10" t="str">
        <f t="shared" si="3"/>
        <v>78656823</v>
      </c>
    </row>
    <row r="230" spans="1:13" x14ac:dyDescent="0.25">
      <c r="A230" t="s">
        <v>745</v>
      </c>
      <c r="B230">
        <v>952383149</v>
      </c>
      <c r="C230" s="4">
        <v>42148</v>
      </c>
      <c r="D230" t="s">
        <v>27</v>
      </c>
      <c r="E230" t="s">
        <v>226</v>
      </c>
      <c r="F230" s="5">
        <v>258076568</v>
      </c>
      <c r="I230" s="6" t="s">
        <v>746</v>
      </c>
      <c r="J230" s="7">
        <v>741467211</v>
      </c>
      <c r="K230" s="6" t="s">
        <v>24</v>
      </c>
      <c r="L230" s="8" t="s">
        <v>747</v>
      </c>
      <c r="M230" s="10" t="str">
        <f t="shared" si="3"/>
        <v>574790,58</v>
      </c>
    </row>
    <row r="231" spans="1:13" x14ac:dyDescent="0.25">
      <c r="A231" t="s">
        <v>748</v>
      </c>
      <c r="B231">
        <v>994174473</v>
      </c>
      <c r="C231" s="4">
        <v>24251</v>
      </c>
      <c r="D231" t="s">
        <v>9</v>
      </c>
      <c r="E231" t="s">
        <v>108</v>
      </c>
      <c r="F231" s="5">
        <v>47612214</v>
      </c>
      <c r="I231" s="6" t="s">
        <v>749</v>
      </c>
      <c r="J231" s="7">
        <v>746114879</v>
      </c>
      <c r="K231" s="6" t="s">
        <v>24</v>
      </c>
      <c r="L231" s="8" t="s">
        <v>750</v>
      </c>
      <c r="M231" s="10" t="str">
        <f t="shared" si="3"/>
        <v>273325675</v>
      </c>
    </row>
    <row r="232" spans="1:13" x14ac:dyDescent="0.25">
      <c r="A232" t="s">
        <v>751</v>
      </c>
      <c r="B232">
        <v>757646735</v>
      </c>
      <c r="C232" s="4">
        <v>20965</v>
      </c>
      <c r="D232" t="s">
        <v>27</v>
      </c>
      <c r="E232" t="s">
        <v>90</v>
      </c>
      <c r="F232" s="5">
        <v>272925312</v>
      </c>
      <c r="I232" s="6" t="s">
        <v>752</v>
      </c>
      <c r="J232" s="7">
        <v>750833059</v>
      </c>
      <c r="K232" s="6" t="s">
        <v>58</v>
      </c>
      <c r="L232" s="8" t="s">
        <v>753</v>
      </c>
      <c r="M232" s="10" t="str">
        <f t="shared" si="3"/>
        <v>58257914</v>
      </c>
    </row>
    <row r="233" spans="1:13" x14ac:dyDescent="0.25">
      <c r="A233" t="s">
        <v>754</v>
      </c>
      <c r="B233">
        <v>402738667</v>
      </c>
      <c r="C233" s="4">
        <v>20233</v>
      </c>
      <c r="D233" t="s">
        <v>15</v>
      </c>
      <c r="E233" t="s">
        <v>157</v>
      </c>
      <c r="F233" s="5">
        <v>1774897488</v>
      </c>
      <c r="I233" s="6" t="s">
        <v>755</v>
      </c>
      <c r="J233" s="7">
        <v>759196811</v>
      </c>
      <c r="K233" s="6" t="s">
        <v>24</v>
      </c>
      <c r="L233" s="8" t="s">
        <v>756</v>
      </c>
      <c r="M233" s="10" t="str">
        <f t="shared" si="3"/>
        <v>23485920633</v>
      </c>
    </row>
    <row r="234" spans="1:13" x14ac:dyDescent="0.25">
      <c r="A234" t="s">
        <v>757</v>
      </c>
      <c r="B234">
        <v>830129063</v>
      </c>
      <c r="C234" s="4">
        <v>28634</v>
      </c>
      <c r="D234" t="s">
        <v>27</v>
      </c>
      <c r="E234" t="s">
        <v>161</v>
      </c>
      <c r="F234" s="5">
        <v>44822835</v>
      </c>
      <c r="I234" s="6" t="s">
        <v>758</v>
      </c>
      <c r="J234" s="7">
        <v>759284715</v>
      </c>
      <c r="K234" s="6" t="s">
        <v>24</v>
      </c>
      <c r="L234" s="8" t="s">
        <v>759</v>
      </c>
      <c r="M234" s="10" t="str">
        <f t="shared" si="3"/>
        <v>4314616368</v>
      </c>
    </row>
    <row r="235" spans="1:13" x14ac:dyDescent="0.25">
      <c r="A235" t="s">
        <v>760</v>
      </c>
      <c r="B235">
        <v>840316438</v>
      </c>
      <c r="C235" s="4">
        <v>20965</v>
      </c>
      <c r="D235" t="s">
        <v>27</v>
      </c>
      <c r="E235" t="s">
        <v>161</v>
      </c>
      <c r="F235" s="5">
        <v>3798075</v>
      </c>
      <c r="I235" s="6" t="s">
        <v>761</v>
      </c>
      <c r="J235" s="7">
        <v>764436046</v>
      </c>
      <c r="K235" s="6" t="s">
        <v>143</v>
      </c>
      <c r="L235" s="8" t="s">
        <v>762</v>
      </c>
      <c r="M235" s="10" t="str">
        <f t="shared" si="3"/>
        <v>164253285</v>
      </c>
    </row>
    <row r="236" spans="1:13" x14ac:dyDescent="0.25">
      <c r="A236" t="s">
        <v>763</v>
      </c>
      <c r="B236">
        <v>172161705</v>
      </c>
      <c r="C236" s="4">
        <v>42880</v>
      </c>
      <c r="D236" t="s">
        <v>9</v>
      </c>
      <c r="E236" t="s">
        <v>157</v>
      </c>
      <c r="F236" s="5">
        <v>860878408</v>
      </c>
      <c r="I236" s="6" t="s">
        <v>764</v>
      </c>
      <c r="J236" s="7">
        <v>767521408</v>
      </c>
      <c r="K236" s="6" t="s">
        <v>110</v>
      </c>
      <c r="L236" s="8" t="s">
        <v>765</v>
      </c>
      <c r="M236" s="10" t="str">
        <f t="shared" si="3"/>
        <v>5225742522</v>
      </c>
    </row>
    <row r="237" spans="1:13" x14ac:dyDescent="0.25">
      <c r="A237" t="s">
        <v>766</v>
      </c>
      <c r="B237">
        <v>866388847</v>
      </c>
      <c r="C237" s="4">
        <v>24983</v>
      </c>
      <c r="D237" t="s">
        <v>15</v>
      </c>
      <c r="E237" t="s">
        <v>366</v>
      </c>
      <c r="F237" s="5">
        <v>467978868</v>
      </c>
      <c r="I237" s="6" t="s">
        <v>767</v>
      </c>
      <c r="J237" s="7">
        <v>768412649</v>
      </c>
      <c r="K237" s="6" t="s">
        <v>18</v>
      </c>
      <c r="L237" s="8" t="s">
        <v>768</v>
      </c>
      <c r="M237" s="10" t="str">
        <f t="shared" si="3"/>
        <v>197453585</v>
      </c>
    </row>
    <row r="238" spans="1:13" x14ac:dyDescent="0.25">
      <c r="A238" t="s">
        <v>769</v>
      </c>
      <c r="B238">
        <v>783832158</v>
      </c>
      <c r="C238" s="4">
        <v>34114</v>
      </c>
      <c r="D238" t="s">
        <v>27</v>
      </c>
      <c r="E238" t="s">
        <v>284</v>
      </c>
      <c r="F238" s="5">
        <v>268794774</v>
      </c>
      <c r="I238" s="6" t="s">
        <v>770</v>
      </c>
      <c r="J238" s="7">
        <v>771087014</v>
      </c>
      <c r="K238" s="6" t="s">
        <v>24</v>
      </c>
      <c r="L238" s="8" t="s">
        <v>771</v>
      </c>
      <c r="M238" s="10" t="str">
        <f t="shared" si="3"/>
        <v>1236855483</v>
      </c>
    </row>
    <row r="239" spans="1:13" x14ac:dyDescent="0.25">
      <c r="A239" t="s">
        <v>772</v>
      </c>
      <c r="B239">
        <v>940594492</v>
      </c>
      <c r="C239" s="4">
        <v>27538</v>
      </c>
      <c r="D239" t="s">
        <v>21</v>
      </c>
      <c r="E239" t="s">
        <v>366</v>
      </c>
      <c r="F239" s="5">
        <v>323014668</v>
      </c>
      <c r="I239" s="6" t="s">
        <v>773</v>
      </c>
      <c r="J239" s="7">
        <v>776827984</v>
      </c>
      <c r="K239" s="6" t="s">
        <v>79</v>
      </c>
      <c r="L239" s="8" t="s">
        <v>774</v>
      </c>
      <c r="M239" s="10" t="str">
        <f t="shared" si="3"/>
        <v>2489959944</v>
      </c>
    </row>
    <row r="240" spans="1:13" x14ac:dyDescent="0.25">
      <c r="A240" t="s">
        <v>775</v>
      </c>
      <c r="B240">
        <v>609763632</v>
      </c>
      <c r="C240" s="4">
        <v>24251</v>
      </c>
      <c r="D240" t="s">
        <v>27</v>
      </c>
      <c r="E240" t="s">
        <v>218</v>
      </c>
      <c r="F240" s="5">
        <v>499326914</v>
      </c>
      <c r="I240" s="6" t="s">
        <v>776</v>
      </c>
      <c r="J240" s="7">
        <v>778489603</v>
      </c>
      <c r="K240" s="6" t="s">
        <v>35</v>
      </c>
      <c r="L240" s="8" t="s">
        <v>777</v>
      </c>
      <c r="M240" s="10" t="str">
        <f t="shared" si="3"/>
        <v>35997024</v>
      </c>
    </row>
    <row r="241" spans="1:13" x14ac:dyDescent="0.25">
      <c r="A241" t="s">
        <v>778</v>
      </c>
      <c r="B241">
        <v>490298804</v>
      </c>
      <c r="C241" s="4">
        <v>38497</v>
      </c>
      <c r="D241" t="s">
        <v>15</v>
      </c>
      <c r="E241" t="s">
        <v>38</v>
      </c>
      <c r="F241" s="5">
        <v>1814745075</v>
      </c>
      <c r="I241" s="6" t="s">
        <v>779</v>
      </c>
      <c r="J241" s="7">
        <v>790819977</v>
      </c>
      <c r="K241" s="6" t="s">
        <v>24</v>
      </c>
      <c r="L241" s="8" t="s">
        <v>780</v>
      </c>
      <c r="M241" s="10" t="str">
        <f t="shared" si="3"/>
        <v>901801474</v>
      </c>
    </row>
    <row r="242" spans="1:13" x14ac:dyDescent="0.25">
      <c r="A242" t="s">
        <v>781</v>
      </c>
      <c r="B242">
        <v>431454918</v>
      </c>
      <c r="C242" s="4">
        <v>30827</v>
      </c>
      <c r="D242" t="s">
        <v>27</v>
      </c>
      <c r="E242" t="s">
        <v>10</v>
      </c>
      <c r="F242" s="5">
        <v>193812255</v>
      </c>
      <c r="I242" s="6" t="s">
        <v>782</v>
      </c>
      <c r="J242" s="7">
        <v>791457586</v>
      </c>
      <c r="K242" s="6" t="s">
        <v>54</v>
      </c>
      <c r="L242" s="8" t="s">
        <v>783</v>
      </c>
      <c r="M242" s="10" t="str">
        <f t="shared" si="3"/>
        <v>1176441072</v>
      </c>
    </row>
    <row r="243" spans="1:13" x14ac:dyDescent="0.25">
      <c r="A243" t="s">
        <v>784</v>
      </c>
      <c r="B243">
        <v>625733970</v>
      </c>
      <c r="C243" s="4">
        <v>30095</v>
      </c>
      <c r="D243" t="s">
        <v>9</v>
      </c>
      <c r="E243" t="s">
        <v>28</v>
      </c>
      <c r="F243" s="5">
        <v>13628832</v>
      </c>
      <c r="I243" s="6" t="s">
        <v>785</v>
      </c>
      <c r="J243" s="7">
        <v>804038273</v>
      </c>
      <c r="K243" s="6" t="s">
        <v>368</v>
      </c>
      <c r="L243" s="8" t="s">
        <v>786</v>
      </c>
      <c r="M243" s="10" t="str">
        <f t="shared" si="3"/>
        <v>5411343168</v>
      </c>
    </row>
    <row r="244" spans="1:13" x14ac:dyDescent="0.25">
      <c r="A244" t="s">
        <v>787</v>
      </c>
      <c r="B244">
        <v>169849703</v>
      </c>
      <c r="C244" s="4">
        <v>22790</v>
      </c>
      <c r="D244" t="s">
        <v>21</v>
      </c>
      <c r="E244" t="s">
        <v>16</v>
      </c>
      <c r="F244" s="5">
        <v>1399882176</v>
      </c>
      <c r="I244" s="6" t="s">
        <v>788</v>
      </c>
      <c r="J244" s="7">
        <v>806999634</v>
      </c>
      <c r="K244" s="6" t="s">
        <v>24</v>
      </c>
      <c r="L244" s="8" t="s">
        <v>789</v>
      </c>
      <c r="M244" s="10" t="str">
        <f t="shared" si="3"/>
        <v>2226593538</v>
      </c>
    </row>
    <row r="245" spans="1:13" x14ac:dyDescent="0.25">
      <c r="A245" t="s">
        <v>790</v>
      </c>
      <c r="B245">
        <v>600726742</v>
      </c>
      <c r="C245" s="4">
        <v>43244</v>
      </c>
      <c r="D245" t="s">
        <v>21</v>
      </c>
      <c r="E245" t="s">
        <v>210</v>
      </c>
      <c r="F245" s="5">
        <v>873890937</v>
      </c>
      <c r="I245" s="6" t="s">
        <v>791</v>
      </c>
      <c r="J245" s="7">
        <v>809614065</v>
      </c>
      <c r="K245" s="6" t="s">
        <v>24</v>
      </c>
      <c r="L245" s="8" t="s">
        <v>792</v>
      </c>
      <c r="M245" s="10" t="str">
        <f t="shared" si="3"/>
        <v>1449724224</v>
      </c>
    </row>
    <row r="246" spans="1:13" x14ac:dyDescent="0.25">
      <c r="A246" t="s">
        <v>793</v>
      </c>
      <c r="B246">
        <v>598219243</v>
      </c>
      <c r="C246" s="4">
        <v>31921</v>
      </c>
      <c r="D246" t="s">
        <v>9</v>
      </c>
      <c r="E246" t="s">
        <v>125</v>
      </c>
      <c r="F246" s="5">
        <v>991513235</v>
      </c>
      <c r="I246" s="6" t="s">
        <v>794</v>
      </c>
      <c r="J246" s="7">
        <v>809692533</v>
      </c>
      <c r="K246" s="6" t="s">
        <v>183</v>
      </c>
      <c r="L246" s="8" t="s">
        <v>795</v>
      </c>
      <c r="M246" s="10" t="str">
        <f t="shared" si="3"/>
        <v>1447905654</v>
      </c>
    </row>
    <row r="247" spans="1:13" x14ac:dyDescent="0.25">
      <c r="A247" t="s">
        <v>796</v>
      </c>
      <c r="B247">
        <v>354450304</v>
      </c>
      <c r="C247" s="4">
        <v>27905</v>
      </c>
      <c r="D247" t="s">
        <v>9</v>
      </c>
      <c r="E247" t="s">
        <v>44</v>
      </c>
      <c r="F247" s="5">
        <v>850484583</v>
      </c>
      <c r="I247" s="6" t="s">
        <v>797</v>
      </c>
      <c r="J247" s="7">
        <v>812442483</v>
      </c>
      <c r="K247" s="6" t="s">
        <v>18</v>
      </c>
      <c r="L247" s="8" t="s">
        <v>798</v>
      </c>
      <c r="M247" s="10" t="str">
        <f t="shared" si="3"/>
        <v>833551236</v>
      </c>
    </row>
    <row r="248" spans="1:13" x14ac:dyDescent="0.25">
      <c r="A248" t="s">
        <v>799</v>
      </c>
      <c r="B248">
        <v>733906808</v>
      </c>
      <c r="C248" s="4">
        <v>37400</v>
      </c>
      <c r="D248" t="s">
        <v>21</v>
      </c>
      <c r="E248" t="s">
        <v>16</v>
      </c>
      <c r="F248" s="5">
        <v>342649034</v>
      </c>
      <c r="I248" s="6" t="s">
        <v>800</v>
      </c>
      <c r="J248" s="7">
        <v>821034018</v>
      </c>
      <c r="K248" s="6" t="s">
        <v>24</v>
      </c>
      <c r="L248" s="8" t="s">
        <v>801</v>
      </c>
      <c r="M248" s="10" t="str">
        <f t="shared" si="3"/>
        <v>892576</v>
      </c>
    </row>
    <row r="249" spans="1:13" x14ac:dyDescent="0.25">
      <c r="A249" t="s">
        <v>802</v>
      </c>
      <c r="B249">
        <v>478863350</v>
      </c>
      <c r="C249" s="4">
        <v>33017</v>
      </c>
      <c r="D249" t="s">
        <v>15</v>
      </c>
      <c r="E249" t="s">
        <v>218</v>
      </c>
      <c r="F249" s="5">
        <v>15656648</v>
      </c>
      <c r="I249" s="6" t="s">
        <v>803</v>
      </c>
      <c r="J249" s="7">
        <v>822729697</v>
      </c>
      <c r="K249" s="6" t="s">
        <v>30</v>
      </c>
      <c r="L249" s="8" t="s">
        <v>804</v>
      </c>
      <c r="M249" s="10" t="str">
        <f t="shared" si="3"/>
        <v>352774026</v>
      </c>
    </row>
    <row r="250" spans="1:13" x14ac:dyDescent="0.25">
      <c r="A250" t="s">
        <v>805</v>
      </c>
      <c r="B250">
        <v>971201964</v>
      </c>
      <c r="C250" s="4">
        <v>33017</v>
      </c>
      <c r="D250" t="s">
        <v>43</v>
      </c>
      <c r="E250" t="s">
        <v>309</v>
      </c>
      <c r="F250" s="5">
        <v>15142125</v>
      </c>
      <c r="I250" s="6" t="s">
        <v>806</v>
      </c>
      <c r="J250" s="7">
        <v>823906903</v>
      </c>
      <c r="K250" s="6" t="s">
        <v>12</v>
      </c>
      <c r="L250" s="8" t="s">
        <v>41</v>
      </c>
      <c r="M250" s="10" t="str">
        <f t="shared" si="3"/>
        <v>0</v>
      </c>
    </row>
    <row r="251" spans="1:13" x14ac:dyDescent="0.25">
      <c r="A251" t="s">
        <v>717</v>
      </c>
      <c r="B251">
        <v>716576434</v>
      </c>
      <c r="C251" s="4">
        <v>35575</v>
      </c>
      <c r="D251" t="s">
        <v>27</v>
      </c>
      <c r="E251" t="s">
        <v>10</v>
      </c>
      <c r="F251" s="5">
        <v>3612576704</v>
      </c>
      <c r="I251" s="6" t="s">
        <v>807</v>
      </c>
      <c r="J251" s="7">
        <v>824553501</v>
      </c>
      <c r="K251" s="6" t="s">
        <v>87</v>
      </c>
      <c r="L251" s="8" t="s">
        <v>808</v>
      </c>
      <c r="M251" s="10" t="str">
        <f t="shared" si="3"/>
        <v>2138470796</v>
      </c>
    </row>
    <row r="252" spans="1:13" x14ac:dyDescent="0.25">
      <c r="A252" t="s">
        <v>809</v>
      </c>
      <c r="B252">
        <v>967533698</v>
      </c>
      <c r="C252" s="4">
        <v>26809</v>
      </c>
      <c r="D252" t="s">
        <v>9</v>
      </c>
      <c r="E252" t="s">
        <v>178</v>
      </c>
      <c r="F252" s="5">
        <v>205039918</v>
      </c>
      <c r="I252" s="6" t="s">
        <v>810</v>
      </c>
      <c r="J252" s="7">
        <v>825826622</v>
      </c>
      <c r="K252" s="6" t="s">
        <v>35</v>
      </c>
      <c r="L252" s="8" t="s">
        <v>811</v>
      </c>
      <c r="M252" s="10" t="str">
        <f t="shared" si="3"/>
        <v>386423,99</v>
      </c>
    </row>
    <row r="253" spans="1:13" x14ac:dyDescent="0.25">
      <c r="A253" t="s">
        <v>812</v>
      </c>
      <c r="B253">
        <v>369381575</v>
      </c>
      <c r="C253" s="4">
        <v>42880</v>
      </c>
      <c r="D253" t="s">
        <v>43</v>
      </c>
      <c r="E253" t="s">
        <v>38</v>
      </c>
      <c r="F253" s="5">
        <v>947638536</v>
      </c>
      <c r="I253" s="6" t="s">
        <v>813</v>
      </c>
      <c r="J253" s="7">
        <v>831453431</v>
      </c>
      <c r="K253" s="6" t="s">
        <v>87</v>
      </c>
      <c r="L253" s="8" t="s">
        <v>814</v>
      </c>
      <c r="M253" s="10" t="str">
        <f t="shared" si="3"/>
        <v>2508489264</v>
      </c>
    </row>
    <row r="254" spans="1:13" x14ac:dyDescent="0.25">
      <c r="A254" t="s">
        <v>402</v>
      </c>
      <c r="B254">
        <v>381094998</v>
      </c>
      <c r="C254" s="4">
        <v>40322</v>
      </c>
      <c r="D254" t="s">
        <v>171</v>
      </c>
      <c r="E254" t="s">
        <v>334</v>
      </c>
      <c r="F254" s="5">
        <v>2411467968</v>
      </c>
      <c r="I254" s="6" t="s">
        <v>815</v>
      </c>
      <c r="J254" s="7">
        <v>833820639</v>
      </c>
      <c r="K254" s="6" t="s">
        <v>236</v>
      </c>
      <c r="L254" s="8" t="s">
        <v>816</v>
      </c>
      <c r="M254" s="10" t="str">
        <f t="shared" si="3"/>
        <v>781474,89</v>
      </c>
    </row>
    <row r="255" spans="1:13" x14ac:dyDescent="0.25">
      <c r="A255" t="s">
        <v>817</v>
      </c>
      <c r="B255">
        <v>183744351</v>
      </c>
      <c r="C255" s="4">
        <v>34114</v>
      </c>
      <c r="D255" t="s">
        <v>15</v>
      </c>
      <c r="E255" t="s">
        <v>157</v>
      </c>
      <c r="F255" s="5">
        <v>454928874</v>
      </c>
      <c r="I255" s="6" t="s">
        <v>818</v>
      </c>
      <c r="J255" s="7">
        <v>834782830</v>
      </c>
      <c r="K255" s="6" t="s">
        <v>96</v>
      </c>
      <c r="L255" s="8" t="s">
        <v>819</v>
      </c>
      <c r="M255" s="10" t="str">
        <f t="shared" si="3"/>
        <v>445105269</v>
      </c>
    </row>
    <row r="256" spans="1:13" x14ac:dyDescent="0.25">
      <c r="A256" t="s">
        <v>820</v>
      </c>
      <c r="B256">
        <v>789469598</v>
      </c>
      <c r="C256" s="4">
        <v>31192</v>
      </c>
      <c r="D256" t="s">
        <v>15</v>
      </c>
      <c r="E256" t="s">
        <v>125</v>
      </c>
      <c r="F256" s="5">
        <v>479814776</v>
      </c>
      <c r="I256" s="6" t="s">
        <v>821</v>
      </c>
      <c r="J256" s="7">
        <v>836838522</v>
      </c>
      <c r="K256" s="6" t="s">
        <v>79</v>
      </c>
      <c r="L256" s="8" t="s">
        <v>822</v>
      </c>
      <c r="M256" s="10" t="str">
        <f t="shared" si="3"/>
        <v>780104619</v>
      </c>
    </row>
    <row r="257" spans="1:13" x14ac:dyDescent="0.25">
      <c r="A257" t="s">
        <v>823</v>
      </c>
      <c r="B257">
        <v>282048392</v>
      </c>
      <c r="C257" s="4">
        <v>42880</v>
      </c>
      <c r="D257" t="s">
        <v>15</v>
      </c>
      <c r="E257" t="s">
        <v>404</v>
      </c>
      <c r="F257" s="5">
        <v>2341620372</v>
      </c>
      <c r="I257" s="6" t="s">
        <v>824</v>
      </c>
      <c r="J257" s="7">
        <v>841889132</v>
      </c>
      <c r="K257" s="6" t="s">
        <v>87</v>
      </c>
      <c r="L257" s="8" t="s">
        <v>825</v>
      </c>
      <c r="M257" s="10" t="str">
        <f t="shared" si="3"/>
        <v>7379551296</v>
      </c>
    </row>
    <row r="258" spans="1:13" x14ac:dyDescent="0.25">
      <c r="A258" t="s">
        <v>826</v>
      </c>
      <c r="B258">
        <v>314669857</v>
      </c>
      <c r="C258" s="4">
        <v>34843</v>
      </c>
      <c r="D258" t="s">
        <v>21</v>
      </c>
      <c r="E258" t="s">
        <v>61</v>
      </c>
      <c r="F258" s="5">
        <v>3782814288</v>
      </c>
      <c r="I258" s="6" t="s">
        <v>827</v>
      </c>
      <c r="J258" s="7">
        <v>842344844</v>
      </c>
      <c r="K258" s="6" t="s">
        <v>87</v>
      </c>
      <c r="L258" s="8" t="s">
        <v>828</v>
      </c>
      <c r="M258" s="10" t="str">
        <f t="shared" ref="M258:M301" si="4">RIGHT(L258, LEN(L258)-1)</f>
        <v>198857,89</v>
      </c>
    </row>
    <row r="259" spans="1:13" x14ac:dyDescent="0.25">
      <c r="A259" t="s">
        <v>829</v>
      </c>
      <c r="B259">
        <v>386315612</v>
      </c>
      <c r="C259" s="4">
        <v>30827</v>
      </c>
      <c r="D259" t="s">
        <v>21</v>
      </c>
      <c r="E259" t="s">
        <v>371</v>
      </c>
      <c r="F259" s="5">
        <v>2116056096</v>
      </c>
      <c r="I259" s="6" t="s">
        <v>830</v>
      </c>
      <c r="J259" s="7">
        <v>843771917</v>
      </c>
      <c r="K259" s="6" t="s">
        <v>35</v>
      </c>
      <c r="L259" s="8" t="s">
        <v>831</v>
      </c>
      <c r="M259" s="10" t="str">
        <f t="shared" si="4"/>
        <v>1385634776</v>
      </c>
    </row>
    <row r="260" spans="1:13" x14ac:dyDescent="0.25">
      <c r="A260" t="s">
        <v>832</v>
      </c>
      <c r="B260">
        <v>963425424</v>
      </c>
      <c r="C260" s="4">
        <v>36671</v>
      </c>
      <c r="D260" t="s">
        <v>9</v>
      </c>
      <c r="E260" t="s">
        <v>48</v>
      </c>
      <c r="F260" s="5">
        <v>162116955</v>
      </c>
      <c r="I260" s="6" t="s">
        <v>833</v>
      </c>
      <c r="J260" s="7">
        <v>844190003</v>
      </c>
      <c r="K260" s="6" t="s">
        <v>83</v>
      </c>
      <c r="L260" s="8" t="s">
        <v>834</v>
      </c>
      <c r="M260" s="10" t="str">
        <f t="shared" si="4"/>
        <v>13970290516</v>
      </c>
    </row>
    <row r="261" spans="1:13" x14ac:dyDescent="0.25">
      <c r="A261" t="s">
        <v>835</v>
      </c>
      <c r="B261">
        <v>930711869</v>
      </c>
      <c r="C261" s="4">
        <v>31556</v>
      </c>
      <c r="D261" t="s">
        <v>9</v>
      </c>
      <c r="E261" t="s">
        <v>226</v>
      </c>
      <c r="F261" s="5">
        <v>3053480248</v>
      </c>
      <c r="I261" s="6" t="s">
        <v>539</v>
      </c>
      <c r="J261" s="7">
        <v>844402774</v>
      </c>
      <c r="K261" s="6" t="s">
        <v>101</v>
      </c>
      <c r="L261" s="8" t="s">
        <v>836</v>
      </c>
      <c r="M261" s="10" t="str">
        <f t="shared" si="4"/>
        <v>6203259972</v>
      </c>
    </row>
    <row r="262" spans="1:13" x14ac:dyDescent="0.25">
      <c r="A262" t="s">
        <v>837</v>
      </c>
      <c r="B262">
        <v>293249931</v>
      </c>
      <c r="C262" s="4">
        <v>22061</v>
      </c>
      <c r="D262" t="s">
        <v>9</v>
      </c>
      <c r="E262" t="s">
        <v>579</v>
      </c>
      <c r="F262" s="5">
        <v>1372501908</v>
      </c>
      <c r="I262" s="6" t="s">
        <v>112</v>
      </c>
      <c r="J262" s="7">
        <v>847601515</v>
      </c>
      <c r="K262" s="6" t="s">
        <v>18</v>
      </c>
      <c r="L262" s="8" t="s">
        <v>838</v>
      </c>
      <c r="M262" s="10" t="str">
        <f t="shared" si="4"/>
        <v>63118152</v>
      </c>
    </row>
    <row r="263" spans="1:13" x14ac:dyDescent="0.25">
      <c r="A263" t="s">
        <v>839</v>
      </c>
      <c r="B263">
        <v>186633227</v>
      </c>
      <c r="C263" s="4">
        <v>37765</v>
      </c>
      <c r="D263" t="s">
        <v>27</v>
      </c>
      <c r="E263" t="s">
        <v>146</v>
      </c>
      <c r="F263" s="5">
        <v>1269561292</v>
      </c>
      <c r="I263" s="6" t="s">
        <v>840</v>
      </c>
      <c r="J263" s="7">
        <v>850570265</v>
      </c>
      <c r="K263" s="6" t="s">
        <v>24</v>
      </c>
      <c r="L263" s="8" t="s">
        <v>841</v>
      </c>
      <c r="M263" s="10" t="str">
        <f t="shared" si="4"/>
        <v>1724888697</v>
      </c>
    </row>
    <row r="264" spans="1:13" x14ac:dyDescent="0.25">
      <c r="A264" t="s">
        <v>842</v>
      </c>
      <c r="B264">
        <v>386788742</v>
      </c>
      <c r="C264" s="4">
        <v>23522</v>
      </c>
      <c r="D264" t="s">
        <v>15</v>
      </c>
      <c r="E264" t="s">
        <v>334</v>
      </c>
      <c r="F264" s="5">
        <v>75930855</v>
      </c>
      <c r="I264" s="6" t="s">
        <v>843</v>
      </c>
      <c r="J264" s="7">
        <v>863428067</v>
      </c>
      <c r="K264" s="6" t="s">
        <v>40</v>
      </c>
      <c r="L264" s="8" t="s">
        <v>844</v>
      </c>
      <c r="M264" s="10" t="str">
        <f t="shared" si="4"/>
        <v>610026255</v>
      </c>
    </row>
    <row r="265" spans="1:13" x14ac:dyDescent="0.25">
      <c r="A265" t="s">
        <v>845</v>
      </c>
      <c r="B265">
        <v>684928177</v>
      </c>
      <c r="C265" s="4">
        <v>20965</v>
      </c>
      <c r="D265" t="s">
        <v>43</v>
      </c>
      <c r="E265" t="s">
        <v>579</v>
      </c>
      <c r="F265" s="5">
        <v>2387811309</v>
      </c>
      <c r="I265" s="6" t="s">
        <v>846</v>
      </c>
      <c r="J265" s="7">
        <v>868121015</v>
      </c>
      <c r="K265" s="6" t="s">
        <v>101</v>
      </c>
      <c r="L265" s="8" t="s">
        <v>847</v>
      </c>
      <c r="M265" s="10" t="str">
        <f t="shared" si="4"/>
        <v>431480314</v>
      </c>
    </row>
    <row r="266" spans="1:13" x14ac:dyDescent="0.25">
      <c r="A266" t="s">
        <v>848</v>
      </c>
      <c r="B266">
        <v>911552187</v>
      </c>
      <c r="C266" s="4">
        <v>23155</v>
      </c>
      <c r="D266" t="s">
        <v>9</v>
      </c>
      <c r="E266" t="s">
        <v>268</v>
      </c>
      <c r="F266" s="5">
        <v>397164126</v>
      </c>
      <c r="I266" s="6" t="s">
        <v>849</v>
      </c>
      <c r="J266" s="7">
        <v>872703743</v>
      </c>
      <c r="K266" s="6" t="s">
        <v>24</v>
      </c>
      <c r="L266" s="8" t="s">
        <v>850</v>
      </c>
      <c r="M266" s="10" t="str">
        <f t="shared" si="4"/>
        <v>124510614</v>
      </c>
    </row>
    <row r="267" spans="1:13" x14ac:dyDescent="0.25">
      <c r="A267" t="s">
        <v>851</v>
      </c>
      <c r="B267">
        <v>209983747</v>
      </c>
      <c r="C267" s="4">
        <v>33017</v>
      </c>
      <c r="D267" t="s">
        <v>43</v>
      </c>
      <c r="E267" t="s">
        <v>261</v>
      </c>
      <c r="F267" s="5">
        <v>202295223</v>
      </c>
      <c r="I267" s="6" t="s">
        <v>852</v>
      </c>
      <c r="J267" s="7">
        <v>875596647</v>
      </c>
      <c r="K267" s="6" t="s">
        <v>148</v>
      </c>
      <c r="L267" s="8" t="s">
        <v>853</v>
      </c>
      <c r="M267" s="10" t="str">
        <f t="shared" si="4"/>
        <v>3929785065</v>
      </c>
    </row>
    <row r="268" spans="1:13" x14ac:dyDescent="0.25">
      <c r="A268" t="s">
        <v>854</v>
      </c>
      <c r="B268">
        <v>16077370</v>
      </c>
      <c r="C268" s="4">
        <v>36304</v>
      </c>
      <c r="D268" t="s">
        <v>9</v>
      </c>
      <c r="E268" t="s">
        <v>134</v>
      </c>
      <c r="F268" s="5">
        <v>3723500892</v>
      </c>
      <c r="I268" s="6" t="s">
        <v>855</v>
      </c>
      <c r="J268" s="7">
        <v>878130269</v>
      </c>
      <c r="K268" s="6" t="s">
        <v>54</v>
      </c>
      <c r="L268" s="8" t="s">
        <v>856</v>
      </c>
      <c r="M268" s="10" t="str">
        <f t="shared" si="4"/>
        <v>321223397</v>
      </c>
    </row>
    <row r="269" spans="1:13" x14ac:dyDescent="0.25">
      <c r="A269" t="s">
        <v>857</v>
      </c>
      <c r="B269">
        <v>453656191</v>
      </c>
      <c r="C269" s="4">
        <v>28999</v>
      </c>
      <c r="D269" t="s">
        <v>27</v>
      </c>
      <c r="E269" t="s">
        <v>33</v>
      </c>
      <c r="F269" s="5">
        <v>552316128</v>
      </c>
      <c r="I269" s="6" t="s">
        <v>858</v>
      </c>
      <c r="J269" s="7">
        <v>884381934</v>
      </c>
      <c r="K269" s="6" t="s">
        <v>35</v>
      </c>
      <c r="L269" s="8" t="s">
        <v>859</v>
      </c>
      <c r="M269" s="10" t="str">
        <f t="shared" si="4"/>
        <v>1603655328</v>
      </c>
    </row>
    <row r="270" spans="1:13" x14ac:dyDescent="0.25">
      <c r="A270" t="s">
        <v>860</v>
      </c>
      <c r="B270">
        <v>942656359</v>
      </c>
      <c r="C270" s="4">
        <v>39593</v>
      </c>
      <c r="D270" t="s">
        <v>27</v>
      </c>
      <c r="E270" t="s">
        <v>28</v>
      </c>
      <c r="F270" s="5">
        <v>242779896</v>
      </c>
      <c r="I270" s="6" t="s">
        <v>861</v>
      </c>
      <c r="J270" s="7">
        <v>892875281</v>
      </c>
      <c r="K270" s="6" t="s">
        <v>183</v>
      </c>
      <c r="L270" s="8" t="s">
        <v>862</v>
      </c>
      <c r="M270" s="10" t="str">
        <f t="shared" si="4"/>
        <v>3736592496</v>
      </c>
    </row>
    <row r="271" spans="1:13" x14ac:dyDescent="0.25">
      <c r="A271" t="s">
        <v>863</v>
      </c>
      <c r="B271">
        <v>726607069</v>
      </c>
      <c r="C271" s="4">
        <v>31192</v>
      </c>
      <c r="D271" t="s">
        <v>21</v>
      </c>
      <c r="E271" t="s">
        <v>579</v>
      </c>
      <c r="F271" s="5">
        <v>770577444</v>
      </c>
      <c r="I271" s="6" t="s">
        <v>864</v>
      </c>
      <c r="J271" s="7">
        <v>894934302</v>
      </c>
      <c r="K271" s="6" t="s">
        <v>30</v>
      </c>
      <c r="L271" s="8" t="s">
        <v>865</v>
      </c>
      <c r="M271" s="10" t="str">
        <f t="shared" si="4"/>
        <v>1687860504</v>
      </c>
    </row>
    <row r="272" spans="1:13" x14ac:dyDescent="0.25">
      <c r="A272" t="s">
        <v>866</v>
      </c>
      <c r="B272">
        <v>795311765</v>
      </c>
      <c r="C272" s="4">
        <v>38132</v>
      </c>
      <c r="D272" t="s">
        <v>9</v>
      </c>
      <c r="E272" t="s">
        <v>146</v>
      </c>
      <c r="F272" s="5">
        <v>506515625</v>
      </c>
      <c r="I272" s="6" t="s">
        <v>867</v>
      </c>
      <c r="J272" s="7">
        <v>896649727</v>
      </c>
      <c r="K272" s="6" t="s">
        <v>24</v>
      </c>
      <c r="L272" s="8" t="s">
        <v>868</v>
      </c>
      <c r="M272" s="10" t="str">
        <f t="shared" si="4"/>
        <v>183537816</v>
      </c>
    </row>
    <row r="273" spans="1:13" x14ac:dyDescent="0.25">
      <c r="A273" t="s">
        <v>869</v>
      </c>
      <c r="B273">
        <v>627584820</v>
      </c>
      <c r="C273" s="4">
        <v>29366</v>
      </c>
      <c r="D273" t="s">
        <v>43</v>
      </c>
      <c r="E273" t="s">
        <v>108</v>
      </c>
      <c r="F273" s="5">
        <v>2294930313</v>
      </c>
      <c r="I273" s="6" t="s">
        <v>870</v>
      </c>
      <c r="J273" s="7">
        <v>898907904</v>
      </c>
      <c r="K273" s="6" t="s">
        <v>110</v>
      </c>
      <c r="L273" s="8" t="s">
        <v>871</v>
      </c>
      <c r="M273" s="10" t="str">
        <f t="shared" si="4"/>
        <v>418199085</v>
      </c>
    </row>
    <row r="274" spans="1:13" x14ac:dyDescent="0.25">
      <c r="A274" t="s">
        <v>872</v>
      </c>
      <c r="B274">
        <v>96104372</v>
      </c>
      <c r="C274" s="4">
        <v>29731</v>
      </c>
      <c r="D274" t="s">
        <v>21</v>
      </c>
      <c r="E274" t="s">
        <v>261</v>
      </c>
      <c r="F274" s="5">
        <v>32397945</v>
      </c>
      <c r="I274" s="6" t="s">
        <v>873</v>
      </c>
      <c r="J274" s="7">
        <v>900757172</v>
      </c>
      <c r="K274" s="6" t="s">
        <v>79</v>
      </c>
      <c r="L274" s="8" t="s">
        <v>874</v>
      </c>
      <c r="M274" s="10" t="str">
        <f t="shared" si="4"/>
        <v>772340,31</v>
      </c>
    </row>
    <row r="275" spans="1:13" x14ac:dyDescent="0.25">
      <c r="A275" t="s">
        <v>875</v>
      </c>
      <c r="B275">
        <v>702117442</v>
      </c>
      <c r="C275" s="4">
        <v>21694</v>
      </c>
      <c r="D275" t="s">
        <v>27</v>
      </c>
      <c r="E275" t="s">
        <v>268</v>
      </c>
      <c r="F275" s="5">
        <v>662704935</v>
      </c>
      <c r="I275" s="6" t="s">
        <v>876</v>
      </c>
      <c r="J275" s="7">
        <v>905458743</v>
      </c>
      <c r="K275" s="6" t="s">
        <v>35</v>
      </c>
      <c r="L275" s="8" t="s">
        <v>877</v>
      </c>
      <c r="M275" s="10" t="str">
        <f t="shared" si="4"/>
        <v>762270088</v>
      </c>
    </row>
    <row r="276" spans="1:13" x14ac:dyDescent="0.25">
      <c r="A276" t="s">
        <v>878</v>
      </c>
      <c r="B276">
        <v>277557948</v>
      </c>
      <c r="C276" s="4">
        <v>20233</v>
      </c>
      <c r="D276" t="s">
        <v>27</v>
      </c>
      <c r="E276" t="s">
        <v>28</v>
      </c>
      <c r="F276" s="5">
        <v>4184349</v>
      </c>
      <c r="I276" s="6" t="s">
        <v>879</v>
      </c>
      <c r="J276" s="7">
        <v>919496575</v>
      </c>
      <c r="K276" s="6" t="s">
        <v>79</v>
      </c>
      <c r="L276" s="8" t="s">
        <v>880</v>
      </c>
      <c r="M276" s="10" t="str">
        <f t="shared" si="4"/>
        <v>2660428992</v>
      </c>
    </row>
    <row r="277" spans="1:13" x14ac:dyDescent="0.25">
      <c r="A277" t="s">
        <v>881</v>
      </c>
      <c r="B277">
        <v>41359454</v>
      </c>
      <c r="C277" s="4">
        <v>20965</v>
      </c>
      <c r="D277" t="s">
        <v>21</v>
      </c>
      <c r="E277" t="s">
        <v>360</v>
      </c>
      <c r="F277" s="5">
        <v>111158784</v>
      </c>
      <c r="I277" s="6" t="s">
        <v>882</v>
      </c>
      <c r="J277" s="7">
        <v>921471761</v>
      </c>
      <c r="K277" s="6" t="s">
        <v>35</v>
      </c>
      <c r="L277" s="8" t="s">
        <v>883</v>
      </c>
      <c r="M277" s="10" t="str">
        <f t="shared" si="4"/>
        <v>921744224</v>
      </c>
    </row>
    <row r="278" spans="1:13" x14ac:dyDescent="0.25">
      <c r="A278" t="s">
        <v>884</v>
      </c>
      <c r="B278">
        <v>722771004</v>
      </c>
      <c r="C278" s="4">
        <v>27905</v>
      </c>
      <c r="D278" t="s">
        <v>21</v>
      </c>
      <c r="E278" t="s">
        <v>104</v>
      </c>
      <c r="F278" s="5">
        <v>39325536</v>
      </c>
      <c r="I278" s="6" t="s">
        <v>885</v>
      </c>
      <c r="J278" s="7">
        <v>923681663</v>
      </c>
      <c r="K278" s="6" t="s">
        <v>110</v>
      </c>
      <c r="L278" s="8" t="s">
        <v>886</v>
      </c>
      <c r="M278" s="10" t="str">
        <f t="shared" si="4"/>
        <v>10723530202</v>
      </c>
    </row>
    <row r="279" spans="1:13" x14ac:dyDescent="0.25">
      <c r="A279" t="s">
        <v>887</v>
      </c>
      <c r="B279">
        <v>880721948</v>
      </c>
      <c r="C279" s="4">
        <v>38132</v>
      </c>
      <c r="D279" t="s">
        <v>27</v>
      </c>
      <c r="E279" t="s">
        <v>366</v>
      </c>
      <c r="F279" s="5">
        <v>426387</v>
      </c>
      <c r="I279" s="6" t="s">
        <v>888</v>
      </c>
      <c r="J279" s="7">
        <v>935027587</v>
      </c>
      <c r="K279" s="6" t="s">
        <v>143</v>
      </c>
      <c r="L279" s="8" t="s">
        <v>889</v>
      </c>
      <c r="M279" s="10" t="str">
        <f t="shared" si="4"/>
        <v>2087280468</v>
      </c>
    </row>
    <row r="280" spans="1:13" x14ac:dyDescent="0.25">
      <c r="A280" t="s">
        <v>890</v>
      </c>
      <c r="B280">
        <v>451507639</v>
      </c>
      <c r="C280" s="4">
        <v>21329</v>
      </c>
      <c r="D280" t="s">
        <v>27</v>
      </c>
      <c r="E280" t="s">
        <v>193</v>
      </c>
      <c r="F280" s="5">
        <v>1963249464</v>
      </c>
      <c r="I280" s="6" t="s">
        <v>891</v>
      </c>
      <c r="J280" s="7">
        <v>935604502</v>
      </c>
      <c r="K280" s="6" t="s">
        <v>139</v>
      </c>
      <c r="L280" s="8" t="s">
        <v>892</v>
      </c>
      <c r="M280" s="10" t="str">
        <f t="shared" si="4"/>
        <v>553308327</v>
      </c>
    </row>
    <row r="281" spans="1:13" x14ac:dyDescent="0.25">
      <c r="A281" t="s">
        <v>893</v>
      </c>
      <c r="B281">
        <v>298970874</v>
      </c>
      <c r="C281" s="4">
        <v>33749</v>
      </c>
      <c r="D281" t="s">
        <v>21</v>
      </c>
      <c r="E281" t="s">
        <v>48</v>
      </c>
      <c r="F281" s="5">
        <v>23751045</v>
      </c>
      <c r="I281" s="6" t="s">
        <v>894</v>
      </c>
      <c r="J281" s="7">
        <v>936214169</v>
      </c>
      <c r="K281" s="6" t="s">
        <v>24</v>
      </c>
      <c r="L281" s="8" t="s">
        <v>895</v>
      </c>
      <c r="M281" s="10" t="str">
        <f t="shared" si="4"/>
        <v>175520,16</v>
      </c>
    </row>
    <row r="282" spans="1:13" x14ac:dyDescent="0.25">
      <c r="A282" t="s">
        <v>467</v>
      </c>
      <c r="B282">
        <v>444190604</v>
      </c>
      <c r="C282" s="4">
        <v>38132</v>
      </c>
      <c r="D282" t="s">
        <v>9</v>
      </c>
      <c r="E282" t="s">
        <v>28</v>
      </c>
      <c r="F282" s="5">
        <v>13958175</v>
      </c>
      <c r="I282" s="6" t="s">
        <v>896</v>
      </c>
      <c r="J282" s="7">
        <v>939238656</v>
      </c>
      <c r="K282" s="6" t="s">
        <v>110</v>
      </c>
      <c r="L282" s="8" t="s">
        <v>897</v>
      </c>
      <c r="M282" s="10" t="str">
        <f t="shared" si="4"/>
        <v>774853233</v>
      </c>
    </row>
    <row r="283" spans="1:13" x14ac:dyDescent="0.25">
      <c r="A283" t="s">
        <v>898</v>
      </c>
      <c r="B283">
        <v>844008963</v>
      </c>
      <c r="C283" s="4">
        <v>25712</v>
      </c>
      <c r="D283" t="s">
        <v>27</v>
      </c>
      <c r="E283" t="s">
        <v>22</v>
      </c>
      <c r="F283" s="5">
        <v>20009952</v>
      </c>
      <c r="I283" s="6" t="s">
        <v>899</v>
      </c>
      <c r="J283" s="7">
        <v>939260509</v>
      </c>
      <c r="K283" s="6" t="s">
        <v>24</v>
      </c>
      <c r="L283" s="8" t="s">
        <v>900</v>
      </c>
      <c r="M283" s="10" t="str">
        <f t="shared" si="4"/>
        <v>2686250268</v>
      </c>
    </row>
    <row r="284" spans="1:13" x14ac:dyDescent="0.25">
      <c r="A284" t="s">
        <v>901</v>
      </c>
      <c r="B284">
        <v>9217797</v>
      </c>
      <c r="C284" s="4">
        <v>29731</v>
      </c>
      <c r="D284" t="s">
        <v>27</v>
      </c>
      <c r="E284" t="s">
        <v>404</v>
      </c>
      <c r="F284" s="5">
        <v>124795755</v>
      </c>
      <c r="I284" s="6" t="s">
        <v>902</v>
      </c>
      <c r="J284" s="7">
        <v>956960667</v>
      </c>
      <c r="K284" s="6" t="s">
        <v>24</v>
      </c>
      <c r="L284" s="8" t="s">
        <v>903</v>
      </c>
      <c r="M284" s="10" t="str">
        <f t="shared" si="4"/>
        <v>230104896</v>
      </c>
    </row>
    <row r="285" spans="1:13" x14ac:dyDescent="0.25">
      <c r="A285" t="s">
        <v>904</v>
      </c>
      <c r="B285">
        <v>98550380</v>
      </c>
      <c r="C285" s="4">
        <v>20965</v>
      </c>
      <c r="D285" t="s">
        <v>15</v>
      </c>
      <c r="E285" t="s">
        <v>16</v>
      </c>
      <c r="F285" s="5">
        <v>2106508248</v>
      </c>
      <c r="I285" s="6" t="s">
        <v>905</v>
      </c>
      <c r="J285" s="7">
        <v>957356866</v>
      </c>
      <c r="K285" s="6" t="s">
        <v>220</v>
      </c>
      <c r="L285" s="8" t="s">
        <v>906</v>
      </c>
      <c r="M285" s="10" t="str">
        <f t="shared" si="4"/>
        <v>2716170408</v>
      </c>
    </row>
    <row r="286" spans="1:13" x14ac:dyDescent="0.25">
      <c r="A286" t="s">
        <v>907</v>
      </c>
      <c r="B286">
        <v>93369459</v>
      </c>
      <c r="C286" s="4">
        <v>28634</v>
      </c>
      <c r="D286" t="s">
        <v>21</v>
      </c>
      <c r="E286" t="s">
        <v>16</v>
      </c>
      <c r="F286" s="5">
        <v>1557120775</v>
      </c>
      <c r="I286" s="6" t="s">
        <v>908</v>
      </c>
      <c r="J286" s="7">
        <v>959261982</v>
      </c>
      <c r="K286" s="6" t="s">
        <v>24</v>
      </c>
      <c r="L286" s="8" t="s">
        <v>909</v>
      </c>
      <c r="M286" s="10" t="str">
        <f t="shared" si="4"/>
        <v>5646514278</v>
      </c>
    </row>
    <row r="287" spans="1:13" x14ac:dyDescent="0.25">
      <c r="A287" t="s">
        <v>910</v>
      </c>
      <c r="B287">
        <v>506585312</v>
      </c>
      <c r="C287" s="4">
        <v>25712</v>
      </c>
      <c r="D287" t="s">
        <v>27</v>
      </c>
      <c r="E287" t="s">
        <v>218</v>
      </c>
      <c r="F287" s="5">
        <v>19183293</v>
      </c>
      <c r="I287" s="6" t="s">
        <v>911</v>
      </c>
      <c r="J287" s="7">
        <v>961710120</v>
      </c>
      <c r="K287" s="6" t="s">
        <v>79</v>
      </c>
      <c r="L287" s="8" t="s">
        <v>912</v>
      </c>
      <c r="M287" s="10" t="str">
        <f t="shared" si="4"/>
        <v>689264796</v>
      </c>
    </row>
    <row r="288" spans="1:13" x14ac:dyDescent="0.25">
      <c r="A288" t="s">
        <v>913</v>
      </c>
      <c r="B288">
        <v>149904219</v>
      </c>
      <c r="C288" s="4">
        <v>39593</v>
      </c>
      <c r="D288" t="s">
        <v>15</v>
      </c>
      <c r="E288" t="s">
        <v>125</v>
      </c>
      <c r="F288" s="5">
        <v>69789314</v>
      </c>
      <c r="I288" s="6" t="s">
        <v>914</v>
      </c>
      <c r="J288" s="7">
        <v>961831981</v>
      </c>
      <c r="K288" s="6" t="s">
        <v>101</v>
      </c>
      <c r="L288" s="8" t="s">
        <v>915</v>
      </c>
      <c r="M288" s="10" t="str">
        <f t="shared" si="4"/>
        <v>287448,7</v>
      </c>
    </row>
    <row r="289" spans="1:13" x14ac:dyDescent="0.25">
      <c r="A289" t="s">
        <v>916</v>
      </c>
      <c r="B289">
        <v>398490470</v>
      </c>
      <c r="C289" s="4">
        <v>28634</v>
      </c>
      <c r="D289" t="s">
        <v>15</v>
      </c>
      <c r="E289" t="s">
        <v>366</v>
      </c>
      <c r="F289" s="5">
        <v>3841619712</v>
      </c>
      <c r="I289" s="6" t="s">
        <v>917</v>
      </c>
      <c r="J289" s="7">
        <v>962644542</v>
      </c>
      <c r="K289" s="6" t="s">
        <v>54</v>
      </c>
      <c r="L289" s="8" t="s">
        <v>918</v>
      </c>
      <c r="M289" s="10" t="str">
        <f t="shared" si="4"/>
        <v>1022752848</v>
      </c>
    </row>
    <row r="290" spans="1:13" x14ac:dyDescent="0.25">
      <c r="A290" t="s">
        <v>919</v>
      </c>
      <c r="B290">
        <v>442062698</v>
      </c>
      <c r="C290" s="4">
        <v>27905</v>
      </c>
      <c r="D290" t="s">
        <v>15</v>
      </c>
      <c r="E290" t="s">
        <v>90</v>
      </c>
      <c r="F290" s="5">
        <v>1026569544</v>
      </c>
      <c r="I290" s="6" t="s">
        <v>920</v>
      </c>
      <c r="J290" s="7">
        <v>965515907</v>
      </c>
      <c r="K290" s="6" t="s">
        <v>83</v>
      </c>
      <c r="L290" s="8" t="s">
        <v>921</v>
      </c>
      <c r="M290" s="10" t="str">
        <f t="shared" si="4"/>
        <v>14240139552</v>
      </c>
    </row>
    <row r="291" spans="1:13" x14ac:dyDescent="0.25">
      <c r="A291" t="s">
        <v>708</v>
      </c>
      <c r="B291">
        <v>704858168</v>
      </c>
      <c r="C291" s="4">
        <v>39226</v>
      </c>
      <c r="D291" t="s">
        <v>21</v>
      </c>
      <c r="E291" t="s">
        <v>104</v>
      </c>
      <c r="F291" s="5">
        <v>896202216</v>
      </c>
      <c r="I291" s="6" t="s">
        <v>922</v>
      </c>
      <c r="J291" s="7">
        <v>966549788</v>
      </c>
      <c r="K291" s="6" t="s">
        <v>24</v>
      </c>
      <c r="L291" s="8" t="s">
        <v>923</v>
      </c>
      <c r="M291" s="10" t="str">
        <f t="shared" si="4"/>
        <v>1888511592</v>
      </c>
    </row>
    <row r="292" spans="1:13" x14ac:dyDescent="0.25">
      <c r="A292" t="s">
        <v>924</v>
      </c>
      <c r="B292">
        <v>634903078</v>
      </c>
      <c r="C292" s="4">
        <v>34114</v>
      </c>
      <c r="D292" t="s">
        <v>27</v>
      </c>
      <c r="E292" t="s">
        <v>90</v>
      </c>
      <c r="F292" s="5">
        <v>1616329624</v>
      </c>
      <c r="I292" s="6" t="s">
        <v>809</v>
      </c>
      <c r="J292" s="7">
        <v>967533698</v>
      </c>
      <c r="K292" s="6" t="s">
        <v>368</v>
      </c>
      <c r="L292" s="8" t="s">
        <v>925</v>
      </c>
      <c r="M292" s="10" t="str">
        <f t="shared" si="4"/>
        <v>325697115</v>
      </c>
    </row>
    <row r="293" spans="1:13" x14ac:dyDescent="0.25">
      <c r="A293" t="s">
        <v>926</v>
      </c>
      <c r="B293">
        <v>892681718</v>
      </c>
      <c r="C293" s="4">
        <v>35939</v>
      </c>
      <c r="D293" t="s">
        <v>9</v>
      </c>
      <c r="E293" t="s">
        <v>341</v>
      </c>
      <c r="F293" s="5">
        <v>986905467</v>
      </c>
      <c r="I293" s="6" t="s">
        <v>927</v>
      </c>
      <c r="J293" s="7">
        <v>969042217</v>
      </c>
      <c r="K293" s="6" t="s">
        <v>24</v>
      </c>
      <c r="L293" s="8" t="s">
        <v>928</v>
      </c>
      <c r="M293" s="10" t="str">
        <f t="shared" si="4"/>
        <v>459902124</v>
      </c>
    </row>
    <row r="294" spans="1:13" x14ac:dyDescent="0.25">
      <c r="A294" t="s">
        <v>929</v>
      </c>
      <c r="B294">
        <v>22535792</v>
      </c>
      <c r="C294" s="4">
        <v>31192</v>
      </c>
      <c r="D294" t="s">
        <v>15</v>
      </c>
      <c r="E294" t="s">
        <v>218</v>
      </c>
      <c r="F294" s="5">
        <v>2952460728</v>
      </c>
      <c r="I294" s="6" t="s">
        <v>930</v>
      </c>
      <c r="J294" s="7">
        <v>971077105</v>
      </c>
      <c r="K294" s="6" t="s">
        <v>101</v>
      </c>
      <c r="L294" s="8" t="s">
        <v>931</v>
      </c>
      <c r="M294" s="10" t="str">
        <f t="shared" si="4"/>
        <v>8429663558</v>
      </c>
    </row>
    <row r="295" spans="1:13" x14ac:dyDescent="0.25">
      <c r="A295" t="s">
        <v>932</v>
      </c>
      <c r="B295">
        <v>948438365</v>
      </c>
      <c r="C295" s="4">
        <v>41054</v>
      </c>
      <c r="D295" t="s">
        <v>27</v>
      </c>
      <c r="E295" t="s">
        <v>203</v>
      </c>
      <c r="F295" s="5">
        <v>815578624</v>
      </c>
      <c r="I295" s="6" t="s">
        <v>933</v>
      </c>
      <c r="J295" s="7">
        <v>971310478</v>
      </c>
      <c r="K295" s="6" t="s">
        <v>148</v>
      </c>
      <c r="L295" s="8" t="s">
        <v>934</v>
      </c>
      <c r="M295" s="10" t="str">
        <f t="shared" si="4"/>
        <v>442471308</v>
      </c>
    </row>
    <row r="296" spans="1:13" x14ac:dyDescent="0.25">
      <c r="A296" t="s">
        <v>935</v>
      </c>
      <c r="B296">
        <v>862357043</v>
      </c>
      <c r="C296" s="4">
        <v>34114</v>
      </c>
      <c r="D296" t="s">
        <v>9</v>
      </c>
      <c r="E296" t="s">
        <v>10</v>
      </c>
      <c r="F296" s="5">
        <v>16519104</v>
      </c>
      <c r="I296" s="6" t="s">
        <v>936</v>
      </c>
      <c r="J296" s="7">
        <v>975203713</v>
      </c>
      <c r="K296" s="6" t="s">
        <v>83</v>
      </c>
      <c r="L296" s="8" t="s">
        <v>937</v>
      </c>
      <c r="M296" s="10" t="str">
        <f t="shared" si="4"/>
        <v>221542776</v>
      </c>
    </row>
    <row r="297" spans="1:13" x14ac:dyDescent="0.25">
      <c r="A297" t="s">
        <v>938</v>
      </c>
      <c r="B297">
        <v>376945350</v>
      </c>
      <c r="C297" s="4">
        <v>21694</v>
      </c>
      <c r="D297" t="s">
        <v>21</v>
      </c>
      <c r="E297" t="s">
        <v>371</v>
      </c>
      <c r="F297" s="5">
        <v>2746551296</v>
      </c>
      <c r="I297" s="6" t="s">
        <v>939</v>
      </c>
      <c r="J297" s="7">
        <v>984213296</v>
      </c>
      <c r="K297" s="6" t="s">
        <v>83</v>
      </c>
      <c r="L297" s="8" t="s">
        <v>940</v>
      </c>
      <c r="M297" s="10" t="str">
        <f t="shared" si="4"/>
        <v>5568184384</v>
      </c>
    </row>
    <row r="298" spans="1:13" x14ac:dyDescent="0.25">
      <c r="A298" t="s">
        <v>941</v>
      </c>
      <c r="B298">
        <v>857034108</v>
      </c>
      <c r="C298" s="4">
        <v>43976</v>
      </c>
      <c r="D298" t="s">
        <v>43</v>
      </c>
      <c r="E298" t="s">
        <v>94</v>
      </c>
      <c r="F298" s="5">
        <v>3087720192</v>
      </c>
      <c r="I298" s="6" t="s">
        <v>942</v>
      </c>
      <c r="J298" s="7">
        <v>986276311</v>
      </c>
      <c r="K298" s="6" t="s">
        <v>58</v>
      </c>
      <c r="L298" s="8" t="s">
        <v>943</v>
      </c>
      <c r="M298" s="10" t="str">
        <f t="shared" si="4"/>
        <v>11325110181</v>
      </c>
    </row>
    <row r="299" spans="1:13" x14ac:dyDescent="0.25">
      <c r="A299" t="s">
        <v>944</v>
      </c>
      <c r="B299">
        <v>254730333</v>
      </c>
      <c r="C299" s="4">
        <v>37036</v>
      </c>
      <c r="D299" t="s">
        <v>43</v>
      </c>
      <c r="E299" t="s">
        <v>341</v>
      </c>
      <c r="F299" s="5">
        <v>112479913</v>
      </c>
      <c r="I299" s="6" t="s">
        <v>945</v>
      </c>
      <c r="J299" s="7">
        <v>986854271</v>
      </c>
      <c r="K299" s="6" t="s">
        <v>24</v>
      </c>
      <c r="L299" s="8" t="s">
        <v>946</v>
      </c>
      <c r="M299" s="10" t="str">
        <f t="shared" si="4"/>
        <v>5833559368</v>
      </c>
    </row>
    <row r="300" spans="1:13" x14ac:dyDescent="0.25">
      <c r="A300" t="s">
        <v>947</v>
      </c>
      <c r="B300">
        <v>812368688</v>
      </c>
      <c r="C300" s="4">
        <v>39593</v>
      </c>
      <c r="D300" t="s">
        <v>43</v>
      </c>
      <c r="E300" t="s">
        <v>125</v>
      </c>
      <c r="F300" s="5">
        <v>1680141825</v>
      </c>
      <c r="I300" s="6" t="s">
        <v>948</v>
      </c>
      <c r="J300" s="7">
        <v>988403910</v>
      </c>
      <c r="K300" s="6" t="s">
        <v>96</v>
      </c>
      <c r="L300" s="8" t="s">
        <v>949</v>
      </c>
      <c r="M300" s="10" t="str">
        <f t="shared" si="4"/>
        <v>720377864</v>
      </c>
    </row>
    <row r="301" spans="1:13" x14ac:dyDescent="0.25">
      <c r="A301" t="s">
        <v>950</v>
      </c>
      <c r="B301">
        <v>253498368</v>
      </c>
      <c r="C301" s="4">
        <v>41783</v>
      </c>
      <c r="D301" t="s">
        <v>43</v>
      </c>
      <c r="E301" t="s">
        <v>360</v>
      </c>
      <c r="F301" s="5">
        <v>1658726424</v>
      </c>
      <c r="I301" s="6" t="s">
        <v>951</v>
      </c>
      <c r="J301" s="7">
        <v>993487260</v>
      </c>
      <c r="K301" s="6" t="s">
        <v>24</v>
      </c>
      <c r="L301" s="8" t="s">
        <v>952</v>
      </c>
      <c r="M301" s="10" t="str">
        <f t="shared" si="4"/>
        <v>3904154694</v>
      </c>
    </row>
    <row r="302" spans="1:13" x14ac:dyDescent="0.25">
      <c r="A302" t="s">
        <v>953</v>
      </c>
      <c r="B302">
        <v>291292071</v>
      </c>
      <c r="C302" s="4">
        <v>24251</v>
      </c>
      <c r="D302" t="s">
        <v>171</v>
      </c>
      <c r="E302" t="s">
        <v>203</v>
      </c>
      <c r="F302" s="5">
        <v>2964410712</v>
      </c>
    </row>
    <row r="303" spans="1:13" x14ac:dyDescent="0.25">
      <c r="A303" t="s">
        <v>954</v>
      </c>
      <c r="B303">
        <v>817900012</v>
      </c>
      <c r="C303" s="4">
        <v>33749</v>
      </c>
      <c r="D303" t="s">
        <v>9</v>
      </c>
      <c r="E303" t="s">
        <v>214</v>
      </c>
      <c r="F303" s="5">
        <v>9639006</v>
      </c>
    </row>
    <row r="304" spans="1:13" x14ac:dyDescent="0.25">
      <c r="A304" t="s">
        <v>955</v>
      </c>
      <c r="B304">
        <v>574446287</v>
      </c>
      <c r="C304" s="4">
        <v>39226</v>
      </c>
      <c r="D304" t="s">
        <v>27</v>
      </c>
      <c r="E304" t="s">
        <v>48</v>
      </c>
      <c r="F304" s="5">
        <v>265344066</v>
      </c>
    </row>
    <row r="305" spans="1:6" x14ac:dyDescent="0.25">
      <c r="A305" t="s">
        <v>956</v>
      </c>
      <c r="B305">
        <v>844864530</v>
      </c>
      <c r="C305" s="4">
        <v>25348</v>
      </c>
      <c r="D305" t="s">
        <v>15</v>
      </c>
      <c r="E305" t="s">
        <v>44</v>
      </c>
      <c r="F305" s="5">
        <v>3489950772</v>
      </c>
    </row>
    <row r="306" spans="1:6" x14ac:dyDescent="0.25">
      <c r="A306" t="s">
        <v>957</v>
      </c>
      <c r="B306">
        <v>585230250</v>
      </c>
      <c r="C306" s="4">
        <v>29366</v>
      </c>
      <c r="D306" t="s">
        <v>9</v>
      </c>
      <c r="E306" t="s">
        <v>65</v>
      </c>
      <c r="F306" s="5">
        <v>9669135</v>
      </c>
    </row>
    <row r="307" spans="1:6" x14ac:dyDescent="0.25">
      <c r="A307" t="s">
        <v>958</v>
      </c>
      <c r="B307">
        <v>925626195</v>
      </c>
      <c r="C307" s="4">
        <v>23522</v>
      </c>
      <c r="D307" t="s">
        <v>43</v>
      </c>
      <c r="E307" t="s">
        <v>33</v>
      </c>
      <c r="F307" s="5">
        <v>166539672</v>
      </c>
    </row>
    <row r="308" spans="1:6" x14ac:dyDescent="0.25">
      <c r="A308" t="s">
        <v>959</v>
      </c>
      <c r="B308">
        <v>116154779</v>
      </c>
      <c r="C308" s="4">
        <v>44705</v>
      </c>
      <c r="D308" t="s">
        <v>21</v>
      </c>
      <c r="E308" t="s">
        <v>94</v>
      </c>
      <c r="F308" s="5">
        <v>765873024</v>
      </c>
    </row>
    <row r="309" spans="1:6" x14ac:dyDescent="0.25">
      <c r="A309" t="s">
        <v>960</v>
      </c>
      <c r="B309">
        <v>62664000</v>
      </c>
      <c r="C309" s="4">
        <v>31556</v>
      </c>
      <c r="D309" t="s">
        <v>9</v>
      </c>
      <c r="E309" t="s">
        <v>309</v>
      </c>
      <c r="F309" s="5">
        <v>218440625</v>
      </c>
    </row>
    <row r="310" spans="1:6" x14ac:dyDescent="0.25">
      <c r="A310" t="s">
        <v>961</v>
      </c>
      <c r="B310">
        <v>609838793</v>
      </c>
      <c r="C310" s="4">
        <v>32288</v>
      </c>
      <c r="D310" t="s">
        <v>27</v>
      </c>
      <c r="E310" t="s">
        <v>226</v>
      </c>
      <c r="F310" s="5">
        <v>25684542</v>
      </c>
    </row>
    <row r="311" spans="1:6" x14ac:dyDescent="0.25">
      <c r="A311" t="s">
        <v>962</v>
      </c>
      <c r="B311">
        <v>208888660</v>
      </c>
      <c r="C311" s="4">
        <v>36304</v>
      </c>
      <c r="D311" t="s">
        <v>21</v>
      </c>
      <c r="E311" t="s">
        <v>371</v>
      </c>
      <c r="F311" s="5">
        <v>1109537754</v>
      </c>
    </row>
    <row r="312" spans="1:6" x14ac:dyDescent="0.25">
      <c r="A312" t="s">
        <v>963</v>
      </c>
      <c r="B312">
        <v>901216031</v>
      </c>
      <c r="C312" s="4">
        <v>35939</v>
      </c>
      <c r="D312" t="s">
        <v>9</v>
      </c>
      <c r="E312" t="s">
        <v>48</v>
      </c>
      <c r="F312" s="5">
        <v>1431701856</v>
      </c>
    </row>
    <row r="313" spans="1:6" x14ac:dyDescent="0.25">
      <c r="A313" t="s">
        <v>964</v>
      </c>
      <c r="B313">
        <v>35748373</v>
      </c>
      <c r="C313" s="4">
        <v>38132</v>
      </c>
      <c r="D313" t="s">
        <v>27</v>
      </c>
      <c r="E313" t="s">
        <v>203</v>
      </c>
      <c r="F313" s="5">
        <v>875213856</v>
      </c>
    </row>
    <row r="314" spans="1:6" x14ac:dyDescent="0.25">
      <c r="A314" t="s">
        <v>655</v>
      </c>
      <c r="B314">
        <v>652428018</v>
      </c>
      <c r="C314" s="4">
        <v>37765</v>
      </c>
      <c r="D314" t="s">
        <v>43</v>
      </c>
      <c r="E314" t="s">
        <v>214</v>
      </c>
      <c r="F314" s="5">
        <v>1897427686</v>
      </c>
    </row>
    <row r="315" spans="1:6" x14ac:dyDescent="0.25">
      <c r="A315" t="s">
        <v>965</v>
      </c>
      <c r="B315">
        <v>969541331</v>
      </c>
      <c r="C315" s="4">
        <v>35939</v>
      </c>
      <c r="D315" t="s">
        <v>15</v>
      </c>
      <c r="E315" t="s">
        <v>214</v>
      </c>
      <c r="F315" s="5">
        <v>466629632</v>
      </c>
    </row>
    <row r="316" spans="1:6" x14ac:dyDescent="0.25">
      <c r="A316" t="s">
        <v>966</v>
      </c>
      <c r="B316">
        <v>164760475</v>
      </c>
      <c r="C316" s="4">
        <v>43244</v>
      </c>
      <c r="D316" t="s">
        <v>27</v>
      </c>
      <c r="E316" t="s">
        <v>52</v>
      </c>
      <c r="F316" s="5">
        <v>86940945</v>
      </c>
    </row>
    <row r="317" spans="1:6" x14ac:dyDescent="0.25">
      <c r="A317" t="s">
        <v>967</v>
      </c>
      <c r="B317">
        <v>824571393</v>
      </c>
      <c r="C317" s="4">
        <v>38132</v>
      </c>
      <c r="D317" t="s">
        <v>43</v>
      </c>
      <c r="E317" t="s">
        <v>146</v>
      </c>
      <c r="F317" s="5">
        <v>19850633</v>
      </c>
    </row>
    <row r="318" spans="1:6" x14ac:dyDescent="0.25">
      <c r="A318" t="s">
        <v>968</v>
      </c>
      <c r="B318">
        <v>392445704</v>
      </c>
      <c r="C318" s="4">
        <v>34843</v>
      </c>
      <c r="D318" t="s">
        <v>27</v>
      </c>
      <c r="E318" t="s">
        <v>579</v>
      </c>
      <c r="F318" s="5">
        <v>4554013191</v>
      </c>
    </row>
    <row r="319" spans="1:6" x14ac:dyDescent="0.25">
      <c r="A319" t="s">
        <v>969</v>
      </c>
      <c r="B319">
        <v>825404409</v>
      </c>
      <c r="C319" s="4">
        <v>20600</v>
      </c>
      <c r="D319" t="s">
        <v>171</v>
      </c>
      <c r="E319" t="s">
        <v>360</v>
      </c>
      <c r="F319" s="5">
        <v>544548984</v>
      </c>
    </row>
    <row r="320" spans="1:6" x14ac:dyDescent="0.25">
      <c r="A320" t="s">
        <v>970</v>
      </c>
      <c r="B320">
        <v>262138687</v>
      </c>
      <c r="C320" s="4">
        <v>29731</v>
      </c>
      <c r="D320" t="s">
        <v>15</v>
      </c>
      <c r="E320" t="s">
        <v>245</v>
      </c>
      <c r="F320" s="5">
        <v>23413248</v>
      </c>
    </row>
    <row r="321" spans="1:6" x14ac:dyDescent="0.25">
      <c r="A321" t="s">
        <v>971</v>
      </c>
      <c r="B321">
        <v>994039561</v>
      </c>
      <c r="C321" s="4">
        <v>41054</v>
      </c>
      <c r="D321" t="s">
        <v>9</v>
      </c>
      <c r="E321" t="s">
        <v>134</v>
      </c>
      <c r="F321" s="5">
        <v>304744125</v>
      </c>
    </row>
    <row r="322" spans="1:6" x14ac:dyDescent="0.25">
      <c r="A322" t="s">
        <v>972</v>
      </c>
      <c r="B322">
        <v>621510549</v>
      </c>
      <c r="C322" s="4">
        <v>21694</v>
      </c>
      <c r="D322" t="s">
        <v>27</v>
      </c>
      <c r="E322" t="s">
        <v>366</v>
      </c>
      <c r="F322" s="5">
        <v>2201801616</v>
      </c>
    </row>
    <row r="323" spans="1:6" x14ac:dyDescent="0.25">
      <c r="A323" t="s">
        <v>973</v>
      </c>
      <c r="B323">
        <v>183697653</v>
      </c>
      <c r="C323" s="4">
        <v>21329</v>
      </c>
      <c r="D323" t="s">
        <v>27</v>
      </c>
      <c r="E323" t="s">
        <v>218</v>
      </c>
      <c r="F323" s="5">
        <v>3038296872</v>
      </c>
    </row>
    <row r="324" spans="1:6" x14ac:dyDescent="0.25">
      <c r="A324" t="s">
        <v>974</v>
      </c>
      <c r="B324">
        <v>792776232</v>
      </c>
      <c r="C324" s="4">
        <v>40687</v>
      </c>
      <c r="D324" t="s">
        <v>15</v>
      </c>
      <c r="E324" t="s">
        <v>309</v>
      </c>
      <c r="F324" s="5">
        <v>1260161244</v>
      </c>
    </row>
    <row r="325" spans="1:6" x14ac:dyDescent="0.25">
      <c r="A325" t="s">
        <v>975</v>
      </c>
      <c r="B325">
        <v>735065</v>
      </c>
      <c r="C325" s="4">
        <v>35210</v>
      </c>
      <c r="D325" t="s">
        <v>9</v>
      </c>
      <c r="E325" t="s">
        <v>104</v>
      </c>
      <c r="F325" s="5">
        <v>990931407</v>
      </c>
    </row>
    <row r="326" spans="1:6" x14ac:dyDescent="0.25">
      <c r="A326" t="s">
        <v>976</v>
      </c>
      <c r="B326">
        <v>938682630</v>
      </c>
      <c r="C326" s="4">
        <v>22061</v>
      </c>
      <c r="D326" t="s">
        <v>43</v>
      </c>
      <c r="E326" t="s">
        <v>90</v>
      </c>
      <c r="F326" s="5">
        <v>795729405</v>
      </c>
    </row>
    <row r="327" spans="1:6" x14ac:dyDescent="0.25">
      <c r="A327" t="s">
        <v>443</v>
      </c>
      <c r="B327">
        <v>415090871</v>
      </c>
      <c r="C327" s="4">
        <v>43976</v>
      </c>
      <c r="D327" t="s">
        <v>43</v>
      </c>
      <c r="E327" t="s">
        <v>366</v>
      </c>
      <c r="F327" s="5">
        <v>1207096233</v>
      </c>
    </row>
    <row r="328" spans="1:6" x14ac:dyDescent="0.25">
      <c r="A328" t="s">
        <v>977</v>
      </c>
      <c r="B328">
        <v>5643565</v>
      </c>
      <c r="C328" s="4">
        <v>35210</v>
      </c>
      <c r="D328" t="s">
        <v>9</v>
      </c>
      <c r="E328" t="s">
        <v>22</v>
      </c>
      <c r="F328" s="5">
        <v>52279488</v>
      </c>
    </row>
    <row r="329" spans="1:6" x14ac:dyDescent="0.25">
      <c r="A329" t="s">
        <v>978</v>
      </c>
      <c r="B329">
        <v>709800799</v>
      </c>
      <c r="C329" s="4">
        <v>43976</v>
      </c>
      <c r="D329" t="s">
        <v>9</v>
      </c>
      <c r="E329" t="s">
        <v>16</v>
      </c>
      <c r="F329" s="5">
        <v>785866599</v>
      </c>
    </row>
    <row r="330" spans="1:6" x14ac:dyDescent="0.25">
      <c r="A330" t="s">
        <v>979</v>
      </c>
      <c r="B330">
        <v>331807383</v>
      </c>
      <c r="C330" s="4">
        <v>35210</v>
      </c>
      <c r="D330" t="s">
        <v>27</v>
      </c>
      <c r="E330" t="s">
        <v>104</v>
      </c>
      <c r="F330" s="5">
        <v>670642875</v>
      </c>
    </row>
    <row r="331" spans="1:6" x14ac:dyDescent="0.25">
      <c r="A331" t="s">
        <v>980</v>
      </c>
      <c r="B331">
        <v>341161434</v>
      </c>
      <c r="C331" s="4">
        <v>23887</v>
      </c>
      <c r="D331" t="s">
        <v>15</v>
      </c>
      <c r="E331" t="s">
        <v>284</v>
      </c>
      <c r="F331" s="5">
        <v>756329184</v>
      </c>
    </row>
    <row r="332" spans="1:6" x14ac:dyDescent="0.25">
      <c r="A332" t="s">
        <v>981</v>
      </c>
      <c r="B332">
        <v>663215913</v>
      </c>
      <c r="C332" s="4">
        <v>41419</v>
      </c>
      <c r="D332" t="s">
        <v>27</v>
      </c>
      <c r="E332" t="s">
        <v>404</v>
      </c>
      <c r="F332" s="5">
        <v>1117894349</v>
      </c>
    </row>
    <row r="333" spans="1:6" x14ac:dyDescent="0.25">
      <c r="A333" t="s">
        <v>982</v>
      </c>
      <c r="B333">
        <v>605123228</v>
      </c>
      <c r="C333" s="4">
        <v>44341</v>
      </c>
      <c r="D333" t="s">
        <v>9</v>
      </c>
      <c r="E333" t="s">
        <v>371</v>
      </c>
      <c r="F333" s="5">
        <v>1781669226</v>
      </c>
    </row>
    <row r="334" spans="1:6" x14ac:dyDescent="0.25">
      <c r="A334" t="s">
        <v>930</v>
      </c>
      <c r="B334">
        <v>971077105</v>
      </c>
      <c r="C334" s="4">
        <v>30095</v>
      </c>
      <c r="D334" t="s">
        <v>9</v>
      </c>
      <c r="E334" t="s">
        <v>324</v>
      </c>
      <c r="F334" s="5">
        <v>236893508</v>
      </c>
    </row>
    <row r="335" spans="1:6" x14ac:dyDescent="0.25">
      <c r="A335" t="s">
        <v>864</v>
      </c>
      <c r="B335">
        <v>894934302</v>
      </c>
      <c r="C335" s="4">
        <v>22061</v>
      </c>
      <c r="D335" t="s">
        <v>21</v>
      </c>
      <c r="E335" t="s">
        <v>16</v>
      </c>
      <c r="F335" s="5">
        <v>35794404</v>
      </c>
    </row>
    <row r="336" spans="1:6" x14ac:dyDescent="0.25">
      <c r="A336" t="s">
        <v>983</v>
      </c>
      <c r="B336">
        <v>291593618</v>
      </c>
      <c r="C336" s="4">
        <v>28999</v>
      </c>
      <c r="D336" t="s">
        <v>27</v>
      </c>
      <c r="E336" t="s">
        <v>328</v>
      </c>
      <c r="F336" s="5">
        <v>2387554125</v>
      </c>
    </row>
    <row r="337" spans="1:6" x14ac:dyDescent="0.25">
      <c r="A337" t="s">
        <v>984</v>
      </c>
      <c r="B337">
        <v>539613366</v>
      </c>
      <c r="C337" s="4">
        <v>36671</v>
      </c>
      <c r="D337" t="s">
        <v>27</v>
      </c>
      <c r="E337" t="s">
        <v>94</v>
      </c>
      <c r="F337" s="5">
        <v>4647311175</v>
      </c>
    </row>
    <row r="338" spans="1:6" x14ac:dyDescent="0.25">
      <c r="A338" t="s">
        <v>985</v>
      </c>
      <c r="B338">
        <v>380223109</v>
      </c>
      <c r="C338" s="4">
        <v>33382</v>
      </c>
      <c r="D338" t="s">
        <v>9</v>
      </c>
      <c r="E338" t="s">
        <v>328</v>
      </c>
      <c r="F338" s="5">
        <v>1623883275</v>
      </c>
    </row>
    <row r="339" spans="1:6" x14ac:dyDescent="0.25">
      <c r="A339" t="s">
        <v>986</v>
      </c>
      <c r="B339">
        <v>382079662</v>
      </c>
      <c r="C339" s="4">
        <v>27173</v>
      </c>
      <c r="D339" t="s">
        <v>27</v>
      </c>
      <c r="E339" t="s">
        <v>44</v>
      </c>
      <c r="F339" s="5">
        <v>292770144</v>
      </c>
    </row>
    <row r="340" spans="1:6" x14ac:dyDescent="0.25">
      <c r="A340" t="s">
        <v>987</v>
      </c>
      <c r="B340">
        <v>243587919</v>
      </c>
      <c r="C340" s="4">
        <v>33749</v>
      </c>
      <c r="D340" t="s">
        <v>27</v>
      </c>
      <c r="E340" t="s">
        <v>157</v>
      </c>
      <c r="F340" s="5">
        <v>814046875</v>
      </c>
    </row>
    <row r="341" spans="1:6" x14ac:dyDescent="0.25">
      <c r="A341" t="s">
        <v>988</v>
      </c>
      <c r="B341">
        <v>363199695</v>
      </c>
      <c r="C341" s="4">
        <v>39593</v>
      </c>
      <c r="D341" t="s">
        <v>171</v>
      </c>
      <c r="E341" t="s">
        <v>328</v>
      </c>
      <c r="F341" s="5">
        <v>27923844</v>
      </c>
    </row>
    <row r="342" spans="1:6" x14ac:dyDescent="0.25">
      <c r="A342" t="s">
        <v>989</v>
      </c>
      <c r="B342">
        <v>782587147</v>
      </c>
      <c r="C342" s="4">
        <v>40322</v>
      </c>
      <c r="D342" t="s">
        <v>171</v>
      </c>
      <c r="E342" t="s">
        <v>366</v>
      </c>
      <c r="F342" s="5">
        <v>2777663609</v>
      </c>
    </row>
    <row r="343" spans="1:6" x14ac:dyDescent="0.25">
      <c r="A343" t="s">
        <v>990</v>
      </c>
      <c r="B343">
        <v>380361195</v>
      </c>
      <c r="C343" s="4">
        <v>22790</v>
      </c>
      <c r="D343" t="s">
        <v>21</v>
      </c>
      <c r="E343" t="s">
        <v>334</v>
      </c>
      <c r="F343" s="5">
        <v>1173758952</v>
      </c>
    </row>
    <row r="344" spans="1:6" x14ac:dyDescent="0.25">
      <c r="A344" t="s">
        <v>991</v>
      </c>
      <c r="B344">
        <v>573861892</v>
      </c>
      <c r="C344" s="4">
        <v>38497</v>
      </c>
      <c r="D344" t="s">
        <v>15</v>
      </c>
      <c r="E344" t="s">
        <v>44</v>
      </c>
      <c r="F344" s="5">
        <v>19378575</v>
      </c>
    </row>
    <row r="345" spans="1:6" x14ac:dyDescent="0.25">
      <c r="A345" t="s">
        <v>992</v>
      </c>
      <c r="B345">
        <v>663494133</v>
      </c>
      <c r="C345" s="4">
        <v>43609</v>
      </c>
      <c r="D345" t="s">
        <v>27</v>
      </c>
      <c r="E345" t="s">
        <v>218</v>
      </c>
      <c r="F345" s="5">
        <v>2665308126</v>
      </c>
    </row>
    <row r="346" spans="1:6" x14ac:dyDescent="0.25">
      <c r="A346" t="s">
        <v>993</v>
      </c>
      <c r="B346">
        <v>158700396</v>
      </c>
      <c r="C346" s="4">
        <v>40322</v>
      </c>
      <c r="D346" t="s">
        <v>15</v>
      </c>
      <c r="E346" t="s">
        <v>502</v>
      </c>
      <c r="F346" s="5">
        <v>266915625</v>
      </c>
    </row>
    <row r="347" spans="1:6" x14ac:dyDescent="0.25">
      <c r="A347" t="s">
        <v>994</v>
      </c>
      <c r="B347">
        <v>315387508</v>
      </c>
      <c r="C347" s="4">
        <v>33749</v>
      </c>
      <c r="D347" t="s">
        <v>27</v>
      </c>
      <c r="E347" t="s">
        <v>309</v>
      </c>
      <c r="F347" s="5">
        <v>2319260559</v>
      </c>
    </row>
    <row r="348" spans="1:6" x14ac:dyDescent="0.25">
      <c r="A348" t="s">
        <v>995</v>
      </c>
      <c r="B348">
        <v>569079122</v>
      </c>
      <c r="C348" s="4">
        <v>24983</v>
      </c>
      <c r="D348" t="s">
        <v>9</v>
      </c>
      <c r="E348" t="s">
        <v>341</v>
      </c>
      <c r="F348" s="5">
        <v>2361873012</v>
      </c>
    </row>
    <row r="349" spans="1:6" x14ac:dyDescent="0.25">
      <c r="A349" t="s">
        <v>996</v>
      </c>
      <c r="B349">
        <v>410094830</v>
      </c>
      <c r="C349" s="4">
        <v>29731</v>
      </c>
      <c r="D349" t="s">
        <v>21</v>
      </c>
      <c r="E349" t="s">
        <v>16</v>
      </c>
      <c r="F349" s="5">
        <v>2313443268</v>
      </c>
    </row>
    <row r="350" spans="1:6" x14ac:dyDescent="0.25">
      <c r="A350" t="s">
        <v>997</v>
      </c>
      <c r="B350">
        <v>900885875</v>
      </c>
      <c r="C350" s="4">
        <v>26444</v>
      </c>
      <c r="D350" t="s">
        <v>9</v>
      </c>
      <c r="E350" t="s">
        <v>178</v>
      </c>
      <c r="F350" s="5">
        <v>56371968</v>
      </c>
    </row>
    <row r="351" spans="1:6" x14ac:dyDescent="0.25">
      <c r="A351" t="s">
        <v>998</v>
      </c>
      <c r="B351">
        <v>586624757</v>
      </c>
      <c r="C351" s="4">
        <v>35575</v>
      </c>
      <c r="D351" t="s">
        <v>9</v>
      </c>
      <c r="E351" t="s">
        <v>10</v>
      </c>
      <c r="F351" s="5">
        <v>14864976</v>
      </c>
    </row>
    <row r="352" spans="1:6" x14ac:dyDescent="0.25">
      <c r="A352" t="s">
        <v>999</v>
      </c>
      <c r="B352">
        <v>969849461</v>
      </c>
      <c r="C352" s="4">
        <v>29731</v>
      </c>
      <c r="D352" t="s">
        <v>43</v>
      </c>
      <c r="E352" t="s">
        <v>309</v>
      </c>
      <c r="F352" s="5">
        <v>1059639252</v>
      </c>
    </row>
    <row r="353" spans="1:6" x14ac:dyDescent="0.25">
      <c r="A353" t="s">
        <v>1000</v>
      </c>
      <c r="B353">
        <v>983753016</v>
      </c>
      <c r="C353" s="4">
        <v>38132</v>
      </c>
      <c r="D353" t="s">
        <v>43</v>
      </c>
      <c r="E353" t="s">
        <v>52</v>
      </c>
      <c r="F353" s="5">
        <v>39077376</v>
      </c>
    </row>
    <row r="354" spans="1:6" x14ac:dyDescent="0.25">
      <c r="A354" t="s">
        <v>1001</v>
      </c>
      <c r="B354">
        <v>313980008</v>
      </c>
      <c r="C354" s="4">
        <v>34843</v>
      </c>
      <c r="D354" t="s">
        <v>27</v>
      </c>
      <c r="E354" t="s">
        <v>161</v>
      </c>
      <c r="F354" s="5">
        <v>993077928</v>
      </c>
    </row>
    <row r="355" spans="1:6" x14ac:dyDescent="0.25">
      <c r="A355" t="s">
        <v>1002</v>
      </c>
      <c r="B355">
        <v>90580934</v>
      </c>
      <c r="C355" s="4">
        <v>43609</v>
      </c>
      <c r="D355" t="s">
        <v>43</v>
      </c>
      <c r="E355" t="s">
        <v>44</v>
      </c>
      <c r="F355" s="5">
        <v>1410274164</v>
      </c>
    </row>
    <row r="356" spans="1:6" x14ac:dyDescent="0.25">
      <c r="A356" t="s">
        <v>1003</v>
      </c>
      <c r="B356">
        <v>580242247</v>
      </c>
      <c r="C356" s="4">
        <v>23887</v>
      </c>
      <c r="D356" t="s">
        <v>43</v>
      </c>
      <c r="E356" t="s">
        <v>161</v>
      </c>
      <c r="F356" s="5">
        <v>222977355</v>
      </c>
    </row>
    <row r="357" spans="1:6" x14ac:dyDescent="0.25">
      <c r="A357" t="s">
        <v>1004</v>
      </c>
      <c r="B357">
        <v>131637976</v>
      </c>
      <c r="C357" s="4">
        <v>20600</v>
      </c>
      <c r="D357" t="s">
        <v>9</v>
      </c>
      <c r="E357" t="s">
        <v>324</v>
      </c>
      <c r="F357" s="5">
        <v>1568576073</v>
      </c>
    </row>
    <row r="358" spans="1:6" x14ac:dyDescent="0.25">
      <c r="A358" t="s">
        <v>1005</v>
      </c>
      <c r="B358">
        <v>10934082</v>
      </c>
      <c r="C358" s="4">
        <v>43244</v>
      </c>
      <c r="D358" t="s">
        <v>27</v>
      </c>
      <c r="E358" t="s">
        <v>157</v>
      </c>
      <c r="F358" s="5">
        <v>595386792</v>
      </c>
    </row>
    <row r="359" spans="1:6" x14ac:dyDescent="0.25">
      <c r="A359" t="s">
        <v>1006</v>
      </c>
      <c r="B359">
        <v>429929262</v>
      </c>
      <c r="C359" s="4">
        <v>39226</v>
      </c>
      <c r="D359" t="s">
        <v>15</v>
      </c>
      <c r="E359" t="s">
        <v>360</v>
      </c>
      <c r="F359" s="5">
        <v>408458439</v>
      </c>
    </row>
    <row r="360" spans="1:6" x14ac:dyDescent="0.25">
      <c r="A360" t="s">
        <v>1007</v>
      </c>
      <c r="B360">
        <v>188446916</v>
      </c>
      <c r="C360" s="4">
        <v>37400</v>
      </c>
      <c r="D360" t="s">
        <v>27</v>
      </c>
      <c r="E360" t="s">
        <v>33</v>
      </c>
      <c r="F360" s="5">
        <v>796434153</v>
      </c>
    </row>
    <row r="361" spans="1:6" x14ac:dyDescent="0.25">
      <c r="A361" t="s">
        <v>1008</v>
      </c>
      <c r="B361">
        <v>87238732</v>
      </c>
      <c r="C361" s="4">
        <v>34114</v>
      </c>
      <c r="D361" t="s">
        <v>43</v>
      </c>
      <c r="E361" t="s">
        <v>261</v>
      </c>
      <c r="F361" s="5">
        <v>228548883</v>
      </c>
    </row>
    <row r="362" spans="1:6" x14ac:dyDescent="0.25">
      <c r="A362" t="s">
        <v>1009</v>
      </c>
      <c r="B362">
        <v>458486536</v>
      </c>
      <c r="C362" s="4">
        <v>39958</v>
      </c>
      <c r="D362" t="s">
        <v>27</v>
      </c>
      <c r="E362" t="s">
        <v>218</v>
      </c>
      <c r="F362" s="5">
        <v>5769288</v>
      </c>
    </row>
    <row r="363" spans="1:6" x14ac:dyDescent="0.25">
      <c r="A363" t="s">
        <v>1010</v>
      </c>
      <c r="B363">
        <v>291037595</v>
      </c>
      <c r="C363" s="4">
        <v>20965</v>
      </c>
      <c r="D363" t="s">
        <v>27</v>
      </c>
      <c r="E363" t="s">
        <v>61</v>
      </c>
      <c r="F363" s="5">
        <v>4270856535</v>
      </c>
    </row>
    <row r="364" spans="1:6" x14ac:dyDescent="0.25">
      <c r="A364" t="s">
        <v>1011</v>
      </c>
      <c r="B364">
        <v>907339020</v>
      </c>
      <c r="C364" s="4">
        <v>31556</v>
      </c>
      <c r="D364" t="s">
        <v>27</v>
      </c>
      <c r="E364" t="s">
        <v>241</v>
      </c>
      <c r="F364" s="5">
        <v>4831673361</v>
      </c>
    </row>
    <row r="365" spans="1:6" x14ac:dyDescent="0.25">
      <c r="A365" t="s">
        <v>1012</v>
      </c>
      <c r="B365">
        <v>126420664</v>
      </c>
      <c r="C365" s="4">
        <v>30827</v>
      </c>
      <c r="D365" t="s">
        <v>27</v>
      </c>
      <c r="E365" t="s">
        <v>360</v>
      </c>
      <c r="F365" s="5">
        <v>44088512</v>
      </c>
    </row>
    <row r="366" spans="1:6" x14ac:dyDescent="0.25">
      <c r="A366" t="s">
        <v>1013</v>
      </c>
      <c r="B366">
        <v>635009547</v>
      </c>
      <c r="C366" s="4">
        <v>44705</v>
      </c>
      <c r="D366" t="s">
        <v>15</v>
      </c>
      <c r="E366" t="s">
        <v>309</v>
      </c>
      <c r="F366" s="5">
        <v>45667083</v>
      </c>
    </row>
    <row r="367" spans="1:6" x14ac:dyDescent="0.25">
      <c r="A367" t="s">
        <v>663</v>
      </c>
      <c r="B367">
        <v>666267875</v>
      </c>
      <c r="C367" s="4">
        <v>41054</v>
      </c>
      <c r="D367" t="s">
        <v>27</v>
      </c>
      <c r="E367" t="s">
        <v>284</v>
      </c>
      <c r="F367" s="5">
        <v>20549412</v>
      </c>
    </row>
    <row r="368" spans="1:6" x14ac:dyDescent="0.25">
      <c r="A368" t="s">
        <v>1014</v>
      </c>
      <c r="B368">
        <v>542178048</v>
      </c>
      <c r="C368" s="4">
        <v>36304</v>
      </c>
      <c r="D368" t="s">
        <v>9</v>
      </c>
      <c r="E368" t="s">
        <v>268</v>
      </c>
      <c r="F368" s="5">
        <v>3049606706</v>
      </c>
    </row>
    <row r="369" spans="1:6" x14ac:dyDescent="0.25">
      <c r="A369" t="s">
        <v>1015</v>
      </c>
      <c r="B369">
        <v>418330740</v>
      </c>
      <c r="C369" s="4">
        <v>45070</v>
      </c>
      <c r="D369" t="s">
        <v>9</v>
      </c>
      <c r="E369" t="s">
        <v>61</v>
      </c>
      <c r="F369" s="5">
        <v>848322644</v>
      </c>
    </row>
    <row r="370" spans="1:6" x14ac:dyDescent="0.25">
      <c r="A370" t="s">
        <v>1016</v>
      </c>
      <c r="B370">
        <v>506590361</v>
      </c>
      <c r="C370" s="4">
        <v>30827</v>
      </c>
      <c r="D370" t="s">
        <v>27</v>
      </c>
      <c r="E370" t="s">
        <v>341</v>
      </c>
      <c r="F370" s="5">
        <v>720707328</v>
      </c>
    </row>
    <row r="371" spans="1:6" x14ac:dyDescent="0.25">
      <c r="A371" t="s">
        <v>338</v>
      </c>
      <c r="B371">
        <v>318683016</v>
      </c>
      <c r="C371" s="4">
        <v>25348</v>
      </c>
      <c r="D371" t="s">
        <v>9</v>
      </c>
      <c r="E371" t="s">
        <v>146</v>
      </c>
      <c r="F371" s="5">
        <v>2381713632</v>
      </c>
    </row>
    <row r="372" spans="1:6" x14ac:dyDescent="0.25">
      <c r="A372" t="s">
        <v>1017</v>
      </c>
      <c r="B372">
        <v>306676532</v>
      </c>
      <c r="C372" s="4">
        <v>28999</v>
      </c>
      <c r="D372" t="s">
        <v>15</v>
      </c>
      <c r="E372" t="s">
        <v>309</v>
      </c>
      <c r="F372" s="5">
        <v>2317310775</v>
      </c>
    </row>
    <row r="373" spans="1:6" x14ac:dyDescent="0.25">
      <c r="A373" t="s">
        <v>1018</v>
      </c>
      <c r="B373">
        <v>125201103</v>
      </c>
      <c r="C373" s="4">
        <v>36304</v>
      </c>
      <c r="D373" t="s">
        <v>21</v>
      </c>
      <c r="E373" t="s">
        <v>10</v>
      </c>
      <c r="F373" s="5">
        <v>726488534</v>
      </c>
    </row>
    <row r="374" spans="1:6" x14ac:dyDescent="0.25">
      <c r="A374" t="s">
        <v>1019</v>
      </c>
      <c r="B374">
        <v>244864582</v>
      </c>
      <c r="C374" s="4">
        <v>43609</v>
      </c>
      <c r="D374" t="s">
        <v>21</v>
      </c>
      <c r="E374" t="s">
        <v>90</v>
      </c>
      <c r="F374" s="5">
        <v>2203370813</v>
      </c>
    </row>
    <row r="375" spans="1:6" x14ac:dyDescent="0.25">
      <c r="A375" t="s">
        <v>1020</v>
      </c>
      <c r="B375">
        <v>349872023</v>
      </c>
      <c r="C375" s="4">
        <v>20233</v>
      </c>
      <c r="D375" t="s">
        <v>43</v>
      </c>
      <c r="E375" t="s">
        <v>28</v>
      </c>
      <c r="F375" s="5">
        <v>191841</v>
      </c>
    </row>
    <row r="376" spans="1:6" x14ac:dyDescent="0.25">
      <c r="A376" t="s">
        <v>1021</v>
      </c>
      <c r="B376">
        <v>942234925</v>
      </c>
      <c r="C376" s="4">
        <v>39958</v>
      </c>
      <c r="D376" t="s">
        <v>27</v>
      </c>
      <c r="E376" t="s">
        <v>22</v>
      </c>
      <c r="F376" s="5">
        <v>2120025</v>
      </c>
    </row>
    <row r="377" spans="1:6" x14ac:dyDescent="0.25">
      <c r="A377" t="s">
        <v>1022</v>
      </c>
      <c r="B377">
        <v>321721952</v>
      </c>
      <c r="C377" s="4">
        <v>27905</v>
      </c>
      <c r="D377" t="s">
        <v>27</v>
      </c>
      <c r="E377" t="s">
        <v>366</v>
      </c>
      <c r="F377" s="5">
        <v>1621005529</v>
      </c>
    </row>
    <row r="378" spans="1:6" x14ac:dyDescent="0.25">
      <c r="A378" t="s">
        <v>1023</v>
      </c>
      <c r="B378">
        <v>48471431</v>
      </c>
      <c r="C378" s="4">
        <v>39958</v>
      </c>
      <c r="D378" t="s">
        <v>27</v>
      </c>
      <c r="E378" t="s">
        <v>52</v>
      </c>
      <c r="F378" s="5">
        <v>2101115136</v>
      </c>
    </row>
    <row r="379" spans="1:6" x14ac:dyDescent="0.25">
      <c r="A379" t="s">
        <v>1024</v>
      </c>
      <c r="B379">
        <v>177006734</v>
      </c>
      <c r="C379" s="4">
        <v>38132</v>
      </c>
      <c r="D379" t="s">
        <v>27</v>
      </c>
      <c r="E379" t="s">
        <v>161</v>
      </c>
      <c r="F379" s="5">
        <v>2220875988</v>
      </c>
    </row>
    <row r="380" spans="1:6" x14ac:dyDescent="0.25">
      <c r="A380" t="s">
        <v>885</v>
      </c>
      <c r="B380">
        <v>923681663</v>
      </c>
      <c r="C380" s="4">
        <v>43976</v>
      </c>
      <c r="D380" t="s">
        <v>27</v>
      </c>
      <c r="E380" t="s">
        <v>38</v>
      </c>
      <c r="F380" s="5">
        <v>163043727</v>
      </c>
    </row>
    <row r="381" spans="1:6" x14ac:dyDescent="0.25">
      <c r="A381" t="s">
        <v>1025</v>
      </c>
      <c r="B381">
        <v>508746778</v>
      </c>
      <c r="C381" s="4">
        <v>28999</v>
      </c>
      <c r="D381" t="s">
        <v>21</v>
      </c>
      <c r="E381" t="s">
        <v>22</v>
      </c>
      <c r="F381" s="5">
        <v>681039168</v>
      </c>
    </row>
    <row r="382" spans="1:6" x14ac:dyDescent="0.25">
      <c r="A382" t="s">
        <v>1026</v>
      </c>
      <c r="B382">
        <v>300286413</v>
      </c>
      <c r="C382" s="4">
        <v>32288</v>
      </c>
      <c r="D382" t="s">
        <v>27</v>
      </c>
      <c r="E382" t="s">
        <v>579</v>
      </c>
      <c r="F382" s="5">
        <v>2978504116</v>
      </c>
    </row>
    <row r="383" spans="1:6" x14ac:dyDescent="0.25">
      <c r="A383" t="s">
        <v>1027</v>
      </c>
      <c r="B383">
        <v>521387078</v>
      </c>
      <c r="C383" s="4">
        <v>37400</v>
      </c>
      <c r="D383" t="s">
        <v>21</v>
      </c>
      <c r="E383" t="s">
        <v>245</v>
      </c>
      <c r="F383" s="5">
        <v>2172664938</v>
      </c>
    </row>
    <row r="384" spans="1:6" x14ac:dyDescent="0.25">
      <c r="A384" t="s">
        <v>1028</v>
      </c>
      <c r="B384">
        <v>980718499</v>
      </c>
      <c r="C384" s="4">
        <v>34478</v>
      </c>
      <c r="D384" t="s">
        <v>27</v>
      </c>
      <c r="E384" t="s">
        <v>48</v>
      </c>
      <c r="F384" s="5">
        <v>545999232</v>
      </c>
    </row>
    <row r="385" spans="1:6" x14ac:dyDescent="0.25">
      <c r="A385" t="s">
        <v>1029</v>
      </c>
      <c r="B385">
        <v>897305315</v>
      </c>
      <c r="C385" s="4">
        <v>33382</v>
      </c>
      <c r="D385" t="s">
        <v>9</v>
      </c>
      <c r="E385" t="s">
        <v>61</v>
      </c>
      <c r="F385" s="5">
        <v>20703815</v>
      </c>
    </row>
    <row r="386" spans="1:6" x14ac:dyDescent="0.25">
      <c r="A386" t="s">
        <v>1030</v>
      </c>
      <c r="B386">
        <v>542326392</v>
      </c>
      <c r="C386" s="4">
        <v>38132</v>
      </c>
      <c r="D386" t="s">
        <v>27</v>
      </c>
      <c r="E386" t="s">
        <v>528</v>
      </c>
      <c r="F386" s="5">
        <v>634427904</v>
      </c>
    </row>
    <row r="387" spans="1:6" x14ac:dyDescent="0.25">
      <c r="A387" t="s">
        <v>1031</v>
      </c>
      <c r="B387">
        <v>298165137</v>
      </c>
      <c r="C387" s="4">
        <v>22426</v>
      </c>
      <c r="D387" t="s">
        <v>43</v>
      </c>
      <c r="E387" t="s">
        <v>528</v>
      </c>
      <c r="F387" s="5">
        <v>1903591872</v>
      </c>
    </row>
    <row r="388" spans="1:6" x14ac:dyDescent="0.25">
      <c r="A388" t="s">
        <v>1032</v>
      </c>
      <c r="B388">
        <v>877212776</v>
      </c>
      <c r="C388" s="4">
        <v>28270</v>
      </c>
      <c r="D388" t="s">
        <v>27</v>
      </c>
      <c r="E388" t="s">
        <v>328</v>
      </c>
      <c r="F388" s="5">
        <v>3532108284</v>
      </c>
    </row>
    <row r="389" spans="1:6" x14ac:dyDescent="0.25">
      <c r="A389" t="s">
        <v>675</v>
      </c>
      <c r="B389">
        <v>679264656</v>
      </c>
      <c r="C389" s="4">
        <v>36671</v>
      </c>
      <c r="D389" t="s">
        <v>9</v>
      </c>
      <c r="E389" t="s">
        <v>33</v>
      </c>
      <c r="F389" s="5">
        <v>1647935576</v>
      </c>
    </row>
    <row r="390" spans="1:6" x14ac:dyDescent="0.25">
      <c r="A390" t="s">
        <v>499</v>
      </c>
      <c r="B390">
        <v>468672741</v>
      </c>
      <c r="C390" s="4">
        <v>33749</v>
      </c>
      <c r="D390" t="s">
        <v>27</v>
      </c>
      <c r="E390" t="s">
        <v>371</v>
      </c>
      <c r="F390" s="5">
        <v>1482184704</v>
      </c>
    </row>
    <row r="391" spans="1:6" x14ac:dyDescent="0.25">
      <c r="A391" t="s">
        <v>1033</v>
      </c>
      <c r="B391">
        <v>216744635</v>
      </c>
      <c r="C391" s="4">
        <v>34114</v>
      </c>
      <c r="D391" t="s">
        <v>27</v>
      </c>
      <c r="E391" t="s">
        <v>245</v>
      </c>
      <c r="F391" s="5">
        <v>1917154008</v>
      </c>
    </row>
    <row r="392" spans="1:6" x14ac:dyDescent="0.25">
      <c r="A392" t="s">
        <v>1034</v>
      </c>
      <c r="B392">
        <v>468434243</v>
      </c>
      <c r="C392" s="4">
        <v>34478</v>
      </c>
      <c r="D392" t="s">
        <v>21</v>
      </c>
      <c r="E392" t="s">
        <v>193</v>
      </c>
      <c r="F392" s="5">
        <v>1723754175</v>
      </c>
    </row>
    <row r="393" spans="1:6" x14ac:dyDescent="0.25">
      <c r="A393" t="s">
        <v>1035</v>
      </c>
      <c r="B393">
        <v>790393092</v>
      </c>
      <c r="C393" s="4">
        <v>37036</v>
      </c>
      <c r="D393" t="s">
        <v>27</v>
      </c>
      <c r="E393" t="s">
        <v>203</v>
      </c>
      <c r="F393" s="5">
        <v>2627999136</v>
      </c>
    </row>
    <row r="394" spans="1:6" x14ac:dyDescent="0.25">
      <c r="A394" t="s">
        <v>1036</v>
      </c>
      <c r="B394">
        <v>143114804</v>
      </c>
      <c r="C394" s="4">
        <v>42515</v>
      </c>
      <c r="D394" t="s">
        <v>27</v>
      </c>
      <c r="E394" t="s">
        <v>502</v>
      </c>
      <c r="F394" s="5">
        <v>1279368948</v>
      </c>
    </row>
    <row r="395" spans="1:6" x14ac:dyDescent="0.25">
      <c r="A395" t="s">
        <v>1037</v>
      </c>
      <c r="B395">
        <v>594344028</v>
      </c>
      <c r="C395" s="4">
        <v>37765</v>
      </c>
      <c r="D395" t="s">
        <v>27</v>
      </c>
      <c r="E395" t="s">
        <v>226</v>
      </c>
      <c r="F395" s="5">
        <v>1404640666</v>
      </c>
    </row>
    <row r="396" spans="1:6" x14ac:dyDescent="0.25">
      <c r="A396" t="s">
        <v>1038</v>
      </c>
      <c r="B396">
        <v>305148262</v>
      </c>
      <c r="C396" s="4">
        <v>41054</v>
      </c>
      <c r="D396" t="s">
        <v>27</v>
      </c>
      <c r="E396" t="s">
        <v>161</v>
      </c>
      <c r="F396" s="5">
        <v>14779479</v>
      </c>
    </row>
    <row r="397" spans="1:6" x14ac:dyDescent="0.25">
      <c r="A397" t="s">
        <v>1039</v>
      </c>
      <c r="B397">
        <v>794596039</v>
      </c>
      <c r="C397" s="4">
        <v>33749</v>
      </c>
      <c r="D397" t="s">
        <v>43</v>
      </c>
      <c r="E397" t="s">
        <v>73</v>
      </c>
      <c r="F397" s="5">
        <v>816834375</v>
      </c>
    </row>
    <row r="398" spans="1:6" x14ac:dyDescent="0.25">
      <c r="A398" t="s">
        <v>1040</v>
      </c>
      <c r="B398">
        <v>669645302</v>
      </c>
      <c r="C398" s="4">
        <v>33382</v>
      </c>
      <c r="D398" t="s">
        <v>27</v>
      </c>
      <c r="E398" t="s">
        <v>371</v>
      </c>
      <c r="F398" s="5">
        <v>13065472</v>
      </c>
    </row>
    <row r="399" spans="1:6" x14ac:dyDescent="0.25">
      <c r="A399" t="s">
        <v>1041</v>
      </c>
      <c r="B399">
        <v>604787250</v>
      </c>
      <c r="C399" s="4">
        <v>30095</v>
      </c>
      <c r="D399" t="s">
        <v>21</v>
      </c>
      <c r="E399" t="s">
        <v>284</v>
      </c>
      <c r="F399" s="5">
        <v>381351168</v>
      </c>
    </row>
    <row r="400" spans="1:6" x14ac:dyDescent="0.25">
      <c r="A400" t="s">
        <v>1042</v>
      </c>
      <c r="B400">
        <v>939622054</v>
      </c>
      <c r="C400" s="4">
        <v>39958</v>
      </c>
      <c r="D400" t="s">
        <v>21</v>
      </c>
      <c r="E400" t="s">
        <v>28</v>
      </c>
      <c r="F400" s="5">
        <v>1447293354</v>
      </c>
    </row>
    <row r="401" spans="1:6" x14ac:dyDescent="0.25">
      <c r="A401" t="s">
        <v>1043</v>
      </c>
      <c r="B401">
        <v>169329241</v>
      </c>
      <c r="C401" s="4">
        <v>35939</v>
      </c>
      <c r="D401" t="s">
        <v>9</v>
      </c>
      <c r="E401" t="s">
        <v>22</v>
      </c>
      <c r="F401" s="5">
        <v>2711225601</v>
      </c>
    </row>
    <row r="402" spans="1:6" x14ac:dyDescent="0.25">
      <c r="A402" t="s">
        <v>1044</v>
      </c>
      <c r="B402">
        <v>429559355</v>
      </c>
      <c r="C402" s="4">
        <v>27538</v>
      </c>
      <c r="D402" t="s">
        <v>27</v>
      </c>
      <c r="E402" t="s">
        <v>226</v>
      </c>
      <c r="F402" s="5">
        <v>2788074576</v>
      </c>
    </row>
    <row r="403" spans="1:6" x14ac:dyDescent="0.25">
      <c r="A403" t="s">
        <v>1045</v>
      </c>
      <c r="B403">
        <v>106263958</v>
      </c>
      <c r="C403" s="4">
        <v>42515</v>
      </c>
      <c r="D403" t="s">
        <v>27</v>
      </c>
      <c r="E403" t="s">
        <v>161</v>
      </c>
      <c r="F403" s="5">
        <v>1618840064</v>
      </c>
    </row>
    <row r="404" spans="1:6" x14ac:dyDescent="0.25">
      <c r="A404" t="s">
        <v>1046</v>
      </c>
      <c r="B404">
        <v>511778205</v>
      </c>
      <c r="C404" s="4">
        <v>43244</v>
      </c>
      <c r="D404" t="s">
        <v>27</v>
      </c>
      <c r="E404" t="s">
        <v>218</v>
      </c>
      <c r="F404" s="5">
        <v>2536016175</v>
      </c>
    </row>
    <row r="405" spans="1:6" x14ac:dyDescent="0.25">
      <c r="A405" t="s">
        <v>1047</v>
      </c>
      <c r="B405">
        <v>218272075</v>
      </c>
      <c r="C405" s="4">
        <v>39958</v>
      </c>
      <c r="D405" t="s">
        <v>43</v>
      </c>
      <c r="E405" t="s">
        <v>193</v>
      </c>
      <c r="F405" s="5">
        <v>1445815488</v>
      </c>
    </row>
    <row r="406" spans="1:6" x14ac:dyDescent="0.25">
      <c r="A406" t="s">
        <v>1048</v>
      </c>
      <c r="B406">
        <v>280885455</v>
      </c>
      <c r="C406" s="4">
        <v>27538</v>
      </c>
      <c r="D406" t="s">
        <v>27</v>
      </c>
      <c r="E406" t="s">
        <v>178</v>
      </c>
      <c r="F406" s="5">
        <v>268391397</v>
      </c>
    </row>
    <row r="407" spans="1:6" x14ac:dyDescent="0.25">
      <c r="A407" t="s">
        <v>1049</v>
      </c>
      <c r="B407">
        <v>394538360</v>
      </c>
      <c r="C407" s="4">
        <v>29731</v>
      </c>
      <c r="D407" t="s">
        <v>43</v>
      </c>
      <c r="E407" t="s">
        <v>108</v>
      </c>
      <c r="F407" s="5">
        <v>2458362775</v>
      </c>
    </row>
    <row r="408" spans="1:6" x14ac:dyDescent="0.25">
      <c r="A408" t="s">
        <v>490</v>
      </c>
      <c r="B408">
        <v>467194584</v>
      </c>
      <c r="C408" s="4">
        <v>23522</v>
      </c>
      <c r="D408" t="s">
        <v>9</v>
      </c>
      <c r="E408" t="s">
        <v>371</v>
      </c>
      <c r="F408" s="5">
        <v>2228994612</v>
      </c>
    </row>
    <row r="409" spans="1:6" x14ac:dyDescent="0.25">
      <c r="A409" t="s">
        <v>1050</v>
      </c>
      <c r="B409">
        <v>846532006</v>
      </c>
      <c r="C409" s="4">
        <v>35575</v>
      </c>
      <c r="D409" t="s">
        <v>43</v>
      </c>
      <c r="E409" t="s">
        <v>328</v>
      </c>
      <c r="F409" s="5">
        <v>591317424</v>
      </c>
    </row>
    <row r="410" spans="1:6" x14ac:dyDescent="0.25">
      <c r="A410" t="s">
        <v>1051</v>
      </c>
      <c r="B410">
        <v>484146094</v>
      </c>
      <c r="C410" s="4">
        <v>24616</v>
      </c>
      <c r="D410" t="s">
        <v>21</v>
      </c>
      <c r="E410" t="s">
        <v>33</v>
      </c>
      <c r="F410" s="5">
        <v>473610064</v>
      </c>
    </row>
    <row r="411" spans="1:6" x14ac:dyDescent="0.25">
      <c r="A411" t="s">
        <v>1052</v>
      </c>
      <c r="B411">
        <v>851102681</v>
      </c>
      <c r="C411" s="4">
        <v>31921</v>
      </c>
      <c r="D411" t="s">
        <v>21</v>
      </c>
      <c r="E411" t="s">
        <v>210</v>
      </c>
      <c r="F411" s="5">
        <v>923890188</v>
      </c>
    </row>
    <row r="412" spans="1:6" x14ac:dyDescent="0.25">
      <c r="A412" t="s">
        <v>852</v>
      </c>
      <c r="B412">
        <v>875596647</v>
      </c>
      <c r="C412" s="4">
        <v>22790</v>
      </c>
      <c r="D412" t="s">
        <v>27</v>
      </c>
      <c r="E412" t="s">
        <v>186</v>
      </c>
      <c r="F412" s="5">
        <v>954338706</v>
      </c>
    </row>
    <row r="413" spans="1:6" x14ac:dyDescent="0.25">
      <c r="A413" t="s">
        <v>1053</v>
      </c>
      <c r="B413">
        <v>186179051</v>
      </c>
      <c r="C413" s="4">
        <v>33382</v>
      </c>
      <c r="D413" t="s">
        <v>27</v>
      </c>
      <c r="E413" t="s">
        <v>366</v>
      </c>
      <c r="F413" s="5">
        <v>193487424</v>
      </c>
    </row>
    <row r="414" spans="1:6" x14ac:dyDescent="0.25">
      <c r="A414" t="s">
        <v>1054</v>
      </c>
      <c r="B414">
        <v>81563994</v>
      </c>
      <c r="C414" s="4">
        <v>27905</v>
      </c>
      <c r="D414" t="s">
        <v>27</v>
      </c>
      <c r="E414" t="s">
        <v>146</v>
      </c>
      <c r="F414" s="5">
        <v>3636740625</v>
      </c>
    </row>
    <row r="415" spans="1:6" x14ac:dyDescent="0.25">
      <c r="A415" t="s">
        <v>1055</v>
      </c>
      <c r="B415">
        <v>858160400</v>
      </c>
      <c r="C415" s="4">
        <v>23887</v>
      </c>
      <c r="D415" t="s">
        <v>15</v>
      </c>
      <c r="E415" t="s">
        <v>44</v>
      </c>
      <c r="F415" s="5">
        <v>2478665603</v>
      </c>
    </row>
    <row r="416" spans="1:6" x14ac:dyDescent="0.25">
      <c r="A416" t="s">
        <v>1056</v>
      </c>
      <c r="B416">
        <v>481270841</v>
      </c>
      <c r="C416" s="4">
        <v>21694</v>
      </c>
      <c r="D416" t="s">
        <v>27</v>
      </c>
      <c r="E416" t="s">
        <v>73</v>
      </c>
      <c r="F416" s="5">
        <v>368356352</v>
      </c>
    </row>
    <row r="417" spans="1:6" x14ac:dyDescent="0.25">
      <c r="A417" t="s">
        <v>1057</v>
      </c>
      <c r="B417">
        <v>309017867</v>
      </c>
      <c r="C417" s="4">
        <v>28270</v>
      </c>
      <c r="D417" t="s">
        <v>9</v>
      </c>
      <c r="E417" t="s">
        <v>341</v>
      </c>
      <c r="F417" s="5">
        <v>31213872</v>
      </c>
    </row>
    <row r="418" spans="1:6" x14ac:dyDescent="0.25">
      <c r="A418" t="s">
        <v>1058</v>
      </c>
      <c r="B418">
        <v>425436588</v>
      </c>
      <c r="C418" s="4">
        <v>26077</v>
      </c>
      <c r="D418" t="s">
        <v>9</v>
      </c>
      <c r="E418" t="s">
        <v>178</v>
      </c>
      <c r="F418" s="5">
        <v>617503392</v>
      </c>
    </row>
    <row r="419" spans="1:6" x14ac:dyDescent="0.25">
      <c r="A419" t="s">
        <v>1059</v>
      </c>
      <c r="B419">
        <v>536980993</v>
      </c>
      <c r="C419" s="4">
        <v>38497</v>
      </c>
      <c r="D419" t="s">
        <v>171</v>
      </c>
      <c r="E419" t="s">
        <v>38</v>
      </c>
      <c r="F419" s="5">
        <v>2027351268</v>
      </c>
    </row>
    <row r="420" spans="1:6" x14ac:dyDescent="0.25">
      <c r="A420" t="s">
        <v>902</v>
      </c>
      <c r="B420">
        <v>956960667</v>
      </c>
      <c r="C420" s="4">
        <v>31192</v>
      </c>
      <c r="D420" t="s">
        <v>21</v>
      </c>
      <c r="E420" t="s">
        <v>52</v>
      </c>
      <c r="F420" s="5">
        <v>1388249472</v>
      </c>
    </row>
    <row r="421" spans="1:6" x14ac:dyDescent="0.25">
      <c r="A421" t="s">
        <v>1060</v>
      </c>
      <c r="B421">
        <v>20851629</v>
      </c>
      <c r="C421" s="4">
        <v>41783</v>
      </c>
      <c r="D421" t="s">
        <v>15</v>
      </c>
      <c r="E421" t="s">
        <v>161</v>
      </c>
      <c r="F421" s="5">
        <v>947116104</v>
      </c>
    </row>
    <row r="422" spans="1:6" x14ac:dyDescent="0.25">
      <c r="A422" t="s">
        <v>1061</v>
      </c>
      <c r="B422">
        <v>989455710</v>
      </c>
      <c r="C422" s="4">
        <v>26077</v>
      </c>
      <c r="D422" t="s">
        <v>15</v>
      </c>
      <c r="E422" t="s">
        <v>134</v>
      </c>
      <c r="F422" s="5">
        <v>137063355</v>
      </c>
    </row>
    <row r="423" spans="1:6" x14ac:dyDescent="0.25">
      <c r="A423" t="s">
        <v>269</v>
      </c>
      <c r="B423">
        <v>254207692</v>
      </c>
      <c r="C423" s="4">
        <v>42880</v>
      </c>
      <c r="D423" t="s">
        <v>21</v>
      </c>
      <c r="E423" t="s">
        <v>44</v>
      </c>
      <c r="F423" s="5">
        <v>1703894395</v>
      </c>
    </row>
    <row r="424" spans="1:6" x14ac:dyDescent="0.25">
      <c r="A424" t="s">
        <v>1062</v>
      </c>
      <c r="B424">
        <v>687564363</v>
      </c>
      <c r="C424" s="4">
        <v>39593</v>
      </c>
      <c r="D424" t="s">
        <v>9</v>
      </c>
      <c r="E424" t="s">
        <v>284</v>
      </c>
      <c r="F424" s="5">
        <v>1521248256</v>
      </c>
    </row>
    <row r="425" spans="1:6" x14ac:dyDescent="0.25">
      <c r="A425" t="s">
        <v>1063</v>
      </c>
      <c r="B425">
        <v>683244157</v>
      </c>
      <c r="C425" s="4">
        <v>30827</v>
      </c>
      <c r="D425" t="s">
        <v>15</v>
      </c>
      <c r="E425" t="s">
        <v>1064</v>
      </c>
      <c r="F425" s="5">
        <v>14792526</v>
      </c>
    </row>
    <row r="426" spans="1:6" x14ac:dyDescent="0.25">
      <c r="A426" t="s">
        <v>179</v>
      </c>
      <c r="B426">
        <v>156279764</v>
      </c>
      <c r="C426" s="4">
        <v>40687</v>
      </c>
      <c r="D426" t="s">
        <v>21</v>
      </c>
      <c r="E426" t="s">
        <v>334</v>
      </c>
      <c r="F426" s="5">
        <v>5970825</v>
      </c>
    </row>
    <row r="427" spans="1:6" x14ac:dyDescent="0.25">
      <c r="A427" t="s">
        <v>1065</v>
      </c>
      <c r="B427">
        <v>946289777</v>
      </c>
      <c r="C427" s="4">
        <v>24616</v>
      </c>
      <c r="D427" t="s">
        <v>9</v>
      </c>
      <c r="E427" t="s">
        <v>334</v>
      </c>
      <c r="F427" s="5">
        <v>2632489704</v>
      </c>
    </row>
    <row r="428" spans="1:6" x14ac:dyDescent="0.25">
      <c r="A428" t="s">
        <v>1066</v>
      </c>
      <c r="B428">
        <v>444161122</v>
      </c>
      <c r="C428" s="4">
        <v>24251</v>
      </c>
      <c r="D428" t="s">
        <v>21</v>
      </c>
      <c r="E428" t="s">
        <v>1064</v>
      </c>
      <c r="F428" s="5">
        <v>2925429</v>
      </c>
    </row>
    <row r="429" spans="1:6" x14ac:dyDescent="0.25">
      <c r="A429" t="s">
        <v>1067</v>
      </c>
      <c r="B429">
        <v>943244641</v>
      </c>
      <c r="C429" s="4">
        <v>33749</v>
      </c>
      <c r="D429" t="s">
        <v>21</v>
      </c>
      <c r="E429" t="s">
        <v>245</v>
      </c>
      <c r="F429" s="5">
        <v>579541248</v>
      </c>
    </row>
    <row r="430" spans="1:6" x14ac:dyDescent="0.25">
      <c r="A430" t="s">
        <v>1068</v>
      </c>
      <c r="B430">
        <v>437316053</v>
      </c>
      <c r="C430" s="4">
        <v>23522</v>
      </c>
      <c r="D430" t="s">
        <v>43</v>
      </c>
      <c r="E430" t="s">
        <v>214</v>
      </c>
      <c r="F430" s="5">
        <v>3020219442</v>
      </c>
    </row>
    <row r="431" spans="1:6" x14ac:dyDescent="0.25">
      <c r="A431" t="s">
        <v>1069</v>
      </c>
      <c r="B431">
        <v>657272913</v>
      </c>
      <c r="C431" s="4">
        <v>42880</v>
      </c>
      <c r="D431" t="s">
        <v>15</v>
      </c>
      <c r="E431" t="s">
        <v>178</v>
      </c>
      <c r="F431" s="5">
        <v>3876912</v>
      </c>
    </row>
    <row r="432" spans="1:6" x14ac:dyDescent="0.25">
      <c r="A432" t="s">
        <v>1070</v>
      </c>
      <c r="B432">
        <v>607336538</v>
      </c>
      <c r="C432" s="4">
        <v>23155</v>
      </c>
      <c r="D432" t="s">
        <v>15</v>
      </c>
      <c r="E432" t="s">
        <v>125</v>
      </c>
      <c r="F432" s="5">
        <v>1409287437</v>
      </c>
    </row>
    <row r="433" spans="1:6" x14ac:dyDescent="0.25">
      <c r="A433" t="s">
        <v>1071</v>
      </c>
      <c r="B433">
        <v>870730567</v>
      </c>
      <c r="C433" s="4">
        <v>26809</v>
      </c>
      <c r="D433" t="s">
        <v>15</v>
      </c>
      <c r="E433" t="s">
        <v>226</v>
      </c>
      <c r="F433" s="5">
        <v>4278386</v>
      </c>
    </row>
    <row r="434" spans="1:6" x14ac:dyDescent="0.25">
      <c r="A434" t="s">
        <v>1072</v>
      </c>
      <c r="B434">
        <v>93482930</v>
      </c>
      <c r="C434" s="4">
        <v>21329</v>
      </c>
      <c r="D434" t="s">
        <v>43</v>
      </c>
      <c r="E434" t="s">
        <v>241</v>
      </c>
      <c r="F434" s="5">
        <v>1697911668</v>
      </c>
    </row>
    <row r="435" spans="1:6" x14ac:dyDescent="0.25">
      <c r="A435" t="s">
        <v>1073</v>
      </c>
      <c r="B435">
        <v>424993985</v>
      </c>
      <c r="C435" s="4">
        <v>40322</v>
      </c>
      <c r="D435" t="s">
        <v>27</v>
      </c>
      <c r="E435" t="s">
        <v>360</v>
      </c>
      <c r="F435" s="5">
        <v>3052734048</v>
      </c>
    </row>
    <row r="436" spans="1:6" x14ac:dyDescent="0.25">
      <c r="A436" t="s">
        <v>1074</v>
      </c>
      <c r="B436">
        <v>738835399</v>
      </c>
      <c r="C436" s="4">
        <v>26809</v>
      </c>
      <c r="D436" t="s">
        <v>9</v>
      </c>
      <c r="E436" t="s">
        <v>104</v>
      </c>
      <c r="F436" s="5">
        <v>1824584664</v>
      </c>
    </row>
    <row r="437" spans="1:6" x14ac:dyDescent="0.25">
      <c r="A437" t="s">
        <v>1075</v>
      </c>
      <c r="B437">
        <v>538512524</v>
      </c>
      <c r="C437" s="4">
        <v>41419</v>
      </c>
      <c r="D437" t="s">
        <v>9</v>
      </c>
      <c r="E437" t="s">
        <v>16</v>
      </c>
      <c r="F437" s="5">
        <v>2305045952</v>
      </c>
    </row>
    <row r="438" spans="1:6" x14ac:dyDescent="0.25">
      <c r="A438" t="s">
        <v>348</v>
      </c>
      <c r="B438">
        <v>325892800</v>
      </c>
      <c r="C438" s="4">
        <v>35210</v>
      </c>
      <c r="D438" t="s">
        <v>43</v>
      </c>
      <c r="E438" t="s">
        <v>241</v>
      </c>
      <c r="F438" s="5">
        <v>1569382912</v>
      </c>
    </row>
    <row r="439" spans="1:6" x14ac:dyDescent="0.25">
      <c r="A439" t="s">
        <v>1076</v>
      </c>
      <c r="B439">
        <v>959566153</v>
      </c>
      <c r="C439" s="4">
        <v>24616</v>
      </c>
      <c r="D439" t="s">
        <v>21</v>
      </c>
      <c r="E439" t="s">
        <v>341</v>
      </c>
      <c r="F439" s="5">
        <v>1796213664</v>
      </c>
    </row>
    <row r="440" spans="1:6" x14ac:dyDescent="0.25">
      <c r="A440" t="s">
        <v>1077</v>
      </c>
      <c r="B440">
        <v>695447801</v>
      </c>
      <c r="C440" s="4">
        <v>22061</v>
      </c>
      <c r="D440" t="s">
        <v>27</v>
      </c>
      <c r="E440" t="s">
        <v>186</v>
      </c>
      <c r="F440" s="5">
        <v>1635053217</v>
      </c>
    </row>
    <row r="441" spans="1:6" x14ac:dyDescent="0.25">
      <c r="A441" t="s">
        <v>1078</v>
      </c>
      <c r="B441">
        <v>449778041</v>
      </c>
      <c r="C441" s="4">
        <v>30095</v>
      </c>
      <c r="D441" t="s">
        <v>9</v>
      </c>
      <c r="E441" t="s">
        <v>210</v>
      </c>
      <c r="F441" s="5">
        <v>332507877</v>
      </c>
    </row>
    <row r="442" spans="1:6" x14ac:dyDescent="0.25">
      <c r="A442" t="s">
        <v>1079</v>
      </c>
      <c r="B442">
        <v>822210306</v>
      </c>
      <c r="C442" s="4">
        <v>27173</v>
      </c>
      <c r="D442" t="s">
        <v>27</v>
      </c>
      <c r="E442" t="s">
        <v>226</v>
      </c>
      <c r="F442" s="5">
        <v>2756206776</v>
      </c>
    </row>
    <row r="443" spans="1:6" x14ac:dyDescent="0.25">
      <c r="A443" t="s">
        <v>1080</v>
      </c>
      <c r="B443">
        <v>454812830</v>
      </c>
      <c r="C443" s="4">
        <v>30827</v>
      </c>
      <c r="D443" t="s">
        <v>21</v>
      </c>
      <c r="E443" t="s">
        <v>146</v>
      </c>
      <c r="F443" s="5">
        <v>15693993</v>
      </c>
    </row>
    <row r="444" spans="1:6" x14ac:dyDescent="0.25">
      <c r="A444" t="s">
        <v>797</v>
      </c>
      <c r="B444">
        <v>812442483</v>
      </c>
      <c r="C444" s="4">
        <v>26077</v>
      </c>
      <c r="D444" t="s">
        <v>9</v>
      </c>
      <c r="E444" t="s">
        <v>69</v>
      </c>
      <c r="F444" s="5">
        <v>50428602</v>
      </c>
    </row>
    <row r="445" spans="1:6" x14ac:dyDescent="0.25">
      <c r="A445" t="s">
        <v>1081</v>
      </c>
      <c r="B445">
        <v>715678008</v>
      </c>
      <c r="C445" s="4">
        <v>42148</v>
      </c>
      <c r="D445" t="s">
        <v>9</v>
      </c>
      <c r="E445" t="s">
        <v>73</v>
      </c>
      <c r="F445" s="5">
        <v>332196915</v>
      </c>
    </row>
    <row r="446" spans="1:6" x14ac:dyDescent="0.25">
      <c r="A446" t="s">
        <v>1082</v>
      </c>
      <c r="B446">
        <v>518826262</v>
      </c>
      <c r="C446" s="4">
        <v>38132</v>
      </c>
      <c r="D446" t="s">
        <v>27</v>
      </c>
      <c r="E446" t="s">
        <v>94</v>
      </c>
      <c r="F446" s="5">
        <v>643185</v>
      </c>
    </row>
    <row r="447" spans="1:6" x14ac:dyDescent="0.25">
      <c r="A447" t="s">
        <v>1083</v>
      </c>
      <c r="B447">
        <v>239044363</v>
      </c>
      <c r="C447" s="4">
        <v>27538</v>
      </c>
      <c r="D447" t="s">
        <v>27</v>
      </c>
      <c r="E447" t="s">
        <v>48</v>
      </c>
      <c r="F447" s="5">
        <v>863786592</v>
      </c>
    </row>
    <row r="448" spans="1:6" x14ac:dyDescent="0.25">
      <c r="A448" t="s">
        <v>1084</v>
      </c>
      <c r="B448">
        <v>776956544</v>
      </c>
      <c r="C448" s="4">
        <v>40687</v>
      </c>
      <c r="D448" t="s">
        <v>27</v>
      </c>
      <c r="E448" t="s">
        <v>134</v>
      </c>
      <c r="F448" s="5">
        <v>2387563904</v>
      </c>
    </row>
    <row r="449" spans="1:6" x14ac:dyDescent="0.25">
      <c r="A449" t="s">
        <v>1085</v>
      </c>
      <c r="B449">
        <v>227697458</v>
      </c>
      <c r="C449" s="4">
        <v>36304</v>
      </c>
      <c r="D449" t="s">
        <v>9</v>
      </c>
      <c r="E449" t="s">
        <v>203</v>
      </c>
      <c r="F449" s="5">
        <v>1054044268</v>
      </c>
    </row>
    <row r="450" spans="1:6" x14ac:dyDescent="0.25">
      <c r="A450" t="s">
        <v>1086</v>
      </c>
      <c r="B450">
        <v>408791530</v>
      </c>
      <c r="C450" s="4">
        <v>31192</v>
      </c>
      <c r="D450" t="s">
        <v>21</v>
      </c>
      <c r="E450" t="s">
        <v>241</v>
      </c>
      <c r="F450" s="5">
        <v>426936096</v>
      </c>
    </row>
    <row r="451" spans="1:6" x14ac:dyDescent="0.25">
      <c r="A451" t="s">
        <v>1087</v>
      </c>
      <c r="B451">
        <v>784328008</v>
      </c>
      <c r="C451" s="4">
        <v>20965</v>
      </c>
      <c r="D451" t="s">
        <v>15</v>
      </c>
      <c r="E451" t="s">
        <v>528</v>
      </c>
      <c r="F451" s="5">
        <v>656598272</v>
      </c>
    </row>
    <row r="452" spans="1:6" x14ac:dyDescent="0.25">
      <c r="A452" t="s">
        <v>1088</v>
      </c>
      <c r="B452">
        <v>271603947</v>
      </c>
      <c r="C452" s="4">
        <v>42880</v>
      </c>
      <c r="D452" t="s">
        <v>21</v>
      </c>
      <c r="E452" t="s">
        <v>218</v>
      </c>
      <c r="F452" s="5">
        <v>1473398622</v>
      </c>
    </row>
    <row r="453" spans="1:6" x14ac:dyDescent="0.25">
      <c r="A453" t="s">
        <v>1089</v>
      </c>
      <c r="B453">
        <v>68950602</v>
      </c>
      <c r="C453" s="4">
        <v>43976</v>
      </c>
      <c r="D453" t="s">
        <v>27</v>
      </c>
      <c r="E453" t="s">
        <v>48</v>
      </c>
      <c r="F453" s="5">
        <v>1208612097</v>
      </c>
    </row>
    <row r="454" spans="1:6" x14ac:dyDescent="0.25">
      <c r="A454" t="s">
        <v>1090</v>
      </c>
      <c r="B454">
        <v>409570074</v>
      </c>
      <c r="C454" s="4">
        <v>20233</v>
      </c>
      <c r="D454" t="s">
        <v>15</v>
      </c>
      <c r="E454" t="s">
        <v>404</v>
      </c>
      <c r="F454" s="5">
        <v>1595873216</v>
      </c>
    </row>
    <row r="455" spans="1:6" x14ac:dyDescent="0.25">
      <c r="A455" t="s">
        <v>1091</v>
      </c>
      <c r="B455">
        <v>896934867</v>
      </c>
      <c r="C455" s="4">
        <v>22426</v>
      </c>
      <c r="D455" t="s">
        <v>9</v>
      </c>
      <c r="E455" t="s">
        <v>528</v>
      </c>
      <c r="F455" s="5">
        <v>1926755496</v>
      </c>
    </row>
    <row r="456" spans="1:6" x14ac:dyDescent="0.25">
      <c r="A456" t="s">
        <v>1092</v>
      </c>
      <c r="B456">
        <v>395405823</v>
      </c>
      <c r="C456" s="4">
        <v>29731</v>
      </c>
      <c r="D456" t="s">
        <v>43</v>
      </c>
      <c r="E456" t="s">
        <v>90</v>
      </c>
      <c r="F456" s="5">
        <v>3077100096</v>
      </c>
    </row>
    <row r="457" spans="1:6" x14ac:dyDescent="0.25">
      <c r="A457" t="s">
        <v>1093</v>
      </c>
      <c r="B457">
        <v>484833124</v>
      </c>
      <c r="C457" s="4">
        <v>21694</v>
      </c>
      <c r="D457" t="s">
        <v>43</v>
      </c>
      <c r="E457" t="s">
        <v>65</v>
      </c>
      <c r="F457" s="5">
        <v>208965848</v>
      </c>
    </row>
    <row r="458" spans="1:6" x14ac:dyDescent="0.25">
      <c r="A458" t="s">
        <v>1094</v>
      </c>
      <c r="B458">
        <v>603175786</v>
      </c>
      <c r="C458" s="4">
        <v>43976</v>
      </c>
      <c r="D458" t="s">
        <v>21</v>
      </c>
      <c r="E458" t="s">
        <v>178</v>
      </c>
      <c r="F458" s="5">
        <v>5193075</v>
      </c>
    </row>
    <row r="459" spans="1:6" x14ac:dyDescent="0.25">
      <c r="A459" t="s">
        <v>1095</v>
      </c>
      <c r="B459">
        <v>619982087</v>
      </c>
      <c r="C459" s="4">
        <v>25712</v>
      </c>
      <c r="D459" t="s">
        <v>9</v>
      </c>
      <c r="E459" t="s">
        <v>157</v>
      </c>
      <c r="F459" s="5">
        <v>1792784148</v>
      </c>
    </row>
    <row r="460" spans="1:6" x14ac:dyDescent="0.25">
      <c r="A460" t="s">
        <v>1096</v>
      </c>
      <c r="B460">
        <v>647475846</v>
      </c>
      <c r="C460" s="4">
        <v>36304</v>
      </c>
      <c r="D460" t="s">
        <v>27</v>
      </c>
      <c r="E460" t="s">
        <v>360</v>
      </c>
      <c r="F460" s="5">
        <v>2622083904</v>
      </c>
    </row>
    <row r="461" spans="1:6" x14ac:dyDescent="0.25">
      <c r="A461" t="s">
        <v>1097</v>
      </c>
      <c r="B461">
        <v>368729411</v>
      </c>
      <c r="C461" s="4">
        <v>25348</v>
      </c>
      <c r="D461" t="s">
        <v>9</v>
      </c>
      <c r="E461" t="s">
        <v>161</v>
      </c>
      <c r="F461" s="5">
        <v>910944</v>
      </c>
    </row>
    <row r="462" spans="1:6" x14ac:dyDescent="0.25">
      <c r="A462" t="s">
        <v>1098</v>
      </c>
      <c r="B462">
        <v>707730459</v>
      </c>
      <c r="C462" s="4">
        <v>25348</v>
      </c>
      <c r="D462" t="s">
        <v>9</v>
      </c>
      <c r="E462" t="s">
        <v>44</v>
      </c>
      <c r="F462" s="5">
        <v>839169408</v>
      </c>
    </row>
    <row r="463" spans="1:6" x14ac:dyDescent="0.25">
      <c r="A463" t="s">
        <v>1099</v>
      </c>
      <c r="B463">
        <v>699711181</v>
      </c>
      <c r="C463" s="4">
        <v>32653</v>
      </c>
      <c r="D463" t="s">
        <v>27</v>
      </c>
      <c r="E463" t="s">
        <v>16</v>
      </c>
      <c r="F463" s="5">
        <v>3121430136</v>
      </c>
    </row>
    <row r="464" spans="1:6" x14ac:dyDescent="0.25">
      <c r="A464" t="s">
        <v>555</v>
      </c>
      <c r="B464">
        <v>549894138</v>
      </c>
      <c r="C464" s="4">
        <v>20600</v>
      </c>
      <c r="D464" t="s">
        <v>43</v>
      </c>
      <c r="E464" t="s">
        <v>104</v>
      </c>
      <c r="F464" s="5">
        <v>1308861696</v>
      </c>
    </row>
    <row r="465" spans="1:6" x14ac:dyDescent="0.25">
      <c r="A465" t="s">
        <v>1100</v>
      </c>
      <c r="B465">
        <v>800027615</v>
      </c>
      <c r="C465" s="4">
        <v>44705</v>
      </c>
      <c r="D465" t="s">
        <v>21</v>
      </c>
      <c r="E465" t="s">
        <v>146</v>
      </c>
      <c r="F465" s="5">
        <v>10079048</v>
      </c>
    </row>
    <row r="466" spans="1:6" x14ac:dyDescent="0.25">
      <c r="A466" t="s">
        <v>1101</v>
      </c>
      <c r="B466">
        <v>99404141</v>
      </c>
      <c r="C466" s="4">
        <v>41419</v>
      </c>
      <c r="D466" t="s">
        <v>27</v>
      </c>
      <c r="E466" t="s">
        <v>210</v>
      </c>
      <c r="F466" s="5">
        <v>2635822035</v>
      </c>
    </row>
    <row r="467" spans="1:6" x14ac:dyDescent="0.25">
      <c r="A467" t="s">
        <v>1102</v>
      </c>
      <c r="B467">
        <v>413036041</v>
      </c>
      <c r="C467" s="4">
        <v>33749</v>
      </c>
      <c r="D467" t="s">
        <v>21</v>
      </c>
      <c r="E467" t="s">
        <v>104</v>
      </c>
      <c r="F467" s="5">
        <v>4280208032</v>
      </c>
    </row>
    <row r="468" spans="1:6" x14ac:dyDescent="0.25">
      <c r="A468" t="s">
        <v>1103</v>
      </c>
      <c r="B468">
        <v>565940869</v>
      </c>
      <c r="C468" s="4">
        <v>28634</v>
      </c>
      <c r="D468" t="s">
        <v>15</v>
      </c>
      <c r="E468" t="s">
        <v>61</v>
      </c>
      <c r="F468" s="5">
        <v>40981626</v>
      </c>
    </row>
    <row r="469" spans="1:6" x14ac:dyDescent="0.25">
      <c r="A469" t="s">
        <v>794</v>
      </c>
      <c r="B469">
        <v>809692533</v>
      </c>
      <c r="C469" s="4">
        <v>28270</v>
      </c>
      <c r="D469" t="s">
        <v>27</v>
      </c>
      <c r="E469" t="s">
        <v>73</v>
      </c>
      <c r="F469" s="5">
        <v>622045008</v>
      </c>
    </row>
    <row r="470" spans="1:6" x14ac:dyDescent="0.25">
      <c r="A470" t="s">
        <v>1104</v>
      </c>
      <c r="B470">
        <v>86319276</v>
      </c>
      <c r="C470" s="4">
        <v>42148</v>
      </c>
      <c r="D470" t="s">
        <v>27</v>
      </c>
      <c r="E470" t="s">
        <v>157</v>
      </c>
      <c r="F470" s="5">
        <v>1523638842</v>
      </c>
    </row>
    <row r="471" spans="1:6" x14ac:dyDescent="0.25">
      <c r="A471" t="s">
        <v>1105</v>
      </c>
      <c r="B471">
        <v>311674771</v>
      </c>
      <c r="C471" s="4">
        <v>34114</v>
      </c>
      <c r="D471" t="s">
        <v>43</v>
      </c>
      <c r="E471" t="s">
        <v>178</v>
      </c>
      <c r="F471" s="5">
        <v>1241271045</v>
      </c>
    </row>
    <row r="472" spans="1:6" x14ac:dyDescent="0.25">
      <c r="A472" t="s">
        <v>1106</v>
      </c>
      <c r="B472">
        <v>216474393</v>
      </c>
      <c r="C472" s="4">
        <v>32288</v>
      </c>
      <c r="D472" t="s">
        <v>43</v>
      </c>
      <c r="E472" t="s">
        <v>366</v>
      </c>
      <c r="F472" s="5">
        <v>1741567751</v>
      </c>
    </row>
    <row r="473" spans="1:6" x14ac:dyDescent="0.25">
      <c r="A473" t="s">
        <v>1107</v>
      </c>
      <c r="B473">
        <v>696144220</v>
      </c>
      <c r="C473" s="4">
        <v>36671</v>
      </c>
      <c r="D473" t="s">
        <v>21</v>
      </c>
      <c r="E473" t="s">
        <v>99</v>
      </c>
      <c r="F473" s="5">
        <v>674027424</v>
      </c>
    </row>
    <row r="474" spans="1:6" x14ac:dyDescent="0.25">
      <c r="A474" t="s">
        <v>1108</v>
      </c>
      <c r="B474">
        <v>50359721</v>
      </c>
      <c r="C474" s="4">
        <v>26077</v>
      </c>
      <c r="D474" t="s">
        <v>27</v>
      </c>
      <c r="E474" t="s">
        <v>210</v>
      </c>
      <c r="F474" s="5">
        <v>665435692</v>
      </c>
    </row>
    <row r="475" spans="1:6" x14ac:dyDescent="0.25">
      <c r="A475" t="s">
        <v>680</v>
      </c>
      <c r="B475">
        <v>682477275</v>
      </c>
      <c r="C475" s="4">
        <v>30460</v>
      </c>
      <c r="D475" t="s">
        <v>9</v>
      </c>
      <c r="E475" t="s">
        <v>502</v>
      </c>
      <c r="F475" s="5">
        <v>903985332</v>
      </c>
    </row>
    <row r="476" spans="1:6" x14ac:dyDescent="0.25">
      <c r="A476" t="s">
        <v>1109</v>
      </c>
      <c r="B476">
        <v>970852604</v>
      </c>
      <c r="C476" s="4">
        <v>37400</v>
      </c>
      <c r="D476" t="s">
        <v>9</v>
      </c>
      <c r="E476" t="s">
        <v>502</v>
      </c>
      <c r="F476" s="5">
        <v>64108746</v>
      </c>
    </row>
    <row r="477" spans="1:6" x14ac:dyDescent="0.25">
      <c r="A477" t="s">
        <v>1110</v>
      </c>
      <c r="B477">
        <v>901360013</v>
      </c>
      <c r="C477" s="4">
        <v>42880</v>
      </c>
      <c r="D477" t="s">
        <v>43</v>
      </c>
      <c r="E477" t="s">
        <v>241</v>
      </c>
      <c r="F477" s="5">
        <v>245119056</v>
      </c>
    </row>
    <row r="478" spans="1:6" x14ac:dyDescent="0.25">
      <c r="A478" t="s">
        <v>1111</v>
      </c>
      <c r="B478">
        <v>227761274</v>
      </c>
      <c r="C478" s="4">
        <v>35575</v>
      </c>
      <c r="D478" t="s">
        <v>27</v>
      </c>
      <c r="E478" t="s">
        <v>52</v>
      </c>
      <c r="F478" s="5">
        <v>37071936</v>
      </c>
    </row>
    <row r="479" spans="1:6" x14ac:dyDescent="0.25">
      <c r="A479" t="s">
        <v>1112</v>
      </c>
      <c r="B479">
        <v>303021938</v>
      </c>
      <c r="C479" s="4">
        <v>42515</v>
      </c>
      <c r="D479" t="s">
        <v>27</v>
      </c>
      <c r="E479" t="s">
        <v>99</v>
      </c>
      <c r="F479" s="5">
        <v>5388264</v>
      </c>
    </row>
    <row r="480" spans="1:6" x14ac:dyDescent="0.25">
      <c r="A480" t="s">
        <v>1113</v>
      </c>
      <c r="B480">
        <v>351782665</v>
      </c>
      <c r="C480" s="4">
        <v>35575</v>
      </c>
      <c r="D480" t="s">
        <v>15</v>
      </c>
      <c r="E480" t="s">
        <v>16</v>
      </c>
      <c r="F480" s="5">
        <v>1067363874</v>
      </c>
    </row>
    <row r="481" spans="1:6" x14ac:dyDescent="0.25">
      <c r="A481" t="s">
        <v>1114</v>
      </c>
      <c r="B481">
        <v>707316410</v>
      </c>
      <c r="C481" s="4">
        <v>23155</v>
      </c>
      <c r="D481" t="s">
        <v>43</v>
      </c>
      <c r="E481" t="s">
        <v>268</v>
      </c>
      <c r="F481" s="5">
        <v>3053288</v>
      </c>
    </row>
    <row r="482" spans="1:6" x14ac:dyDescent="0.25">
      <c r="A482" t="s">
        <v>1115</v>
      </c>
      <c r="B482">
        <v>572282309</v>
      </c>
      <c r="C482" s="4">
        <v>31192</v>
      </c>
      <c r="D482" t="s">
        <v>27</v>
      </c>
      <c r="E482" t="s">
        <v>371</v>
      </c>
      <c r="F482" s="5">
        <v>2150816976</v>
      </c>
    </row>
    <row r="483" spans="1:6" x14ac:dyDescent="0.25">
      <c r="A483" t="s">
        <v>1116</v>
      </c>
      <c r="B483">
        <v>173399961</v>
      </c>
      <c r="C483" s="4">
        <v>23887</v>
      </c>
      <c r="D483" t="s">
        <v>21</v>
      </c>
      <c r="E483" t="s">
        <v>44</v>
      </c>
      <c r="F483" s="5">
        <v>1371034566</v>
      </c>
    </row>
    <row r="484" spans="1:6" x14ac:dyDescent="0.25">
      <c r="A484" t="s">
        <v>1117</v>
      </c>
      <c r="B484">
        <v>27988702</v>
      </c>
      <c r="C484" s="4">
        <v>29366</v>
      </c>
      <c r="D484" t="s">
        <v>9</v>
      </c>
      <c r="E484" t="s">
        <v>241</v>
      </c>
      <c r="F484" s="5">
        <v>329832747</v>
      </c>
    </row>
    <row r="485" spans="1:6" x14ac:dyDescent="0.25">
      <c r="A485" t="s">
        <v>758</v>
      </c>
      <c r="B485">
        <v>759284715</v>
      </c>
      <c r="C485" s="4">
        <v>33017</v>
      </c>
      <c r="D485" t="s">
        <v>43</v>
      </c>
      <c r="E485" t="s">
        <v>48</v>
      </c>
      <c r="F485" s="5">
        <v>1472301668</v>
      </c>
    </row>
    <row r="486" spans="1:6" x14ac:dyDescent="0.25">
      <c r="A486" t="s">
        <v>1118</v>
      </c>
      <c r="B486">
        <v>254387170</v>
      </c>
      <c r="C486" s="4">
        <v>20233</v>
      </c>
      <c r="D486" t="s">
        <v>27</v>
      </c>
      <c r="E486" t="s">
        <v>48</v>
      </c>
      <c r="F486" s="5">
        <v>1565654796</v>
      </c>
    </row>
    <row r="487" spans="1:6" x14ac:dyDescent="0.25">
      <c r="A487" t="s">
        <v>1119</v>
      </c>
      <c r="B487">
        <v>75345218</v>
      </c>
      <c r="C487" s="4">
        <v>39958</v>
      </c>
      <c r="D487" t="s">
        <v>27</v>
      </c>
      <c r="E487" t="s">
        <v>528</v>
      </c>
      <c r="F487" s="5">
        <v>44804418</v>
      </c>
    </row>
    <row r="488" spans="1:6" x14ac:dyDescent="0.25">
      <c r="A488" t="s">
        <v>1120</v>
      </c>
      <c r="B488">
        <v>354583177</v>
      </c>
      <c r="C488" s="4">
        <v>20233</v>
      </c>
      <c r="D488" t="s">
        <v>15</v>
      </c>
      <c r="E488" t="s">
        <v>579</v>
      </c>
      <c r="F488" s="5">
        <v>3705151632</v>
      </c>
    </row>
    <row r="489" spans="1:6" x14ac:dyDescent="0.25">
      <c r="A489" t="s">
        <v>1121</v>
      </c>
      <c r="B489">
        <v>296971198</v>
      </c>
      <c r="C489" s="4">
        <v>25348</v>
      </c>
      <c r="D489" t="s">
        <v>21</v>
      </c>
      <c r="E489" t="s">
        <v>579</v>
      </c>
      <c r="F489" s="5">
        <v>652566856</v>
      </c>
    </row>
    <row r="490" spans="1:6" x14ac:dyDescent="0.25">
      <c r="A490" t="s">
        <v>1122</v>
      </c>
      <c r="B490">
        <v>788671678</v>
      </c>
      <c r="C490" s="4">
        <v>30460</v>
      </c>
      <c r="D490" t="s">
        <v>21</v>
      </c>
      <c r="E490" t="s">
        <v>28</v>
      </c>
      <c r="F490" s="5">
        <v>3368715675</v>
      </c>
    </row>
    <row r="491" spans="1:6" x14ac:dyDescent="0.25">
      <c r="A491" t="s">
        <v>1123</v>
      </c>
      <c r="B491">
        <v>685989646</v>
      </c>
      <c r="C491" s="4">
        <v>28999</v>
      </c>
      <c r="D491" t="s">
        <v>27</v>
      </c>
      <c r="E491" t="s">
        <v>366</v>
      </c>
      <c r="F491" s="5">
        <v>12418224</v>
      </c>
    </row>
    <row r="492" spans="1:6" x14ac:dyDescent="0.25">
      <c r="A492" t="s">
        <v>1124</v>
      </c>
      <c r="B492">
        <v>844045733</v>
      </c>
      <c r="C492" s="4">
        <v>34114</v>
      </c>
      <c r="D492" t="s">
        <v>27</v>
      </c>
      <c r="E492" t="s">
        <v>61</v>
      </c>
      <c r="F492" s="5">
        <v>114869952</v>
      </c>
    </row>
    <row r="493" spans="1:6" x14ac:dyDescent="0.25">
      <c r="A493" t="s">
        <v>1125</v>
      </c>
      <c r="B493">
        <v>395746493</v>
      </c>
      <c r="C493" s="4">
        <v>43609</v>
      </c>
      <c r="D493" t="s">
        <v>15</v>
      </c>
      <c r="E493" t="s">
        <v>52</v>
      </c>
      <c r="F493" s="5">
        <v>123963048</v>
      </c>
    </row>
    <row r="494" spans="1:6" x14ac:dyDescent="0.25">
      <c r="A494" t="s">
        <v>1126</v>
      </c>
      <c r="B494">
        <v>612790558</v>
      </c>
      <c r="C494" s="4">
        <v>38132</v>
      </c>
      <c r="D494" t="s">
        <v>27</v>
      </c>
      <c r="E494" t="s">
        <v>61</v>
      </c>
      <c r="F494" s="5">
        <v>3301121187</v>
      </c>
    </row>
    <row r="495" spans="1:6" x14ac:dyDescent="0.25">
      <c r="A495" t="s">
        <v>1127</v>
      </c>
      <c r="B495">
        <v>698738485</v>
      </c>
      <c r="C495" s="4">
        <v>22426</v>
      </c>
      <c r="D495" t="s">
        <v>171</v>
      </c>
      <c r="E495" t="s">
        <v>186</v>
      </c>
      <c r="F495" s="5">
        <v>939638976</v>
      </c>
    </row>
    <row r="496" spans="1:6" x14ac:dyDescent="0.25">
      <c r="A496" t="s">
        <v>1128</v>
      </c>
      <c r="B496">
        <v>734281991</v>
      </c>
      <c r="C496" s="4">
        <v>41783</v>
      </c>
      <c r="D496" t="s">
        <v>21</v>
      </c>
      <c r="E496" t="s">
        <v>241</v>
      </c>
      <c r="F496" s="5">
        <v>141549</v>
      </c>
    </row>
    <row r="497" spans="1:6" x14ac:dyDescent="0.25">
      <c r="A497" t="s">
        <v>1129</v>
      </c>
      <c r="B497">
        <v>109613268</v>
      </c>
      <c r="C497" s="4">
        <v>41783</v>
      </c>
      <c r="D497" t="s">
        <v>27</v>
      </c>
      <c r="E497" t="s">
        <v>210</v>
      </c>
      <c r="F497" s="5">
        <v>1495409955</v>
      </c>
    </row>
    <row r="498" spans="1:6" x14ac:dyDescent="0.25">
      <c r="A498" t="s">
        <v>1130</v>
      </c>
      <c r="B498">
        <v>781721872</v>
      </c>
      <c r="C498" s="4">
        <v>37400</v>
      </c>
      <c r="D498" t="s">
        <v>9</v>
      </c>
      <c r="E498" t="s">
        <v>94</v>
      </c>
      <c r="F498" s="5">
        <v>2124332351</v>
      </c>
    </row>
    <row r="499" spans="1:6" x14ac:dyDescent="0.25">
      <c r="A499" t="s">
        <v>1131</v>
      </c>
      <c r="B499">
        <v>26306891</v>
      </c>
      <c r="C499" s="4">
        <v>29366</v>
      </c>
      <c r="D499" t="s">
        <v>15</v>
      </c>
      <c r="E499" t="s">
        <v>186</v>
      </c>
      <c r="F499" s="5">
        <v>1492514712</v>
      </c>
    </row>
    <row r="500" spans="1:6" x14ac:dyDescent="0.25">
      <c r="A500" t="s">
        <v>1132</v>
      </c>
      <c r="B500">
        <v>15829268</v>
      </c>
      <c r="C500" s="4">
        <v>26444</v>
      </c>
      <c r="D500" t="s">
        <v>27</v>
      </c>
      <c r="E500" t="s">
        <v>69</v>
      </c>
      <c r="F500" s="5">
        <v>829378125</v>
      </c>
    </row>
    <row r="501" spans="1:6" x14ac:dyDescent="0.25">
      <c r="A501" t="s">
        <v>1133</v>
      </c>
      <c r="B501">
        <v>845976453</v>
      </c>
      <c r="C501" s="4">
        <v>43244</v>
      </c>
      <c r="D501" t="s">
        <v>15</v>
      </c>
      <c r="E501" t="s">
        <v>218</v>
      </c>
      <c r="F501" s="5">
        <v>826512444</v>
      </c>
    </row>
    <row r="502" spans="1:6" x14ac:dyDescent="0.25">
      <c r="A502" t="s">
        <v>1134</v>
      </c>
      <c r="B502">
        <v>662030865</v>
      </c>
      <c r="C502" s="4">
        <v>43976</v>
      </c>
      <c r="D502" t="s">
        <v>21</v>
      </c>
      <c r="E502" t="s">
        <v>502</v>
      </c>
      <c r="F502" s="5">
        <v>262626</v>
      </c>
    </row>
    <row r="503" spans="1:6" x14ac:dyDescent="0.25">
      <c r="A503" t="s">
        <v>1135</v>
      </c>
      <c r="B503">
        <v>467206461</v>
      </c>
      <c r="C503" s="4">
        <v>35575</v>
      </c>
      <c r="D503" t="s">
        <v>9</v>
      </c>
      <c r="E503" t="s">
        <v>125</v>
      </c>
      <c r="F503" s="5">
        <v>507566468</v>
      </c>
    </row>
    <row r="504" spans="1:6" x14ac:dyDescent="0.25">
      <c r="A504" t="s">
        <v>1136</v>
      </c>
      <c r="B504">
        <v>639381444</v>
      </c>
      <c r="C504" s="4">
        <v>34478</v>
      </c>
      <c r="D504" t="s">
        <v>21</v>
      </c>
      <c r="E504" t="s">
        <v>579</v>
      </c>
      <c r="F504" s="5">
        <v>3040908922</v>
      </c>
    </row>
    <row r="505" spans="1:6" x14ac:dyDescent="0.25">
      <c r="A505" t="s">
        <v>1137</v>
      </c>
      <c r="B505">
        <v>978339880</v>
      </c>
      <c r="C505" s="4">
        <v>31921</v>
      </c>
      <c r="D505" t="s">
        <v>9</v>
      </c>
      <c r="E505" t="s">
        <v>328</v>
      </c>
      <c r="F505" s="5">
        <v>435974115</v>
      </c>
    </row>
    <row r="506" spans="1:6" x14ac:dyDescent="0.25">
      <c r="A506" t="s">
        <v>1138</v>
      </c>
      <c r="B506">
        <v>737780045</v>
      </c>
      <c r="C506" s="4">
        <v>25712</v>
      </c>
      <c r="D506" t="s">
        <v>9</v>
      </c>
      <c r="E506" t="s">
        <v>360</v>
      </c>
      <c r="F506" s="5">
        <v>1596583438</v>
      </c>
    </row>
    <row r="507" spans="1:6" x14ac:dyDescent="0.25">
      <c r="A507" t="s">
        <v>1139</v>
      </c>
      <c r="B507">
        <v>903001679</v>
      </c>
      <c r="C507" s="4">
        <v>36671</v>
      </c>
      <c r="D507" t="s">
        <v>15</v>
      </c>
      <c r="E507" t="s">
        <v>334</v>
      </c>
      <c r="F507" s="5">
        <v>1537445769</v>
      </c>
    </row>
    <row r="508" spans="1:6" x14ac:dyDescent="0.25">
      <c r="A508" t="s">
        <v>1140</v>
      </c>
      <c r="B508">
        <v>777792328</v>
      </c>
      <c r="C508" s="4">
        <v>43609</v>
      </c>
      <c r="D508" t="s">
        <v>15</v>
      </c>
      <c r="E508" t="s">
        <v>214</v>
      </c>
      <c r="F508" s="5">
        <v>26400064</v>
      </c>
    </row>
    <row r="509" spans="1:6" x14ac:dyDescent="0.25">
      <c r="A509" t="s">
        <v>1141</v>
      </c>
      <c r="B509">
        <v>968465790</v>
      </c>
      <c r="C509" s="4">
        <v>30827</v>
      </c>
      <c r="D509" t="s">
        <v>27</v>
      </c>
      <c r="E509" t="s">
        <v>579</v>
      </c>
      <c r="F509" s="5">
        <v>23549097</v>
      </c>
    </row>
    <row r="510" spans="1:6" x14ac:dyDescent="0.25">
      <c r="A510" t="s">
        <v>1142</v>
      </c>
      <c r="B510">
        <v>392790035</v>
      </c>
      <c r="C510" s="4">
        <v>31556</v>
      </c>
      <c r="D510" t="s">
        <v>43</v>
      </c>
      <c r="E510" t="s">
        <v>261</v>
      </c>
      <c r="F510" s="5">
        <v>1170737883</v>
      </c>
    </row>
    <row r="511" spans="1:6" x14ac:dyDescent="0.25">
      <c r="A511" t="s">
        <v>1143</v>
      </c>
      <c r="B511">
        <v>795837717</v>
      </c>
      <c r="C511" s="4">
        <v>29731</v>
      </c>
      <c r="D511" t="s">
        <v>27</v>
      </c>
      <c r="E511" t="s">
        <v>90</v>
      </c>
      <c r="F511" s="5">
        <v>782343936</v>
      </c>
    </row>
    <row r="512" spans="1:6" x14ac:dyDescent="0.25">
      <c r="A512" t="s">
        <v>1144</v>
      </c>
      <c r="B512">
        <v>732500144</v>
      </c>
      <c r="C512" s="4">
        <v>23522</v>
      </c>
      <c r="D512" t="s">
        <v>43</v>
      </c>
      <c r="E512" t="s">
        <v>528</v>
      </c>
      <c r="F512" s="5">
        <v>1698415956</v>
      </c>
    </row>
    <row r="513" spans="1:6" x14ac:dyDescent="0.25">
      <c r="A513" t="s">
        <v>1145</v>
      </c>
      <c r="B513">
        <v>860575496</v>
      </c>
      <c r="C513" s="4">
        <v>34114</v>
      </c>
      <c r="D513" t="s">
        <v>27</v>
      </c>
      <c r="E513" t="s">
        <v>1064</v>
      </c>
      <c r="F513" s="5">
        <v>627011924</v>
      </c>
    </row>
    <row r="514" spans="1:6" x14ac:dyDescent="0.25">
      <c r="A514" t="s">
        <v>1146</v>
      </c>
      <c r="B514">
        <v>663436500</v>
      </c>
      <c r="C514" s="4">
        <v>41054</v>
      </c>
      <c r="D514" t="s">
        <v>9</v>
      </c>
      <c r="E514" t="s">
        <v>52</v>
      </c>
      <c r="F514" s="5">
        <v>5470024</v>
      </c>
    </row>
    <row r="515" spans="1:6" x14ac:dyDescent="0.25">
      <c r="A515" t="s">
        <v>1147</v>
      </c>
      <c r="B515">
        <v>529114349</v>
      </c>
      <c r="C515" s="4">
        <v>34478</v>
      </c>
      <c r="D515" t="s">
        <v>27</v>
      </c>
      <c r="E515" t="s">
        <v>22</v>
      </c>
      <c r="F515" s="5">
        <v>69755625</v>
      </c>
    </row>
    <row r="516" spans="1:6" x14ac:dyDescent="0.25">
      <c r="A516" t="s">
        <v>1148</v>
      </c>
      <c r="B516">
        <v>287647957</v>
      </c>
      <c r="C516" s="4">
        <v>29731</v>
      </c>
      <c r="D516" t="s">
        <v>43</v>
      </c>
      <c r="E516" t="s">
        <v>203</v>
      </c>
      <c r="F516" s="5">
        <v>3489275904</v>
      </c>
    </row>
    <row r="517" spans="1:6" x14ac:dyDescent="0.25">
      <c r="A517" t="s">
        <v>1149</v>
      </c>
      <c r="B517">
        <v>76810447</v>
      </c>
      <c r="C517" s="4">
        <v>34843</v>
      </c>
      <c r="D517" t="s">
        <v>27</v>
      </c>
      <c r="E517" t="s">
        <v>94</v>
      </c>
      <c r="F517" s="5">
        <v>18514125</v>
      </c>
    </row>
    <row r="518" spans="1:6" x14ac:dyDescent="0.25">
      <c r="A518" t="s">
        <v>1150</v>
      </c>
      <c r="B518">
        <v>934597374</v>
      </c>
      <c r="C518" s="4">
        <v>31921</v>
      </c>
      <c r="D518" t="s">
        <v>21</v>
      </c>
      <c r="E518" t="s">
        <v>178</v>
      </c>
      <c r="F518" s="5">
        <v>1702208734</v>
      </c>
    </row>
    <row r="519" spans="1:6" x14ac:dyDescent="0.25">
      <c r="A519" t="s">
        <v>1151</v>
      </c>
      <c r="B519">
        <v>419235443</v>
      </c>
      <c r="C519" s="4">
        <v>28999</v>
      </c>
      <c r="D519" t="s">
        <v>27</v>
      </c>
      <c r="E519" t="s">
        <v>218</v>
      </c>
      <c r="F519" s="5">
        <v>2571202197</v>
      </c>
    </row>
    <row r="520" spans="1:6" x14ac:dyDescent="0.25">
      <c r="A520" t="s">
        <v>1152</v>
      </c>
      <c r="B520">
        <v>128877972</v>
      </c>
      <c r="C520" s="4">
        <v>45070</v>
      </c>
      <c r="D520" t="s">
        <v>43</v>
      </c>
      <c r="E520" t="s">
        <v>125</v>
      </c>
      <c r="F520" s="5">
        <v>3741916473</v>
      </c>
    </row>
    <row r="521" spans="1:6" x14ac:dyDescent="0.25">
      <c r="A521" t="s">
        <v>258</v>
      </c>
      <c r="B521">
        <v>242827746</v>
      </c>
      <c r="C521" s="4">
        <v>28999</v>
      </c>
      <c r="D521" t="s">
        <v>21</v>
      </c>
      <c r="E521" t="s">
        <v>502</v>
      </c>
      <c r="F521" s="5">
        <v>30993921</v>
      </c>
    </row>
    <row r="522" spans="1:6" x14ac:dyDescent="0.25">
      <c r="A522" t="s">
        <v>1153</v>
      </c>
      <c r="B522">
        <v>300474366</v>
      </c>
      <c r="C522" s="4">
        <v>28270</v>
      </c>
      <c r="D522" t="s">
        <v>43</v>
      </c>
      <c r="E522" t="s">
        <v>178</v>
      </c>
      <c r="F522" s="5">
        <v>621829923</v>
      </c>
    </row>
    <row r="523" spans="1:6" x14ac:dyDescent="0.25">
      <c r="A523" t="s">
        <v>1154</v>
      </c>
      <c r="B523">
        <v>468624168</v>
      </c>
      <c r="C523" s="4">
        <v>39226</v>
      </c>
      <c r="D523" t="s">
        <v>9</v>
      </c>
      <c r="E523" t="s">
        <v>214</v>
      </c>
      <c r="F523" s="5">
        <v>2917922436</v>
      </c>
    </row>
    <row r="524" spans="1:6" x14ac:dyDescent="0.25">
      <c r="A524" t="s">
        <v>1155</v>
      </c>
      <c r="B524">
        <v>237562153</v>
      </c>
      <c r="C524" s="4">
        <v>21694</v>
      </c>
      <c r="D524" t="s">
        <v>171</v>
      </c>
      <c r="E524" t="s">
        <v>69</v>
      </c>
      <c r="F524" s="5">
        <v>4511322</v>
      </c>
    </row>
    <row r="525" spans="1:6" x14ac:dyDescent="0.25">
      <c r="A525" t="s">
        <v>1156</v>
      </c>
      <c r="B525">
        <v>105745632</v>
      </c>
      <c r="C525" s="4">
        <v>28634</v>
      </c>
      <c r="D525" t="s">
        <v>27</v>
      </c>
      <c r="E525" t="s">
        <v>579</v>
      </c>
      <c r="F525" s="5">
        <v>1899420684</v>
      </c>
    </row>
    <row r="526" spans="1:6" x14ac:dyDescent="0.25">
      <c r="A526" t="s">
        <v>1157</v>
      </c>
      <c r="B526">
        <v>975361259</v>
      </c>
      <c r="C526" s="4">
        <v>23887</v>
      </c>
      <c r="D526" t="s">
        <v>15</v>
      </c>
      <c r="E526" t="s">
        <v>579</v>
      </c>
      <c r="F526" s="5">
        <v>1852282173</v>
      </c>
    </row>
    <row r="527" spans="1:6" x14ac:dyDescent="0.25">
      <c r="A527" t="s">
        <v>1158</v>
      </c>
      <c r="B527">
        <v>759203632</v>
      </c>
      <c r="C527" s="4">
        <v>39958</v>
      </c>
      <c r="D527" t="s">
        <v>9</v>
      </c>
      <c r="E527" t="s">
        <v>73</v>
      </c>
      <c r="F527" s="5">
        <v>33123888</v>
      </c>
    </row>
    <row r="528" spans="1:6" x14ac:dyDescent="0.25">
      <c r="A528" t="s">
        <v>1159</v>
      </c>
      <c r="B528">
        <v>638628927</v>
      </c>
      <c r="C528" s="4">
        <v>24251</v>
      </c>
      <c r="D528" t="s">
        <v>43</v>
      </c>
      <c r="E528" t="s">
        <v>16</v>
      </c>
      <c r="F528" s="5">
        <v>5005416</v>
      </c>
    </row>
    <row r="529" spans="1:6" x14ac:dyDescent="0.25">
      <c r="A529" t="s">
        <v>1160</v>
      </c>
      <c r="B529">
        <v>151284774</v>
      </c>
      <c r="C529" s="4">
        <v>23522</v>
      </c>
      <c r="D529" t="s">
        <v>15</v>
      </c>
      <c r="E529" t="s">
        <v>193</v>
      </c>
      <c r="F529" s="5">
        <v>3748095456</v>
      </c>
    </row>
    <row r="530" spans="1:6" x14ac:dyDescent="0.25">
      <c r="A530" t="s">
        <v>1161</v>
      </c>
      <c r="B530">
        <v>234938324</v>
      </c>
      <c r="C530" s="4">
        <v>35575</v>
      </c>
      <c r="D530" t="s">
        <v>171</v>
      </c>
      <c r="E530" t="s">
        <v>48</v>
      </c>
      <c r="F530" s="5">
        <v>9832512</v>
      </c>
    </row>
    <row r="531" spans="1:6" x14ac:dyDescent="0.25">
      <c r="A531" t="s">
        <v>1162</v>
      </c>
      <c r="B531">
        <v>319451547</v>
      </c>
      <c r="C531" s="4">
        <v>34843</v>
      </c>
      <c r="D531" t="s">
        <v>9</v>
      </c>
      <c r="E531" t="s">
        <v>134</v>
      </c>
      <c r="F531" s="5">
        <v>1156371888</v>
      </c>
    </row>
    <row r="532" spans="1:6" x14ac:dyDescent="0.25">
      <c r="A532" t="s">
        <v>815</v>
      </c>
      <c r="B532">
        <v>833820639</v>
      </c>
      <c r="C532" s="4">
        <v>28270</v>
      </c>
      <c r="D532" t="s">
        <v>21</v>
      </c>
      <c r="E532" t="s">
        <v>1064</v>
      </c>
      <c r="F532" s="5">
        <v>1366125</v>
      </c>
    </row>
    <row r="533" spans="1:6" x14ac:dyDescent="0.25">
      <c r="A533" t="s">
        <v>1163</v>
      </c>
      <c r="B533">
        <v>92871480</v>
      </c>
      <c r="C533" s="4">
        <v>25348</v>
      </c>
      <c r="D533" t="s">
        <v>9</v>
      </c>
      <c r="E533" t="s">
        <v>94</v>
      </c>
      <c r="F533" s="5">
        <v>1617665418</v>
      </c>
    </row>
    <row r="534" spans="1:6" x14ac:dyDescent="0.25">
      <c r="A534" t="s">
        <v>1164</v>
      </c>
      <c r="B534">
        <v>254941473</v>
      </c>
      <c r="C534" s="4">
        <v>24251</v>
      </c>
      <c r="D534" t="s">
        <v>15</v>
      </c>
      <c r="E534" t="s">
        <v>134</v>
      </c>
      <c r="F534" s="5">
        <v>366336189</v>
      </c>
    </row>
    <row r="535" spans="1:6" x14ac:dyDescent="0.25">
      <c r="A535" t="s">
        <v>1165</v>
      </c>
      <c r="B535">
        <v>600786147</v>
      </c>
      <c r="C535" s="4">
        <v>34114</v>
      </c>
      <c r="D535" t="s">
        <v>27</v>
      </c>
      <c r="E535" t="s">
        <v>334</v>
      </c>
      <c r="F535" s="5">
        <v>3423548136</v>
      </c>
    </row>
    <row r="536" spans="1:6" x14ac:dyDescent="0.25">
      <c r="A536" t="s">
        <v>1166</v>
      </c>
      <c r="B536">
        <v>390143585</v>
      </c>
      <c r="C536" s="4">
        <v>38132</v>
      </c>
      <c r="D536" t="s">
        <v>9</v>
      </c>
      <c r="E536" t="s">
        <v>48</v>
      </c>
      <c r="F536" s="5">
        <v>41112576</v>
      </c>
    </row>
    <row r="537" spans="1:6" x14ac:dyDescent="0.25">
      <c r="A537" t="s">
        <v>1167</v>
      </c>
      <c r="B537">
        <v>36336429</v>
      </c>
      <c r="C537" s="4">
        <v>33749</v>
      </c>
      <c r="D537" t="s">
        <v>21</v>
      </c>
      <c r="E537" t="s">
        <v>404</v>
      </c>
      <c r="F537" s="5">
        <v>50226875</v>
      </c>
    </row>
    <row r="538" spans="1:6" x14ac:dyDescent="0.25">
      <c r="A538" t="s">
        <v>1168</v>
      </c>
      <c r="B538">
        <v>785675966</v>
      </c>
      <c r="C538" s="4">
        <v>40687</v>
      </c>
      <c r="D538" t="s">
        <v>27</v>
      </c>
      <c r="E538" t="s">
        <v>28</v>
      </c>
      <c r="F538" s="5">
        <v>851945875</v>
      </c>
    </row>
    <row r="539" spans="1:6" x14ac:dyDescent="0.25">
      <c r="A539" t="s">
        <v>1169</v>
      </c>
      <c r="B539">
        <v>46670843</v>
      </c>
      <c r="C539" s="4">
        <v>31192</v>
      </c>
      <c r="D539" t="s">
        <v>21</v>
      </c>
      <c r="E539" t="s">
        <v>94</v>
      </c>
      <c r="F539" s="5">
        <v>2799048384</v>
      </c>
    </row>
    <row r="540" spans="1:6" x14ac:dyDescent="0.25">
      <c r="A540" t="s">
        <v>1170</v>
      </c>
      <c r="B540">
        <v>566170679</v>
      </c>
      <c r="C540" s="4">
        <v>33382</v>
      </c>
      <c r="D540" t="s">
        <v>171</v>
      </c>
      <c r="E540" t="s">
        <v>16</v>
      </c>
      <c r="F540" s="5">
        <v>65006535</v>
      </c>
    </row>
    <row r="541" spans="1:6" x14ac:dyDescent="0.25">
      <c r="A541" t="s">
        <v>1171</v>
      </c>
      <c r="B541">
        <v>380741591</v>
      </c>
      <c r="C541" s="4">
        <v>31921</v>
      </c>
      <c r="D541" t="s">
        <v>15</v>
      </c>
      <c r="E541" t="s">
        <v>360</v>
      </c>
      <c r="F541" s="5">
        <v>2430199824</v>
      </c>
    </row>
    <row r="542" spans="1:6" x14ac:dyDescent="0.25">
      <c r="A542" t="s">
        <v>670</v>
      </c>
      <c r="B542">
        <v>675487854</v>
      </c>
      <c r="C542" s="4">
        <v>37400</v>
      </c>
      <c r="D542" t="s">
        <v>9</v>
      </c>
      <c r="E542" t="s">
        <v>241</v>
      </c>
      <c r="F542" s="5">
        <v>1490427932</v>
      </c>
    </row>
    <row r="543" spans="1:6" x14ac:dyDescent="0.25">
      <c r="A543" t="s">
        <v>1172</v>
      </c>
      <c r="B543">
        <v>543580109</v>
      </c>
      <c r="C543" s="4">
        <v>31921</v>
      </c>
      <c r="D543" t="s">
        <v>27</v>
      </c>
      <c r="E543" t="s">
        <v>178</v>
      </c>
      <c r="F543" s="5">
        <v>810568836</v>
      </c>
    </row>
    <row r="544" spans="1:6" x14ac:dyDescent="0.25">
      <c r="A544" t="s">
        <v>1173</v>
      </c>
      <c r="B544">
        <v>228197315</v>
      </c>
      <c r="C544" s="4">
        <v>27173</v>
      </c>
      <c r="D544" t="s">
        <v>27</v>
      </c>
      <c r="E544" t="s">
        <v>210</v>
      </c>
      <c r="F544" s="5">
        <v>780985899</v>
      </c>
    </row>
    <row r="545" spans="1:6" x14ac:dyDescent="0.25">
      <c r="A545" t="s">
        <v>1174</v>
      </c>
      <c r="B545">
        <v>74610243</v>
      </c>
      <c r="C545" s="4">
        <v>30827</v>
      </c>
      <c r="D545" t="s">
        <v>27</v>
      </c>
      <c r="E545" t="s">
        <v>226</v>
      </c>
      <c r="F545" s="5">
        <v>3492373144</v>
      </c>
    </row>
    <row r="546" spans="1:6" x14ac:dyDescent="0.25">
      <c r="A546" t="s">
        <v>1175</v>
      </c>
      <c r="B546">
        <v>202455505</v>
      </c>
      <c r="C546" s="4">
        <v>42515</v>
      </c>
      <c r="D546" t="s">
        <v>9</v>
      </c>
      <c r="E546" t="s">
        <v>284</v>
      </c>
      <c r="F546" s="5">
        <v>159194754</v>
      </c>
    </row>
    <row r="547" spans="1:6" x14ac:dyDescent="0.25">
      <c r="A547" t="s">
        <v>1176</v>
      </c>
      <c r="B547">
        <v>834142460</v>
      </c>
      <c r="C547" s="4">
        <v>40687</v>
      </c>
      <c r="D547" t="s">
        <v>27</v>
      </c>
      <c r="E547" t="s">
        <v>134</v>
      </c>
      <c r="F547" s="5">
        <v>2921038209</v>
      </c>
    </row>
    <row r="548" spans="1:6" x14ac:dyDescent="0.25">
      <c r="A548" t="s">
        <v>1177</v>
      </c>
      <c r="B548">
        <v>597156316</v>
      </c>
      <c r="C548" s="4">
        <v>30095</v>
      </c>
      <c r="D548" t="s">
        <v>27</v>
      </c>
      <c r="E548" t="s">
        <v>52</v>
      </c>
      <c r="F548" s="5">
        <v>172268544</v>
      </c>
    </row>
    <row r="549" spans="1:6" x14ac:dyDescent="0.25">
      <c r="A549" t="s">
        <v>1178</v>
      </c>
      <c r="B549">
        <v>916577954</v>
      </c>
      <c r="C549" s="4">
        <v>31921</v>
      </c>
      <c r="D549" t="s">
        <v>27</v>
      </c>
      <c r="E549" t="s">
        <v>218</v>
      </c>
      <c r="F549" s="5">
        <v>1217520576</v>
      </c>
    </row>
    <row r="550" spans="1:6" x14ac:dyDescent="0.25">
      <c r="A550" t="s">
        <v>1179</v>
      </c>
      <c r="B550">
        <v>772724674</v>
      </c>
      <c r="C550" s="4">
        <v>20600</v>
      </c>
      <c r="D550" t="s">
        <v>21</v>
      </c>
      <c r="E550" t="s">
        <v>157</v>
      </c>
      <c r="F550" s="5">
        <v>37788093</v>
      </c>
    </row>
    <row r="551" spans="1:6" x14ac:dyDescent="0.25">
      <c r="A551" t="s">
        <v>1180</v>
      </c>
      <c r="B551">
        <v>277879148</v>
      </c>
      <c r="C551" s="4">
        <v>24616</v>
      </c>
      <c r="D551" t="s">
        <v>43</v>
      </c>
      <c r="E551" t="s">
        <v>52</v>
      </c>
      <c r="F551" s="5">
        <v>529289475</v>
      </c>
    </row>
    <row r="552" spans="1:6" x14ac:dyDescent="0.25">
      <c r="A552" t="s">
        <v>1181</v>
      </c>
      <c r="B552">
        <v>811956007</v>
      </c>
      <c r="C552" s="4">
        <v>20233</v>
      </c>
      <c r="D552" t="s">
        <v>9</v>
      </c>
      <c r="E552" t="s">
        <v>44</v>
      </c>
      <c r="F552" s="5">
        <v>668895744</v>
      </c>
    </row>
    <row r="553" spans="1:6" x14ac:dyDescent="0.25">
      <c r="A553" t="s">
        <v>870</v>
      </c>
      <c r="B553">
        <v>898907904</v>
      </c>
      <c r="C553" s="4">
        <v>34843</v>
      </c>
      <c r="D553" t="s">
        <v>21</v>
      </c>
      <c r="E553" t="s">
        <v>38</v>
      </c>
      <c r="F553" s="5">
        <v>1143264825</v>
      </c>
    </row>
    <row r="554" spans="1:6" x14ac:dyDescent="0.25">
      <c r="A554" t="s">
        <v>1182</v>
      </c>
      <c r="B554">
        <v>13936702</v>
      </c>
      <c r="C554" s="4">
        <v>20233</v>
      </c>
      <c r="D554" t="s">
        <v>15</v>
      </c>
      <c r="E554" t="s">
        <v>94</v>
      </c>
      <c r="F554" s="5">
        <v>1501964265</v>
      </c>
    </row>
    <row r="555" spans="1:6" x14ac:dyDescent="0.25">
      <c r="A555" t="s">
        <v>1183</v>
      </c>
      <c r="B555">
        <v>301759028</v>
      </c>
      <c r="C555" s="4">
        <v>35210</v>
      </c>
      <c r="D555" t="s">
        <v>15</v>
      </c>
      <c r="E555" t="s">
        <v>94</v>
      </c>
      <c r="F555" s="5">
        <v>112495635</v>
      </c>
    </row>
    <row r="556" spans="1:6" x14ac:dyDescent="0.25">
      <c r="A556" t="s">
        <v>1184</v>
      </c>
      <c r="B556">
        <v>447779039</v>
      </c>
      <c r="C556" s="4">
        <v>26077</v>
      </c>
      <c r="D556" t="s">
        <v>27</v>
      </c>
      <c r="E556" t="s">
        <v>44</v>
      </c>
      <c r="F556" s="5">
        <v>636760509</v>
      </c>
    </row>
    <row r="557" spans="1:6" x14ac:dyDescent="0.25">
      <c r="A557" t="s">
        <v>1185</v>
      </c>
      <c r="B557">
        <v>666135493</v>
      </c>
      <c r="C557" s="4">
        <v>41419</v>
      </c>
      <c r="D557" t="s">
        <v>15</v>
      </c>
      <c r="E557" t="s">
        <v>38</v>
      </c>
      <c r="F557" s="5">
        <v>1043509632</v>
      </c>
    </row>
    <row r="558" spans="1:6" x14ac:dyDescent="0.25">
      <c r="A558" t="s">
        <v>1186</v>
      </c>
      <c r="B558">
        <v>213378098</v>
      </c>
      <c r="C558" s="4">
        <v>28270</v>
      </c>
      <c r="D558" t="s">
        <v>15</v>
      </c>
      <c r="E558" t="s">
        <v>579</v>
      </c>
      <c r="F558" s="5">
        <v>1015743744</v>
      </c>
    </row>
    <row r="559" spans="1:6" x14ac:dyDescent="0.25">
      <c r="A559" t="s">
        <v>1187</v>
      </c>
      <c r="B559">
        <v>914302353</v>
      </c>
      <c r="C559" s="4">
        <v>35575</v>
      </c>
      <c r="D559" t="s">
        <v>43</v>
      </c>
      <c r="E559" t="s">
        <v>324</v>
      </c>
      <c r="F559" s="5">
        <v>2759451408</v>
      </c>
    </row>
    <row r="560" spans="1:6" x14ac:dyDescent="0.25">
      <c r="A560" t="s">
        <v>1188</v>
      </c>
      <c r="B560">
        <v>61241884</v>
      </c>
      <c r="C560" s="4">
        <v>39226</v>
      </c>
      <c r="D560" t="s">
        <v>27</v>
      </c>
      <c r="E560" t="s">
        <v>328</v>
      </c>
      <c r="F560" s="5">
        <v>2740966319</v>
      </c>
    </row>
    <row r="561" spans="1:6" x14ac:dyDescent="0.25">
      <c r="A561" t="s">
        <v>1189</v>
      </c>
      <c r="B561">
        <v>748176185</v>
      </c>
      <c r="C561" s="4">
        <v>34843</v>
      </c>
      <c r="D561" t="s">
        <v>9</v>
      </c>
      <c r="E561" t="s">
        <v>48</v>
      </c>
      <c r="F561" s="5">
        <v>2444075456</v>
      </c>
    </row>
    <row r="562" spans="1:6" x14ac:dyDescent="0.25">
      <c r="A562" t="s">
        <v>1190</v>
      </c>
      <c r="B562">
        <v>775922234</v>
      </c>
      <c r="C562" s="4">
        <v>26444</v>
      </c>
      <c r="D562" t="s">
        <v>15</v>
      </c>
      <c r="E562" t="s">
        <v>104</v>
      </c>
      <c r="F562" s="5">
        <v>3479328</v>
      </c>
    </row>
    <row r="563" spans="1:6" x14ac:dyDescent="0.25">
      <c r="A563" t="s">
        <v>1191</v>
      </c>
      <c r="B563">
        <v>589094059</v>
      </c>
      <c r="C563" s="4">
        <v>20965</v>
      </c>
      <c r="D563" t="s">
        <v>27</v>
      </c>
      <c r="E563" t="s">
        <v>104</v>
      </c>
      <c r="F563" s="5">
        <v>23729314</v>
      </c>
    </row>
    <row r="564" spans="1:6" x14ac:dyDescent="0.25">
      <c r="A564" t="s">
        <v>1192</v>
      </c>
      <c r="B564">
        <v>336758713</v>
      </c>
      <c r="C564" s="4">
        <v>39593</v>
      </c>
      <c r="D564" t="s">
        <v>27</v>
      </c>
      <c r="E564" t="s">
        <v>218</v>
      </c>
      <c r="F564" s="5">
        <v>622067128</v>
      </c>
    </row>
    <row r="565" spans="1:6" x14ac:dyDescent="0.25">
      <c r="A565" t="s">
        <v>1193</v>
      </c>
      <c r="B565">
        <v>314606855</v>
      </c>
      <c r="C565" s="4">
        <v>24983</v>
      </c>
      <c r="D565" t="s">
        <v>27</v>
      </c>
      <c r="E565" t="s">
        <v>28</v>
      </c>
      <c r="F565" s="5">
        <v>1295580608</v>
      </c>
    </row>
    <row r="566" spans="1:6" x14ac:dyDescent="0.25">
      <c r="A566" t="s">
        <v>1194</v>
      </c>
      <c r="B566">
        <v>855984744</v>
      </c>
      <c r="C566" s="4">
        <v>28634</v>
      </c>
      <c r="D566" t="s">
        <v>9</v>
      </c>
      <c r="E566" t="s">
        <v>210</v>
      </c>
      <c r="F566" s="5">
        <v>1852401825</v>
      </c>
    </row>
    <row r="567" spans="1:6" x14ac:dyDescent="0.25">
      <c r="A567" t="s">
        <v>653</v>
      </c>
      <c r="B567">
        <v>649755058</v>
      </c>
      <c r="C567" s="4">
        <v>44705</v>
      </c>
      <c r="D567" t="s">
        <v>27</v>
      </c>
      <c r="E567" t="s">
        <v>186</v>
      </c>
      <c r="F567" s="5">
        <v>378710171</v>
      </c>
    </row>
    <row r="568" spans="1:6" x14ac:dyDescent="0.25">
      <c r="A568" t="s">
        <v>1195</v>
      </c>
      <c r="B568">
        <v>501552618</v>
      </c>
      <c r="C568" s="4">
        <v>42148</v>
      </c>
      <c r="D568" t="s">
        <v>21</v>
      </c>
      <c r="E568" t="s">
        <v>328</v>
      </c>
      <c r="F568" s="5">
        <v>850148079</v>
      </c>
    </row>
    <row r="569" spans="1:6" x14ac:dyDescent="0.25">
      <c r="A569" t="s">
        <v>1196</v>
      </c>
      <c r="B569">
        <v>257586339</v>
      </c>
      <c r="C569" s="4">
        <v>42148</v>
      </c>
      <c r="D569" t="s">
        <v>21</v>
      </c>
      <c r="E569" t="s">
        <v>404</v>
      </c>
      <c r="F569" s="5">
        <v>9829131</v>
      </c>
    </row>
    <row r="570" spans="1:6" x14ac:dyDescent="0.25">
      <c r="A570" t="s">
        <v>1197</v>
      </c>
      <c r="B570">
        <v>380865340</v>
      </c>
      <c r="C570" s="4">
        <v>44341</v>
      </c>
      <c r="D570" t="s">
        <v>15</v>
      </c>
      <c r="E570" t="s">
        <v>99</v>
      </c>
      <c r="F570" s="5">
        <v>1416898098</v>
      </c>
    </row>
    <row r="571" spans="1:6" x14ac:dyDescent="0.25">
      <c r="A571" t="s">
        <v>1198</v>
      </c>
      <c r="B571">
        <v>618150017</v>
      </c>
      <c r="C571" s="4">
        <v>31556</v>
      </c>
      <c r="D571" t="s">
        <v>27</v>
      </c>
      <c r="E571" t="s">
        <v>328</v>
      </c>
      <c r="F571" s="5">
        <v>2639847744</v>
      </c>
    </row>
    <row r="572" spans="1:6" x14ac:dyDescent="0.25">
      <c r="A572" t="s">
        <v>1199</v>
      </c>
      <c r="B572">
        <v>377814136</v>
      </c>
      <c r="C572" s="4">
        <v>27538</v>
      </c>
      <c r="D572" t="s">
        <v>27</v>
      </c>
      <c r="E572" t="s">
        <v>241</v>
      </c>
      <c r="F572" s="5">
        <v>2804773125</v>
      </c>
    </row>
    <row r="573" spans="1:6" x14ac:dyDescent="0.25">
      <c r="A573" t="s">
        <v>1200</v>
      </c>
      <c r="B573">
        <v>698205626</v>
      </c>
      <c r="C573" s="4">
        <v>41054</v>
      </c>
      <c r="D573" t="s">
        <v>43</v>
      </c>
      <c r="E573" t="s">
        <v>203</v>
      </c>
      <c r="F573" s="5">
        <v>318829056</v>
      </c>
    </row>
    <row r="574" spans="1:6" x14ac:dyDescent="0.25">
      <c r="A574" t="s">
        <v>894</v>
      </c>
      <c r="B574">
        <v>936214169</v>
      </c>
      <c r="C574" s="4">
        <v>41054</v>
      </c>
      <c r="D574" t="s">
        <v>9</v>
      </c>
      <c r="E574" t="s">
        <v>261</v>
      </c>
      <c r="F574" s="5">
        <v>643855872</v>
      </c>
    </row>
    <row r="575" spans="1:6" x14ac:dyDescent="0.25">
      <c r="A575" t="s">
        <v>1201</v>
      </c>
      <c r="B575">
        <v>409183764</v>
      </c>
      <c r="C575" s="4">
        <v>41419</v>
      </c>
      <c r="D575" t="s">
        <v>27</v>
      </c>
      <c r="E575" t="s">
        <v>334</v>
      </c>
      <c r="F575" s="5">
        <v>2828047552</v>
      </c>
    </row>
    <row r="576" spans="1:6" x14ac:dyDescent="0.25">
      <c r="A576" t="s">
        <v>1202</v>
      </c>
      <c r="B576">
        <v>44902450</v>
      </c>
      <c r="C576" s="4">
        <v>34843</v>
      </c>
      <c r="D576" t="s">
        <v>9</v>
      </c>
      <c r="E576" t="s">
        <v>134</v>
      </c>
      <c r="F576" s="5">
        <v>1147331328</v>
      </c>
    </row>
    <row r="577" spans="1:6" x14ac:dyDescent="0.25">
      <c r="A577" t="s">
        <v>246</v>
      </c>
      <c r="B577">
        <v>233445574</v>
      </c>
      <c r="C577" s="4">
        <v>38132</v>
      </c>
      <c r="D577" t="s">
        <v>9</v>
      </c>
      <c r="E577" t="s">
        <v>226</v>
      </c>
      <c r="F577" s="5">
        <v>3321742336</v>
      </c>
    </row>
    <row r="578" spans="1:6" x14ac:dyDescent="0.25">
      <c r="A578" t="s">
        <v>1203</v>
      </c>
      <c r="B578">
        <v>108622799</v>
      </c>
      <c r="C578" s="4">
        <v>24616</v>
      </c>
      <c r="D578" t="s">
        <v>15</v>
      </c>
      <c r="E578" t="s">
        <v>502</v>
      </c>
      <c r="F578" s="5">
        <v>892525194</v>
      </c>
    </row>
    <row r="579" spans="1:6" x14ac:dyDescent="0.25">
      <c r="A579" t="s">
        <v>1204</v>
      </c>
      <c r="B579">
        <v>247728267</v>
      </c>
      <c r="C579" s="4">
        <v>21694</v>
      </c>
      <c r="D579" t="s">
        <v>27</v>
      </c>
      <c r="E579" t="s">
        <v>16</v>
      </c>
      <c r="F579" s="5">
        <v>1410274404</v>
      </c>
    </row>
    <row r="580" spans="1:6" x14ac:dyDescent="0.25">
      <c r="A580" t="s">
        <v>1205</v>
      </c>
      <c r="B580">
        <v>311412009</v>
      </c>
      <c r="C580" s="4">
        <v>41419</v>
      </c>
      <c r="D580" t="s">
        <v>21</v>
      </c>
      <c r="E580" t="s">
        <v>38</v>
      </c>
      <c r="F580" s="5">
        <v>441119119</v>
      </c>
    </row>
    <row r="581" spans="1:6" x14ac:dyDescent="0.25">
      <c r="A581" t="s">
        <v>1206</v>
      </c>
      <c r="B581">
        <v>821536877</v>
      </c>
      <c r="C581" s="4">
        <v>37765</v>
      </c>
      <c r="D581" t="s">
        <v>9</v>
      </c>
      <c r="E581" t="s">
        <v>22</v>
      </c>
      <c r="F581" s="5">
        <v>271874743</v>
      </c>
    </row>
    <row r="582" spans="1:6" x14ac:dyDescent="0.25">
      <c r="A582" t="s">
        <v>537</v>
      </c>
      <c r="B582">
        <v>511307260</v>
      </c>
      <c r="C582" s="4">
        <v>21694</v>
      </c>
      <c r="D582" t="s">
        <v>43</v>
      </c>
      <c r="E582" t="s">
        <v>214</v>
      </c>
      <c r="F582" s="5">
        <v>381619665</v>
      </c>
    </row>
    <row r="583" spans="1:6" x14ac:dyDescent="0.25">
      <c r="A583" t="s">
        <v>1207</v>
      </c>
      <c r="B583">
        <v>389143681</v>
      </c>
      <c r="C583" s="4">
        <v>44705</v>
      </c>
      <c r="D583" t="s">
        <v>27</v>
      </c>
      <c r="E583" t="s">
        <v>161</v>
      </c>
      <c r="F583" s="5">
        <v>1263518976</v>
      </c>
    </row>
    <row r="584" spans="1:6" x14ac:dyDescent="0.25">
      <c r="A584" t="s">
        <v>1208</v>
      </c>
      <c r="B584">
        <v>118170353</v>
      </c>
      <c r="C584" s="4">
        <v>34478</v>
      </c>
      <c r="D584" t="s">
        <v>21</v>
      </c>
      <c r="E584" t="s">
        <v>73</v>
      </c>
      <c r="F584" s="5">
        <v>3167137536</v>
      </c>
    </row>
    <row r="585" spans="1:6" x14ac:dyDescent="0.25">
      <c r="A585" t="s">
        <v>1209</v>
      </c>
      <c r="B585">
        <v>307147780</v>
      </c>
      <c r="C585" s="4">
        <v>37765</v>
      </c>
      <c r="D585" t="s">
        <v>21</v>
      </c>
      <c r="E585" t="s">
        <v>1064</v>
      </c>
      <c r="F585" s="5">
        <v>1442049714</v>
      </c>
    </row>
    <row r="586" spans="1:6" x14ac:dyDescent="0.25">
      <c r="A586" t="s">
        <v>1210</v>
      </c>
      <c r="B586">
        <v>564250216</v>
      </c>
      <c r="C586" s="4">
        <v>33382</v>
      </c>
      <c r="D586" t="s">
        <v>9</v>
      </c>
      <c r="E586" t="s">
        <v>10</v>
      </c>
      <c r="F586" s="5">
        <v>1502799599</v>
      </c>
    </row>
    <row r="587" spans="1:6" x14ac:dyDescent="0.25">
      <c r="A587" t="s">
        <v>1211</v>
      </c>
      <c r="B587">
        <v>26995934</v>
      </c>
      <c r="C587" s="4">
        <v>24616</v>
      </c>
      <c r="D587" t="s">
        <v>43</v>
      </c>
      <c r="E587" t="s">
        <v>528</v>
      </c>
      <c r="F587" s="5">
        <v>2144627037</v>
      </c>
    </row>
    <row r="588" spans="1:6" x14ac:dyDescent="0.25">
      <c r="A588" t="s">
        <v>1212</v>
      </c>
      <c r="B588">
        <v>744593760</v>
      </c>
      <c r="C588" s="4">
        <v>30827</v>
      </c>
      <c r="D588" t="s">
        <v>9</v>
      </c>
      <c r="E588" t="s">
        <v>360</v>
      </c>
      <c r="F588" s="5">
        <v>2418008768</v>
      </c>
    </row>
    <row r="589" spans="1:6" x14ac:dyDescent="0.25">
      <c r="A589" t="s">
        <v>1213</v>
      </c>
      <c r="B589">
        <v>499816917</v>
      </c>
      <c r="C589" s="4">
        <v>34478</v>
      </c>
      <c r="D589" t="s">
        <v>27</v>
      </c>
      <c r="E589" t="s">
        <v>48</v>
      </c>
      <c r="F589" s="5">
        <v>2029806891</v>
      </c>
    </row>
    <row r="590" spans="1:6" x14ac:dyDescent="0.25">
      <c r="A590" t="s">
        <v>1214</v>
      </c>
      <c r="B590">
        <v>668426800</v>
      </c>
      <c r="C590" s="4">
        <v>33017</v>
      </c>
      <c r="D590" t="s">
        <v>21</v>
      </c>
      <c r="E590" t="s">
        <v>210</v>
      </c>
      <c r="F590" s="5">
        <v>3369053817</v>
      </c>
    </row>
    <row r="591" spans="1:6" x14ac:dyDescent="0.25">
      <c r="A591" t="s">
        <v>1215</v>
      </c>
      <c r="B591">
        <v>363716149</v>
      </c>
      <c r="C591" s="4">
        <v>38861</v>
      </c>
      <c r="D591" t="s">
        <v>15</v>
      </c>
      <c r="E591" t="s">
        <v>94</v>
      </c>
      <c r="F591" s="5">
        <v>2426223525</v>
      </c>
    </row>
    <row r="592" spans="1:6" x14ac:dyDescent="0.25">
      <c r="A592" t="s">
        <v>408</v>
      </c>
      <c r="B592">
        <v>391831896</v>
      </c>
      <c r="C592" s="4">
        <v>32653</v>
      </c>
      <c r="D592" t="s">
        <v>9</v>
      </c>
      <c r="E592" t="s">
        <v>44</v>
      </c>
      <c r="F592" s="5">
        <v>2534762307</v>
      </c>
    </row>
    <row r="593" spans="1:6" x14ac:dyDescent="0.25">
      <c r="A593" t="s">
        <v>827</v>
      </c>
      <c r="B593">
        <v>842344844</v>
      </c>
      <c r="C593" s="4">
        <v>38132</v>
      </c>
      <c r="D593" t="s">
        <v>43</v>
      </c>
      <c r="E593" t="s">
        <v>108</v>
      </c>
      <c r="F593" s="5">
        <v>3307254027</v>
      </c>
    </row>
    <row r="594" spans="1:6" x14ac:dyDescent="0.25">
      <c r="A594" t="s">
        <v>1216</v>
      </c>
      <c r="B594">
        <v>59809840</v>
      </c>
      <c r="C594" s="4">
        <v>39226</v>
      </c>
      <c r="D594" t="s">
        <v>9</v>
      </c>
      <c r="E594" t="s">
        <v>528</v>
      </c>
      <c r="F594" s="5">
        <v>3389017824</v>
      </c>
    </row>
    <row r="595" spans="1:6" x14ac:dyDescent="0.25">
      <c r="A595" t="s">
        <v>1217</v>
      </c>
      <c r="B595">
        <v>623024154</v>
      </c>
      <c r="C595" s="4">
        <v>24983</v>
      </c>
      <c r="D595" t="s">
        <v>27</v>
      </c>
      <c r="E595" t="s">
        <v>65</v>
      </c>
      <c r="F595" s="5">
        <v>676956033</v>
      </c>
    </row>
    <row r="596" spans="1:6" x14ac:dyDescent="0.25">
      <c r="A596" t="s">
        <v>1218</v>
      </c>
      <c r="B596">
        <v>255844171</v>
      </c>
      <c r="C596" s="4">
        <v>42148</v>
      </c>
      <c r="D596" t="s">
        <v>27</v>
      </c>
      <c r="E596" t="s">
        <v>48</v>
      </c>
      <c r="F596" s="5">
        <v>3861799146</v>
      </c>
    </row>
    <row r="597" spans="1:6" x14ac:dyDescent="0.25">
      <c r="A597" t="s">
        <v>1219</v>
      </c>
      <c r="B597">
        <v>717067299</v>
      </c>
      <c r="C597" s="4">
        <v>41054</v>
      </c>
      <c r="D597" t="s">
        <v>9</v>
      </c>
      <c r="E597" t="s">
        <v>309</v>
      </c>
      <c r="F597" s="5">
        <v>2764658952</v>
      </c>
    </row>
    <row r="598" spans="1:6" x14ac:dyDescent="0.25">
      <c r="A598" t="s">
        <v>1220</v>
      </c>
      <c r="B598">
        <v>894379240</v>
      </c>
      <c r="C598" s="4">
        <v>35210</v>
      </c>
      <c r="D598" t="s">
        <v>21</v>
      </c>
      <c r="E598" t="s">
        <v>65</v>
      </c>
      <c r="F598" s="5">
        <v>414234183</v>
      </c>
    </row>
    <row r="599" spans="1:6" x14ac:dyDescent="0.25">
      <c r="A599" t="s">
        <v>1221</v>
      </c>
      <c r="B599">
        <v>792457149</v>
      </c>
      <c r="C599" s="4">
        <v>31192</v>
      </c>
      <c r="D599" t="s">
        <v>9</v>
      </c>
      <c r="E599" t="s">
        <v>104</v>
      </c>
      <c r="F599" s="5">
        <v>1927460646</v>
      </c>
    </row>
    <row r="600" spans="1:6" x14ac:dyDescent="0.25">
      <c r="A600" t="s">
        <v>1222</v>
      </c>
      <c r="B600">
        <v>453563649</v>
      </c>
      <c r="C600" s="4">
        <v>32288</v>
      </c>
      <c r="D600" t="s">
        <v>15</v>
      </c>
      <c r="E600" t="s">
        <v>161</v>
      </c>
      <c r="F600" s="5">
        <v>2384596736</v>
      </c>
    </row>
    <row r="601" spans="1:6" x14ac:dyDescent="0.25">
      <c r="A601" t="s">
        <v>1223</v>
      </c>
      <c r="B601">
        <v>773302106</v>
      </c>
      <c r="C601" s="4">
        <v>27905</v>
      </c>
      <c r="D601" t="s">
        <v>27</v>
      </c>
      <c r="E601" t="s">
        <v>146</v>
      </c>
      <c r="F601" s="5">
        <v>197781426</v>
      </c>
    </row>
    <row r="602" spans="1:6" x14ac:dyDescent="0.25">
      <c r="A602" t="s">
        <v>1224</v>
      </c>
      <c r="B602">
        <v>126508895</v>
      </c>
      <c r="C602" s="4">
        <v>20600</v>
      </c>
      <c r="D602" t="s">
        <v>171</v>
      </c>
      <c r="E602" t="s">
        <v>371</v>
      </c>
      <c r="F602" s="5">
        <v>1462472616</v>
      </c>
    </row>
    <row r="603" spans="1:6" x14ac:dyDescent="0.25">
      <c r="A603" t="s">
        <v>1225</v>
      </c>
      <c r="B603">
        <v>684809927</v>
      </c>
      <c r="C603" s="4">
        <v>31921</v>
      </c>
      <c r="D603" t="s">
        <v>43</v>
      </c>
      <c r="E603" t="s">
        <v>48</v>
      </c>
      <c r="F603" s="5">
        <v>471737721</v>
      </c>
    </row>
    <row r="604" spans="1:6" x14ac:dyDescent="0.25">
      <c r="A604" t="s">
        <v>1226</v>
      </c>
      <c r="B604">
        <v>886712659</v>
      </c>
      <c r="C604" s="4">
        <v>42148</v>
      </c>
      <c r="D604" t="s">
        <v>15</v>
      </c>
      <c r="E604" t="s">
        <v>218</v>
      </c>
      <c r="F604" s="5">
        <v>26067327</v>
      </c>
    </row>
    <row r="605" spans="1:6" x14ac:dyDescent="0.25">
      <c r="A605" t="s">
        <v>1227</v>
      </c>
      <c r="B605">
        <v>365348550</v>
      </c>
      <c r="C605" s="4">
        <v>29366</v>
      </c>
      <c r="D605" t="s">
        <v>171</v>
      </c>
      <c r="E605" t="s">
        <v>28</v>
      </c>
      <c r="F605" s="5">
        <v>61488504</v>
      </c>
    </row>
    <row r="606" spans="1:6" x14ac:dyDescent="0.25">
      <c r="A606" t="s">
        <v>1228</v>
      </c>
      <c r="B606">
        <v>397908305</v>
      </c>
      <c r="C606" s="4">
        <v>26077</v>
      </c>
      <c r="D606" t="s">
        <v>21</v>
      </c>
      <c r="E606" t="s">
        <v>261</v>
      </c>
      <c r="F606" s="5">
        <v>2983161636</v>
      </c>
    </row>
    <row r="607" spans="1:6" x14ac:dyDescent="0.25">
      <c r="A607" t="s">
        <v>1229</v>
      </c>
      <c r="B607">
        <v>881804070</v>
      </c>
      <c r="C607" s="4">
        <v>34114</v>
      </c>
      <c r="D607" t="s">
        <v>27</v>
      </c>
      <c r="E607" t="s">
        <v>360</v>
      </c>
      <c r="F607" s="5">
        <v>672969222</v>
      </c>
    </row>
    <row r="608" spans="1:6" x14ac:dyDescent="0.25">
      <c r="A608" t="s">
        <v>1230</v>
      </c>
      <c r="B608">
        <v>108897724</v>
      </c>
      <c r="C608" s="4">
        <v>40322</v>
      </c>
      <c r="D608" t="s">
        <v>43</v>
      </c>
      <c r="E608" t="s">
        <v>90</v>
      </c>
      <c r="F608" s="5">
        <v>2897441792</v>
      </c>
    </row>
    <row r="609" spans="1:6" x14ac:dyDescent="0.25">
      <c r="A609" t="s">
        <v>1231</v>
      </c>
      <c r="B609">
        <v>653396680</v>
      </c>
      <c r="C609" s="4">
        <v>21694</v>
      </c>
      <c r="D609" t="s">
        <v>9</v>
      </c>
      <c r="E609" t="s">
        <v>241</v>
      </c>
      <c r="F609" s="5">
        <v>1021320441</v>
      </c>
    </row>
    <row r="610" spans="1:6" x14ac:dyDescent="0.25">
      <c r="A610" t="s">
        <v>1232</v>
      </c>
      <c r="B610">
        <v>157315900</v>
      </c>
      <c r="C610" s="4">
        <v>20965</v>
      </c>
      <c r="D610" t="s">
        <v>15</v>
      </c>
      <c r="E610" t="s">
        <v>73</v>
      </c>
      <c r="F610" s="5">
        <v>1100149248</v>
      </c>
    </row>
    <row r="611" spans="1:6" x14ac:dyDescent="0.25">
      <c r="A611" t="s">
        <v>378</v>
      </c>
      <c r="B611">
        <v>352606622</v>
      </c>
      <c r="C611" s="4">
        <v>42148</v>
      </c>
      <c r="D611" t="s">
        <v>43</v>
      </c>
      <c r="E611" t="s">
        <v>1064</v>
      </c>
      <c r="F611" s="5">
        <v>3045440937</v>
      </c>
    </row>
    <row r="612" spans="1:6" x14ac:dyDescent="0.25">
      <c r="A612" t="s">
        <v>665</v>
      </c>
      <c r="B612">
        <v>666910689</v>
      </c>
      <c r="C612" s="4">
        <v>37765</v>
      </c>
      <c r="D612" t="s">
        <v>171</v>
      </c>
      <c r="E612" t="s">
        <v>157</v>
      </c>
      <c r="F612" s="5">
        <v>2307340728</v>
      </c>
    </row>
    <row r="613" spans="1:6" x14ac:dyDescent="0.25">
      <c r="A613" t="s">
        <v>1233</v>
      </c>
      <c r="B613">
        <v>776653935</v>
      </c>
      <c r="C613" s="4">
        <v>30460</v>
      </c>
      <c r="D613" t="s">
        <v>27</v>
      </c>
      <c r="E613" t="s">
        <v>186</v>
      </c>
      <c r="F613" s="5">
        <v>1978669056</v>
      </c>
    </row>
    <row r="614" spans="1:6" x14ac:dyDescent="0.25">
      <c r="A614" t="s">
        <v>1234</v>
      </c>
      <c r="B614">
        <v>731411413</v>
      </c>
      <c r="C614" s="4">
        <v>34843</v>
      </c>
      <c r="D614" t="s">
        <v>21</v>
      </c>
      <c r="E614" t="s">
        <v>44</v>
      </c>
      <c r="F614" s="5">
        <v>2045855616</v>
      </c>
    </row>
    <row r="615" spans="1:6" x14ac:dyDescent="0.25">
      <c r="A615" t="s">
        <v>1235</v>
      </c>
      <c r="B615">
        <v>226058119</v>
      </c>
      <c r="C615" s="4">
        <v>37765</v>
      </c>
      <c r="D615" t="s">
        <v>21</v>
      </c>
      <c r="E615" t="s">
        <v>241</v>
      </c>
      <c r="F615" s="5">
        <v>541458088</v>
      </c>
    </row>
    <row r="616" spans="1:6" x14ac:dyDescent="0.25">
      <c r="A616" t="s">
        <v>1236</v>
      </c>
      <c r="B616">
        <v>825010322</v>
      </c>
      <c r="C616" s="4">
        <v>37400</v>
      </c>
      <c r="D616" t="s">
        <v>27</v>
      </c>
      <c r="E616" t="s">
        <v>48</v>
      </c>
      <c r="F616" s="5">
        <v>192479868</v>
      </c>
    </row>
    <row r="617" spans="1:6" x14ac:dyDescent="0.25">
      <c r="A617" t="s">
        <v>1237</v>
      </c>
      <c r="B617">
        <v>169708434</v>
      </c>
      <c r="C617" s="4">
        <v>26809</v>
      </c>
      <c r="D617" t="s">
        <v>9</v>
      </c>
      <c r="E617" t="s">
        <v>186</v>
      </c>
      <c r="F617" s="5">
        <v>574501536</v>
      </c>
    </row>
    <row r="618" spans="1:6" x14ac:dyDescent="0.25">
      <c r="A618" t="s">
        <v>1238</v>
      </c>
      <c r="B618">
        <v>194156147</v>
      </c>
      <c r="C618" s="4">
        <v>31192</v>
      </c>
      <c r="D618" t="s">
        <v>171</v>
      </c>
      <c r="E618" t="s">
        <v>404</v>
      </c>
      <c r="F618" s="5">
        <v>1305725124</v>
      </c>
    </row>
    <row r="619" spans="1:6" x14ac:dyDescent="0.25">
      <c r="A619" t="s">
        <v>1239</v>
      </c>
      <c r="B619">
        <v>965241292</v>
      </c>
      <c r="C619" s="4">
        <v>35575</v>
      </c>
      <c r="D619" t="s">
        <v>9</v>
      </c>
      <c r="E619" t="s">
        <v>22</v>
      </c>
      <c r="F619" s="5">
        <v>1796273244</v>
      </c>
    </row>
    <row r="620" spans="1:6" x14ac:dyDescent="0.25">
      <c r="A620" t="s">
        <v>1240</v>
      </c>
      <c r="B620">
        <v>371508664</v>
      </c>
      <c r="C620" s="4">
        <v>45070</v>
      </c>
      <c r="D620" t="s">
        <v>9</v>
      </c>
      <c r="E620" t="s">
        <v>528</v>
      </c>
      <c r="F620" s="5">
        <v>25215264</v>
      </c>
    </row>
    <row r="621" spans="1:6" x14ac:dyDescent="0.25">
      <c r="A621" t="s">
        <v>1241</v>
      </c>
      <c r="B621">
        <v>401915086</v>
      </c>
      <c r="C621" s="4">
        <v>22790</v>
      </c>
      <c r="D621" t="s">
        <v>171</v>
      </c>
      <c r="E621" t="s">
        <v>65</v>
      </c>
      <c r="F621" s="5">
        <v>2401046544</v>
      </c>
    </row>
    <row r="622" spans="1:6" x14ac:dyDescent="0.25">
      <c r="A622" t="s">
        <v>573</v>
      </c>
      <c r="B622">
        <v>557921020</v>
      </c>
      <c r="C622" s="4">
        <v>24616</v>
      </c>
      <c r="D622" t="s">
        <v>43</v>
      </c>
      <c r="E622" t="s">
        <v>404</v>
      </c>
      <c r="F622" s="5">
        <v>901612892</v>
      </c>
    </row>
    <row r="623" spans="1:6" x14ac:dyDescent="0.25">
      <c r="A623" t="s">
        <v>1242</v>
      </c>
      <c r="B623">
        <v>475387218</v>
      </c>
      <c r="C623" s="4">
        <v>42880</v>
      </c>
      <c r="D623" t="s">
        <v>21</v>
      </c>
      <c r="E623" t="s">
        <v>528</v>
      </c>
      <c r="F623" s="5">
        <v>2304572911</v>
      </c>
    </row>
    <row r="624" spans="1:6" x14ac:dyDescent="0.25">
      <c r="A624" t="s">
        <v>1243</v>
      </c>
      <c r="B624">
        <v>105781637</v>
      </c>
      <c r="C624" s="4">
        <v>44705</v>
      </c>
      <c r="D624" t="s">
        <v>9</v>
      </c>
      <c r="E624" t="s">
        <v>502</v>
      </c>
      <c r="F624" s="5">
        <v>820951455</v>
      </c>
    </row>
    <row r="625" spans="1:6" x14ac:dyDescent="0.25">
      <c r="A625" t="s">
        <v>755</v>
      </c>
      <c r="B625">
        <v>759196811</v>
      </c>
      <c r="C625" s="4">
        <v>27538</v>
      </c>
      <c r="D625" t="s">
        <v>9</v>
      </c>
      <c r="E625" t="s">
        <v>261</v>
      </c>
      <c r="F625" s="5">
        <v>3416269068</v>
      </c>
    </row>
    <row r="626" spans="1:6" x14ac:dyDescent="0.25">
      <c r="A626" t="s">
        <v>1244</v>
      </c>
      <c r="B626">
        <v>809582129</v>
      </c>
      <c r="C626" s="4">
        <v>41783</v>
      </c>
      <c r="D626" t="s">
        <v>43</v>
      </c>
      <c r="E626" t="s">
        <v>261</v>
      </c>
      <c r="F626" s="5">
        <v>1786658786</v>
      </c>
    </row>
    <row r="627" spans="1:6" x14ac:dyDescent="0.25">
      <c r="A627" t="s">
        <v>1245</v>
      </c>
      <c r="B627">
        <v>854796709</v>
      </c>
      <c r="C627" s="4">
        <v>39226</v>
      </c>
      <c r="D627" t="s">
        <v>27</v>
      </c>
      <c r="E627" t="s">
        <v>268</v>
      </c>
      <c r="F627" s="5">
        <v>23613504</v>
      </c>
    </row>
    <row r="628" spans="1:6" x14ac:dyDescent="0.25">
      <c r="A628" t="s">
        <v>1246</v>
      </c>
      <c r="B628">
        <v>857789489</v>
      </c>
      <c r="C628" s="4">
        <v>27538</v>
      </c>
      <c r="D628" t="s">
        <v>43</v>
      </c>
      <c r="E628" t="s">
        <v>94</v>
      </c>
      <c r="F628" s="5">
        <v>802255423</v>
      </c>
    </row>
    <row r="629" spans="1:6" x14ac:dyDescent="0.25">
      <c r="A629" t="s">
        <v>1247</v>
      </c>
      <c r="B629">
        <v>212545544</v>
      </c>
      <c r="C629" s="4">
        <v>22790</v>
      </c>
      <c r="D629" t="s">
        <v>9</v>
      </c>
      <c r="E629" t="s">
        <v>186</v>
      </c>
      <c r="F629" s="5">
        <v>1108798129</v>
      </c>
    </row>
    <row r="630" spans="1:6" x14ac:dyDescent="0.25">
      <c r="A630" t="s">
        <v>1248</v>
      </c>
      <c r="B630">
        <v>707708220</v>
      </c>
      <c r="C630" s="4">
        <v>35939</v>
      </c>
      <c r="D630" t="s">
        <v>9</v>
      </c>
      <c r="E630" t="s">
        <v>178</v>
      </c>
      <c r="F630" s="5">
        <v>1906600696</v>
      </c>
    </row>
    <row r="631" spans="1:6" x14ac:dyDescent="0.25">
      <c r="A631" t="s">
        <v>1249</v>
      </c>
      <c r="B631">
        <v>272264222</v>
      </c>
      <c r="C631" s="4">
        <v>41783</v>
      </c>
      <c r="D631" t="s">
        <v>43</v>
      </c>
      <c r="E631" t="s">
        <v>161</v>
      </c>
      <c r="F631" s="5">
        <v>672767796</v>
      </c>
    </row>
    <row r="632" spans="1:6" x14ac:dyDescent="0.25">
      <c r="A632" t="s">
        <v>1250</v>
      </c>
      <c r="B632">
        <v>642538814</v>
      </c>
      <c r="C632" s="4">
        <v>27538</v>
      </c>
      <c r="D632" t="s">
        <v>9</v>
      </c>
      <c r="E632" t="s">
        <v>108</v>
      </c>
      <c r="F632" s="5">
        <v>1058069664</v>
      </c>
    </row>
    <row r="633" spans="1:6" x14ac:dyDescent="0.25">
      <c r="A633" t="s">
        <v>1251</v>
      </c>
      <c r="B633">
        <v>625915971</v>
      </c>
      <c r="C633" s="4">
        <v>21329</v>
      </c>
      <c r="D633" t="s">
        <v>27</v>
      </c>
      <c r="E633" t="s">
        <v>94</v>
      </c>
      <c r="F633" s="5">
        <v>1135304352</v>
      </c>
    </row>
    <row r="634" spans="1:6" x14ac:dyDescent="0.25">
      <c r="A634" t="s">
        <v>1252</v>
      </c>
      <c r="B634">
        <v>60755955</v>
      </c>
      <c r="C634" s="4">
        <v>33749</v>
      </c>
      <c r="D634" t="s">
        <v>27</v>
      </c>
      <c r="E634" t="s">
        <v>261</v>
      </c>
      <c r="F634" s="5">
        <v>313666932</v>
      </c>
    </row>
    <row r="635" spans="1:6" x14ac:dyDescent="0.25">
      <c r="A635" t="s">
        <v>896</v>
      </c>
      <c r="B635">
        <v>783716947</v>
      </c>
      <c r="C635" s="4">
        <v>33017</v>
      </c>
      <c r="D635" t="s">
        <v>43</v>
      </c>
      <c r="E635" t="s">
        <v>52</v>
      </c>
      <c r="F635" s="5">
        <v>11881016</v>
      </c>
    </row>
    <row r="636" spans="1:6" x14ac:dyDescent="0.25">
      <c r="A636" t="s">
        <v>788</v>
      </c>
      <c r="B636">
        <v>806999634</v>
      </c>
      <c r="C636" s="4">
        <v>26809</v>
      </c>
      <c r="D636" t="s">
        <v>27</v>
      </c>
      <c r="E636" t="s">
        <v>48</v>
      </c>
      <c r="F636" s="5">
        <v>180332334</v>
      </c>
    </row>
    <row r="637" spans="1:6" x14ac:dyDescent="0.25">
      <c r="A637" t="s">
        <v>1253</v>
      </c>
      <c r="B637">
        <v>125319673</v>
      </c>
      <c r="C637" s="4">
        <v>44705</v>
      </c>
      <c r="D637" t="s">
        <v>15</v>
      </c>
      <c r="E637" t="s">
        <v>341</v>
      </c>
      <c r="F637" s="5">
        <v>735010368</v>
      </c>
    </row>
    <row r="638" spans="1:6" x14ac:dyDescent="0.25">
      <c r="A638" t="s">
        <v>1254</v>
      </c>
      <c r="B638">
        <v>661401249</v>
      </c>
      <c r="C638" s="4">
        <v>28270</v>
      </c>
      <c r="D638" t="s">
        <v>15</v>
      </c>
      <c r="E638" t="s">
        <v>146</v>
      </c>
      <c r="F638" s="5">
        <v>1290608774</v>
      </c>
    </row>
    <row r="639" spans="1:6" x14ac:dyDescent="0.25">
      <c r="A639" t="s">
        <v>1255</v>
      </c>
      <c r="B639">
        <v>746860424</v>
      </c>
      <c r="C639" s="4">
        <v>23887</v>
      </c>
      <c r="D639" t="s">
        <v>27</v>
      </c>
      <c r="E639" t="s">
        <v>125</v>
      </c>
      <c r="F639" s="5">
        <v>997344738</v>
      </c>
    </row>
    <row r="640" spans="1:6" x14ac:dyDescent="0.25">
      <c r="A640" t="s">
        <v>1256</v>
      </c>
      <c r="B640">
        <v>573737289</v>
      </c>
      <c r="C640" s="4">
        <v>44341</v>
      </c>
      <c r="D640" t="s">
        <v>171</v>
      </c>
      <c r="E640" t="s">
        <v>44</v>
      </c>
      <c r="F640" s="5">
        <v>668886348</v>
      </c>
    </row>
    <row r="641" spans="1:6" x14ac:dyDescent="0.25">
      <c r="A641" t="s">
        <v>1257</v>
      </c>
      <c r="B641">
        <v>533258710</v>
      </c>
      <c r="C641" s="4">
        <v>27173</v>
      </c>
      <c r="D641" t="s">
        <v>15</v>
      </c>
      <c r="E641" t="s">
        <v>65</v>
      </c>
      <c r="F641" s="5">
        <v>1937309766</v>
      </c>
    </row>
    <row r="642" spans="1:6" x14ac:dyDescent="0.25">
      <c r="A642" t="s">
        <v>1258</v>
      </c>
      <c r="B642">
        <v>941700699</v>
      </c>
      <c r="C642" s="4">
        <v>38132</v>
      </c>
      <c r="D642" t="s">
        <v>27</v>
      </c>
      <c r="E642" t="s">
        <v>226</v>
      </c>
      <c r="F642" s="5">
        <v>523113472</v>
      </c>
    </row>
    <row r="643" spans="1:6" x14ac:dyDescent="0.25">
      <c r="A643" t="s">
        <v>1259</v>
      </c>
      <c r="B643">
        <v>627656339</v>
      </c>
      <c r="C643" s="4">
        <v>20965</v>
      </c>
      <c r="D643" t="s">
        <v>27</v>
      </c>
      <c r="E643" t="s">
        <v>341</v>
      </c>
      <c r="F643" s="5">
        <v>1073215488</v>
      </c>
    </row>
    <row r="644" spans="1:6" x14ac:dyDescent="0.25">
      <c r="A644" t="s">
        <v>1260</v>
      </c>
      <c r="B644">
        <v>875339308</v>
      </c>
      <c r="C644" s="4">
        <v>41419</v>
      </c>
      <c r="D644" t="s">
        <v>27</v>
      </c>
      <c r="E644" t="s">
        <v>324</v>
      </c>
      <c r="F644" s="5">
        <v>3409821988</v>
      </c>
    </row>
    <row r="645" spans="1:6" x14ac:dyDescent="0.25">
      <c r="A645" t="s">
        <v>455</v>
      </c>
      <c r="B645">
        <v>432751448</v>
      </c>
      <c r="C645" s="4">
        <v>30827</v>
      </c>
      <c r="D645" t="s">
        <v>171</v>
      </c>
      <c r="E645" t="s">
        <v>502</v>
      </c>
      <c r="F645" s="5">
        <v>205230681</v>
      </c>
    </row>
    <row r="646" spans="1:6" x14ac:dyDescent="0.25">
      <c r="A646" t="s">
        <v>1261</v>
      </c>
      <c r="B646">
        <v>807984614</v>
      </c>
      <c r="C646" s="4">
        <v>23522</v>
      </c>
      <c r="D646" t="s">
        <v>9</v>
      </c>
      <c r="E646" t="s">
        <v>161</v>
      </c>
      <c r="F646" s="5">
        <v>1303557948</v>
      </c>
    </row>
    <row r="647" spans="1:6" x14ac:dyDescent="0.25">
      <c r="A647" t="s">
        <v>1262</v>
      </c>
      <c r="B647">
        <v>227877284</v>
      </c>
      <c r="C647" s="4">
        <v>36671</v>
      </c>
      <c r="D647" t="s">
        <v>27</v>
      </c>
      <c r="E647" t="s">
        <v>104</v>
      </c>
      <c r="F647" s="5">
        <v>2383079872</v>
      </c>
    </row>
    <row r="648" spans="1:6" x14ac:dyDescent="0.25">
      <c r="A648" t="s">
        <v>939</v>
      </c>
      <c r="B648">
        <v>984213296</v>
      </c>
      <c r="C648" s="4">
        <v>20965</v>
      </c>
      <c r="D648" t="s">
        <v>21</v>
      </c>
      <c r="E648" t="s">
        <v>33</v>
      </c>
      <c r="F648" s="5">
        <v>3899986816</v>
      </c>
    </row>
    <row r="649" spans="1:6" x14ac:dyDescent="0.25">
      <c r="A649" t="s">
        <v>1263</v>
      </c>
      <c r="B649">
        <v>977290336</v>
      </c>
      <c r="C649" s="4">
        <v>35210</v>
      </c>
      <c r="D649" t="s">
        <v>27</v>
      </c>
      <c r="E649" t="s">
        <v>10</v>
      </c>
      <c r="F649" s="5">
        <v>907853856</v>
      </c>
    </row>
    <row r="650" spans="1:6" x14ac:dyDescent="0.25">
      <c r="A650" t="s">
        <v>1264</v>
      </c>
      <c r="B650">
        <v>77627444</v>
      </c>
      <c r="C650" s="4">
        <v>37400</v>
      </c>
      <c r="D650" t="s">
        <v>27</v>
      </c>
      <c r="E650" t="s">
        <v>1064</v>
      </c>
      <c r="F650" s="5">
        <v>1175016704</v>
      </c>
    </row>
    <row r="651" spans="1:6" x14ac:dyDescent="0.25">
      <c r="A651" t="s">
        <v>1265</v>
      </c>
      <c r="B651">
        <v>180698572</v>
      </c>
      <c r="C651" s="4">
        <v>23887</v>
      </c>
      <c r="D651" t="s">
        <v>43</v>
      </c>
      <c r="E651" t="s">
        <v>579</v>
      </c>
      <c r="F651" s="5">
        <v>27539456</v>
      </c>
    </row>
    <row r="652" spans="1:6" x14ac:dyDescent="0.25">
      <c r="A652" t="s">
        <v>1266</v>
      </c>
      <c r="B652">
        <v>104892798</v>
      </c>
      <c r="C652" s="4">
        <v>36304</v>
      </c>
      <c r="D652" t="s">
        <v>27</v>
      </c>
      <c r="E652" t="s">
        <v>1064</v>
      </c>
      <c r="F652" s="5">
        <v>1600464726</v>
      </c>
    </row>
    <row r="653" spans="1:6" x14ac:dyDescent="0.25">
      <c r="A653" t="s">
        <v>1267</v>
      </c>
      <c r="B653">
        <v>700452434</v>
      </c>
      <c r="C653" s="4">
        <v>45070</v>
      </c>
      <c r="D653" t="s">
        <v>27</v>
      </c>
      <c r="E653" t="s">
        <v>146</v>
      </c>
      <c r="F653" s="5">
        <v>12393966</v>
      </c>
    </row>
    <row r="654" spans="1:6" x14ac:dyDescent="0.25">
      <c r="A654" t="s">
        <v>1268</v>
      </c>
      <c r="B654">
        <v>73292961</v>
      </c>
      <c r="C654" s="4">
        <v>43244</v>
      </c>
      <c r="D654" t="s">
        <v>9</v>
      </c>
      <c r="E654" t="s">
        <v>61</v>
      </c>
      <c r="F654" s="5">
        <v>873325972</v>
      </c>
    </row>
    <row r="655" spans="1:6" x14ac:dyDescent="0.25">
      <c r="A655" t="s">
        <v>1269</v>
      </c>
      <c r="B655">
        <v>781083636</v>
      </c>
      <c r="C655" s="4">
        <v>41054</v>
      </c>
      <c r="D655" t="s">
        <v>9</v>
      </c>
      <c r="E655" t="s">
        <v>218</v>
      </c>
      <c r="F655" s="5">
        <v>1734172818</v>
      </c>
    </row>
    <row r="656" spans="1:6" x14ac:dyDescent="0.25">
      <c r="A656" t="s">
        <v>1270</v>
      </c>
      <c r="B656">
        <v>315015315</v>
      </c>
      <c r="C656" s="4">
        <v>44705</v>
      </c>
      <c r="D656" t="s">
        <v>27</v>
      </c>
      <c r="E656" t="s">
        <v>241</v>
      </c>
      <c r="F656" s="5">
        <v>2844514374</v>
      </c>
    </row>
    <row r="657" spans="1:6" x14ac:dyDescent="0.25">
      <c r="A657" t="s">
        <v>1271</v>
      </c>
      <c r="B657">
        <v>882932304</v>
      </c>
      <c r="C657" s="4">
        <v>33749</v>
      </c>
      <c r="D657" t="s">
        <v>27</v>
      </c>
      <c r="E657" t="s">
        <v>38</v>
      </c>
      <c r="F657" s="5">
        <v>2022760556</v>
      </c>
    </row>
    <row r="658" spans="1:6" x14ac:dyDescent="0.25">
      <c r="A658" t="s">
        <v>1272</v>
      </c>
      <c r="B658">
        <v>783794493</v>
      </c>
      <c r="C658" s="4">
        <v>30827</v>
      </c>
      <c r="D658" t="s">
        <v>21</v>
      </c>
      <c r="E658" t="s">
        <v>371</v>
      </c>
      <c r="F658" s="5">
        <v>1695165884</v>
      </c>
    </row>
    <row r="659" spans="1:6" x14ac:dyDescent="0.25">
      <c r="A659" t="s">
        <v>1273</v>
      </c>
      <c r="B659">
        <v>159650876</v>
      </c>
      <c r="C659" s="4">
        <v>29366</v>
      </c>
      <c r="D659" t="s">
        <v>9</v>
      </c>
      <c r="E659" t="s">
        <v>52</v>
      </c>
      <c r="F659" s="5">
        <v>948917457</v>
      </c>
    </row>
    <row r="660" spans="1:6" x14ac:dyDescent="0.25">
      <c r="A660" t="s">
        <v>1274</v>
      </c>
      <c r="B660">
        <v>979658552</v>
      </c>
      <c r="C660" s="4">
        <v>20600</v>
      </c>
      <c r="D660" t="s">
        <v>9</v>
      </c>
      <c r="E660" t="s">
        <v>16</v>
      </c>
      <c r="F660" s="5">
        <v>29506649</v>
      </c>
    </row>
    <row r="661" spans="1:6" x14ac:dyDescent="0.25">
      <c r="A661" t="s">
        <v>294</v>
      </c>
      <c r="B661">
        <v>270028246</v>
      </c>
      <c r="C661" s="4">
        <v>34843</v>
      </c>
      <c r="D661" t="s">
        <v>27</v>
      </c>
      <c r="E661" t="s">
        <v>161</v>
      </c>
      <c r="F661" s="5">
        <v>92351201</v>
      </c>
    </row>
    <row r="662" spans="1:6" x14ac:dyDescent="0.25">
      <c r="A662" t="s">
        <v>1275</v>
      </c>
      <c r="B662">
        <v>66474835</v>
      </c>
      <c r="C662" s="4">
        <v>44705</v>
      </c>
      <c r="D662" t="s">
        <v>43</v>
      </c>
      <c r="E662" t="s">
        <v>309</v>
      </c>
      <c r="F662" s="5">
        <v>86761116</v>
      </c>
    </row>
    <row r="663" spans="1:6" x14ac:dyDescent="0.25">
      <c r="A663" t="s">
        <v>1276</v>
      </c>
      <c r="B663">
        <v>91789554</v>
      </c>
      <c r="C663" s="4">
        <v>41419</v>
      </c>
      <c r="D663" t="s">
        <v>27</v>
      </c>
      <c r="E663" t="s">
        <v>65</v>
      </c>
      <c r="F663" s="5">
        <v>3785646132</v>
      </c>
    </row>
    <row r="664" spans="1:6" x14ac:dyDescent="0.25">
      <c r="A664" t="s">
        <v>158</v>
      </c>
      <c r="B664">
        <v>116404368</v>
      </c>
      <c r="C664" s="4">
        <v>42880</v>
      </c>
      <c r="D664" t="s">
        <v>9</v>
      </c>
      <c r="E664" t="s">
        <v>65</v>
      </c>
      <c r="F664" s="5">
        <v>303263297</v>
      </c>
    </row>
    <row r="665" spans="1:6" x14ac:dyDescent="0.25">
      <c r="A665" t="s">
        <v>1277</v>
      </c>
      <c r="B665">
        <v>456145948</v>
      </c>
      <c r="C665" s="4">
        <v>36304</v>
      </c>
      <c r="D665" t="s">
        <v>27</v>
      </c>
      <c r="E665" t="s">
        <v>69</v>
      </c>
      <c r="F665" s="5">
        <v>106006794</v>
      </c>
    </row>
    <row r="666" spans="1:6" x14ac:dyDescent="0.25">
      <c r="A666" t="s">
        <v>1278</v>
      </c>
      <c r="B666">
        <v>988806921</v>
      </c>
      <c r="C666" s="4">
        <v>23155</v>
      </c>
      <c r="D666" t="s">
        <v>43</v>
      </c>
      <c r="E666" t="s">
        <v>186</v>
      </c>
      <c r="F666" s="5">
        <v>2825726005</v>
      </c>
    </row>
    <row r="667" spans="1:6" x14ac:dyDescent="0.25">
      <c r="A667" t="s">
        <v>1279</v>
      </c>
      <c r="B667">
        <v>669755589</v>
      </c>
      <c r="C667" s="4">
        <v>43976</v>
      </c>
      <c r="D667" t="s">
        <v>9</v>
      </c>
      <c r="E667" t="s">
        <v>90</v>
      </c>
      <c r="F667" s="5">
        <v>2898125076</v>
      </c>
    </row>
    <row r="668" spans="1:6" x14ac:dyDescent="0.25">
      <c r="A668" t="s">
        <v>1280</v>
      </c>
      <c r="B668">
        <v>133928758</v>
      </c>
      <c r="C668" s="4">
        <v>40687</v>
      </c>
      <c r="D668" t="s">
        <v>9</v>
      </c>
      <c r="E668" t="s">
        <v>309</v>
      </c>
      <c r="F668" s="5">
        <v>9729496</v>
      </c>
    </row>
    <row r="669" spans="1:6" x14ac:dyDescent="0.25">
      <c r="A669" t="s">
        <v>1281</v>
      </c>
      <c r="B669">
        <v>296439878</v>
      </c>
      <c r="C669" s="4">
        <v>39226</v>
      </c>
      <c r="D669" t="s">
        <v>27</v>
      </c>
      <c r="E669" t="s">
        <v>125</v>
      </c>
      <c r="F669" s="5">
        <v>310190769</v>
      </c>
    </row>
    <row r="670" spans="1:6" x14ac:dyDescent="0.25">
      <c r="A670" t="s">
        <v>165</v>
      </c>
      <c r="B670">
        <v>119671646</v>
      </c>
      <c r="C670" s="4">
        <v>23155</v>
      </c>
      <c r="D670" t="s">
        <v>9</v>
      </c>
      <c r="E670" t="s">
        <v>210</v>
      </c>
      <c r="F670" s="5">
        <v>2480044392</v>
      </c>
    </row>
    <row r="671" spans="1:6" x14ac:dyDescent="0.25">
      <c r="A671" t="s">
        <v>275</v>
      </c>
      <c r="B671">
        <v>261596912</v>
      </c>
      <c r="C671" s="4">
        <v>38861</v>
      </c>
      <c r="D671" t="s">
        <v>9</v>
      </c>
      <c r="E671" t="s">
        <v>268</v>
      </c>
      <c r="F671" s="5">
        <v>15011025</v>
      </c>
    </row>
    <row r="672" spans="1:6" x14ac:dyDescent="0.25">
      <c r="A672" t="s">
        <v>522</v>
      </c>
      <c r="B672">
        <v>496015471</v>
      </c>
      <c r="C672" s="4">
        <v>44705</v>
      </c>
      <c r="D672" t="s">
        <v>27</v>
      </c>
      <c r="E672" t="s">
        <v>146</v>
      </c>
      <c r="F672" s="5">
        <v>3281073156</v>
      </c>
    </row>
    <row r="673" spans="1:6" x14ac:dyDescent="0.25">
      <c r="A673" t="s">
        <v>219</v>
      </c>
      <c r="B673">
        <v>206071219</v>
      </c>
      <c r="C673" s="4">
        <v>38132</v>
      </c>
      <c r="D673" t="s">
        <v>43</v>
      </c>
      <c r="E673" t="s">
        <v>579</v>
      </c>
      <c r="F673" s="5">
        <v>11407648</v>
      </c>
    </row>
    <row r="674" spans="1:6" x14ac:dyDescent="0.25">
      <c r="A674" t="s">
        <v>1282</v>
      </c>
      <c r="B674">
        <v>247505720</v>
      </c>
      <c r="C674" s="4">
        <v>41054</v>
      </c>
      <c r="D674" t="s">
        <v>27</v>
      </c>
      <c r="E674" t="s">
        <v>360</v>
      </c>
      <c r="F674" s="5">
        <v>33791767</v>
      </c>
    </row>
    <row r="675" spans="1:6" x14ac:dyDescent="0.25">
      <c r="A675" t="s">
        <v>1283</v>
      </c>
      <c r="B675">
        <v>940671188</v>
      </c>
      <c r="C675" s="4">
        <v>24983</v>
      </c>
      <c r="D675" t="s">
        <v>9</v>
      </c>
      <c r="E675" t="s">
        <v>284</v>
      </c>
      <c r="F675" s="5">
        <v>1242777536</v>
      </c>
    </row>
    <row r="676" spans="1:6" x14ac:dyDescent="0.25">
      <c r="A676" t="s">
        <v>1284</v>
      </c>
      <c r="B676">
        <v>214670045</v>
      </c>
      <c r="C676" s="4">
        <v>42880</v>
      </c>
      <c r="D676" t="s">
        <v>27</v>
      </c>
      <c r="E676" t="s">
        <v>214</v>
      </c>
      <c r="F676" s="5">
        <v>3082615296</v>
      </c>
    </row>
    <row r="677" spans="1:6" x14ac:dyDescent="0.25">
      <c r="A677" t="s">
        <v>1285</v>
      </c>
      <c r="B677">
        <v>355683346</v>
      </c>
      <c r="C677" s="4">
        <v>41419</v>
      </c>
      <c r="D677" t="s">
        <v>27</v>
      </c>
      <c r="E677" t="s">
        <v>99</v>
      </c>
      <c r="F677" s="5">
        <v>801573696</v>
      </c>
    </row>
    <row r="678" spans="1:6" x14ac:dyDescent="0.25">
      <c r="A678" t="s">
        <v>1286</v>
      </c>
      <c r="B678">
        <v>131217921</v>
      </c>
      <c r="C678" s="4">
        <v>21329</v>
      </c>
      <c r="D678" t="s">
        <v>43</v>
      </c>
      <c r="E678" t="s">
        <v>245</v>
      </c>
      <c r="F678" s="5">
        <v>589896957</v>
      </c>
    </row>
    <row r="679" spans="1:6" x14ac:dyDescent="0.25">
      <c r="A679" t="s">
        <v>1287</v>
      </c>
      <c r="B679">
        <v>773819353</v>
      </c>
      <c r="C679" s="4">
        <v>21329</v>
      </c>
      <c r="D679" t="s">
        <v>15</v>
      </c>
      <c r="E679" t="s">
        <v>22</v>
      </c>
      <c r="F679" s="5">
        <v>1095196455</v>
      </c>
    </row>
    <row r="680" spans="1:6" x14ac:dyDescent="0.25">
      <c r="A680" t="s">
        <v>1288</v>
      </c>
      <c r="B680">
        <v>188972987</v>
      </c>
      <c r="C680" s="4">
        <v>34478</v>
      </c>
      <c r="D680" t="s">
        <v>27</v>
      </c>
      <c r="E680" t="s">
        <v>22</v>
      </c>
      <c r="F680" s="5">
        <v>1840059104</v>
      </c>
    </row>
    <row r="681" spans="1:6" x14ac:dyDescent="0.25">
      <c r="A681" t="s">
        <v>1289</v>
      </c>
      <c r="B681">
        <v>303261455</v>
      </c>
      <c r="C681" s="4">
        <v>28634</v>
      </c>
      <c r="D681" t="s">
        <v>9</v>
      </c>
      <c r="E681" t="s">
        <v>157</v>
      </c>
      <c r="F681" s="5">
        <v>597486105</v>
      </c>
    </row>
    <row r="682" spans="1:6" x14ac:dyDescent="0.25">
      <c r="A682" t="s">
        <v>1290</v>
      </c>
      <c r="B682">
        <v>523480343</v>
      </c>
      <c r="C682" s="4">
        <v>22426</v>
      </c>
      <c r="D682" t="s">
        <v>27</v>
      </c>
      <c r="E682" t="s">
        <v>309</v>
      </c>
      <c r="F682" s="5">
        <v>3431986635</v>
      </c>
    </row>
    <row r="683" spans="1:6" x14ac:dyDescent="0.25">
      <c r="A683" t="s">
        <v>1291</v>
      </c>
      <c r="B683">
        <v>502549195</v>
      </c>
      <c r="C683" s="4">
        <v>43244</v>
      </c>
      <c r="D683" t="s">
        <v>9</v>
      </c>
      <c r="E683" t="s">
        <v>52</v>
      </c>
      <c r="F683" s="5">
        <v>6148989</v>
      </c>
    </row>
    <row r="684" spans="1:6" x14ac:dyDescent="0.25">
      <c r="A684" t="s">
        <v>1292</v>
      </c>
      <c r="B684">
        <v>41035589</v>
      </c>
      <c r="C684" s="4">
        <v>40687</v>
      </c>
      <c r="D684" t="s">
        <v>27</v>
      </c>
      <c r="E684" t="s">
        <v>161</v>
      </c>
      <c r="F684" s="5">
        <v>47139</v>
      </c>
    </row>
    <row r="685" spans="1:6" x14ac:dyDescent="0.25">
      <c r="A685" t="s">
        <v>1293</v>
      </c>
      <c r="B685">
        <v>97106568</v>
      </c>
      <c r="C685" s="4">
        <v>38497</v>
      </c>
      <c r="D685" t="s">
        <v>15</v>
      </c>
      <c r="E685" t="s">
        <v>245</v>
      </c>
      <c r="F685" s="5">
        <v>1574461749</v>
      </c>
    </row>
    <row r="686" spans="1:6" x14ac:dyDescent="0.25">
      <c r="A686" t="s">
        <v>1294</v>
      </c>
      <c r="B686">
        <v>600474664</v>
      </c>
      <c r="C686" s="4">
        <v>24251</v>
      </c>
      <c r="D686" t="s">
        <v>27</v>
      </c>
      <c r="E686" t="s">
        <v>528</v>
      </c>
      <c r="F686" s="5">
        <v>2910345069</v>
      </c>
    </row>
    <row r="687" spans="1:6" x14ac:dyDescent="0.25">
      <c r="A687" t="s">
        <v>1295</v>
      </c>
      <c r="B687">
        <v>991907150</v>
      </c>
      <c r="C687" s="4">
        <v>20233</v>
      </c>
      <c r="D687" t="s">
        <v>21</v>
      </c>
      <c r="E687" t="s">
        <v>22</v>
      </c>
      <c r="F687" s="5">
        <v>1740993408</v>
      </c>
    </row>
    <row r="688" spans="1:6" x14ac:dyDescent="0.25">
      <c r="A688" t="s">
        <v>1296</v>
      </c>
      <c r="B688">
        <v>204639853</v>
      </c>
      <c r="C688" s="4">
        <v>34114</v>
      </c>
      <c r="D688" t="s">
        <v>43</v>
      </c>
      <c r="E688" t="s">
        <v>579</v>
      </c>
      <c r="F688" s="5">
        <v>2076388125</v>
      </c>
    </row>
    <row r="689" spans="1:6" x14ac:dyDescent="0.25">
      <c r="A689" t="s">
        <v>1297</v>
      </c>
      <c r="B689">
        <v>437676621</v>
      </c>
      <c r="C689" s="4">
        <v>33382</v>
      </c>
      <c r="D689" t="s">
        <v>43</v>
      </c>
      <c r="E689" t="s">
        <v>108</v>
      </c>
      <c r="F689" s="5">
        <v>43133832</v>
      </c>
    </row>
    <row r="690" spans="1:6" x14ac:dyDescent="0.25">
      <c r="A690" t="s">
        <v>1298</v>
      </c>
      <c r="B690">
        <v>967386430</v>
      </c>
      <c r="C690" s="4">
        <v>27905</v>
      </c>
      <c r="D690" t="s">
        <v>27</v>
      </c>
      <c r="E690" t="s">
        <v>178</v>
      </c>
      <c r="F690" s="5">
        <v>59368365</v>
      </c>
    </row>
    <row r="691" spans="1:6" x14ac:dyDescent="0.25">
      <c r="A691" t="s">
        <v>1299</v>
      </c>
      <c r="B691">
        <v>854150558</v>
      </c>
      <c r="C691" s="4">
        <v>22790</v>
      </c>
      <c r="D691" t="s">
        <v>27</v>
      </c>
      <c r="E691" t="s">
        <v>360</v>
      </c>
      <c r="F691" s="5">
        <v>1114079928</v>
      </c>
    </row>
    <row r="692" spans="1:6" x14ac:dyDescent="0.25">
      <c r="A692" t="s">
        <v>1300</v>
      </c>
      <c r="B692">
        <v>65374783</v>
      </c>
      <c r="C692" s="4">
        <v>26444</v>
      </c>
      <c r="D692" t="s">
        <v>21</v>
      </c>
      <c r="E692" t="s">
        <v>579</v>
      </c>
      <c r="F692" s="5">
        <v>1026623125</v>
      </c>
    </row>
    <row r="693" spans="1:6" x14ac:dyDescent="0.25">
      <c r="A693" t="s">
        <v>1301</v>
      </c>
      <c r="B693">
        <v>329702636</v>
      </c>
      <c r="C693" s="4">
        <v>36671</v>
      </c>
      <c r="D693" t="s">
        <v>171</v>
      </c>
      <c r="E693" t="s">
        <v>90</v>
      </c>
      <c r="F693" s="5">
        <v>646878976</v>
      </c>
    </row>
    <row r="694" spans="1:6" x14ac:dyDescent="0.25">
      <c r="A694" t="s">
        <v>1302</v>
      </c>
      <c r="B694">
        <v>187814829</v>
      </c>
      <c r="C694" s="4">
        <v>32288</v>
      </c>
      <c r="D694" t="s">
        <v>9</v>
      </c>
      <c r="E694" t="s">
        <v>226</v>
      </c>
      <c r="F694" s="5">
        <v>3333785952</v>
      </c>
    </row>
    <row r="695" spans="1:6" x14ac:dyDescent="0.25">
      <c r="A695" t="s">
        <v>1303</v>
      </c>
      <c r="B695">
        <v>465790024</v>
      </c>
      <c r="C695" s="4">
        <v>45070</v>
      </c>
      <c r="D695" t="s">
        <v>27</v>
      </c>
      <c r="E695" t="s">
        <v>261</v>
      </c>
      <c r="F695" s="5">
        <v>3714984</v>
      </c>
    </row>
    <row r="696" spans="1:6" x14ac:dyDescent="0.25">
      <c r="A696" t="s">
        <v>1304</v>
      </c>
      <c r="B696">
        <v>110966953</v>
      </c>
      <c r="C696" s="4">
        <v>27905</v>
      </c>
      <c r="D696" t="s">
        <v>9</v>
      </c>
      <c r="E696" t="s">
        <v>73</v>
      </c>
      <c r="F696" s="5">
        <v>1698311316</v>
      </c>
    </row>
    <row r="697" spans="1:6" x14ac:dyDescent="0.25">
      <c r="A697" t="s">
        <v>1305</v>
      </c>
      <c r="B697">
        <v>641162583</v>
      </c>
      <c r="C697" s="4">
        <v>27905</v>
      </c>
      <c r="D697" t="s">
        <v>21</v>
      </c>
      <c r="E697" t="s">
        <v>178</v>
      </c>
      <c r="F697" s="5">
        <v>2476181232</v>
      </c>
    </row>
    <row r="698" spans="1:6" x14ac:dyDescent="0.25">
      <c r="A698" t="s">
        <v>1306</v>
      </c>
      <c r="B698">
        <v>911205536</v>
      </c>
      <c r="C698" s="4">
        <v>33382</v>
      </c>
      <c r="D698" t="s">
        <v>27</v>
      </c>
      <c r="E698" t="s">
        <v>226</v>
      </c>
      <c r="F698" s="5">
        <v>1297279728</v>
      </c>
    </row>
    <row r="699" spans="1:6" x14ac:dyDescent="0.25">
      <c r="A699" t="s">
        <v>1307</v>
      </c>
      <c r="B699">
        <v>331722238</v>
      </c>
      <c r="C699" s="4">
        <v>28270</v>
      </c>
      <c r="D699" t="s">
        <v>43</v>
      </c>
      <c r="E699" t="s">
        <v>125</v>
      </c>
      <c r="F699" s="5">
        <v>700084476</v>
      </c>
    </row>
    <row r="700" spans="1:6" x14ac:dyDescent="0.25">
      <c r="A700" t="s">
        <v>1308</v>
      </c>
      <c r="B700">
        <v>326543835</v>
      </c>
      <c r="C700" s="4">
        <v>33017</v>
      </c>
      <c r="D700" t="s">
        <v>9</v>
      </c>
      <c r="E700" t="s">
        <v>226</v>
      </c>
      <c r="F700" s="5">
        <v>4332565518</v>
      </c>
    </row>
    <row r="701" spans="1:6" x14ac:dyDescent="0.25">
      <c r="A701" t="s">
        <v>1309</v>
      </c>
      <c r="B701">
        <v>192208870</v>
      </c>
      <c r="C701" s="4">
        <v>31921</v>
      </c>
      <c r="D701" t="s">
        <v>43</v>
      </c>
      <c r="E701" t="s">
        <v>48</v>
      </c>
      <c r="F701" s="5">
        <v>32984784</v>
      </c>
    </row>
    <row r="702" spans="1:6" x14ac:dyDescent="0.25">
      <c r="A702" t="s">
        <v>1310</v>
      </c>
      <c r="B702">
        <v>992772565</v>
      </c>
      <c r="C702" s="4">
        <v>33382</v>
      </c>
      <c r="D702" t="s">
        <v>43</v>
      </c>
      <c r="E702" t="s">
        <v>226</v>
      </c>
      <c r="F702" s="5">
        <v>90437656</v>
      </c>
    </row>
    <row r="703" spans="1:6" x14ac:dyDescent="0.25">
      <c r="A703" t="s">
        <v>1311</v>
      </c>
      <c r="B703">
        <v>422659041</v>
      </c>
      <c r="C703" s="4">
        <v>38861</v>
      </c>
      <c r="D703" t="s">
        <v>21</v>
      </c>
      <c r="E703" t="s">
        <v>157</v>
      </c>
      <c r="F703" s="5">
        <v>841161132</v>
      </c>
    </row>
    <row r="704" spans="1:6" x14ac:dyDescent="0.25">
      <c r="A704" t="s">
        <v>1312</v>
      </c>
      <c r="B704">
        <v>252358075</v>
      </c>
      <c r="C704" s="4">
        <v>38132</v>
      </c>
      <c r="D704" t="s">
        <v>43</v>
      </c>
      <c r="E704" t="s">
        <v>134</v>
      </c>
      <c r="F704" s="5">
        <v>16954275</v>
      </c>
    </row>
    <row r="705" spans="1:6" x14ac:dyDescent="0.25">
      <c r="A705" t="s">
        <v>1313</v>
      </c>
      <c r="B705">
        <v>100264433</v>
      </c>
      <c r="C705" s="4">
        <v>39226</v>
      </c>
      <c r="D705" t="s">
        <v>9</v>
      </c>
      <c r="E705" t="s">
        <v>33</v>
      </c>
      <c r="F705" s="5">
        <v>2330858838</v>
      </c>
    </row>
    <row r="706" spans="1:6" x14ac:dyDescent="0.25">
      <c r="A706" t="s">
        <v>1314</v>
      </c>
      <c r="B706">
        <v>144336359</v>
      </c>
      <c r="C706" s="4">
        <v>38861</v>
      </c>
      <c r="D706" t="s">
        <v>21</v>
      </c>
      <c r="E706" t="s">
        <v>245</v>
      </c>
      <c r="F706" s="5">
        <v>2246407533</v>
      </c>
    </row>
    <row r="707" spans="1:6" x14ac:dyDescent="0.25">
      <c r="A707" t="s">
        <v>1315</v>
      </c>
      <c r="B707">
        <v>609847194</v>
      </c>
      <c r="C707" s="4">
        <v>26077</v>
      </c>
      <c r="D707" t="s">
        <v>43</v>
      </c>
      <c r="E707" t="s">
        <v>210</v>
      </c>
      <c r="F707" s="5">
        <v>2685688602</v>
      </c>
    </row>
    <row r="708" spans="1:6" x14ac:dyDescent="0.25">
      <c r="A708" t="s">
        <v>1316</v>
      </c>
      <c r="B708">
        <v>949986365</v>
      </c>
      <c r="C708" s="4">
        <v>40322</v>
      </c>
      <c r="D708" t="s">
        <v>9</v>
      </c>
      <c r="E708" t="s">
        <v>38</v>
      </c>
      <c r="F708" s="5">
        <v>69401205</v>
      </c>
    </row>
    <row r="709" spans="1:6" x14ac:dyDescent="0.25">
      <c r="A709" t="s">
        <v>1317</v>
      </c>
      <c r="B709">
        <v>490053873</v>
      </c>
      <c r="C709" s="4">
        <v>21329</v>
      </c>
      <c r="D709" t="s">
        <v>27</v>
      </c>
      <c r="E709" t="s">
        <v>33</v>
      </c>
      <c r="F709" s="5">
        <v>1230950424</v>
      </c>
    </row>
    <row r="710" spans="1:6" x14ac:dyDescent="0.25">
      <c r="A710" t="s">
        <v>1318</v>
      </c>
      <c r="B710">
        <v>44195802</v>
      </c>
      <c r="C710" s="4">
        <v>37036</v>
      </c>
      <c r="D710" t="s">
        <v>27</v>
      </c>
      <c r="E710" t="s">
        <v>268</v>
      </c>
      <c r="F710" s="5">
        <v>233686908</v>
      </c>
    </row>
    <row r="711" spans="1:6" x14ac:dyDescent="0.25">
      <c r="A711" t="s">
        <v>1319</v>
      </c>
      <c r="B711">
        <v>242838470</v>
      </c>
      <c r="C711" s="4">
        <v>38497</v>
      </c>
      <c r="D711" t="s">
        <v>43</v>
      </c>
      <c r="E711" t="s">
        <v>178</v>
      </c>
      <c r="F711" s="5">
        <v>13686118</v>
      </c>
    </row>
    <row r="712" spans="1:6" x14ac:dyDescent="0.25">
      <c r="A712" t="s">
        <v>1320</v>
      </c>
      <c r="B712">
        <v>97905680</v>
      </c>
      <c r="C712" s="4">
        <v>27173</v>
      </c>
      <c r="D712" t="s">
        <v>27</v>
      </c>
      <c r="E712" t="s">
        <v>16</v>
      </c>
      <c r="F712" s="5">
        <v>872236476</v>
      </c>
    </row>
    <row r="713" spans="1:6" x14ac:dyDescent="0.25">
      <c r="A713" t="s">
        <v>1321</v>
      </c>
      <c r="B713">
        <v>75043522</v>
      </c>
      <c r="C713" s="4">
        <v>37765</v>
      </c>
      <c r="D713" t="s">
        <v>9</v>
      </c>
      <c r="E713" t="s">
        <v>366</v>
      </c>
      <c r="F713" s="5">
        <v>3608002112</v>
      </c>
    </row>
    <row r="714" spans="1:6" x14ac:dyDescent="0.25">
      <c r="A714" t="s">
        <v>1322</v>
      </c>
      <c r="B714">
        <v>734600374</v>
      </c>
      <c r="C714" s="4">
        <v>28634</v>
      </c>
      <c r="D714" t="s">
        <v>27</v>
      </c>
      <c r="E714" t="s">
        <v>94</v>
      </c>
      <c r="F714" s="5">
        <v>8936475</v>
      </c>
    </row>
    <row r="715" spans="1:6" x14ac:dyDescent="0.25">
      <c r="A715" t="s">
        <v>1323</v>
      </c>
      <c r="B715">
        <v>843600058</v>
      </c>
      <c r="C715" s="4">
        <v>28999</v>
      </c>
      <c r="D715" t="s">
        <v>9</v>
      </c>
      <c r="E715" t="s">
        <v>371</v>
      </c>
      <c r="F715" s="5">
        <v>729930928</v>
      </c>
    </row>
    <row r="716" spans="1:6" x14ac:dyDescent="0.25">
      <c r="A716" t="s">
        <v>1324</v>
      </c>
      <c r="B716">
        <v>7214335</v>
      </c>
      <c r="C716" s="4">
        <v>37765</v>
      </c>
      <c r="D716" t="s">
        <v>43</v>
      </c>
      <c r="E716" t="s">
        <v>502</v>
      </c>
      <c r="F716" s="5">
        <v>1466538885</v>
      </c>
    </row>
    <row r="717" spans="1:6" x14ac:dyDescent="0.25">
      <c r="A717" t="s">
        <v>1325</v>
      </c>
      <c r="B717">
        <v>846420402</v>
      </c>
      <c r="C717" s="4">
        <v>44705</v>
      </c>
      <c r="D717" t="s">
        <v>21</v>
      </c>
      <c r="E717" t="s">
        <v>90</v>
      </c>
      <c r="F717" s="5">
        <v>692063232</v>
      </c>
    </row>
    <row r="718" spans="1:6" x14ac:dyDescent="0.25">
      <c r="A718" t="s">
        <v>1326</v>
      </c>
      <c r="B718">
        <v>80025100</v>
      </c>
      <c r="C718" s="4">
        <v>39958</v>
      </c>
      <c r="D718" t="s">
        <v>9</v>
      </c>
      <c r="E718" t="s">
        <v>328</v>
      </c>
      <c r="F718" s="5">
        <v>1881379944</v>
      </c>
    </row>
    <row r="719" spans="1:6" x14ac:dyDescent="0.25">
      <c r="A719" t="s">
        <v>661</v>
      </c>
      <c r="B719">
        <v>662989220</v>
      </c>
      <c r="C719" s="4">
        <v>44341</v>
      </c>
      <c r="D719" t="s">
        <v>9</v>
      </c>
      <c r="E719" t="s">
        <v>48</v>
      </c>
      <c r="F719" s="5">
        <v>3619042014</v>
      </c>
    </row>
    <row r="720" spans="1:6" x14ac:dyDescent="0.25">
      <c r="A720" t="s">
        <v>1327</v>
      </c>
      <c r="B720">
        <v>558451073</v>
      </c>
      <c r="C720" s="4">
        <v>31556</v>
      </c>
      <c r="D720" t="s">
        <v>27</v>
      </c>
      <c r="E720" t="s">
        <v>73</v>
      </c>
      <c r="F720" s="5">
        <v>2505587616</v>
      </c>
    </row>
    <row r="721" spans="1:6" x14ac:dyDescent="0.25">
      <c r="A721" t="s">
        <v>1328</v>
      </c>
      <c r="B721">
        <v>851449860</v>
      </c>
      <c r="C721" s="4">
        <v>36671</v>
      </c>
      <c r="D721" t="s">
        <v>21</v>
      </c>
      <c r="E721" t="s">
        <v>10</v>
      </c>
      <c r="F721" s="5">
        <v>185421504</v>
      </c>
    </row>
    <row r="722" spans="1:6" x14ac:dyDescent="0.25">
      <c r="A722" t="s">
        <v>1329</v>
      </c>
      <c r="B722">
        <v>177736275</v>
      </c>
      <c r="C722" s="4">
        <v>34478</v>
      </c>
      <c r="D722" t="s">
        <v>27</v>
      </c>
      <c r="E722" t="s">
        <v>309</v>
      </c>
      <c r="F722" s="5">
        <v>1094220864</v>
      </c>
    </row>
    <row r="723" spans="1:6" x14ac:dyDescent="0.25">
      <c r="A723" t="s">
        <v>1330</v>
      </c>
      <c r="B723">
        <v>736860096</v>
      </c>
      <c r="C723" s="4">
        <v>24983</v>
      </c>
      <c r="D723" t="s">
        <v>9</v>
      </c>
      <c r="E723" t="s">
        <v>268</v>
      </c>
      <c r="F723" s="5">
        <v>1212903328</v>
      </c>
    </row>
    <row r="724" spans="1:6" x14ac:dyDescent="0.25">
      <c r="A724" t="s">
        <v>1331</v>
      </c>
      <c r="B724">
        <v>43105506</v>
      </c>
      <c r="C724" s="4">
        <v>39226</v>
      </c>
      <c r="D724" t="s">
        <v>27</v>
      </c>
      <c r="E724" t="s">
        <v>69</v>
      </c>
      <c r="F724" s="5">
        <v>301319447</v>
      </c>
    </row>
    <row r="725" spans="1:6" x14ac:dyDescent="0.25">
      <c r="A725" t="s">
        <v>840</v>
      </c>
      <c r="B725">
        <v>850570265</v>
      </c>
      <c r="C725" s="4">
        <v>33017</v>
      </c>
      <c r="D725" t="s">
        <v>9</v>
      </c>
      <c r="E725" t="s">
        <v>334</v>
      </c>
      <c r="F725" s="5">
        <v>719099289</v>
      </c>
    </row>
    <row r="726" spans="1:6" x14ac:dyDescent="0.25">
      <c r="A726" t="s">
        <v>470</v>
      </c>
      <c r="B726">
        <v>453799879</v>
      </c>
      <c r="C726" s="4">
        <v>36304</v>
      </c>
      <c r="D726" t="s">
        <v>9</v>
      </c>
      <c r="E726" t="s">
        <v>502</v>
      </c>
      <c r="F726" s="5">
        <v>512379168</v>
      </c>
    </row>
    <row r="727" spans="1:6" x14ac:dyDescent="0.25">
      <c r="A727" t="s">
        <v>1332</v>
      </c>
      <c r="B727">
        <v>307405988</v>
      </c>
      <c r="C727" s="4">
        <v>33749</v>
      </c>
      <c r="D727" t="s">
        <v>27</v>
      </c>
      <c r="E727" t="s">
        <v>268</v>
      </c>
      <c r="F727" s="5">
        <v>1336248402</v>
      </c>
    </row>
    <row r="728" spans="1:6" x14ac:dyDescent="0.25">
      <c r="A728" t="s">
        <v>1333</v>
      </c>
      <c r="B728">
        <v>255312649</v>
      </c>
      <c r="C728" s="4">
        <v>32288</v>
      </c>
      <c r="D728" t="s">
        <v>9</v>
      </c>
      <c r="E728" t="s">
        <v>161</v>
      </c>
      <c r="F728" s="5">
        <v>1220896512</v>
      </c>
    </row>
    <row r="729" spans="1:6" x14ac:dyDescent="0.25">
      <c r="A729" t="s">
        <v>1334</v>
      </c>
      <c r="B729">
        <v>423156618</v>
      </c>
      <c r="C729" s="4">
        <v>28270</v>
      </c>
      <c r="D729" t="s">
        <v>43</v>
      </c>
      <c r="E729" t="s">
        <v>125</v>
      </c>
      <c r="F729" s="5">
        <v>30376368</v>
      </c>
    </row>
    <row r="730" spans="1:6" x14ac:dyDescent="0.25">
      <c r="A730" t="s">
        <v>1335</v>
      </c>
      <c r="B730">
        <v>80149207</v>
      </c>
      <c r="C730" s="4">
        <v>41054</v>
      </c>
      <c r="D730" t="s">
        <v>27</v>
      </c>
      <c r="E730" t="s">
        <v>309</v>
      </c>
      <c r="F730" s="5">
        <v>422290479</v>
      </c>
    </row>
    <row r="731" spans="1:6" x14ac:dyDescent="0.25">
      <c r="A731" t="s">
        <v>1336</v>
      </c>
      <c r="B731">
        <v>577679256</v>
      </c>
      <c r="C731" s="4">
        <v>35575</v>
      </c>
      <c r="D731" t="s">
        <v>27</v>
      </c>
      <c r="E731" t="s">
        <v>69</v>
      </c>
      <c r="F731" s="5">
        <v>861274624</v>
      </c>
    </row>
    <row r="732" spans="1:6" x14ac:dyDescent="0.25">
      <c r="A732" t="s">
        <v>1337</v>
      </c>
      <c r="B732">
        <v>906510135</v>
      </c>
      <c r="C732" s="4">
        <v>39958</v>
      </c>
      <c r="D732" t="s">
        <v>27</v>
      </c>
      <c r="E732" t="s">
        <v>104</v>
      </c>
      <c r="F732" s="5">
        <v>7433522</v>
      </c>
    </row>
    <row r="733" spans="1:6" x14ac:dyDescent="0.25">
      <c r="A733" t="s">
        <v>818</v>
      </c>
      <c r="B733">
        <v>834782830</v>
      </c>
      <c r="C733" s="4">
        <v>25348</v>
      </c>
      <c r="D733" t="s">
        <v>15</v>
      </c>
      <c r="E733" t="s">
        <v>210</v>
      </c>
      <c r="F733" s="5">
        <v>523629225</v>
      </c>
    </row>
    <row r="734" spans="1:6" x14ac:dyDescent="0.25">
      <c r="A734" t="s">
        <v>1338</v>
      </c>
      <c r="B734">
        <v>992336100</v>
      </c>
      <c r="C734" s="4">
        <v>32653</v>
      </c>
      <c r="D734" t="s">
        <v>43</v>
      </c>
      <c r="E734" t="s">
        <v>324</v>
      </c>
      <c r="F734" s="5">
        <v>45258798</v>
      </c>
    </row>
    <row r="735" spans="1:6" x14ac:dyDescent="0.25">
      <c r="A735" t="s">
        <v>1339</v>
      </c>
      <c r="B735">
        <v>874884242</v>
      </c>
      <c r="C735" s="4">
        <v>31921</v>
      </c>
      <c r="D735" t="s">
        <v>15</v>
      </c>
      <c r="E735" t="s">
        <v>44</v>
      </c>
      <c r="F735" s="5">
        <v>1620074976</v>
      </c>
    </row>
    <row r="736" spans="1:6" x14ac:dyDescent="0.25">
      <c r="A736" t="s">
        <v>1340</v>
      </c>
      <c r="B736">
        <v>942865004</v>
      </c>
      <c r="C736" s="4">
        <v>40687</v>
      </c>
      <c r="D736" t="s">
        <v>27</v>
      </c>
      <c r="E736" t="s">
        <v>404</v>
      </c>
      <c r="F736" s="5">
        <v>1206176745</v>
      </c>
    </row>
    <row r="737" spans="1:6" x14ac:dyDescent="0.25">
      <c r="A737" t="s">
        <v>791</v>
      </c>
      <c r="B737">
        <v>809614065</v>
      </c>
      <c r="C737" s="4">
        <v>37400</v>
      </c>
      <c r="D737" t="s">
        <v>15</v>
      </c>
      <c r="E737" t="s">
        <v>261</v>
      </c>
      <c r="F737" s="5">
        <v>1719443752</v>
      </c>
    </row>
    <row r="738" spans="1:6" x14ac:dyDescent="0.25">
      <c r="A738" t="s">
        <v>1341</v>
      </c>
      <c r="B738">
        <v>701267565</v>
      </c>
      <c r="C738" s="4">
        <v>35575</v>
      </c>
      <c r="D738" t="s">
        <v>27</v>
      </c>
      <c r="E738" t="s">
        <v>44</v>
      </c>
      <c r="F738" s="5">
        <v>390449943</v>
      </c>
    </row>
    <row r="739" spans="1:6" x14ac:dyDescent="0.25">
      <c r="A739" t="s">
        <v>1342</v>
      </c>
      <c r="B739">
        <v>965644948</v>
      </c>
      <c r="C739" s="4">
        <v>33017</v>
      </c>
      <c r="D739" t="s">
        <v>43</v>
      </c>
      <c r="E739" t="s">
        <v>73</v>
      </c>
      <c r="F739" s="5">
        <v>1730520596</v>
      </c>
    </row>
    <row r="740" spans="1:6" x14ac:dyDescent="0.25">
      <c r="A740" t="s">
        <v>1343</v>
      </c>
      <c r="B740">
        <v>968633339</v>
      </c>
      <c r="C740" s="4">
        <v>26809</v>
      </c>
      <c r="D740" t="s">
        <v>27</v>
      </c>
      <c r="E740" t="s">
        <v>341</v>
      </c>
      <c r="F740" s="5">
        <v>2248508925</v>
      </c>
    </row>
    <row r="741" spans="1:6" x14ac:dyDescent="0.25">
      <c r="A741" t="s">
        <v>1344</v>
      </c>
      <c r="B741">
        <v>878283001</v>
      </c>
      <c r="C741" s="4">
        <v>39958</v>
      </c>
      <c r="D741" t="s">
        <v>27</v>
      </c>
      <c r="E741" t="s">
        <v>104</v>
      </c>
      <c r="F741" s="5">
        <v>34363296</v>
      </c>
    </row>
    <row r="742" spans="1:6" x14ac:dyDescent="0.25">
      <c r="A742" t="s">
        <v>1345</v>
      </c>
      <c r="B742">
        <v>806218567</v>
      </c>
      <c r="C742" s="4">
        <v>39958</v>
      </c>
      <c r="D742" t="s">
        <v>27</v>
      </c>
      <c r="E742" t="s">
        <v>1064</v>
      </c>
      <c r="F742" s="5">
        <v>1128729437</v>
      </c>
    </row>
    <row r="743" spans="1:6" x14ac:dyDescent="0.25">
      <c r="A743" t="s">
        <v>1346</v>
      </c>
      <c r="B743">
        <v>626387942</v>
      </c>
      <c r="C743" s="4">
        <v>35210</v>
      </c>
      <c r="D743" t="s">
        <v>9</v>
      </c>
      <c r="E743" t="s">
        <v>146</v>
      </c>
      <c r="F743" s="5">
        <v>896515425</v>
      </c>
    </row>
    <row r="744" spans="1:6" x14ac:dyDescent="0.25">
      <c r="A744" t="s">
        <v>1347</v>
      </c>
      <c r="B744">
        <v>183426409</v>
      </c>
      <c r="C744" s="4">
        <v>27905</v>
      </c>
      <c r="D744" t="s">
        <v>27</v>
      </c>
      <c r="E744" t="s">
        <v>22</v>
      </c>
      <c r="F744" s="5">
        <v>1314669712</v>
      </c>
    </row>
    <row r="745" spans="1:6" x14ac:dyDescent="0.25">
      <c r="A745" t="s">
        <v>1348</v>
      </c>
      <c r="B745">
        <v>292250743</v>
      </c>
      <c r="C745" s="4">
        <v>29731</v>
      </c>
      <c r="D745" t="s">
        <v>27</v>
      </c>
      <c r="E745" t="s">
        <v>218</v>
      </c>
      <c r="F745" s="5">
        <v>1385041875</v>
      </c>
    </row>
    <row r="746" spans="1:6" x14ac:dyDescent="0.25">
      <c r="A746" t="s">
        <v>1349</v>
      </c>
      <c r="B746">
        <v>602536003</v>
      </c>
      <c r="C746" s="4">
        <v>41054</v>
      </c>
      <c r="D746" t="s">
        <v>27</v>
      </c>
      <c r="E746" t="s">
        <v>73</v>
      </c>
      <c r="F746" s="5">
        <v>91074645</v>
      </c>
    </row>
    <row r="747" spans="1:6" x14ac:dyDescent="0.25">
      <c r="A747" t="s">
        <v>1350</v>
      </c>
      <c r="B747">
        <v>474173583</v>
      </c>
      <c r="C747" s="4">
        <v>35210</v>
      </c>
      <c r="D747" t="s">
        <v>27</v>
      </c>
      <c r="E747" t="s">
        <v>73</v>
      </c>
      <c r="F747" s="5">
        <v>634976892</v>
      </c>
    </row>
    <row r="748" spans="1:6" x14ac:dyDescent="0.25">
      <c r="A748" t="s">
        <v>1351</v>
      </c>
      <c r="B748">
        <v>767080281</v>
      </c>
      <c r="C748" s="4">
        <v>36304</v>
      </c>
      <c r="D748" t="s">
        <v>27</v>
      </c>
      <c r="E748" t="s">
        <v>334</v>
      </c>
      <c r="F748" s="5">
        <v>139498464</v>
      </c>
    </row>
    <row r="749" spans="1:6" x14ac:dyDescent="0.25">
      <c r="A749" t="s">
        <v>532</v>
      </c>
      <c r="B749">
        <v>505170927</v>
      </c>
      <c r="C749" s="4">
        <v>21694</v>
      </c>
      <c r="D749" t="s">
        <v>15</v>
      </c>
      <c r="E749" t="s">
        <v>38</v>
      </c>
      <c r="F749" s="5">
        <v>604085933</v>
      </c>
    </row>
    <row r="750" spans="1:6" x14ac:dyDescent="0.25">
      <c r="A750" t="s">
        <v>1352</v>
      </c>
      <c r="B750">
        <v>54519301</v>
      </c>
      <c r="C750" s="4">
        <v>30827</v>
      </c>
      <c r="D750" t="s">
        <v>27</v>
      </c>
      <c r="E750" t="s">
        <v>186</v>
      </c>
      <c r="F750" s="5">
        <v>4224987</v>
      </c>
    </row>
    <row r="751" spans="1:6" x14ac:dyDescent="0.25">
      <c r="A751" t="s">
        <v>1353</v>
      </c>
      <c r="B751">
        <v>719080829</v>
      </c>
      <c r="C751" s="4">
        <v>39593</v>
      </c>
      <c r="D751" t="s">
        <v>21</v>
      </c>
      <c r="E751" t="s">
        <v>218</v>
      </c>
      <c r="F751" s="5">
        <v>2491858668</v>
      </c>
    </row>
    <row r="752" spans="1:6" x14ac:dyDescent="0.25">
      <c r="A752" t="s">
        <v>1354</v>
      </c>
      <c r="B752">
        <v>675064127</v>
      </c>
      <c r="C752" s="4">
        <v>43976</v>
      </c>
      <c r="D752" t="s">
        <v>21</v>
      </c>
      <c r="E752" t="s">
        <v>203</v>
      </c>
      <c r="F752" s="5">
        <v>2921335263</v>
      </c>
    </row>
    <row r="753" spans="1:6" x14ac:dyDescent="0.25">
      <c r="A753" t="s">
        <v>1355</v>
      </c>
      <c r="B753">
        <v>161914403</v>
      </c>
      <c r="C753" s="4">
        <v>25348</v>
      </c>
      <c r="D753" t="s">
        <v>21</v>
      </c>
      <c r="E753" t="s">
        <v>241</v>
      </c>
      <c r="F753" s="5">
        <v>2518794144</v>
      </c>
    </row>
    <row r="754" spans="1:6" x14ac:dyDescent="0.25">
      <c r="A754" t="s">
        <v>1356</v>
      </c>
      <c r="B754">
        <v>171777221</v>
      </c>
      <c r="C754" s="4">
        <v>22426</v>
      </c>
      <c r="D754" t="s">
        <v>43</v>
      </c>
      <c r="E754" t="s">
        <v>203</v>
      </c>
      <c r="F754" s="5">
        <v>824198144</v>
      </c>
    </row>
    <row r="755" spans="1:6" x14ac:dyDescent="0.25">
      <c r="A755" t="s">
        <v>1357</v>
      </c>
      <c r="B755">
        <v>73607638</v>
      </c>
      <c r="C755" s="4">
        <v>37400</v>
      </c>
      <c r="D755" t="s">
        <v>9</v>
      </c>
      <c r="E755" t="s">
        <v>44</v>
      </c>
      <c r="F755" s="5">
        <v>4702626825</v>
      </c>
    </row>
    <row r="756" spans="1:6" x14ac:dyDescent="0.25">
      <c r="A756" t="s">
        <v>1358</v>
      </c>
      <c r="B756">
        <v>472776950</v>
      </c>
      <c r="C756" s="4">
        <v>42148</v>
      </c>
      <c r="D756" t="s">
        <v>43</v>
      </c>
      <c r="E756" t="s">
        <v>69</v>
      </c>
      <c r="F756" s="5">
        <v>1105722112</v>
      </c>
    </row>
    <row r="757" spans="1:6" x14ac:dyDescent="0.25">
      <c r="A757" t="s">
        <v>1359</v>
      </c>
      <c r="B757">
        <v>66046046</v>
      </c>
      <c r="C757" s="4">
        <v>33382</v>
      </c>
      <c r="D757" t="s">
        <v>9</v>
      </c>
      <c r="E757" t="s">
        <v>125</v>
      </c>
      <c r="F757" s="5">
        <v>338807392</v>
      </c>
    </row>
    <row r="758" spans="1:6" x14ac:dyDescent="0.25">
      <c r="A758" t="s">
        <v>1360</v>
      </c>
      <c r="B758">
        <v>23985999</v>
      </c>
      <c r="C758" s="4">
        <v>27905</v>
      </c>
      <c r="D758" t="s">
        <v>9</v>
      </c>
      <c r="E758" t="s">
        <v>90</v>
      </c>
      <c r="F758" s="5">
        <v>6880896</v>
      </c>
    </row>
    <row r="759" spans="1:6" x14ac:dyDescent="0.25">
      <c r="A759" t="s">
        <v>1361</v>
      </c>
      <c r="B759">
        <v>14018624</v>
      </c>
      <c r="C759" s="4">
        <v>28634</v>
      </c>
      <c r="D759" t="s">
        <v>27</v>
      </c>
      <c r="E759" t="s">
        <v>146</v>
      </c>
      <c r="F759" s="5">
        <v>15329408</v>
      </c>
    </row>
    <row r="760" spans="1:6" x14ac:dyDescent="0.25">
      <c r="A760" t="s">
        <v>1362</v>
      </c>
      <c r="B760">
        <v>715287689</v>
      </c>
      <c r="C760" s="4">
        <v>28270</v>
      </c>
      <c r="D760" t="s">
        <v>15</v>
      </c>
      <c r="E760" t="s">
        <v>73</v>
      </c>
      <c r="F760" s="5">
        <v>1740946608</v>
      </c>
    </row>
    <row r="761" spans="1:6" x14ac:dyDescent="0.25">
      <c r="A761" t="s">
        <v>1363</v>
      </c>
      <c r="B761">
        <v>97698731</v>
      </c>
      <c r="C761" s="4">
        <v>28634</v>
      </c>
      <c r="D761" t="s">
        <v>27</v>
      </c>
      <c r="E761" t="s">
        <v>193</v>
      </c>
      <c r="F761" s="5">
        <v>1137294444</v>
      </c>
    </row>
    <row r="762" spans="1:6" x14ac:dyDescent="0.25">
      <c r="A762" t="s">
        <v>422</v>
      </c>
      <c r="B762">
        <v>400445051</v>
      </c>
      <c r="C762" s="4">
        <v>23155</v>
      </c>
      <c r="D762" t="s">
        <v>9</v>
      </c>
      <c r="E762" t="s">
        <v>502</v>
      </c>
      <c r="F762" s="5">
        <v>3473611328</v>
      </c>
    </row>
    <row r="763" spans="1:6" x14ac:dyDescent="0.25">
      <c r="A763" t="s">
        <v>227</v>
      </c>
      <c r="B763">
        <v>217919187</v>
      </c>
      <c r="C763" s="4">
        <v>22790</v>
      </c>
      <c r="D763" t="s">
        <v>9</v>
      </c>
      <c r="E763" t="s">
        <v>38</v>
      </c>
      <c r="F763" s="5">
        <v>2095410048</v>
      </c>
    </row>
    <row r="764" spans="1:6" x14ac:dyDescent="0.25">
      <c r="A764" t="s">
        <v>1364</v>
      </c>
      <c r="B764">
        <v>635529670</v>
      </c>
      <c r="C764" s="4">
        <v>23155</v>
      </c>
      <c r="D764" t="s">
        <v>27</v>
      </c>
      <c r="E764" t="s">
        <v>157</v>
      </c>
      <c r="F764" s="5">
        <v>930278087</v>
      </c>
    </row>
    <row r="765" spans="1:6" x14ac:dyDescent="0.25">
      <c r="A765" t="s">
        <v>1365</v>
      </c>
      <c r="B765">
        <v>192582140</v>
      </c>
      <c r="C765" s="4">
        <v>37765</v>
      </c>
      <c r="D765" t="s">
        <v>21</v>
      </c>
      <c r="E765" t="s">
        <v>334</v>
      </c>
      <c r="F765" s="5">
        <v>906779475</v>
      </c>
    </row>
    <row r="766" spans="1:6" x14ac:dyDescent="0.25">
      <c r="A766" t="s">
        <v>1366</v>
      </c>
      <c r="B766">
        <v>420919990</v>
      </c>
      <c r="C766" s="4">
        <v>41783</v>
      </c>
      <c r="D766" t="s">
        <v>27</v>
      </c>
      <c r="E766" t="s">
        <v>261</v>
      </c>
      <c r="F766" s="5">
        <v>497952522</v>
      </c>
    </row>
    <row r="767" spans="1:6" x14ac:dyDescent="0.25">
      <c r="A767" t="s">
        <v>1367</v>
      </c>
      <c r="B767">
        <v>944241378</v>
      </c>
      <c r="C767" s="4">
        <v>38132</v>
      </c>
      <c r="D767" t="s">
        <v>27</v>
      </c>
      <c r="E767" t="s">
        <v>65</v>
      </c>
      <c r="F767" s="5">
        <v>3036542018</v>
      </c>
    </row>
    <row r="768" spans="1:6" x14ac:dyDescent="0.25">
      <c r="A768" t="s">
        <v>1368</v>
      </c>
      <c r="B768">
        <v>951114423</v>
      </c>
      <c r="C768" s="4">
        <v>37765</v>
      </c>
      <c r="D768" t="s">
        <v>9</v>
      </c>
      <c r="E768" t="s">
        <v>309</v>
      </c>
      <c r="F768" s="5">
        <v>1169952999</v>
      </c>
    </row>
    <row r="769" spans="1:6" x14ac:dyDescent="0.25">
      <c r="A769" t="s">
        <v>1369</v>
      </c>
      <c r="B769">
        <v>431133207</v>
      </c>
      <c r="C769" s="4">
        <v>28634</v>
      </c>
      <c r="D769" t="s">
        <v>9</v>
      </c>
      <c r="E769" t="s">
        <v>324</v>
      </c>
      <c r="F769" s="5">
        <v>2319034911</v>
      </c>
    </row>
    <row r="770" spans="1:6" x14ac:dyDescent="0.25">
      <c r="A770" t="s">
        <v>1370</v>
      </c>
      <c r="B770">
        <v>292303183</v>
      </c>
      <c r="C770" s="4">
        <v>31921</v>
      </c>
      <c r="D770" t="s">
        <v>171</v>
      </c>
      <c r="E770" t="s">
        <v>261</v>
      </c>
      <c r="F770" s="5">
        <v>187639725</v>
      </c>
    </row>
    <row r="771" spans="1:6" x14ac:dyDescent="0.25">
      <c r="A771" t="s">
        <v>1371</v>
      </c>
      <c r="B771">
        <v>75818830</v>
      </c>
      <c r="C771" s="4">
        <v>26809</v>
      </c>
      <c r="D771" t="s">
        <v>9</v>
      </c>
      <c r="E771" t="s">
        <v>226</v>
      </c>
      <c r="F771" s="5">
        <v>2089556352</v>
      </c>
    </row>
    <row r="772" spans="1:6" x14ac:dyDescent="0.25">
      <c r="A772" t="s">
        <v>1372</v>
      </c>
      <c r="B772">
        <v>49880986</v>
      </c>
      <c r="C772" s="4">
        <v>21694</v>
      </c>
      <c r="D772" t="s">
        <v>27</v>
      </c>
      <c r="E772" t="s">
        <v>214</v>
      </c>
      <c r="F772" s="5">
        <v>333918879</v>
      </c>
    </row>
    <row r="773" spans="1:6" x14ac:dyDescent="0.25">
      <c r="A773" t="s">
        <v>396</v>
      </c>
      <c r="B773">
        <v>366489606</v>
      </c>
      <c r="C773" s="4">
        <v>32653</v>
      </c>
      <c r="D773" t="s">
        <v>9</v>
      </c>
      <c r="E773" t="s">
        <v>73</v>
      </c>
      <c r="F773" s="5">
        <v>1197332928</v>
      </c>
    </row>
    <row r="774" spans="1:6" x14ac:dyDescent="0.25">
      <c r="A774" t="s">
        <v>1373</v>
      </c>
      <c r="B774">
        <v>363781303</v>
      </c>
      <c r="C774" s="4">
        <v>29366</v>
      </c>
      <c r="D774" t="s">
        <v>15</v>
      </c>
      <c r="E774" t="s">
        <v>38</v>
      </c>
      <c r="F774" s="5">
        <v>103961088</v>
      </c>
    </row>
    <row r="775" spans="1:6" x14ac:dyDescent="0.25">
      <c r="A775" t="s">
        <v>1374</v>
      </c>
      <c r="B775">
        <v>764853701</v>
      </c>
      <c r="C775" s="4">
        <v>32288</v>
      </c>
      <c r="D775" t="s">
        <v>21</v>
      </c>
      <c r="E775" t="s">
        <v>241</v>
      </c>
      <c r="F775" s="5">
        <v>870197328</v>
      </c>
    </row>
    <row r="776" spans="1:6" x14ac:dyDescent="0.25">
      <c r="A776" t="s">
        <v>1375</v>
      </c>
      <c r="B776">
        <v>312719421</v>
      </c>
      <c r="C776" s="4">
        <v>30095</v>
      </c>
      <c r="D776" t="s">
        <v>9</v>
      </c>
      <c r="E776" t="s">
        <v>218</v>
      </c>
      <c r="F776" s="5">
        <v>210907648</v>
      </c>
    </row>
    <row r="777" spans="1:6" x14ac:dyDescent="0.25">
      <c r="A777" t="s">
        <v>1376</v>
      </c>
      <c r="B777">
        <v>181717514</v>
      </c>
      <c r="C777" s="4">
        <v>27173</v>
      </c>
      <c r="D777" t="s">
        <v>27</v>
      </c>
      <c r="E777" t="s">
        <v>341</v>
      </c>
      <c r="F777" s="5">
        <v>1217196288</v>
      </c>
    </row>
    <row r="778" spans="1:6" x14ac:dyDescent="0.25">
      <c r="A778" t="s">
        <v>1377</v>
      </c>
      <c r="B778">
        <v>11130133</v>
      </c>
      <c r="C778" s="4">
        <v>20965</v>
      </c>
      <c r="D778" t="s">
        <v>9</v>
      </c>
      <c r="E778" t="s">
        <v>218</v>
      </c>
      <c r="F778" s="5">
        <v>2052252384</v>
      </c>
    </row>
    <row r="779" spans="1:6" x14ac:dyDescent="0.25">
      <c r="A779" t="s">
        <v>1378</v>
      </c>
      <c r="B779">
        <v>898592859</v>
      </c>
      <c r="C779" s="4">
        <v>33749</v>
      </c>
      <c r="D779" t="s">
        <v>27</v>
      </c>
      <c r="E779" t="s">
        <v>1064</v>
      </c>
      <c r="F779" s="5">
        <v>123401696</v>
      </c>
    </row>
    <row r="780" spans="1:6" x14ac:dyDescent="0.25">
      <c r="A780" t="s">
        <v>1379</v>
      </c>
      <c r="B780">
        <v>476051557</v>
      </c>
      <c r="C780" s="4">
        <v>45070</v>
      </c>
      <c r="D780" t="s">
        <v>27</v>
      </c>
      <c r="E780" t="s">
        <v>203</v>
      </c>
      <c r="F780" s="5">
        <v>1890741909</v>
      </c>
    </row>
    <row r="781" spans="1:6" x14ac:dyDescent="0.25">
      <c r="A781" t="s">
        <v>1380</v>
      </c>
      <c r="B781">
        <v>957165148</v>
      </c>
      <c r="C781" s="4">
        <v>23887</v>
      </c>
      <c r="D781" t="s">
        <v>27</v>
      </c>
      <c r="E781" t="s">
        <v>178</v>
      </c>
      <c r="F781" s="5">
        <v>9872184</v>
      </c>
    </row>
    <row r="782" spans="1:6" x14ac:dyDescent="0.25">
      <c r="A782" t="s">
        <v>1381</v>
      </c>
      <c r="B782">
        <v>738497808</v>
      </c>
      <c r="C782" s="4">
        <v>21694</v>
      </c>
      <c r="D782" t="s">
        <v>27</v>
      </c>
      <c r="E782" t="s">
        <v>341</v>
      </c>
      <c r="F782" s="5">
        <v>646646814</v>
      </c>
    </row>
    <row r="783" spans="1:6" x14ac:dyDescent="0.25">
      <c r="A783" t="s">
        <v>1382</v>
      </c>
      <c r="B783">
        <v>481756337</v>
      </c>
      <c r="C783" s="4">
        <v>41054</v>
      </c>
      <c r="D783" t="s">
        <v>27</v>
      </c>
      <c r="E783" t="s">
        <v>65</v>
      </c>
      <c r="F783" s="5">
        <v>1542544794</v>
      </c>
    </row>
    <row r="784" spans="1:6" x14ac:dyDescent="0.25">
      <c r="A784" t="s">
        <v>1383</v>
      </c>
      <c r="B784">
        <v>666033769</v>
      </c>
      <c r="C784" s="4">
        <v>43244</v>
      </c>
      <c r="D784" t="s">
        <v>9</v>
      </c>
      <c r="E784" t="s">
        <v>210</v>
      </c>
      <c r="F784" s="5">
        <v>16202628</v>
      </c>
    </row>
    <row r="785" spans="1:6" x14ac:dyDescent="0.25">
      <c r="A785" t="s">
        <v>1384</v>
      </c>
      <c r="B785">
        <v>693108756</v>
      </c>
      <c r="C785" s="4">
        <v>38132</v>
      </c>
      <c r="D785" t="s">
        <v>27</v>
      </c>
      <c r="E785" t="s">
        <v>99</v>
      </c>
      <c r="F785" s="5">
        <v>12535308</v>
      </c>
    </row>
    <row r="786" spans="1:6" x14ac:dyDescent="0.25">
      <c r="A786" t="s">
        <v>1385</v>
      </c>
      <c r="B786">
        <v>181075374</v>
      </c>
      <c r="C786" s="4">
        <v>32288</v>
      </c>
      <c r="D786" t="s">
        <v>27</v>
      </c>
      <c r="E786" t="s">
        <v>284</v>
      </c>
      <c r="F786" s="5">
        <v>140915205</v>
      </c>
    </row>
    <row r="787" spans="1:6" x14ac:dyDescent="0.25">
      <c r="A787" t="s">
        <v>425</v>
      </c>
      <c r="B787">
        <v>402846524</v>
      </c>
      <c r="C787" s="4">
        <v>24983</v>
      </c>
      <c r="D787" t="s">
        <v>9</v>
      </c>
      <c r="E787" t="s">
        <v>125</v>
      </c>
      <c r="F787" s="5">
        <v>196216482</v>
      </c>
    </row>
    <row r="788" spans="1:6" x14ac:dyDescent="0.25">
      <c r="A788" t="s">
        <v>1386</v>
      </c>
      <c r="B788">
        <v>905121758</v>
      </c>
      <c r="C788" s="4">
        <v>44705</v>
      </c>
      <c r="D788" t="s">
        <v>21</v>
      </c>
      <c r="E788" t="s">
        <v>44</v>
      </c>
      <c r="F788" s="5">
        <v>724313396</v>
      </c>
    </row>
    <row r="789" spans="1:6" x14ac:dyDescent="0.25">
      <c r="A789" t="s">
        <v>1387</v>
      </c>
      <c r="B789">
        <v>915416749</v>
      </c>
      <c r="C789" s="4">
        <v>34114</v>
      </c>
      <c r="D789" t="s">
        <v>9</v>
      </c>
      <c r="E789" t="s">
        <v>104</v>
      </c>
      <c r="F789" s="5">
        <v>3627224064</v>
      </c>
    </row>
    <row r="790" spans="1:6" x14ac:dyDescent="0.25">
      <c r="A790" t="s">
        <v>1388</v>
      </c>
      <c r="B790">
        <v>897973794</v>
      </c>
      <c r="C790" s="4">
        <v>31192</v>
      </c>
      <c r="D790" t="s">
        <v>27</v>
      </c>
      <c r="E790" t="s">
        <v>90</v>
      </c>
      <c r="F790" s="5">
        <v>10832175</v>
      </c>
    </row>
    <row r="791" spans="1:6" x14ac:dyDescent="0.25">
      <c r="A791" t="s">
        <v>1389</v>
      </c>
      <c r="B791">
        <v>265864878</v>
      </c>
      <c r="C791" s="4">
        <v>20600</v>
      </c>
      <c r="D791" t="s">
        <v>27</v>
      </c>
      <c r="E791" t="s">
        <v>214</v>
      </c>
      <c r="F791" s="5">
        <v>2034949322</v>
      </c>
    </row>
    <row r="792" spans="1:6" x14ac:dyDescent="0.25">
      <c r="A792" t="s">
        <v>1390</v>
      </c>
      <c r="B792">
        <v>445167434</v>
      </c>
      <c r="C792" s="4">
        <v>37036</v>
      </c>
      <c r="D792" t="s">
        <v>9</v>
      </c>
      <c r="E792" t="s">
        <v>528</v>
      </c>
      <c r="F792" s="5">
        <v>1269946692</v>
      </c>
    </row>
    <row r="793" spans="1:6" x14ac:dyDescent="0.25">
      <c r="A793" t="s">
        <v>1391</v>
      </c>
      <c r="B793">
        <v>197570644</v>
      </c>
      <c r="C793" s="4">
        <v>31192</v>
      </c>
      <c r="D793" t="s">
        <v>9</v>
      </c>
      <c r="E793" t="s">
        <v>28</v>
      </c>
      <c r="F793" s="5">
        <v>721941675</v>
      </c>
    </row>
    <row r="794" spans="1:6" x14ac:dyDescent="0.25">
      <c r="A794" t="s">
        <v>1392</v>
      </c>
      <c r="B794">
        <v>164215475</v>
      </c>
      <c r="C794" s="4">
        <v>37765</v>
      </c>
      <c r="D794" t="s">
        <v>27</v>
      </c>
      <c r="E794" t="s">
        <v>178</v>
      </c>
      <c r="F794" s="5">
        <v>1666898688</v>
      </c>
    </row>
    <row r="795" spans="1:6" x14ac:dyDescent="0.25">
      <c r="A795" t="s">
        <v>1393</v>
      </c>
      <c r="B795">
        <v>928229617</v>
      </c>
      <c r="C795" s="4">
        <v>31556</v>
      </c>
      <c r="D795" t="s">
        <v>9</v>
      </c>
      <c r="E795" t="s">
        <v>157</v>
      </c>
      <c r="F795" s="5">
        <v>3322484514</v>
      </c>
    </row>
    <row r="796" spans="1:6" x14ac:dyDescent="0.25">
      <c r="A796" t="s">
        <v>1394</v>
      </c>
      <c r="B796">
        <v>884029303</v>
      </c>
      <c r="C796" s="4">
        <v>41054</v>
      </c>
      <c r="D796" t="s">
        <v>27</v>
      </c>
      <c r="E796" t="s">
        <v>28</v>
      </c>
      <c r="F796" s="5">
        <v>395150336</v>
      </c>
    </row>
    <row r="797" spans="1:6" x14ac:dyDescent="0.25">
      <c r="A797" t="s">
        <v>1395</v>
      </c>
      <c r="B797">
        <v>500994067</v>
      </c>
      <c r="C797" s="4">
        <v>24983</v>
      </c>
      <c r="D797" t="s">
        <v>21</v>
      </c>
      <c r="E797" t="s">
        <v>52</v>
      </c>
      <c r="F797" s="5">
        <v>2042516124</v>
      </c>
    </row>
    <row r="798" spans="1:6" x14ac:dyDescent="0.25">
      <c r="A798" t="s">
        <v>1396</v>
      </c>
      <c r="B798">
        <v>300585242</v>
      </c>
      <c r="C798" s="4">
        <v>26077</v>
      </c>
      <c r="D798" t="s">
        <v>9</v>
      </c>
      <c r="E798" t="s">
        <v>193</v>
      </c>
      <c r="F798" s="5">
        <v>718982433</v>
      </c>
    </row>
    <row r="799" spans="1:6" x14ac:dyDescent="0.25">
      <c r="A799" t="s">
        <v>1397</v>
      </c>
      <c r="B799">
        <v>951603348</v>
      </c>
      <c r="C799" s="4">
        <v>36304</v>
      </c>
      <c r="D799" t="s">
        <v>27</v>
      </c>
      <c r="E799" t="s">
        <v>226</v>
      </c>
      <c r="F799" s="5">
        <v>6740547</v>
      </c>
    </row>
    <row r="800" spans="1:6" x14ac:dyDescent="0.25">
      <c r="A800" t="s">
        <v>1398</v>
      </c>
      <c r="B800">
        <v>606523970</v>
      </c>
      <c r="C800" s="4">
        <v>37765</v>
      </c>
      <c r="D800" t="s">
        <v>9</v>
      </c>
      <c r="E800" t="s">
        <v>44</v>
      </c>
      <c r="F800" s="5">
        <v>3165084</v>
      </c>
    </row>
    <row r="801" spans="1:6" x14ac:dyDescent="0.25">
      <c r="A801" t="s">
        <v>1399</v>
      </c>
      <c r="B801">
        <v>293887331</v>
      </c>
      <c r="C801" s="4">
        <v>41419</v>
      </c>
      <c r="D801" t="s">
        <v>9</v>
      </c>
      <c r="E801" t="s">
        <v>69</v>
      </c>
      <c r="F801" s="5">
        <v>3859969783</v>
      </c>
    </row>
    <row r="802" spans="1:6" x14ac:dyDescent="0.25">
      <c r="A802" t="s">
        <v>1400</v>
      </c>
      <c r="B802">
        <v>722161480</v>
      </c>
      <c r="C802" s="4">
        <v>30460</v>
      </c>
      <c r="D802" t="s">
        <v>27</v>
      </c>
      <c r="E802" t="s">
        <v>178</v>
      </c>
      <c r="F802" s="5">
        <v>2032985355</v>
      </c>
    </row>
    <row r="803" spans="1:6" x14ac:dyDescent="0.25">
      <c r="A803" t="s">
        <v>1401</v>
      </c>
      <c r="B803">
        <v>851913195</v>
      </c>
      <c r="C803" s="4">
        <v>22061</v>
      </c>
      <c r="D803" t="s">
        <v>21</v>
      </c>
      <c r="E803" t="s">
        <v>28</v>
      </c>
      <c r="F803" s="5">
        <v>484083738</v>
      </c>
    </row>
    <row r="804" spans="1:6" x14ac:dyDescent="0.25">
      <c r="A804" t="s">
        <v>1402</v>
      </c>
      <c r="B804">
        <v>2751625</v>
      </c>
      <c r="C804" s="4">
        <v>29731</v>
      </c>
      <c r="D804" t="s">
        <v>9</v>
      </c>
      <c r="E804" t="s">
        <v>324</v>
      </c>
      <c r="F804" s="5">
        <v>417677911</v>
      </c>
    </row>
    <row r="805" spans="1:6" x14ac:dyDescent="0.25">
      <c r="A805" t="s">
        <v>1403</v>
      </c>
      <c r="B805">
        <v>54731291</v>
      </c>
      <c r="C805" s="4">
        <v>43976</v>
      </c>
      <c r="D805" t="s">
        <v>9</v>
      </c>
      <c r="E805" t="s">
        <v>261</v>
      </c>
      <c r="F805" s="5">
        <v>59075445</v>
      </c>
    </row>
    <row r="806" spans="1:6" x14ac:dyDescent="0.25">
      <c r="A806" t="s">
        <v>1404</v>
      </c>
      <c r="B806">
        <v>785431464</v>
      </c>
      <c r="C806" s="4">
        <v>42515</v>
      </c>
      <c r="D806" t="s">
        <v>171</v>
      </c>
      <c r="E806" t="s">
        <v>22</v>
      </c>
      <c r="F806" s="5">
        <v>157380496</v>
      </c>
    </row>
    <row r="807" spans="1:6" x14ac:dyDescent="0.25">
      <c r="A807" t="s">
        <v>1405</v>
      </c>
      <c r="B807">
        <v>710960755</v>
      </c>
      <c r="C807" s="4">
        <v>30095</v>
      </c>
      <c r="D807" t="s">
        <v>15</v>
      </c>
      <c r="E807" t="s">
        <v>579</v>
      </c>
      <c r="F807" s="5">
        <v>2734345442</v>
      </c>
    </row>
    <row r="808" spans="1:6" x14ac:dyDescent="0.25">
      <c r="A808" t="s">
        <v>1406</v>
      </c>
      <c r="B808">
        <v>33666856</v>
      </c>
      <c r="C808" s="4">
        <v>27538</v>
      </c>
      <c r="D808" t="s">
        <v>15</v>
      </c>
      <c r="E808" t="s">
        <v>16</v>
      </c>
      <c r="F808" s="5">
        <v>773858475</v>
      </c>
    </row>
    <row r="809" spans="1:6" x14ac:dyDescent="0.25">
      <c r="A809" t="s">
        <v>1407</v>
      </c>
      <c r="B809">
        <v>523211313</v>
      </c>
      <c r="C809" s="4">
        <v>22426</v>
      </c>
      <c r="D809" t="s">
        <v>21</v>
      </c>
      <c r="E809" t="s">
        <v>33</v>
      </c>
      <c r="F809" s="5">
        <v>1016454387</v>
      </c>
    </row>
    <row r="810" spans="1:6" x14ac:dyDescent="0.25">
      <c r="A810" t="s">
        <v>1408</v>
      </c>
      <c r="B810">
        <v>348946567</v>
      </c>
      <c r="C810" s="4">
        <v>27905</v>
      </c>
      <c r="D810" t="s">
        <v>27</v>
      </c>
      <c r="E810" t="s">
        <v>90</v>
      </c>
      <c r="F810" s="5">
        <v>2219818125</v>
      </c>
    </row>
    <row r="811" spans="1:6" x14ac:dyDescent="0.25">
      <c r="A811" t="s">
        <v>1409</v>
      </c>
      <c r="B811">
        <v>442469610</v>
      </c>
      <c r="C811" s="4">
        <v>38861</v>
      </c>
      <c r="D811" t="s">
        <v>15</v>
      </c>
      <c r="E811" t="s">
        <v>309</v>
      </c>
      <c r="F811" s="5">
        <v>2093306866</v>
      </c>
    </row>
    <row r="812" spans="1:6" x14ac:dyDescent="0.25">
      <c r="A812" t="s">
        <v>1410</v>
      </c>
      <c r="B812">
        <v>177031782</v>
      </c>
      <c r="C812" s="4">
        <v>37765</v>
      </c>
      <c r="D812" t="s">
        <v>15</v>
      </c>
      <c r="E812" t="s">
        <v>268</v>
      </c>
      <c r="F812" s="5">
        <v>9061374</v>
      </c>
    </row>
    <row r="813" spans="1:6" x14ac:dyDescent="0.25">
      <c r="A813" t="s">
        <v>1411</v>
      </c>
      <c r="B813">
        <v>67209777</v>
      </c>
      <c r="C813" s="4">
        <v>41783</v>
      </c>
      <c r="D813" t="s">
        <v>9</v>
      </c>
      <c r="E813" t="s">
        <v>125</v>
      </c>
      <c r="F813" s="5">
        <v>3828104</v>
      </c>
    </row>
    <row r="814" spans="1:6" x14ac:dyDescent="0.25">
      <c r="A814" t="s">
        <v>1412</v>
      </c>
      <c r="B814">
        <v>728558350</v>
      </c>
      <c r="C814" s="4">
        <v>42515</v>
      </c>
      <c r="D814" t="s">
        <v>43</v>
      </c>
      <c r="E814" t="s">
        <v>90</v>
      </c>
      <c r="F814" s="5">
        <v>1177702296</v>
      </c>
    </row>
    <row r="815" spans="1:6" x14ac:dyDescent="0.25">
      <c r="A815" t="s">
        <v>1413</v>
      </c>
      <c r="B815">
        <v>230054148</v>
      </c>
      <c r="C815" s="4">
        <v>34843</v>
      </c>
      <c r="D815" t="s">
        <v>9</v>
      </c>
      <c r="E815" t="s">
        <v>334</v>
      </c>
      <c r="F815" s="5">
        <v>2246152608</v>
      </c>
    </row>
    <row r="816" spans="1:6" x14ac:dyDescent="0.25">
      <c r="A816" t="s">
        <v>34</v>
      </c>
      <c r="B816">
        <v>8507311</v>
      </c>
      <c r="C816" s="4">
        <v>23887</v>
      </c>
      <c r="D816" t="s">
        <v>27</v>
      </c>
      <c r="E816" t="s">
        <v>28</v>
      </c>
      <c r="F816" s="5">
        <v>3281788224</v>
      </c>
    </row>
    <row r="817" spans="1:6" x14ac:dyDescent="0.25">
      <c r="A817" t="s">
        <v>1414</v>
      </c>
      <c r="B817">
        <v>682802685</v>
      </c>
      <c r="C817" s="4">
        <v>41783</v>
      </c>
      <c r="D817" t="s">
        <v>43</v>
      </c>
      <c r="E817" t="s">
        <v>65</v>
      </c>
      <c r="F817" s="5">
        <v>2311779425</v>
      </c>
    </row>
    <row r="818" spans="1:6" x14ac:dyDescent="0.25">
      <c r="A818" t="s">
        <v>1415</v>
      </c>
      <c r="B818">
        <v>44860599</v>
      </c>
      <c r="C818" s="4">
        <v>29731</v>
      </c>
      <c r="D818" t="s">
        <v>9</v>
      </c>
      <c r="E818" t="s">
        <v>73</v>
      </c>
      <c r="F818" s="5">
        <v>376968375</v>
      </c>
    </row>
    <row r="819" spans="1:6" x14ac:dyDescent="0.25">
      <c r="A819" t="s">
        <v>1416</v>
      </c>
      <c r="B819">
        <v>669645088</v>
      </c>
      <c r="C819" s="4">
        <v>44341</v>
      </c>
      <c r="D819" t="s">
        <v>43</v>
      </c>
      <c r="E819" t="s">
        <v>309</v>
      </c>
      <c r="F819" s="5">
        <v>1136845567</v>
      </c>
    </row>
    <row r="820" spans="1:6" x14ac:dyDescent="0.25">
      <c r="A820" t="s">
        <v>1417</v>
      </c>
      <c r="B820">
        <v>819755157</v>
      </c>
      <c r="C820" s="4">
        <v>30095</v>
      </c>
      <c r="D820" t="s">
        <v>43</v>
      </c>
      <c r="E820" t="s">
        <v>73</v>
      </c>
      <c r="F820" s="5">
        <v>4179317856</v>
      </c>
    </row>
    <row r="821" spans="1:6" x14ac:dyDescent="0.25">
      <c r="A821" t="s">
        <v>1418</v>
      </c>
      <c r="B821">
        <v>995229677</v>
      </c>
      <c r="C821" s="4">
        <v>30460</v>
      </c>
      <c r="D821" t="s">
        <v>27</v>
      </c>
      <c r="E821" t="s">
        <v>52</v>
      </c>
      <c r="F821" s="5">
        <v>11003772</v>
      </c>
    </row>
    <row r="822" spans="1:6" x14ac:dyDescent="0.25">
      <c r="A822" t="s">
        <v>1419</v>
      </c>
      <c r="B822">
        <v>658326980</v>
      </c>
      <c r="C822" s="4">
        <v>31556</v>
      </c>
      <c r="D822" t="s">
        <v>15</v>
      </c>
      <c r="E822" t="s">
        <v>268</v>
      </c>
      <c r="F822" s="5">
        <v>675439308</v>
      </c>
    </row>
    <row r="823" spans="1:6" x14ac:dyDescent="0.25">
      <c r="A823" t="s">
        <v>1420</v>
      </c>
      <c r="B823">
        <v>480940191</v>
      </c>
      <c r="C823" s="4">
        <v>31921</v>
      </c>
      <c r="D823" t="s">
        <v>27</v>
      </c>
      <c r="E823" t="s">
        <v>99</v>
      </c>
      <c r="F823" s="5">
        <v>1144092096</v>
      </c>
    </row>
    <row r="824" spans="1:6" x14ac:dyDescent="0.25">
      <c r="A824" t="s">
        <v>1421</v>
      </c>
      <c r="B824">
        <v>892053495</v>
      </c>
      <c r="C824" s="4">
        <v>30095</v>
      </c>
      <c r="D824" t="s">
        <v>9</v>
      </c>
      <c r="E824" t="s">
        <v>178</v>
      </c>
      <c r="F824" s="5">
        <v>347901312</v>
      </c>
    </row>
    <row r="825" spans="1:6" x14ac:dyDescent="0.25">
      <c r="A825" t="s">
        <v>1422</v>
      </c>
      <c r="B825">
        <v>731806882</v>
      </c>
      <c r="C825" s="4">
        <v>34843</v>
      </c>
      <c r="D825" t="s">
        <v>43</v>
      </c>
      <c r="E825" t="s">
        <v>161</v>
      </c>
      <c r="F825" s="5">
        <v>265947342</v>
      </c>
    </row>
    <row r="826" spans="1:6" x14ac:dyDescent="0.25">
      <c r="A826" t="s">
        <v>1423</v>
      </c>
      <c r="B826">
        <v>655933550</v>
      </c>
      <c r="C826" s="4">
        <v>36671</v>
      </c>
      <c r="D826" t="s">
        <v>27</v>
      </c>
      <c r="E826" t="s">
        <v>528</v>
      </c>
      <c r="F826" s="5">
        <v>946436076</v>
      </c>
    </row>
    <row r="827" spans="1:6" x14ac:dyDescent="0.25">
      <c r="A827" t="s">
        <v>1424</v>
      </c>
      <c r="B827">
        <v>724632770</v>
      </c>
      <c r="C827" s="4">
        <v>21694</v>
      </c>
      <c r="D827" t="s">
        <v>43</v>
      </c>
      <c r="E827" t="s">
        <v>61</v>
      </c>
      <c r="F827" s="5">
        <v>15656736</v>
      </c>
    </row>
    <row r="828" spans="1:6" x14ac:dyDescent="0.25">
      <c r="A828" t="s">
        <v>1425</v>
      </c>
      <c r="B828">
        <v>724200436</v>
      </c>
      <c r="C828" s="4">
        <v>45070</v>
      </c>
      <c r="D828" t="s">
        <v>43</v>
      </c>
      <c r="E828" t="s">
        <v>528</v>
      </c>
      <c r="F828" s="5">
        <v>1053401412</v>
      </c>
    </row>
    <row r="829" spans="1:6" x14ac:dyDescent="0.25">
      <c r="A829" t="s">
        <v>1426</v>
      </c>
      <c r="B829">
        <v>934154352</v>
      </c>
      <c r="C829" s="4">
        <v>44341</v>
      </c>
      <c r="D829" t="s">
        <v>27</v>
      </c>
      <c r="E829" t="s">
        <v>52</v>
      </c>
      <c r="F829" s="5">
        <v>15119395</v>
      </c>
    </row>
    <row r="830" spans="1:6" x14ac:dyDescent="0.25">
      <c r="A830" t="s">
        <v>1427</v>
      </c>
      <c r="B830">
        <v>843399380</v>
      </c>
      <c r="C830" s="4">
        <v>25348</v>
      </c>
      <c r="D830" t="s">
        <v>21</v>
      </c>
      <c r="E830" t="s">
        <v>69</v>
      </c>
      <c r="F830" s="5">
        <v>1970436204</v>
      </c>
    </row>
    <row r="831" spans="1:6" x14ac:dyDescent="0.25">
      <c r="A831" t="s">
        <v>1428</v>
      </c>
      <c r="B831">
        <v>961259213</v>
      </c>
      <c r="C831" s="4">
        <v>27173</v>
      </c>
      <c r="D831" t="s">
        <v>27</v>
      </c>
      <c r="E831" t="s">
        <v>1064</v>
      </c>
      <c r="F831" s="5">
        <v>1406685</v>
      </c>
    </row>
    <row r="832" spans="1:6" x14ac:dyDescent="0.25">
      <c r="A832" t="s">
        <v>1429</v>
      </c>
      <c r="B832">
        <v>948883528</v>
      </c>
      <c r="C832" s="4">
        <v>21329</v>
      </c>
      <c r="D832" t="s">
        <v>9</v>
      </c>
      <c r="E832" t="s">
        <v>334</v>
      </c>
      <c r="F832" s="5">
        <v>2609440275</v>
      </c>
    </row>
    <row r="833" spans="1:6" x14ac:dyDescent="0.25">
      <c r="A833" t="s">
        <v>1430</v>
      </c>
      <c r="B833">
        <v>818470558</v>
      </c>
      <c r="C833" s="4">
        <v>39958</v>
      </c>
      <c r="D833" t="s">
        <v>27</v>
      </c>
      <c r="E833" t="s">
        <v>161</v>
      </c>
      <c r="F833" s="5">
        <v>779714628</v>
      </c>
    </row>
    <row r="834" spans="1:6" x14ac:dyDescent="0.25">
      <c r="A834" t="s">
        <v>1431</v>
      </c>
      <c r="B834">
        <v>283169927</v>
      </c>
      <c r="C834" s="4">
        <v>27905</v>
      </c>
      <c r="D834" t="s">
        <v>21</v>
      </c>
      <c r="E834" t="s">
        <v>309</v>
      </c>
      <c r="F834" s="5">
        <v>912430575</v>
      </c>
    </row>
    <row r="835" spans="1:6" x14ac:dyDescent="0.25">
      <c r="A835" t="s">
        <v>1432</v>
      </c>
      <c r="B835">
        <v>306579731</v>
      </c>
      <c r="C835" s="4">
        <v>37400</v>
      </c>
      <c r="D835" t="s">
        <v>27</v>
      </c>
      <c r="E835" t="s">
        <v>203</v>
      </c>
      <c r="F835" s="5">
        <v>22153536</v>
      </c>
    </row>
    <row r="836" spans="1:6" x14ac:dyDescent="0.25">
      <c r="A836" t="s">
        <v>1433</v>
      </c>
      <c r="B836">
        <v>532469543</v>
      </c>
      <c r="C836" s="4">
        <v>35575</v>
      </c>
      <c r="D836" t="s">
        <v>15</v>
      </c>
      <c r="E836" t="s">
        <v>16</v>
      </c>
      <c r="F836" s="5">
        <v>3418781928</v>
      </c>
    </row>
    <row r="837" spans="1:6" x14ac:dyDescent="0.25">
      <c r="A837" t="s">
        <v>1434</v>
      </c>
      <c r="B837">
        <v>263065595</v>
      </c>
      <c r="C837" s="4">
        <v>39593</v>
      </c>
      <c r="D837" t="s">
        <v>21</v>
      </c>
      <c r="E837" t="s">
        <v>69</v>
      </c>
      <c r="F837" s="5">
        <v>2317313952</v>
      </c>
    </row>
    <row r="838" spans="1:6" x14ac:dyDescent="0.25">
      <c r="A838" t="s">
        <v>1435</v>
      </c>
      <c r="B838">
        <v>815571796</v>
      </c>
      <c r="C838" s="4">
        <v>30095</v>
      </c>
      <c r="D838" t="s">
        <v>9</v>
      </c>
      <c r="E838" t="s">
        <v>214</v>
      </c>
      <c r="F838" s="5">
        <v>1175738895</v>
      </c>
    </row>
    <row r="839" spans="1:6" x14ac:dyDescent="0.25">
      <c r="A839" t="s">
        <v>1436</v>
      </c>
      <c r="B839">
        <v>746382414</v>
      </c>
      <c r="C839" s="4">
        <v>34843</v>
      </c>
      <c r="D839" t="s">
        <v>9</v>
      </c>
      <c r="E839" t="s">
        <v>261</v>
      </c>
      <c r="F839" s="5">
        <v>2379070848</v>
      </c>
    </row>
    <row r="840" spans="1:6" x14ac:dyDescent="0.25">
      <c r="A840" t="s">
        <v>1437</v>
      </c>
      <c r="B840">
        <v>481503965</v>
      </c>
      <c r="C840" s="4">
        <v>37765</v>
      </c>
      <c r="D840" t="s">
        <v>27</v>
      </c>
      <c r="E840" t="s">
        <v>157</v>
      </c>
      <c r="F840" s="5">
        <v>1882044363</v>
      </c>
    </row>
    <row r="841" spans="1:6" x14ac:dyDescent="0.25">
      <c r="A841" t="s">
        <v>1438</v>
      </c>
      <c r="B841">
        <v>713762240</v>
      </c>
      <c r="C841" s="4">
        <v>38861</v>
      </c>
      <c r="D841" t="s">
        <v>171</v>
      </c>
      <c r="E841" t="s">
        <v>218</v>
      </c>
      <c r="F841" s="5">
        <v>1809489787</v>
      </c>
    </row>
    <row r="842" spans="1:6" x14ac:dyDescent="0.25">
      <c r="A842" t="s">
        <v>1439</v>
      </c>
      <c r="B842">
        <v>510699033</v>
      </c>
      <c r="C842" s="4">
        <v>42515</v>
      </c>
      <c r="D842" t="s">
        <v>27</v>
      </c>
      <c r="E842" t="s">
        <v>1064</v>
      </c>
      <c r="F842" s="5">
        <v>8600536</v>
      </c>
    </row>
    <row r="843" spans="1:6" x14ac:dyDescent="0.25">
      <c r="A843" t="s">
        <v>1440</v>
      </c>
      <c r="B843">
        <v>898544861</v>
      </c>
      <c r="C843" s="4">
        <v>29731</v>
      </c>
      <c r="D843" t="s">
        <v>21</v>
      </c>
      <c r="E843" t="s">
        <v>360</v>
      </c>
      <c r="F843" s="5">
        <v>779156224</v>
      </c>
    </row>
    <row r="844" spans="1:6" x14ac:dyDescent="0.25">
      <c r="A844" t="s">
        <v>1441</v>
      </c>
      <c r="B844">
        <v>414415630</v>
      </c>
      <c r="C844" s="4">
        <v>33382</v>
      </c>
      <c r="D844" t="s">
        <v>27</v>
      </c>
      <c r="E844" t="s">
        <v>366</v>
      </c>
      <c r="F844" s="5">
        <v>3874781092</v>
      </c>
    </row>
    <row r="845" spans="1:6" x14ac:dyDescent="0.25">
      <c r="A845" t="s">
        <v>1442</v>
      </c>
      <c r="B845">
        <v>40542685</v>
      </c>
      <c r="C845" s="4">
        <v>37400</v>
      </c>
      <c r="D845" t="s">
        <v>27</v>
      </c>
      <c r="E845" t="s">
        <v>69</v>
      </c>
      <c r="F845" s="5">
        <v>2338196608</v>
      </c>
    </row>
    <row r="846" spans="1:6" x14ac:dyDescent="0.25">
      <c r="A846" t="s">
        <v>1443</v>
      </c>
      <c r="B846">
        <v>146974938</v>
      </c>
      <c r="C846" s="4">
        <v>30827</v>
      </c>
      <c r="D846" t="s">
        <v>15</v>
      </c>
      <c r="E846" t="s">
        <v>284</v>
      </c>
      <c r="F846" s="5">
        <v>70386822</v>
      </c>
    </row>
    <row r="847" spans="1:6" x14ac:dyDescent="0.25">
      <c r="A847" t="s">
        <v>1444</v>
      </c>
      <c r="B847">
        <v>652999055</v>
      </c>
      <c r="C847" s="4">
        <v>26444</v>
      </c>
      <c r="D847" t="s">
        <v>27</v>
      </c>
      <c r="E847" t="s">
        <v>161</v>
      </c>
      <c r="F847" s="5">
        <v>1129756224</v>
      </c>
    </row>
    <row r="848" spans="1:6" x14ac:dyDescent="0.25">
      <c r="A848" t="s">
        <v>1445</v>
      </c>
      <c r="B848">
        <v>29321473</v>
      </c>
      <c r="C848" s="4">
        <v>32288</v>
      </c>
      <c r="D848" t="s">
        <v>9</v>
      </c>
      <c r="E848" t="s">
        <v>161</v>
      </c>
      <c r="F848" s="5">
        <v>15833775</v>
      </c>
    </row>
    <row r="849" spans="1:6" x14ac:dyDescent="0.25">
      <c r="A849" t="s">
        <v>1446</v>
      </c>
      <c r="B849">
        <v>817959591</v>
      </c>
      <c r="C849" s="4">
        <v>42148</v>
      </c>
      <c r="D849" t="s">
        <v>15</v>
      </c>
      <c r="E849" t="s">
        <v>108</v>
      </c>
      <c r="F849" s="5">
        <v>570397815</v>
      </c>
    </row>
    <row r="850" spans="1:6" x14ac:dyDescent="0.25">
      <c r="A850" t="s">
        <v>1447</v>
      </c>
      <c r="B850">
        <v>46797863</v>
      </c>
      <c r="C850" s="4">
        <v>26444</v>
      </c>
      <c r="D850" t="s">
        <v>21</v>
      </c>
      <c r="E850" t="s">
        <v>214</v>
      </c>
      <c r="F850" s="5">
        <v>136105536</v>
      </c>
    </row>
    <row r="851" spans="1:6" x14ac:dyDescent="0.25">
      <c r="A851" t="s">
        <v>1448</v>
      </c>
      <c r="B851">
        <v>600471343</v>
      </c>
      <c r="C851" s="4">
        <v>27538</v>
      </c>
      <c r="D851" t="s">
        <v>15</v>
      </c>
      <c r="E851" t="s">
        <v>218</v>
      </c>
      <c r="F851" s="5">
        <v>1586672672</v>
      </c>
    </row>
    <row r="852" spans="1:6" x14ac:dyDescent="0.25">
      <c r="A852" t="s">
        <v>1449</v>
      </c>
      <c r="B852">
        <v>202308669</v>
      </c>
      <c r="C852" s="4">
        <v>43244</v>
      </c>
      <c r="D852" t="s">
        <v>43</v>
      </c>
      <c r="E852" t="s">
        <v>528</v>
      </c>
      <c r="F852" s="5">
        <v>2737187128</v>
      </c>
    </row>
    <row r="853" spans="1:6" x14ac:dyDescent="0.25">
      <c r="A853" t="s">
        <v>1450</v>
      </c>
      <c r="B853">
        <v>369513925</v>
      </c>
      <c r="C853" s="4">
        <v>30827</v>
      </c>
      <c r="D853" t="s">
        <v>43</v>
      </c>
      <c r="E853" t="s">
        <v>328</v>
      </c>
      <c r="F853" s="5">
        <v>14096736</v>
      </c>
    </row>
    <row r="854" spans="1:6" x14ac:dyDescent="0.25">
      <c r="A854" t="s">
        <v>1451</v>
      </c>
      <c r="B854">
        <v>778341652</v>
      </c>
      <c r="C854" s="4">
        <v>27905</v>
      </c>
      <c r="D854" t="s">
        <v>9</v>
      </c>
      <c r="E854" t="s">
        <v>334</v>
      </c>
      <c r="F854" s="5">
        <v>629992704</v>
      </c>
    </row>
    <row r="855" spans="1:6" x14ac:dyDescent="0.25">
      <c r="A855" t="s">
        <v>1452</v>
      </c>
      <c r="B855">
        <v>312759977</v>
      </c>
      <c r="C855" s="4">
        <v>23522</v>
      </c>
      <c r="D855" t="s">
        <v>21</v>
      </c>
      <c r="E855" t="s">
        <v>324</v>
      </c>
      <c r="F855" s="5">
        <v>184463565</v>
      </c>
    </row>
    <row r="856" spans="1:6" x14ac:dyDescent="0.25">
      <c r="A856" t="s">
        <v>1453</v>
      </c>
      <c r="B856">
        <v>406836587</v>
      </c>
      <c r="C856" s="4">
        <v>33749</v>
      </c>
      <c r="D856" t="s">
        <v>15</v>
      </c>
      <c r="E856" t="s">
        <v>218</v>
      </c>
      <c r="F856" s="5">
        <v>7570368</v>
      </c>
    </row>
    <row r="857" spans="1:6" x14ac:dyDescent="0.25">
      <c r="A857" t="s">
        <v>1454</v>
      </c>
      <c r="B857">
        <v>960449597</v>
      </c>
      <c r="C857" s="4">
        <v>20965</v>
      </c>
      <c r="D857" t="s">
        <v>171</v>
      </c>
      <c r="E857" t="s">
        <v>261</v>
      </c>
      <c r="F857" s="5">
        <v>2572686336</v>
      </c>
    </row>
    <row r="858" spans="1:6" x14ac:dyDescent="0.25">
      <c r="A858" t="s">
        <v>1455</v>
      </c>
      <c r="B858">
        <v>746872224</v>
      </c>
      <c r="C858" s="4">
        <v>43609</v>
      </c>
      <c r="D858" t="s">
        <v>15</v>
      </c>
      <c r="E858" t="s">
        <v>193</v>
      </c>
      <c r="F858" s="5">
        <v>23531046</v>
      </c>
    </row>
    <row r="859" spans="1:6" x14ac:dyDescent="0.25">
      <c r="A859" t="s">
        <v>1456</v>
      </c>
      <c r="B859">
        <v>738174825</v>
      </c>
      <c r="C859" s="4">
        <v>33017</v>
      </c>
      <c r="D859" t="s">
        <v>9</v>
      </c>
      <c r="E859" t="s">
        <v>261</v>
      </c>
      <c r="F859" s="5">
        <v>87964254</v>
      </c>
    </row>
    <row r="860" spans="1:6" x14ac:dyDescent="0.25">
      <c r="A860" t="s">
        <v>1457</v>
      </c>
      <c r="B860">
        <v>827014686</v>
      </c>
      <c r="C860" s="4">
        <v>44341</v>
      </c>
      <c r="D860" t="s">
        <v>9</v>
      </c>
      <c r="E860" t="s">
        <v>324</v>
      </c>
      <c r="F860" s="5">
        <v>2187107936</v>
      </c>
    </row>
    <row r="861" spans="1:6" x14ac:dyDescent="0.25">
      <c r="A861" t="s">
        <v>800</v>
      </c>
      <c r="B861">
        <v>821034018</v>
      </c>
      <c r="C861" s="4">
        <v>21694</v>
      </c>
      <c r="D861" t="s">
        <v>27</v>
      </c>
      <c r="E861" t="s">
        <v>52</v>
      </c>
      <c r="F861" s="5">
        <v>16400475</v>
      </c>
    </row>
    <row r="862" spans="1:6" x14ac:dyDescent="0.25">
      <c r="A862" t="s">
        <v>1458</v>
      </c>
      <c r="B862">
        <v>765711387</v>
      </c>
      <c r="C862" s="4">
        <v>26077</v>
      </c>
      <c r="D862" t="s">
        <v>15</v>
      </c>
      <c r="E862" t="s">
        <v>334</v>
      </c>
      <c r="F862" s="5">
        <v>3565540539</v>
      </c>
    </row>
    <row r="863" spans="1:6" x14ac:dyDescent="0.25">
      <c r="A863" t="s">
        <v>1459</v>
      </c>
      <c r="B863">
        <v>130741238</v>
      </c>
      <c r="C863" s="4">
        <v>44705</v>
      </c>
      <c r="D863" t="s">
        <v>21</v>
      </c>
      <c r="E863" t="s">
        <v>404</v>
      </c>
      <c r="F863" s="5">
        <v>2871193488</v>
      </c>
    </row>
    <row r="864" spans="1:6" x14ac:dyDescent="0.25">
      <c r="A864" t="s">
        <v>1460</v>
      </c>
      <c r="B864">
        <v>245645227</v>
      </c>
      <c r="C864" s="4">
        <v>35210</v>
      </c>
      <c r="D864" t="s">
        <v>27</v>
      </c>
      <c r="E864" t="s">
        <v>16</v>
      </c>
      <c r="F864" s="5">
        <v>1670717664</v>
      </c>
    </row>
    <row r="865" spans="1:6" x14ac:dyDescent="0.25">
      <c r="A865" t="s">
        <v>1461</v>
      </c>
      <c r="B865">
        <v>902196918</v>
      </c>
      <c r="C865" s="4">
        <v>37400</v>
      </c>
      <c r="D865" t="s">
        <v>43</v>
      </c>
      <c r="E865" t="s">
        <v>104</v>
      </c>
      <c r="F865" s="5">
        <v>287146496</v>
      </c>
    </row>
    <row r="866" spans="1:6" x14ac:dyDescent="0.25">
      <c r="A866" t="s">
        <v>1462</v>
      </c>
      <c r="B866">
        <v>296925350</v>
      </c>
      <c r="C866" s="4">
        <v>32288</v>
      </c>
      <c r="D866" t="s">
        <v>9</v>
      </c>
      <c r="E866" t="s">
        <v>241</v>
      </c>
      <c r="F866" s="5">
        <v>1464495984</v>
      </c>
    </row>
    <row r="867" spans="1:6" x14ac:dyDescent="0.25">
      <c r="A867" t="s">
        <v>1463</v>
      </c>
      <c r="B867">
        <v>508120860</v>
      </c>
      <c r="C867" s="4">
        <v>33017</v>
      </c>
      <c r="D867" t="s">
        <v>27</v>
      </c>
      <c r="E867" t="s">
        <v>502</v>
      </c>
      <c r="F867" s="5">
        <v>333416498</v>
      </c>
    </row>
    <row r="868" spans="1:6" x14ac:dyDescent="0.25">
      <c r="A868" t="s">
        <v>1464</v>
      </c>
      <c r="B868">
        <v>896912247</v>
      </c>
      <c r="C868" s="4">
        <v>31192</v>
      </c>
      <c r="D868" t="s">
        <v>9</v>
      </c>
      <c r="E868" t="s">
        <v>360</v>
      </c>
      <c r="F868" s="5">
        <v>465756633</v>
      </c>
    </row>
    <row r="869" spans="1:6" x14ac:dyDescent="0.25">
      <c r="A869" t="s">
        <v>1465</v>
      </c>
      <c r="B869">
        <v>574674638</v>
      </c>
      <c r="C869" s="4">
        <v>29731</v>
      </c>
      <c r="D869" t="s">
        <v>27</v>
      </c>
      <c r="E869" t="s">
        <v>241</v>
      </c>
      <c r="F869" s="5">
        <v>1128232</v>
      </c>
    </row>
    <row r="870" spans="1:6" x14ac:dyDescent="0.25">
      <c r="A870" t="s">
        <v>1466</v>
      </c>
      <c r="B870">
        <v>279393774</v>
      </c>
      <c r="C870" s="4">
        <v>24616</v>
      </c>
      <c r="D870" t="s">
        <v>15</v>
      </c>
      <c r="E870" t="s">
        <v>28</v>
      </c>
      <c r="F870" s="5">
        <v>2041366901</v>
      </c>
    </row>
    <row r="871" spans="1:6" x14ac:dyDescent="0.25">
      <c r="A871" t="s">
        <v>1467</v>
      </c>
      <c r="B871">
        <v>866750682</v>
      </c>
      <c r="C871" s="4">
        <v>39593</v>
      </c>
      <c r="D871" t="s">
        <v>27</v>
      </c>
      <c r="E871" t="s">
        <v>502</v>
      </c>
      <c r="F871" s="5">
        <v>268015125</v>
      </c>
    </row>
    <row r="872" spans="1:6" x14ac:dyDescent="0.25">
      <c r="A872" t="s">
        <v>1468</v>
      </c>
      <c r="B872">
        <v>240556415</v>
      </c>
      <c r="C872" s="4">
        <v>24983</v>
      </c>
      <c r="D872" t="s">
        <v>21</v>
      </c>
      <c r="E872" t="s">
        <v>48</v>
      </c>
      <c r="F872" s="5">
        <v>1101366882</v>
      </c>
    </row>
    <row r="873" spans="1:6" x14ac:dyDescent="0.25">
      <c r="A873" t="s">
        <v>1469</v>
      </c>
      <c r="B873">
        <v>755287115</v>
      </c>
      <c r="C873" s="4">
        <v>25348</v>
      </c>
      <c r="D873" t="s">
        <v>27</v>
      </c>
      <c r="E873" t="s">
        <v>241</v>
      </c>
      <c r="F873" s="5">
        <v>2640592811</v>
      </c>
    </row>
    <row r="874" spans="1:6" x14ac:dyDescent="0.25">
      <c r="A874" t="s">
        <v>1470</v>
      </c>
      <c r="B874">
        <v>285245288</v>
      </c>
      <c r="C874" s="4">
        <v>25712</v>
      </c>
      <c r="D874" t="s">
        <v>43</v>
      </c>
      <c r="E874" t="s">
        <v>579</v>
      </c>
      <c r="F874" s="5">
        <v>1271871458</v>
      </c>
    </row>
    <row r="875" spans="1:6" x14ac:dyDescent="0.25">
      <c r="A875" t="s">
        <v>1471</v>
      </c>
      <c r="B875">
        <v>378208954</v>
      </c>
      <c r="C875" s="4">
        <v>31556</v>
      </c>
      <c r="D875" t="s">
        <v>43</v>
      </c>
      <c r="E875" t="s">
        <v>52</v>
      </c>
      <c r="F875" s="5">
        <v>853396219</v>
      </c>
    </row>
    <row r="876" spans="1:6" x14ac:dyDescent="0.25">
      <c r="A876" t="s">
        <v>1472</v>
      </c>
      <c r="B876">
        <v>504422027</v>
      </c>
      <c r="C876" s="4">
        <v>30095</v>
      </c>
      <c r="D876" t="s">
        <v>9</v>
      </c>
      <c r="E876" t="s">
        <v>404</v>
      </c>
      <c r="F876" s="5">
        <v>2136245696</v>
      </c>
    </row>
    <row r="877" spans="1:6" x14ac:dyDescent="0.25">
      <c r="A877" t="s">
        <v>1473</v>
      </c>
      <c r="B877">
        <v>270121096</v>
      </c>
      <c r="C877" s="4">
        <v>22790</v>
      </c>
      <c r="D877" t="s">
        <v>9</v>
      </c>
      <c r="E877" t="s">
        <v>104</v>
      </c>
      <c r="F877" s="5">
        <v>2636807712</v>
      </c>
    </row>
    <row r="878" spans="1:6" x14ac:dyDescent="0.25">
      <c r="A878" t="s">
        <v>1474</v>
      </c>
      <c r="B878">
        <v>128041075</v>
      </c>
      <c r="C878" s="4">
        <v>41783</v>
      </c>
      <c r="D878" t="s">
        <v>43</v>
      </c>
      <c r="E878" t="s">
        <v>108</v>
      </c>
      <c r="F878" s="5">
        <v>2577526875</v>
      </c>
    </row>
    <row r="879" spans="1:6" x14ac:dyDescent="0.25">
      <c r="A879" t="s">
        <v>1475</v>
      </c>
      <c r="B879">
        <v>763515984</v>
      </c>
      <c r="C879" s="4">
        <v>27173</v>
      </c>
      <c r="D879" t="s">
        <v>27</v>
      </c>
      <c r="E879" t="s">
        <v>309</v>
      </c>
      <c r="F879" s="5">
        <v>1083869544</v>
      </c>
    </row>
    <row r="880" spans="1:6" x14ac:dyDescent="0.25">
      <c r="A880" t="s">
        <v>1476</v>
      </c>
      <c r="B880">
        <v>829001426</v>
      </c>
      <c r="C880" s="4">
        <v>38497</v>
      </c>
      <c r="D880" t="s">
        <v>9</v>
      </c>
      <c r="E880" t="s">
        <v>218</v>
      </c>
      <c r="F880" s="5">
        <v>231029022</v>
      </c>
    </row>
    <row r="881" spans="1:6" x14ac:dyDescent="0.25">
      <c r="A881" t="s">
        <v>1477</v>
      </c>
      <c r="B881">
        <v>120462979</v>
      </c>
      <c r="C881" s="4">
        <v>27173</v>
      </c>
      <c r="D881" t="s">
        <v>21</v>
      </c>
      <c r="E881" t="s">
        <v>10</v>
      </c>
      <c r="F881" s="5">
        <v>3630625</v>
      </c>
    </row>
    <row r="882" spans="1:6" x14ac:dyDescent="0.25">
      <c r="A882" t="s">
        <v>1478</v>
      </c>
      <c r="B882">
        <v>930764009</v>
      </c>
      <c r="C882" s="4">
        <v>28634</v>
      </c>
      <c r="D882" t="s">
        <v>27</v>
      </c>
      <c r="E882" t="s">
        <v>579</v>
      </c>
      <c r="F882" s="5">
        <v>47734137</v>
      </c>
    </row>
    <row r="883" spans="1:6" x14ac:dyDescent="0.25">
      <c r="A883" t="s">
        <v>1479</v>
      </c>
      <c r="B883">
        <v>741028214</v>
      </c>
      <c r="C883" s="4">
        <v>28634</v>
      </c>
      <c r="D883" t="s">
        <v>43</v>
      </c>
      <c r="E883" t="s">
        <v>334</v>
      </c>
      <c r="F883" s="5">
        <v>1369930068</v>
      </c>
    </row>
    <row r="884" spans="1:6" x14ac:dyDescent="0.25">
      <c r="A884" t="s">
        <v>1480</v>
      </c>
      <c r="B884">
        <v>604469384</v>
      </c>
      <c r="C884" s="4">
        <v>37765</v>
      </c>
      <c r="D884" t="s">
        <v>27</v>
      </c>
      <c r="E884" t="s">
        <v>69</v>
      </c>
      <c r="F884" s="5">
        <v>31194065</v>
      </c>
    </row>
    <row r="885" spans="1:6" x14ac:dyDescent="0.25">
      <c r="A885" t="s">
        <v>1481</v>
      </c>
      <c r="B885">
        <v>189081306</v>
      </c>
      <c r="C885" s="4">
        <v>23887</v>
      </c>
      <c r="D885" t="s">
        <v>43</v>
      </c>
      <c r="E885" t="s">
        <v>214</v>
      </c>
      <c r="F885" s="5">
        <v>587155044</v>
      </c>
    </row>
    <row r="886" spans="1:6" x14ac:dyDescent="0.25">
      <c r="A886" t="s">
        <v>1482</v>
      </c>
      <c r="B886">
        <v>441796382</v>
      </c>
      <c r="C886" s="4">
        <v>22061</v>
      </c>
      <c r="D886" t="s">
        <v>27</v>
      </c>
      <c r="E886" t="s">
        <v>44</v>
      </c>
      <c r="F886" s="5">
        <v>2017180746</v>
      </c>
    </row>
    <row r="887" spans="1:6" x14ac:dyDescent="0.25">
      <c r="A887" t="s">
        <v>1483</v>
      </c>
      <c r="B887">
        <v>578101395</v>
      </c>
      <c r="C887" s="4">
        <v>39593</v>
      </c>
      <c r="D887" t="s">
        <v>27</v>
      </c>
      <c r="E887" t="s">
        <v>22</v>
      </c>
      <c r="F887" s="5">
        <v>1595799675</v>
      </c>
    </row>
    <row r="888" spans="1:6" x14ac:dyDescent="0.25">
      <c r="A888" t="s">
        <v>1484</v>
      </c>
      <c r="B888">
        <v>646777420</v>
      </c>
      <c r="C888" s="4">
        <v>27905</v>
      </c>
      <c r="D888" t="s">
        <v>43</v>
      </c>
      <c r="E888" t="s">
        <v>371</v>
      </c>
      <c r="F888" s="5">
        <v>1098431928</v>
      </c>
    </row>
    <row r="889" spans="1:6" x14ac:dyDescent="0.25">
      <c r="A889" t="s">
        <v>1485</v>
      </c>
      <c r="B889">
        <v>142605776</v>
      </c>
      <c r="C889" s="4">
        <v>20600</v>
      </c>
      <c r="D889" t="s">
        <v>9</v>
      </c>
      <c r="E889" t="s">
        <v>334</v>
      </c>
      <c r="F889" s="5">
        <v>2919258496</v>
      </c>
    </row>
    <row r="890" spans="1:6" x14ac:dyDescent="0.25">
      <c r="A890" t="s">
        <v>1486</v>
      </c>
      <c r="B890">
        <v>157500690</v>
      </c>
      <c r="C890" s="4">
        <v>37036</v>
      </c>
      <c r="D890" t="s">
        <v>171</v>
      </c>
      <c r="E890" t="s">
        <v>268</v>
      </c>
      <c r="F890" s="5">
        <v>1974060396</v>
      </c>
    </row>
    <row r="891" spans="1:6" x14ac:dyDescent="0.25">
      <c r="A891" t="s">
        <v>1487</v>
      </c>
      <c r="B891">
        <v>876279636</v>
      </c>
      <c r="C891" s="4">
        <v>22061</v>
      </c>
      <c r="D891" t="s">
        <v>9</v>
      </c>
      <c r="E891" t="s">
        <v>125</v>
      </c>
      <c r="F891" s="5">
        <v>190836096</v>
      </c>
    </row>
    <row r="892" spans="1:6" x14ac:dyDescent="0.25">
      <c r="A892" t="s">
        <v>1488</v>
      </c>
      <c r="B892">
        <v>785800204</v>
      </c>
      <c r="C892" s="4">
        <v>33017</v>
      </c>
      <c r="D892" t="s">
        <v>27</v>
      </c>
      <c r="E892" t="s">
        <v>226</v>
      </c>
      <c r="F892" s="5">
        <v>694335675</v>
      </c>
    </row>
    <row r="893" spans="1:6" x14ac:dyDescent="0.25">
      <c r="A893" t="s">
        <v>1489</v>
      </c>
      <c r="B893">
        <v>4417230</v>
      </c>
      <c r="C893" s="4">
        <v>31192</v>
      </c>
      <c r="D893" t="s">
        <v>27</v>
      </c>
      <c r="E893" t="s">
        <v>579</v>
      </c>
      <c r="F893" s="5">
        <v>20454048</v>
      </c>
    </row>
    <row r="894" spans="1:6" x14ac:dyDescent="0.25">
      <c r="A894" t="s">
        <v>1490</v>
      </c>
      <c r="B894">
        <v>443084109</v>
      </c>
      <c r="C894" s="4">
        <v>23155</v>
      </c>
      <c r="D894" t="s">
        <v>43</v>
      </c>
      <c r="E894" t="s">
        <v>38</v>
      </c>
      <c r="F894" s="5">
        <v>852517575</v>
      </c>
    </row>
    <row r="895" spans="1:6" x14ac:dyDescent="0.25">
      <c r="A895" t="s">
        <v>1491</v>
      </c>
      <c r="B895">
        <v>45923697</v>
      </c>
      <c r="C895" s="4">
        <v>31192</v>
      </c>
      <c r="D895" t="s">
        <v>27</v>
      </c>
      <c r="E895" t="s">
        <v>178</v>
      </c>
      <c r="F895" s="5">
        <v>1654635264</v>
      </c>
    </row>
    <row r="896" spans="1:6" x14ac:dyDescent="0.25">
      <c r="A896" t="s">
        <v>1492</v>
      </c>
      <c r="B896">
        <v>2146153</v>
      </c>
      <c r="C896" s="4">
        <v>29366</v>
      </c>
      <c r="D896" t="s">
        <v>15</v>
      </c>
      <c r="E896" t="s">
        <v>61</v>
      </c>
      <c r="F896" s="5">
        <v>32774623</v>
      </c>
    </row>
    <row r="897" spans="1:6" x14ac:dyDescent="0.25">
      <c r="A897" t="s">
        <v>1493</v>
      </c>
      <c r="B897">
        <v>24757395</v>
      </c>
      <c r="C897" s="4">
        <v>34478</v>
      </c>
      <c r="D897" t="s">
        <v>9</v>
      </c>
      <c r="E897" t="s">
        <v>1064</v>
      </c>
      <c r="F897" s="5">
        <v>221165776</v>
      </c>
    </row>
    <row r="898" spans="1:6" x14ac:dyDescent="0.25">
      <c r="A898" t="s">
        <v>1494</v>
      </c>
      <c r="B898">
        <v>849271830</v>
      </c>
      <c r="C898" s="4">
        <v>22790</v>
      </c>
      <c r="D898" t="s">
        <v>21</v>
      </c>
      <c r="E898" t="s">
        <v>502</v>
      </c>
      <c r="F898" s="5">
        <v>1736364168</v>
      </c>
    </row>
    <row r="899" spans="1:6" x14ac:dyDescent="0.25">
      <c r="A899" t="s">
        <v>1495</v>
      </c>
      <c r="B899">
        <v>740328280</v>
      </c>
      <c r="C899" s="4">
        <v>34478</v>
      </c>
      <c r="D899" t="s">
        <v>43</v>
      </c>
      <c r="E899" t="s">
        <v>22</v>
      </c>
      <c r="F899" s="5">
        <v>11427039</v>
      </c>
    </row>
    <row r="900" spans="1:6" x14ac:dyDescent="0.25">
      <c r="A900" t="s">
        <v>1496</v>
      </c>
      <c r="B900">
        <v>802850130</v>
      </c>
      <c r="C900" s="4">
        <v>36671</v>
      </c>
      <c r="D900" t="s">
        <v>21</v>
      </c>
      <c r="E900" t="s">
        <v>146</v>
      </c>
      <c r="F900" s="5">
        <v>3542963328</v>
      </c>
    </row>
    <row r="901" spans="1:6" x14ac:dyDescent="0.25">
      <c r="A901" t="s">
        <v>1497</v>
      </c>
      <c r="B901">
        <v>49939240</v>
      </c>
      <c r="C901" s="4">
        <v>41783</v>
      </c>
      <c r="D901" t="s">
        <v>43</v>
      </c>
      <c r="E901" t="s">
        <v>61</v>
      </c>
      <c r="F901" s="5">
        <v>198314874</v>
      </c>
    </row>
    <row r="902" spans="1:6" x14ac:dyDescent="0.25">
      <c r="A902" t="s">
        <v>1498</v>
      </c>
      <c r="B902">
        <v>524107141</v>
      </c>
      <c r="C902" s="4">
        <v>20600</v>
      </c>
      <c r="D902" t="s">
        <v>27</v>
      </c>
      <c r="E902" t="s">
        <v>268</v>
      </c>
      <c r="F902" s="5">
        <v>3847088</v>
      </c>
    </row>
    <row r="903" spans="1:6" x14ac:dyDescent="0.25">
      <c r="A903" t="s">
        <v>1499</v>
      </c>
      <c r="B903">
        <v>682025529</v>
      </c>
      <c r="C903" s="4">
        <v>20233</v>
      </c>
      <c r="D903" t="s">
        <v>27</v>
      </c>
      <c r="E903" t="s">
        <v>245</v>
      </c>
      <c r="F903" s="5">
        <v>2461731675</v>
      </c>
    </row>
    <row r="904" spans="1:6" x14ac:dyDescent="0.25">
      <c r="A904" t="s">
        <v>1500</v>
      </c>
      <c r="B904">
        <v>466150363</v>
      </c>
      <c r="C904" s="4">
        <v>20233</v>
      </c>
      <c r="D904" t="s">
        <v>21</v>
      </c>
      <c r="E904" t="s">
        <v>579</v>
      </c>
      <c r="F904" s="5">
        <v>2318176476</v>
      </c>
    </row>
    <row r="905" spans="1:6" x14ac:dyDescent="0.25">
      <c r="A905" t="s">
        <v>1501</v>
      </c>
      <c r="B905">
        <v>743729432</v>
      </c>
      <c r="C905" s="4">
        <v>31192</v>
      </c>
      <c r="D905" t="s">
        <v>9</v>
      </c>
      <c r="E905" t="s">
        <v>28</v>
      </c>
      <c r="F905" s="5">
        <v>8804448</v>
      </c>
    </row>
    <row r="906" spans="1:6" x14ac:dyDescent="0.25">
      <c r="A906" t="s">
        <v>1502</v>
      </c>
      <c r="B906">
        <v>833296386</v>
      </c>
      <c r="C906" s="4">
        <v>20600</v>
      </c>
      <c r="D906" t="s">
        <v>27</v>
      </c>
      <c r="E906" t="s">
        <v>69</v>
      </c>
      <c r="F906" s="5">
        <v>917334728</v>
      </c>
    </row>
    <row r="907" spans="1:6" x14ac:dyDescent="0.25">
      <c r="A907" t="s">
        <v>1503</v>
      </c>
      <c r="B907">
        <v>894921</v>
      </c>
      <c r="C907" s="4">
        <v>27905</v>
      </c>
      <c r="D907" t="s">
        <v>43</v>
      </c>
      <c r="E907" t="s">
        <v>1064</v>
      </c>
      <c r="F907" s="5">
        <v>441239833</v>
      </c>
    </row>
    <row r="908" spans="1:6" x14ac:dyDescent="0.25">
      <c r="A908" t="s">
        <v>1504</v>
      </c>
      <c r="B908">
        <v>744003559</v>
      </c>
      <c r="C908" s="4">
        <v>28999</v>
      </c>
      <c r="D908" t="s">
        <v>27</v>
      </c>
      <c r="E908" t="s">
        <v>157</v>
      </c>
      <c r="F908" s="5">
        <v>590124045</v>
      </c>
    </row>
    <row r="909" spans="1:6" x14ac:dyDescent="0.25">
      <c r="A909" t="s">
        <v>1505</v>
      </c>
      <c r="B909">
        <v>422083653</v>
      </c>
      <c r="C909" s="4">
        <v>37400</v>
      </c>
      <c r="D909" t="s">
        <v>21</v>
      </c>
      <c r="E909" t="s">
        <v>28</v>
      </c>
      <c r="F909" s="5">
        <v>1103930742</v>
      </c>
    </row>
    <row r="910" spans="1:6" x14ac:dyDescent="0.25">
      <c r="A910" t="s">
        <v>1506</v>
      </c>
      <c r="B910">
        <v>62136778</v>
      </c>
      <c r="C910" s="4">
        <v>45070</v>
      </c>
      <c r="D910" t="s">
        <v>43</v>
      </c>
      <c r="E910" t="s">
        <v>241</v>
      </c>
      <c r="F910" s="5">
        <v>1542637707</v>
      </c>
    </row>
    <row r="911" spans="1:6" x14ac:dyDescent="0.25">
      <c r="A911" t="s">
        <v>1507</v>
      </c>
      <c r="B911">
        <v>407721104</v>
      </c>
      <c r="C911" s="4">
        <v>37036</v>
      </c>
      <c r="D911" t="s">
        <v>27</v>
      </c>
      <c r="E911" t="s">
        <v>99</v>
      </c>
      <c r="F911" s="5">
        <v>2460454656</v>
      </c>
    </row>
    <row r="912" spans="1:6" x14ac:dyDescent="0.25">
      <c r="A912" t="s">
        <v>1508</v>
      </c>
      <c r="B912">
        <v>949400175</v>
      </c>
      <c r="C912" s="4">
        <v>28999</v>
      </c>
      <c r="D912" t="s">
        <v>9</v>
      </c>
      <c r="E912" t="s">
        <v>22</v>
      </c>
      <c r="F912" s="5">
        <v>693426888</v>
      </c>
    </row>
    <row r="913" spans="1:6" x14ac:dyDescent="0.25">
      <c r="A913" t="s">
        <v>1509</v>
      </c>
      <c r="B913">
        <v>531630993</v>
      </c>
      <c r="C913" s="4">
        <v>25712</v>
      </c>
      <c r="D913" t="s">
        <v>43</v>
      </c>
      <c r="E913" t="s">
        <v>161</v>
      </c>
      <c r="F913" s="5">
        <v>1504997775</v>
      </c>
    </row>
    <row r="914" spans="1:6" x14ac:dyDescent="0.25">
      <c r="A914" t="s">
        <v>1510</v>
      </c>
      <c r="B914">
        <v>784495795</v>
      </c>
      <c r="C914" s="4">
        <v>23522</v>
      </c>
      <c r="D914" t="s">
        <v>43</v>
      </c>
      <c r="E914" t="s">
        <v>99</v>
      </c>
      <c r="F914" s="5">
        <v>599806656</v>
      </c>
    </row>
    <row r="915" spans="1:6" x14ac:dyDescent="0.25">
      <c r="A915" t="s">
        <v>1511</v>
      </c>
      <c r="B915">
        <v>171010784</v>
      </c>
      <c r="C915" s="4">
        <v>42148</v>
      </c>
      <c r="D915" t="s">
        <v>21</v>
      </c>
      <c r="E915" t="s">
        <v>73</v>
      </c>
      <c r="F915" s="5">
        <v>2259361728</v>
      </c>
    </row>
    <row r="916" spans="1:6" x14ac:dyDescent="0.25">
      <c r="A916" t="s">
        <v>1512</v>
      </c>
      <c r="B916">
        <v>408750461</v>
      </c>
      <c r="C916" s="4">
        <v>26809</v>
      </c>
      <c r="D916" t="s">
        <v>21</v>
      </c>
      <c r="E916" t="s">
        <v>61</v>
      </c>
      <c r="F916" s="5">
        <v>3413301276</v>
      </c>
    </row>
    <row r="917" spans="1:6" x14ac:dyDescent="0.25">
      <c r="A917" t="s">
        <v>1513</v>
      </c>
      <c r="B917">
        <v>275493319</v>
      </c>
      <c r="C917" s="4">
        <v>45070</v>
      </c>
      <c r="D917" t="s">
        <v>15</v>
      </c>
      <c r="E917" t="s">
        <v>284</v>
      </c>
      <c r="F917" s="5">
        <v>4029308258</v>
      </c>
    </row>
    <row r="918" spans="1:6" x14ac:dyDescent="0.25">
      <c r="A918" t="s">
        <v>1514</v>
      </c>
      <c r="B918">
        <v>597098963</v>
      </c>
      <c r="C918" s="4">
        <v>23522</v>
      </c>
      <c r="D918" t="s">
        <v>9</v>
      </c>
      <c r="E918" t="s">
        <v>528</v>
      </c>
      <c r="F918" s="5">
        <v>535165593</v>
      </c>
    </row>
    <row r="919" spans="1:6" x14ac:dyDescent="0.25">
      <c r="A919" t="s">
        <v>1515</v>
      </c>
      <c r="B919">
        <v>276008559</v>
      </c>
      <c r="C919" s="4">
        <v>22790</v>
      </c>
      <c r="D919" t="s">
        <v>9</v>
      </c>
      <c r="E919" t="s">
        <v>203</v>
      </c>
      <c r="F919" s="5">
        <v>172704565</v>
      </c>
    </row>
    <row r="920" spans="1:6" x14ac:dyDescent="0.25">
      <c r="A920" t="s">
        <v>1516</v>
      </c>
      <c r="B920">
        <v>987975738</v>
      </c>
      <c r="C920" s="4">
        <v>35939</v>
      </c>
      <c r="D920" t="s">
        <v>15</v>
      </c>
      <c r="E920" t="s">
        <v>99</v>
      </c>
      <c r="F920" s="5">
        <v>4056581984</v>
      </c>
    </row>
    <row r="921" spans="1:6" x14ac:dyDescent="0.25">
      <c r="A921" t="s">
        <v>1517</v>
      </c>
      <c r="B921">
        <v>882365290</v>
      </c>
      <c r="C921" s="4">
        <v>20965</v>
      </c>
      <c r="D921" t="s">
        <v>21</v>
      </c>
      <c r="E921" t="s">
        <v>38</v>
      </c>
      <c r="F921" s="5">
        <v>839766816</v>
      </c>
    </row>
    <row r="922" spans="1:6" x14ac:dyDescent="0.25">
      <c r="A922" t="s">
        <v>1518</v>
      </c>
      <c r="B922">
        <v>516336426</v>
      </c>
      <c r="C922" s="4">
        <v>38497</v>
      </c>
      <c r="D922" t="s">
        <v>21</v>
      </c>
      <c r="E922" t="s">
        <v>73</v>
      </c>
      <c r="F922" s="5">
        <v>10021575</v>
      </c>
    </row>
    <row r="923" spans="1:6" x14ac:dyDescent="0.25">
      <c r="A923" t="s">
        <v>1519</v>
      </c>
      <c r="B923">
        <v>660338169</v>
      </c>
      <c r="C923" s="4">
        <v>35210</v>
      </c>
      <c r="D923" t="s">
        <v>43</v>
      </c>
      <c r="E923" t="s">
        <v>241</v>
      </c>
      <c r="F923" s="5">
        <v>1016453516</v>
      </c>
    </row>
    <row r="924" spans="1:6" x14ac:dyDescent="0.25">
      <c r="A924" t="s">
        <v>1520</v>
      </c>
      <c r="B924">
        <v>436724092</v>
      </c>
      <c r="C924" s="4">
        <v>38497</v>
      </c>
      <c r="D924" t="s">
        <v>27</v>
      </c>
      <c r="E924" t="s">
        <v>193</v>
      </c>
      <c r="F924" s="5">
        <v>2127649545</v>
      </c>
    </row>
    <row r="925" spans="1:6" x14ac:dyDescent="0.25">
      <c r="A925" t="s">
        <v>1521</v>
      </c>
      <c r="B925">
        <v>192167762</v>
      </c>
      <c r="C925" s="4">
        <v>30095</v>
      </c>
      <c r="D925" t="s">
        <v>27</v>
      </c>
      <c r="E925" t="s">
        <v>52</v>
      </c>
      <c r="F925" s="5">
        <v>28227552</v>
      </c>
    </row>
    <row r="926" spans="1:6" x14ac:dyDescent="0.25">
      <c r="A926" t="s">
        <v>1522</v>
      </c>
      <c r="B926">
        <v>825804685</v>
      </c>
      <c r="C926" s="4">
        <v>42515</v>
      </c>
      <c r="D926" t="s">
        <v>43</v>
      </c>
      <c r="E926" t="s">
        <v>284</v>
      </c>
      <c r="F926" s="5">
        <v>3083498187</v>
      </c>
    </row>
    <row r="927" spans="1:6" x14ac:dyDescent="0.25">
      <c r="A927" t="s">
        <v>1523</v>
      </c>
      <c r="B927">
        <v>948292434</v>
      </c>
      <c r="C927" s="4">
        <v>41783</v>
      </c>
      <c r="D927" t="s">
        <v>15</v>
      </c>
      <c r="E927" t="s">
        <v>404</v>
      </c>
      <c r="F927" s="5">
        <v>260826748</v>
      </c>
    </row>
    <row r="928" spans="1:6" x14ac:dyDescent="0.25">
      <c r="A928" t="s">
        <v>452</v>
      </c>
      <c r="B928">
        <v>428368106</v>
      </c>
      <c r="C928" s="4">
        <v>22790</v>
      </c>
      <c r="D928" t="s">
        <v>27</v>
      </c>
      <c r="E928" t="s">
        <v>61</v>
      </c>
      <c r="F928" s="5">
        <v>24661584</v>
      </c>
    </row>
    <row r="929" spans="1:6" x14ac:dyDescent="0.25">
      <c r="A929" t="s">
        <v>1524</v>
      </c>
      <c r="B929">
        <v>82435985</v>
      </c>
      <c r="C929" s="4">
        <v>22426</v>
      </c>
      <c r="D929" t="s">
        <v>9</v>
      </c>
      <c r="E929" t="s">
        <v>38</v>
      </c>
      <c r="F929" s="5">
        <v>568265324</v>
      </c>
    </row>
    <row r="930" spans="1:6" x14ac:dyDescent="0.25">
      <c r="A930" t="s">
        <v>1525</v>
      </c>
      <c r="B930">
        <v>3708695</v>
      </c>
      <c r="C930" s="4">
        <v>39593</v>
      </c>
      <c r="D930" t="s">
        <v>9</v>
      </c>
      <c r="E930" t="s">
        <v>210</v>
      </c>
      <c r="F930" s="5">
        <v>220825605</v>
      </c>
    </row>
    <row r="931" spans="1:6" x14ac:dyDescent="0.25">
      <c r="A931" t="s">
        <v>914</v>
      </c>
      <c r="B931">
        <v>961831981</v>
      </c>
      <c r="C931" s="4">
        <v>20965</v>
      </c>
      <c r="D931" t="s">
        <v>21</v>
      </c>
      <c r="E931" t="s">
        <v>324</v>
      </c>
      <c r="F931" s="5">
        <v>616362075</v>
      </c>
    </row>
    <row r="932" spans="1:6" x14ac:dyDescent="0.25">
      <c r="A932" t="s">
        <v>1526</v>
      </c>
      <c r="B932">
        <v>217780212</v>
      </c>
      <c r="C932" s="4">
        <v>43244</v>
      </c>
      <c r="D932" t="s">
        <v>43</v>
      </c>
      <c r="E932" t="s">
        <v>241</v>
      </c>
      <c r="F932" s="5">
        <v>1552371711</v>
      </c>
    </row>
    <row r="933" spans="1:6" x14ac:dyDescent="0.25">
      <c r="A933" t="s">
        <v>1527</v>
      </c>
      <c r="B933">
        <v>622588489</v>
      </c>
      <c r="C933" s="4">
        <v>34478</v>
      </c>
      <c r="D933" t="s">
        <v>9</v>
      </c>
      <c r="E933" t="s">
        <v>579</v>
      </c>
      <c r="F933" s="5">
        <v>1811361435</v>
      </c>
    </row>
    <row r="934" spans="1:6" x14ac:dyDescent="0.25">
      <c r="A934" t="s">
        <v>1528</v>
      </c>
      <c r="B934">
        <v>80721655</v>
      </c>
      <c r="C934" s="4">
        <v>28999</v>
      </c>
      <c r="D934" t="s">
        <v>21</v>
      </c>
      <c r="E934" t="s">
        <v>226</v>
      </c>
      <c r="F934" s="5">
        <v>2724058944</v>
      </c>
    </row>
    <row r="935" spans="1:6" x14ac:dyDescent="0.25">
      <c r="A935" t="s">
        <v>1529</v>
      </c>
      <c r="B935">
        <v>292368079</v>
      </c>
      <c r="C935" s="4">
        <v>28634</v>
      </c>
      <c r="D935" t="s">
        <v>27</v>
      </c>
      <c r="E935" t="s">
        <v>268</v>
      </c>
      <c r="F935" s="5">
        <v>238002975</v>
      </c>
    </row>
    <row r="936" spans="1:6" x14ac:dyDescent="0.25">
      <c r="A936" t="s">
        <v>1530</v>
      </c>
      <c r="B936">
        <v>513815732</v>
      </c>
      <c r="C936" s="4">
        <v>37036</v>
      </c>
      <c r="D936" t="s">
        <v>9</v>
      </c>
      <c r="E936" t="s">
        <v>94</v>
      </c>
      <c r="F936" s="5">
        <v>7312368</v>
      </c>
    </row>
    <row r="937" spans="1:6" x14ac:dyDescent="0.25">
      <c r="A937" t="s">
        <v>1531</v>
      </c>
      <c r="B937">
        <v>764126761</v>
      </c>
      <c r="C937" s="4">
        <v>22790</v>
      </c>
      <c r="D937" t="s">
        <v>9</v>
      </c>
      <c r="E937" t="s">
        <v>104</v>
      </c>
      <c r="F937" s="5">
        <v>3795687</v>
      </c>
    </row>
    <row r="938" spans="1:6" x14ac:dyDescent="0.25">
      <c r="A938" t="s">
        <v>1532</v>
      </c>
      <c r="B938">
        <v>324385875</v>
      </c>
      <c r="C938" s="4">
        <v>25712</v>
      </c>
      <c r="D938" t="s">
        <v>9</v>
      </c>
      <c r="E938" t="s">
        <v>134</v>
      </c>
      <c r="F938" s="5">
        <v>532609728</v>
      </c>
    </row>
    <row r="939" spans="1:6" x14ac:dyDescent="0.25">
      <c r="A939" t="s">
        <v>1533</v>
      </c>
      <c r="B939">
        <v>193870717</v>
      </c>
      <c r="C939" s="4">
        <v>44705</v>
      </c>
      <c r="D939" t="s">
        <v>9</v>
      </c>
      <c r="E939" t="s">
        <v>28</v>
      </c>
      <c r="F939" s="5">
        <v>915894848</v>
      </c>
    </row>
    <row r="940" spans="1:6" x14ac:dyDescent="0.25">
      <c r="A940" t="s">
        <v>1534</v>
      </c>
      <c r="B940">
        <v>128086960</v>
      </c>
      <c r="C940" s="4">
        <v>37765</v>
      </c>
      <c r="D940" t="s">
        <v>27</v>
      </c>
      <c r="E940" t="s">
        <v>371</v>
      </c>
      <c r="F940" s="5">
        <v>5653144</v>
      </c>
    </row>
    <row r="941" spans="1:6" x14ac:dyDescent="0.25">
      <c r="A941" t="s">
        <v>1535</v>
      </c>
      <c r="B941">
        <v>890302611</v>
      </c>
      <c r="C941" s="4">
        <v>24616</v>
      </c>
      <c r="D941" t="s">
        <v>27</v>
      </c>
      <c r="E941" t="s">
        <v>502</v>
      </c>
      <c r="F941" s="5">
        <v>363137958</v>
      </c>
    </row>
    <row r="942" spans="1:6" x14ac:dyDescent="0.25">
      <c r="A942" t="s">
        <v>1536</v>
      </c>
      <c r="B942">
        <v>15087311</v>
      </c>
      <c r="C942" s="4">
        <v>35210</v>
      </c>
      <c r="D942" t="s">
        <v>9</v>
      </c>
      <c r="E942" t="s">
        <v>65</v>
      </c>
      <c r="F942" s="5">
        <v>423974628</v>
      </c>
    </row>
    <row r="943" spans="1:6" x14ac:dyDescent="0.25">
      <c r="A943" t="s">
        <v>1537</v>
      </c>
      <c r="B943">
        <v>554865630</v>
      </c>
      <c r="C943" s="4">
        <v>22061</v>
      </c>
      <c r="D943" t="s">
        <v>43</v>
      </c>
      <c r="E943" t="s">
        <v>245</v>
      </c>
      <c r="F943" s="5">
        <v>18615765</v>
      </c>
    </row>
    <row r="944" spans="1:6" x14ac:dyDescent="0.25">
      <c r="A944" t="s">
        <v>1538</v>
      </c>
      <c r="B944">
        <v>771470202</v>
      </c>
      <c r="C944" s="4">
        <v>38497</v>
      </c>
      <c r="D944" t="s">
        <v>9</v>
      </c>
      <c r="E944" t="s">
        <v>65</v>
      </c>
      <c r="F944" s="5">
        <v>3940185795</v>
      </c>
    </row>
    <row r="945" spans="1:6" x14ac:dyDescent="0.25">
      <c r="A945" t="s">
        <v>1539</v>
      </c>
      <c r="B945">
        <v>327328790</v>
      </c>
      <c r="C945" s="4">
        <v>22426</v>
      </c>
      <c r="D945" t="s">
        <v>9</v>
      </c>
      <c r="E945" t="s">
        <v>214</v>
      </c>
      <c r="F945" s="5">
        <v>1652485824</v>
      </c>
    </row>
    <row r="946" spans="1:6" x14ac:dyDescent="0.25">
      <c r="A946" t="s">
        <v>683</v>
      </c>
      <c r="B946">
        <v>687532679</v>
      </c>
      <c r="C946" s="4">
        <v>33749</v>
      </c>
      <c r="D946" t="s">
        <v>9</v>
      </c>
      <c r="E946" t="s">
        <v>502</v>
      </c>
      <c r="F946" s="5">
        <v>63218115</v>
      </c>
    </row>
    <row r="947" spans="1:6" x14ac:dyDescent="0.25">
      <c r="A947" t="s">
        <v>1540</v>
      </c>
      <c r="B947">
        <v>704101225</v>
      </c>
      <c r="C947" s="4">
        <v>42515</v>
      </c>
      <c r="D947" t="s">
        <v>27</v>
      </c>
      <c r="E947" t="s">
        <v>69</v>
      </c>
      <c r="F947" s="5">
        <v>2314712544</v>
      </c>
    </row>
    <row r="948" spans="1:6" x14ac:dyDescent="0.25">
      <c r="A948" t="s">
        <v>917</v>
      </c>
      <c r="B948">
        <v>962644542</v>
      </c>
      <c r="C948" s="4">
        <v>43609</v>
      </c>
      <c r="D948" t="s">
        <v>27</v>
      </c>
      <c r="E948" t="s">
        <v>22</v>
      </c>
      <c r="F948" s="5">
        <v>404760252</v>
      </c>
    </row>
    <row r="949" spans="1:6" x14ac:dyDescent="0.25">
      <c r="A949" t="s">
        <v>1541</v>
      </c>
      <c r="B949">
        <v>192166510</v>
      </c>
      <c r="C949" s="4">
        <v>22061</v>
      </c>
      <c r="D949" t="s">
        <v>27</v>
      </c>
      <c r="E949" t="s">
        <v>28</v>
      </c>
      <c r="F949" s="5">
        <v>1299961908</v>
      </c>
    </row>
    <row r="950" spans="1:6" x14ac:dyDescent="0.25">
      <c r="A950" t="s">
        <v>1542</v>
      </c>
      <c r="B950">
        <v>914611148</v>
      </c>
      <c r="C950" s="4">
        <v>21694</v>
      </c>
      <c r="D950" t="s">
        <v>27</v>
      </c>
      <c r="E950" t="s">
        <v>203</v>
      </c>
      <c r="F950" s="5">
        <v>947666394</v>
      </c>
    </row>
    <row r="951" spans="1:6" x14ac:dyDescent="0.25">
      <c r="A951" t="s">
        <v>1543</v>
      </c>
      <c r="B951">
        <v>427118890</v>
      </c>
      <c r="C951" s="4">
        <v>22790</v>
      </c>
      <c r="D951" t="s">
        <v>27</v>
      </c>
      <c r="E951" t="s">
        <v>268</v>
      </c>
      <c r="F951" s="5">
        <v>651257984</v>
      </c>
    </row>
    <row r="952" spans="1:6" x14ac:dyDescent="0.25">
      <c r="A952" t="s">
        <v>1544</v>
      </c>
      <c r="B952">
        <v>198416249</v>
      </c>
      <c r="C952" s="4">
        <v>21694</v>
      </c>
      <c r="D952" t="s">
        <v>9</v>
      </c>
      <c r="E952" t="s">
        <v>579</v>
      </c>
      <c r="F952" s="5">
        <v>354749472</v>
      </c>
    </row>
    <row r="953" spans="1:6" x14ac:dyDescent="0.25">
      <c r="A953" t="s">
        <v>1545</v>
      </c>
      <c r="B953">
        <v>949799479</v>
      </c>
      <c r="C953" s="4">
        <v>41783</v>
      </c>
      <c r="D953" t="s">
        <v>43</v>
      </c>
      <c r="E953" t="s">
        <v>579</v>
      </c>
      <c r="F953" s="5">
        <v>1897180032</v>
      </c>
    </row>
    <row r="954" spans="1:6" x14ac:dyDescent="0.25">
      <c r="A954" t="s">
        <v>1546</v>
      </c>
      <c r="B954">
        <v>486466506</v>
      </c>
      <c r="C954" s="4">
        <v>26077</v>
      </c>
      <c r="D954" t="s">
        <v>27</v>
      </c>
      <c r="E954" t="s">
        <v>108</v>
      </c>
      <c r="F954" s="5">
        <v>1427628091</v>
      </c>
    </row>
    <row r="955" spans="1:6" x14ac:dyDescent="0.25">
      <c r="A955" t="s">
        <v>1547</v>
      </c>
      <c r="B955">
        <v>59844378</v>
      </c>
      <c r="C955" s="4">
        <v>20233</v>
      </c>
      <c r="D955" t="s">
        <v>171</v>
      </c>
      <c r="E955" t="s">
        <v>10</v>
      </c>
      <c r="F955" s="5">
        <v>3733015719</v>
      </c>
    </row>
    <row r="956" spans="1:6" x14ac:dyDescent="0.25">
      <c r="A956" t="s">
        <v>1548</v>
      </c>
      <c r="B956">
        <v>372978269</v>
      </c>
      <c r="C956" s="4">
        <v>24616</v>
      </c>
      <c r="D956" t="s">
        <v>15</v>
      </c>
      <c r="E956" t="s">
        <v>146</v>
      </c>
      <c r="F956" s="5">
        <v>152280516</v>
      </c>
    </row>
    <row r="957" spans="1:6" x14ac:dyDescent="0.25">
      <c r="A957" t="s">
        <v>1549</v>
      </c>
      <c r="B957">
        <v>764702977</v>
      </c>
      <c r="C957" s="4">
        <v>41783</v>
      </c>
      <c r="D957" t="s">
        <v>21</v>
      </c>
      <c r="E957" t="s">
        <v>65</v>
      </c>
      <c r="F957" s="5">
        <v>429407792</v>
      </c>
    </row>
    <row r="958" spans="1:6" x14ac:dyDescent="0.25">
      <c r="A958" t="s">
        <v>1550</v>
      </c>
      <c r="B958">
        <v>281718506</v>
      </c>
      <c r="C958" s="4">
        <v>27538</v>
      </c>
      <c r="D958" t="s">
        <v>15</v>
      </c>
      <c r="E958" t="s">
        <v>226</v>
      </c>
      <c r="F958" s="5">
        <v>9221616</v>
      </c>
    </row>
    <row r="959" spans="1:6" x14ac:dyDescent="0.25">
      <c r="A959" t="s">
        <v>1551</v>
      </c>
      <c r="B959">
        <v>138796033</v>
      </c>
      <c r="C959" s="4">
        <v>34843</v>
      </c>
      <c r="D959" t="s">
        <v>27</v>
      </c>
      <c r="E959" t="s">
        <v>61</v>
      </c>
      <c r="F959" s="5">
        <v>2428432508</v>
      </c>
    </row>
    <row r="960" spans="1:6" x14ac:dyDescent="0.25">
      <c r="A960" t="s">
        <v>1552</v>
      </c>
      <c r="B960">
        <v>309507070</v>
      </c>
      <c r="C960" s="4">
        <v>26077</v>
      </c>
      <c r="D960" t="s">
        <v>15</v>
      </c>
      <c r="E960" t="s">
        <v>134</v>
      </c>
      <c r="F960" s="5">
        <v>1131694802</v>
      </c>
    </row>
    <row r="961" spans="1:6" x14ac:dyDescent="0.25">
      <c r="A961" t="s">
        <v>29</v>
      </c>
      <c r="B961">
        <v>8487509</v>
      </c>
      <c r="C961" s="4">
        <v>24983</v>
      </c>
      <c r="D961" t="s">
        <v>9</v>
      </c>
      <c r="E961" t="s">
        <v>16</v>
      </c>
      <c r="F961" s="5">
        <v>797824896</v>
      </c>
    </row>
    <row r="962" spans="1:6" x14ac:dyDescent="0.25">
      <c r="A962" t="s">
        <v>1553</v>
      </c>
      <c r="B962">
        <v>531175706</v>
      </c>
      <c r="C962" s="4">
        <v>22426</v>
      </c>
      <c r="D962" t="s">
        <v>15</v>
      </c>
      <c r="E962" t="s">
        <v>210</v>
      </c>
      <c r="F962" s="5">
        <v>3328534356</v>
      </c>
    </row>
    <row r="963" spans="1:6" x14ac:dyDescent="0.25">
      <c r="A963" t="s">
        <v>1554</v>
      </c>
      <c r="B963">
        <v>33418679</v>
      </c>
      <c r="C963" s="4">
        <v>40322</v>
      </c>
      <c r="D963" t="s">
        <v>171</v>
      </c>
      <c r="E963" t="s">
        <v>210</v>
      </c>
      <c r="F963" s="5">
        <v>2896390224</v>
      </c>
    </row>
    <row r="964" spans="1:6" x14ac:dyDescent="0.25">
      <c r="A964" t="s">
        <v>1555</v>
      </c>
      <c r="B964">
        <v>486687485</v>
      </c>
      <c r="C964" s="4">
        <v>26809</v>
      </c>
      <c r="D964" t="s">
        <v>15</v>
      </c>
      <c r="E964" t="s">
        <v>90</v>
      </c>
      <c r="F964" s="5">
        <v>959268618</v>
      </c>
    </row>
    <row r="965" spans="1:6" x14ac:dyDescent="0.25">
      <c r="A965" t="s">
        <v>1556</v>
      </c>
      <c r="B965">
        <v>827628726</v>
      </c>
      <c r="C965" s="4">
        <v>27173</v>
      </c>
      <c r="D965" t="s">
        <v>9</v>
      </c>
      <c r="E965" t="s">
        <v>108</v>
      </c>
      <c r="F965" s="5">
        <v>8292645</v>
      </c>
    </row>
    <row r="966" spans="1:6" x14ac:dyDescent="0.25">
      <c r="A966" t="s">
        <v>1557</v>
      </c>
      <c r="B966">
        <v>165254222</v>
      </c>
      <c r="C966" s="4">
        <v>23155</v>
      </c>
      <c r="D966" t="s">
        <v>9</v>
      </c>
      <c r="E966" t="s">
        <v>157</v>
      </c>
      <c r="F966" s="5">
        <v>1522557057</v>
      </c>
    </row>
    <row r="967" spans="1:6" x14ac:dyDescent="0.25">
      <c r="A967" t="s">
        <v>1558</v>
      </c>
      <c r="B967">
        <v>42101618</v>
      </c>
      <c r="C967" s="4">
        <v>25712</v>
      </c>
      <c r="D967" t="s">
        <v>43</v>
      </c>
      <c r="E967" t="s">
        <v>61</v>
      </c>
      <c r="F967" s="5">
        <v>5116098</v>
      </c>
    </row>
    <row r="968" spans="1:6" x14ac:dyDescent="0.25">
      <c r="A968" t="s">
        <v>1559</v>
      </c>
      <c r="B968">
        <v>919570593</v>
      </c>
      <c r="C968" s="4">
        <v>38497</v>
      </c>
      <c r="D968" t="s">
        <v>9</v>
      </c>
      <c r="E968" t="s">
        <v>16</v>
      </c>
      <c r="F968" s="5">
        <v>1092858624</v>
      </c>
    </row>
    <row r="969" spans="1:6" x14ac:dyDescent="0.25">
      <c r="A969" t="s">
        <v>1560</v>
      </c>
      <c r="B969">
        <v>611669116</v>
      </c>
      <c r="C969" s="4">
        <v>41054</v>
      </c>
      <c r="D969" t="s">
        <v>27</v>
      </c>
      <c r="E969" t="s">
        <v>214</v>
      </c>
      <c r="F969" s="5">
        <v>3179555328</v>
      </c>
    </row>
    <row r="970" spans="1:6" x14ac:dyDescent="0.25">
      <c r="A970" t="s">
        <v>1561</v>
      </c>
      <c r="B970">
        <v>169597632</v>
      </c>
      <c r="C970" s="4">
        <v>35210</v>
      </c>
      <c r="D970" t="s">
        <v>27</v>
      </c>
      <c r="E970" t="s">
        <v>579</v>
      </c>
      <c r="F970" s="5">
        <v>175867549</v>
      </c>
    </row>
    <row r="971" spans="1:6" x14ac:dyDescent="0.25">
      <c r="A971" t="s">
        <v>1562</v>
      </c>
      <c r="B971">
        <v>577191519</v>
      </c>
      <c r="C971" s="4">
        <v>38861</v>
      </c>
      <c r="D971" t="s">
        <v>21</v>
      </c>
      <c r="E971" t="s">
        <v>241</v>
      </c>
      <c r="F971" s="5">
        <v>2165516451</v>
      </c>
    </row>
    <row r="972" spans="1:6" x14ac:dyDescent="0.25">
      <c r="A972" t="s">
        <v>1563</v>
      </c>
      <c r="B972">
        <v>971704687</v>
      </c>
      <c r="C972" s="4">
        <v>42880</v>
      </c>
      <c r="D972" t="s">
        <v>9</v>
      </c>
      <c r="E972" t="s">
        <v>44</v>
      </c>
      <c r="F972" s="5">
        <v>570849216</v>
      </c>
    </row>
    <row r="973" spans="1:6" x14ac:dyDescent="0.25">
      <c r="A973" t="s">
        <v>1564</v>
      </c>
      <c r="B973">
        <v>905339990</v>
      </c>
      <c r="C973" s="4">
        <v>27905</v>
      </c>
      <c r="D973" t="s">
        <v>27</v>
      </c>
      <c r="E973" t="s">
        <v>341</v>
      </c>
      <c r="F973" s="5">
        <v>2088788436</v>
      </c>
    </row>
    <row r="974" spans="1:6" x14ac:dyDescent="0.25">
      <c r="A974" t="s">
        <v>1565</v>
      </c>
      <c r="B974">
        <v>705446342</v>
      </c>
      <c r="C974" s="4">
        <v>33017</v>
      </c>
      <c r="D974" t="s">
        <v>27</v>
      </c>
      <c r="E974" t="s">
        <v>161</v>
      </c>
      <c r="F974" s="5">
        <v>663911376</v>
      </c>
    </row>
    <row r="975" spans="1:6" x14ac:dyDescent="0.25">
      <c r="A975" t="s">
        <v>1566</v>
      </c>
      <c r="B975">
        <v>948586012</v>
      </c>
      <c r="C975" s="4">
        <v>40322</v>
      </c>
      <c r="D975" t="s">
        <v>43</v>
      </c>
      <c r="E975" t="s">
        <v>178</v>
      </c>
      <c r="F975" s="5">
        <v>264956796</v>
      </c>
    </row>
    <row r="976" spans="1:6" x14ac:dyDescent="0.25">
      <c r="A976" t="s">
        <v>1567</v>
      </c>
      <c r="B976">
        <v>403244085</v>
      </c>
      <c r="C976" s="4">
        <v>23155</v>
      </c>
      <c r="D976" t="s">
        <v>171</v>
      </c>
      <c r="E976" t="s">
        <v>261</v>
      </c>
      <c r="F976" s="5">
        <v>3669223131</v>
      </c>
    </row>
    <row r="977" spans="1:6" x14ac:dyDescent="0.25">
      <c r="A977" t="s">
        <v>1568</v>
      </c>
      <c r="B977">
        <v>720504346</v>
      </c>
      <c r="C977" s="4">
        <v>28634</v>
      </c>
      <c r="D977" t="s">
        <v>9</v>
      </c>
      <c r="E977" t="s">
        <v>360</v>
      </c>
      <c r="F977" s="5">
        <v>1331398656</v>
      </c>
    </row>
    <row r="978" spans="1:6" x14ac:dyDescent="0.25">
      <c r="A978" t="s">
        <v>1569</v>
      </c>
      <c r="B978">
        <v>309409121</v>
      </c>
      <c r="C978" s="4">
        <v>31556</v>
      </c>
      <c r="D978" t="s">
        <v>21</v>
      </c>
      <c r="E978" t="s">
        <v>157</v>
      </c>
      <c r="F978" s="5">
        <v>3249376074</v>
      </c>
    </row>
    <row r="979" spans="1:6" x14ac:dyDescent="0.25">
      <c r="A979" t="s">
        <v>1570</v>
      </c>
      <c r="B979">
        <v>890318492</v>
      </c>
      <c r="C979" s="4">
        <v>24616</v>
      </c>
      <c r="D979" t="s">
        <v>27</v>
      </c>
      <c r="E979" t="s">
        <v>90</v>
      </c>
      <c r="F979" s="5">
        <v>2621099457</v>
      </c>
    </row>
    <row r="980" spans="1:6" x14ac:dyDescent="0.25">
      <c r="A980" t="s">
        <v>1571</v>
      </c>
      <c r="B980">
        <v>34130226</v>
      </c>
      <c r="C980" s="4">
        <v>34843</v>
      </c>
      <c r="D980" t="s">
        <v>27</v>
      </c>
      <c r="E980" t="s">
        <v>22</v>
      </c>
      <c r="F980" s="5">
        <v>1457334375</v>
      </c>
    </row>
    <row r="981" spans="1:6" x14ac:dyDescent="0.25">
      <c r="A981" t="s">
        <v>1572</v>
      </c>
      <c r="B981">
        <v>844252745</v>
      </c>
      <c r="C981" s="4">
        <v>27538</v>
      </c>
      <c r="D981" t="s">
        <v>15</v>
      </c>
      <c r="E981" t="s">
        <v>268</v>
      </c>
      <c r="F981" s="5">
        <v>2182278304</v>
      </c>
    </row>
    <row r="982" spans="1:6" x14ac:dyDescent="0.25">
      <c r="A982" t="s">
        <v>1573</v>
      </c>
      <c r="B982">
        <v>280950175</v>
      </c>
      <c r="C982" s="4">
        <v>39958</v>
      </c>
      <c r="D982" t="s">
        <v>9</v>
      </c>
      <c r="E982" t="s">
        <v>108</v>
      </c>
      <c r="F982" s="5">
        <v>37368117</v>
      </c>
    </row>
    <row r="983" spans="1:6" x14ac:dyDescent="0.25">
      <c r="A983" t="s">
        <v>1574</v>
      </c>
      <c r="B983">
        <v>535286617</v>
      </c>
      <c r="C983" s="4">
        <v>35939</v>
      </c>
      <c r="D983" t="s">
        <v>9</v>
      </c>
      <c r="E983" t="s">
        <v>245</v>
      </c>
      <c r="F983" s="5">
        <v>3237984288</v>
      </c>
    </row>
    <row r="984" spans="1:6" x14ac:dyDescent="0.25">
      <c r="A984" t="s">
        <v>1575</v>
      </c>
      <c r="B984">
        <v>34227211</v>
      </c>
      <c r="C984" s="4">
        <v>33749</v>
      </c>
      <c r="D984" t="s">
        <v>9</v>
      </c>
      <c r="E984" t="s">
        <v>226</v>
      </c>
      <c r="F984" s="5">
        <v>3186857184</v>
      </c>
    </row>
    <row r="985" spans="1:6" x14ac:dyDescent="0.25">
      <c r="A985" t="s">
        <v>1576</v>
      </c>
      <c r="B985">
        <v>901289387</v>
      </c>
      <c r="C985" s="4">
        <v>23522</v>
      </c>
      <c r="D985" t="s">
        <v>9</v>
      </c>
      <c r="E985" t="s">
        <v>52</v>
      </c>
      <c r="F985" s="5">
        <v>1295336172</v>
      </c>
    </row>
    <row r="986" spans="1:6" x14ac:dyDescent="0.25">
      <c r="A986" t="s">
        <v>1577</v>
      </c>
      <c r="B986">
        <v>260136851</v>
      </c>
      <c r="C986" s="4">
        <v>34843</v>
      </c>
      <c r="D986" t="s">
        <v>21</v>
      </c>
      <c r="E986" t="s">
        <v>186</v>
      </c>
      <c r="F986" s="5">
        <v>1995465303</v>
      </c>
    </row>
    <row r="987" spans="1:6" x14ac:dyDescent="0.25">
      <c r="A987" t="s">
        <v>1578</v>
      </c>
      <c r="B987">
        <v>738684930</v>
      </c>
      <c r="C987" s="4">
        <v>23887</v>
      </c>
      <c r="D987" t="s">
        <v>9</v>
      </c>
      <c r="E987" t="s">
        <v>48</v>
      </c>
      <c r="F987" s="5">
        <v>116049969</v>
      </c>
    </row>
    <row r="988" spans="1:6" x14ac:dyDescent="0.25">
      <c r="A988" t="s">
        <v>1579</v>
      </c>
      <c r="B988">
        <v>436466634</v>
      </c>
      <c r="C988" s="4">
        <v>36304</v>
      </c>
      <c r="D988" t="s">
        <v>9</v>
      </c>
      <c r="E988" t="s">
        <v>245</v>
      </c>
      <c r="F988" s="5">
        <v>296249292</v>
      </c>
    </row>
    <row r="989" spans="1:6" x14ac:dyDescent="0.25">
      <c r="A989" t="s">
        <v>1580</v>
      </c>
      <c r="B989">
        <v>480416516</v>
      </c>
      <c r="C989" s="4">
        <v>36671</v>
      </c>
      <c r="D989" t="s">
        <v>9</v>
      </c>
      <c r="E989" t="s">
        <v>268</v>
      </c>
      <c r="F989" s="5">
        <v>1385006896</v>
      </c>
    </row>
    <row r="990" spans="1:6" x14ac:dyDescent="0.25">
      <c r="A990" t="s">
        <v>1581</v>
      </c>
      <c r="B990">
        <v>17072561</v>
      </c>
      <c r="C990" s="4">
        <v>38497</v>
      </c>
      <c r="D990" t="s">
        <v>27</v>
      </c>
      <c r="E990" t="s">
        <v>579</v>
      </c>
      <c r="F990" s="5">
        <v>1310763924</v>
      </c>
    </row>
    <row r="991" spans="1:6" x14ac:dyDescent="0.25">
      <c r="A991" t="s">
        <v>1582</v>
      </c>
      <c r="B991">
        <v>809037906</v>
      </c>
      <c r="C991" s="4">
        <v>40322</v>
      </c>
      <c r="D991" t="s">
        <v>9</v>
      </c>
      <c r="E991" t="s">
        <v>178</v>
      </c>
      <c r="F991" s="5">
        <v>844067475</v>
      </c>
    </row>
    <row r="992" spans="1:6" x14ac:dyDescent="0.25">
      <c r="A992" t="s">
        <v>1583</v>
      </c>
      <c r="B992">
        <v>109729048</v>
      </c>
      <c r="C992" s="4">
        <v>26077</v>
      </c>
      <c r="D992" t="s">
        <v>9</v>
      </c>
      <c r="E992" t="s">
        <v>218</v>
      </c>
      <c r="F992" s="5">
        <v>3537170343</v>
      </c>
    </row>
    <row r="993" spans="1:6" x14ac:dyDescent="0.25">
      <c r="A993" t="s">
        <v>1584</v>
      </c>
      <c r="B993">
        <v>848525038</v>
      </c>
      <c r="C993" s="4">
        <v>23522</v>
      </c>
      <c r="D993" t="s">
        <v>21</v>
      </c>
      <c r="E993" t="s">
        <v>261</v>
      </c>
      <c r="F993" s="5">
        <v>1660621155</v>
      </c>
    </row>
    <row r="994" spans="1:6" x14ac:dyDescent="0.25">
      <c r="A994" t="s">
        <v>1585</v>
      </c>
      <c r="B994">
        <v>591612522</v>
      </c>
      <c r="C994" s="4">
        <v>39593</v>
      </c>
      <c r="D994" t="s">
        <v>21</v>
      </c>
      <c r="E994" t="s">
        <v>125</v>
      </c>
      <c r="F994" s="5">
        <v>31172103</v>
      </c>
    </row>
    <row r="995" spans="1:6" x14ac:dyDescent="0.25">
      <c r="A995" t="s">
        <v>1586</v>
      </c>
      <c r="B995">
        <v>446276731</v>
      </c>
      <c r="C995" s="4">
        <v>35575</v>
      </c>
      <c r="D995" t="s">
        <v>27</v>
      </c>
      <c r="E995" t="s">
        <v>328</v>
      </c>
      <c r="F995" s="5">
        <v>3508529736</v>
      </c>
    </row>
    <row r="996" spans="1:6" x14ac:dyDescent="0.25">
      <c r="A996" t="s">
        <v>891</v>
      </c>
      <c r="B996">
        <v>935604502</v>
      </c>
      <c r="C996" s="4">
        <v>21329</v>
      </c>
      <c r="D996" t="s">
        <v>27</v>
      </c>
      <c r="E996" t="s">
        <v>125</v>
      </c>
      <c r="F996" s="5">
        <v>1393370472</v>
      </c>
    </row>
    <row r="997" spans="1:6" x14ac:dyDescent="0.25">
      <c r="A997" t="s">
        <v>1587</v>
      </c>
      <c r="B997">
        <v>167654139</v>
      </c>
      <c r="C997" s="4">
        <v>37765</v>
      </c>
      <c r="D997" t="s">
        <v>15</v>
      </c>
      <c r="E997" t="s">
        <v>125</v>
      </c>
      <c r="F997" s="5">
        <v>24595008</v>
      </c>
    </row>
    <row r="998" spans="1:6" x14ac:dyDescent="0.25">
      <c r="A998" t="s">
        <v>1588</v>
      </c>
      <c r="B998">
        <v>845277611</v>
      </c>
      <c r="C998" s="4">
        <v>24983</v>
      </c>
      <c r="D998" t="s">
        <v>27</v>
      </c>
      <c r="E998" t="s">
        <v>104</v>
      </c>
      <c r="F998" s="5">
        <v>478098159</v>
      </c>
    </row>
    <row r="999" spans="1:6" x14ac:dyDescent="0.25">
      <c r="A999" t="s">
        <v>1589</v>
      </c>
      <c r="B999">
        <v>54235781</v>
      </c>
      <c r="C999" s="4">
        <v>20600</v>
      </c>
      <c r="D999" t="s">
        <v>27</v>
      </c>
      <c r="E999" t="s">
        <v>146</v>
      </c>
      <c r="F999" s="5">
        <v>1114519653</v>
      </c>
    </row>
    <row r="1000" spans="1:6" x14ac:dyDescent="0.25">
      <c r="A1000" t="s">
        <v>1590</v>
      </c>
      <c r="B1000">
        <v>48771606</v>
      </c>
      <c r="C1000" s="4">
        <v>42515</v>
      </c>
      <c r="D1000" t="s">
        <v>15</v>
      </c>
      <c r="E1000" t="s">
        <v>214</v>
      </c>
      <c r="F1000" s="5">
        <v>3503916</v>
      </c>
    </row>
    <row r="1001" spans="1:6" x14ac:dyDescent="0.25">
      <c r="A1001" t="s">
        <v>1591</v>
      </c>
      <c r="B1001">
        <v>720643968</v>
      </c>
      <c r="C1001" s="4">
        <v>42148</v>
      </c>
      <c r="D1001" t="s">
        <v>43</v>
      </c>
      <c r="E1001" t="s">
        <v>44</v>
      </c>
      <c r="F1001" s="5">
        <v>2916045816</v>
      </c>
    </row>
    <row r="1002" spans="1:6" x14ac:dyDescent="0.25">
      <c r="A1002" t="s">
        <v>1592</v>
      </c>
      <c r="B1002">
        <v>670368682</v>
      </c>
      <c r="C1002" s="4">
        <v>35575</v>
      </c>
      <c r="D1002" t="s">
        <v>27</v>
      </c>
      <c r="E1002" t="s">
        <v>193</v>
      </c>
      <c r="F1002" s="5">
        <v>2524887072</v>
      </c>
    </row>
    <row r="1003" spans="1:6" x14ac:dyDescent="0.25">
      <c r="A1003" t="s">
        <v>1593</v>
      </c>
      <c r="B1003">
        <v>215919306</v>
      </c>
      <c r="C1003" s="4">
        <v>42515</v>
      </c>
      <c r="D1003" t="s">
        <v>43</v>
      </c>
      <c r="E1003" t="s">
        <v>125</v>
      </c>
      <c r="F1003" s="5">
        <v>796088832</v>
      </c>
    </row>
    <row r="1004" spans="1:6" x14ac:dyDescent="0.25">
      <c r="A1004" t="s">
        <v>1594</v>
      </c>
      <c r="B1004">
        <v>229181229</v>
      </c>
      <c r="C1004" s="4">
        <v>30827</v>
      </c>
      <c r="D1004" t="s">
        <v>27</v>
      </c>
      <c r="E1004" t="s">
        <v>104</v>
      </c>
      <c r="F1004" s="5">
        <v>1685690409</v>
      </c>
    </row>
    <row r="1005" spans="1:6" x14ac:dyDescent="0.25">
      <c r="A1005" t="s">
        <v>1595</v>
      </c>
      <c r="B1005">
        <v>397374898</v>
      </c>
      <c r="C1005" s="4">
        <v>24616</v>
      </c>
      <c r="D1005" t="s">
        <v>43</v>
      </c>
      <c r="E1005" t="s">
        <v>38</v>
      </c>
      <c r="F1005" s="5">
        <v>739902009</v>
      </c>
    </row>
    <row r="1006" spans="1:6" x14ac:dyDescent="0.25">
      <c r="A1006" t="s">
        <v>1596</v>
      </c>
      <c r="B1006">
        <v>121818842</v>
      </c>
      <c r="C1006" s="4">
        <v>30827</v>
      </c>
      <c r="D1006" t="s">
        <v>27</v>
      </c>
      <c r="E1006" t="s">
        <v>94</v>
      </c>
      <c r="F1006" s="5">
        <v>1809871128</v>
      </c>
    </row>
    <row r="1007" spans="1:6" x14ac:dyDescent="0.25">
      <c r="A1007" t="s">
        <v>1597</v>
      </c>
      <c r="B1007">
        <v>656387474</v>
      </c>
      <c r="C1007" s="4">
        <v>45070</v>
      </c>
      <c r="D1007" t="s">
        <v>27</v>
      </c>
      <c r="E1007" t="s">
        <v>178</v>
      </c>
      <c r="F1007" s="5">
        <v>1401116556</v>
      </c>
    </row>
    <row r="1008" spans="1:6" x14ac:dyDescent="0.25">
      <c r="A1008" t="s">
        <v>1598</v>
      </c>
      <c r="B1008">
        <v>596659255</v>
      </c>
      <c r="C1008" s="4">
        <v>44341</v>
      </c>
      <c r="D1008" t="s">
        <v>27</v>
      </c>
      <c r="E1008" t="s">
        <v>161</v>
      </c>
      <c r="F1008" s="5">
        <v>4062747</v>
      </c>
    </row>
    <row r="1009" spans="1:6" x14ac:dyDescent="0.25">
      <c r="A1009" t="s">
        <v>1599</v>
      </c>
      <c r="B1009">
        <v>404150613</v>
      </c>
      <c r="C1009" s="4">
        <v>34843</v>
      </c>
      <c r="D1009" t="s">
        <v>9</v>
      </c>
      <c r="E1009" t="s">
        <v>203</v>
      </c>
      <c r="F1009" s="5">
        <v>267774039</v>
      </c>
    </row>
    <row r="1010" spans="1:6" x14ac:dyDescent="0.25">
      <c r="A1010" t="s">
        <v>1600</v>
      </c>
      <c r="B1010">
        <v>999351529</v>
      </c>
      <c r="C1010" s="4">
        <v>44705</v>
      </c>
      <c r="D1010" t="s">
        <v>27</v>
      </c>
      <c r="E1010" t="s">
        <v>33</v>
      </c>
      <c r="F1010" s="5">
        <v>3303089692</v>
      </c>
    </row>
    <row r="1011" spans="1:6" x14ac:dyDescent="0.25">
      <c r="A1011" t="s">
        <v>1601</v>
      </c>
      <c r="B1011">
        <v>352133027</v>
      </c>
      <c r="C1011" s="4">
        <v>41419</v>
      </c>
      <c r="D1011" t="s">
        <v>43</v>
      </c>
      <c r="E1011" t="s">
        <v>328</v>
      </c>
      <c r="F1011" s="5">
        <v>1765790247</v>
      </c>
    </row>
    <row r="1012" spans="1:6" x14ac:dyDescent="0.25">
      <c r="A1012" t="s">
        <v>1602</v>
      </c>
      <c r="B1012">
        <v>406611418</v>
      </c>
      <c r="C1012" s="4">
        <v>34478</v>
      </c>
      <c r="D1012" t="s">
        <v>9</v>
      </c>
      <c r="E1012" t="s">
        <v>218</v>
      </c>
      <c r="F1012" s="5">
        <v>2950975314</v>
      </c>
    </row>
    <row r="1013" spans="1:6" x14ac:dyDescent="0.25">
      <c r="A1013" t="s">
        <v>1603</v>
      </c>
      <c r="B1013">
        <v>543597632</v>
      </c>
      <c r="C1013" s="4">
        <v>20600</v>
      </c>
      <c r="D1013" t="s">
        <v>27</v>
      </c>
      <c r="E1013" t="s">
        <v>309</v>
      </c>
      <c r="F1013" s="5">
        <v>111602892</v>
      </c>
    </row>
    <row r="1014" spans="1:6" x14ac:dyDescent="0.25">
      <c r="A1014" t="s">
        <v>1604</v>
      </c>
      <c r="B1014">
        <v>990678166</v>
      </c>
      <c r="C1014" s="4">
        <v>36304</v>
      </c>
      <c r="D1014" t="s">
        <v>21</v>
      </c>
      <c r="E1014" t="s">
        <v>16</v>
      </c>
      <c r="F1014" s="5">
        <v>315314025</v>
      </c>
    </row>
    <row r="1015" spans="1:6" x14ac:dyDescent="0.25">
      <c r="A1015" t="s">
        <v>190</v>
      </c>
      <c r="B1015">
        <v>747067312</v>
      </c>
      <c r="C1015" s="4">
        <v>41054</v>
      </c>
      <c r="D1015" t="s">
        <v>27</v>
      </c>
      <c r="E1015" t="s">
        <v>73</v>
      </c>
      <c r="F1015" s="5">
        <v>11389152</v>
      </c>
    </row>
    <row r="1016" spans="1:6" x14ac:dyDescent="0.25">
      <c r="A1016" t="s">
        <v>1605</v>
      </c>
      <c r="B1016">
        <v>194747626</v>
      </c>
      <c r="C1016" s="4">
        <v>30827</v>
      </c>
      <c r="D1016" t="s">
        <v>9</v>
      </c>
      <c r="E1016" t="s">
        <v>328</v>
      </c>
      <c r="F1016" s="5">
        <v>1582714716</v>
      </c>
    </row>
    <row r="1017" spans="1:6" x14ac:dyDescent="0.25">
      <c r="A1017" t="s">
        <v>595</v>
      </c>
      <c r="B1017">
        <v>570807611</v>
      </c>
      <c r="C1017" s="4">
        <v>24251</v>
      </c>
      <c r="D1017" t="s">
        <v>27</v>
      </c>
      <c r="E1017" t="s">
        <v>65</v>
      </c>
      <c r="F1017" s="5">
        <v>381201106</v>
      </c>
    </row>
    <row r="1018" spans="1:6" x14ac:dyDescent="0.25">
      <c r="A1018" t="s">
        <v>345</v>
      </c>
      <c r="B1018">
        <v>325802789</v>
      </c>
      <c r="C1018" s="4">
        <v>30095</v>
      </c>
      <c r="D1018" t="s">
        <v>15</v>
      </c>
      <c r="E1018" t="s">
        <v>366</v>
      </c>
      <c r="F1018" s="5">
        <v>761675</v>
      </c>
    </row>
    <row r="1019" spans="1:6" x14ac:dyDescent="0.25">
      <c r="A1019" t="s">
        <v>1606</v>
      </c>
      <c r="B1019">
        <v>132748811</v>
      </c>
      <c r="C1019" s="4">
        <v>28270</v>
      </c>
      <c r="D1019" t="s">
        <v>9</v>
      </c>
      <c r="E1019" t="s">
        <v>226</v>
      </c>
      <c r="F1019" s="5">
        <v>253693568</v>
      </c>
    </row>
    <row r="1020" spans="1:6" x14ac:dyDescent="0.25">
      <c r="A1020" t="s">
        <v>1607</v>
      </c>
      <c r="B1020">
        <v>79104040</v>
      </c>
      <c r="C1020" s="4">
        <v>29731</v>
      </c>
      <c r="D1020" t="s">
        <v>15</v>
      </c>
      <c r="E1020" t="s">
        <v>61</v>
      </c>
      <c r="F1020" s="5">
        <v>740592348</v>
      </c>
    </row>
    <row r="1021" spans="1:6" x14ac:dyDescent="0.25">
      <c r="A1021" t="s">
        <v>1608</v>
      </c>
      <c r="B1021">
        <v>111392645</v>
      </c>
      <c r="C1021" s="4">
        <v>20233</v>
      </c>
      <c r="D1021" t="s">
        <v>27</v>
      </c>
      <c r="E1021" t="s">
        <v>28</v>
      </c>
      <c r="F1021" s="5">
        <v>69441372</v>
      </c>
    </row>
    <row r="1022" spans="1:6" x14ac:dyDescent="0.25">
      <c r="A1022" t="s">
        <v>1609</v>
      </c>
      <c r="B1022">
        <v>573934545</v>
      </c>
      <c r="C1022" s="4">
        <v>25712</v>
      </c>
      <c r="D1022" t="s">
        <v>27</v>
      </c>
      <c r="E1022" t="s">
        <v>108</v>
      </c>
      <c r="F1022" s="5">
        <v>99008</v>
      </c>
    </row>
    <row r="1023" spans="1:6" x14ac:dyDescent="0.25">
      <c r="A1023" t="s">
        <v>1610</v>
      </c>
      <c r="B1023">
        <v>822216007</v>
      </c>
      <c r="C1023" s="4">
        <v>26077</v>
      </c>
      <c r="D1023" t="s">
        <v>27</v>
      </c>
      <c r="E1023" t="s">
        <v>134</v>
      </c>
      <c r="F1023" s="5">
        <v>206725552</v>
      </c>
    </row>
    <row r="1024" spans="1:6" x14ac:dyDescent="0.25">
      <c r="A1024" t="s">
        <v>1611</v>
      </c>
      <c r="B1024">
        <v>796966460</v>
      </c>
      <c r="C1024" s="4">
        <v>35939</v>
      </c>
      <c r="D1024" t="s">
        <v>43</v>
      </c>
      <c r="E1024" t="s">
        <v>334</v>
      </c>
      <c r="F1024" s="5">
        <v>1050305028</v>
      </c>
    </row>
    <row r="1025" spans="1:6" x14ac:dyDescent="0.25">
      <c r="A1025" t="s">
        <v>1612</v>
      </c>
      <c r="B1025">
        <v>475767486</v>
      </c>
      <c r="C1025" s="4">
        <v>41054</v>
      </c>
      <c r="D1025" t="s">
        <v>9</v>
      </c>
      <c r="E1025" t="s">
        <v>284</v>
      </c>
      <c r="F1025" s="5">
        <v>13522208</v>
      </c>
    </row>
    <row r="1026" spans="1:6" x14ac:dyDescent="0.25">
      <c r="A1026" t="s">
        <v>1613</v>
      </c>
      <c r="B1026">
        <v>309528570</v>
      </c>
      <c r="C1026" s="4">
        <v>29731</v>
      </c>
      <c r="D1026" t="s">
        <v>9</v>
      </c>
      <c r="E1026" t="s">
        <v>284</v>
      </c>
      <c r="F1026" s="5">
        <v>3255534204</v>
      </c>
    </row>
    <row r="1027" spans="1:6" x14ac:dyDescent="0.25">
      <c r="A1027" t="s">
        <v>1614</v>
      </c>
      <c r="B1027">
        <v>295447004</v>
      </c>
      <c r="C1027" s="4">
        <v>34114</v>
      </c>
      <c r="D1027" t="s">
        <v>43</v>
      </c>
      <c r="E1027" t="s">
        <v>99</v>
      </c>
      <c r="F1027" s="5">
        <v>617303125</v>
      </c>
    </row>
    <row r="1028" spans="1:6" x14ac:dyDescent="0.25">
      <c r="A1028" t="s">
        <v>1615</v>
      </c>
      <c r="B1028">
        <v>897859446</v>
      </c>
      <c r="C1028" s="4">
        <v>28634</v>
      </c>
      <c r="D1028" t="s">
        <v>21</v>
      </c>
      <c r="E1028" t="s">
        <v>210</v>
      </c>
      <c r="F1028" s="5">
        <v>502407136</v>
      </c>
    </row>
    <row r="1029" spans="1:6" x14ac:dyDescent="0.25">
      <c r="A1029" t="s">
        <v>1616</v>
      </c>
      <c r="B1029">
        <v>328266044</v>
      </c>
      <c r="C1029" s="4">
        <v>35939</v>
      </c>
      <c r="D1029" t="s">
        <v>15</v>
      </c>
      <c r="E1029" t="s">
        <v>1064</v>
      </c>
      <c r="F1029" s="5">
        <v>3231967002</v>
      </c>
    </row>
    <row r="1030" spans="1:6" x14ac:dyDescent="0.25">
      <c r="A1030" t="s">
        <v>437</v>
      </c>
      <c r="B1030">
        <v>409989446</v>
      </c>
      <c r="C1030" s="4">
        <v>22426</v>
      </c>
      <c r="D1030" t="s">
        <v>15</v>
      </c>
      <c r="E1030" t="s">
        <v>341</v>
      </c>
      <c r="F1030" s="5">
        <v>2793424704</v>
      </c>
    </row>
    <row r="1031" spans="1:6" x14ac:dyDescent="0.25">
      <c r="A1031" t="s">
        <v>1617</v>
      </c>
      <c r="B1031">
        <v>110714690</v>
      </c>
      <c r="C1031" s="4">
        <v>35575</v>
      </c>
      <c r="D1031" t="s">
        <v>27</v>
      </c>
      <c r="E1031" t="s">
        <v>16</v>
      </c>
      <c r="F1031" s="5">
        <v>153481104</v>
      </c>
    </row>
    <row r="1032" spans="1:6" x14ac:dyDescent="0.25">
      <c r="A1032" t="s">
        <v>1618</v>
      </c>
      <c r="B1032">
        <v>743682227</v>
      </c>
      <c r="C1032" s="4">
        <v>39593</v>
      </c>
      <c r="D1032" t="s">
        <v>21</v>
      </c>
      <c r="E1032" t="s">
        <v>502</v>
      </c>
      <c r="F1032" s="5">
        <v>4326774036</v>
      </c>
    </row>
    <row r="1033" spans="1:6" x14ac:dyDescent="0.25">
      <c r="A1033" t="s">
        <v>1619</v>
      </c>
      <c r="B1033">
        <v>169864235</v>
      </c>
      <c r="C1033" s="4">
        <v>33017</v>
      </c>
      <c r="D1033" t="s">
        <v>27</v>
      </c>
      <c r="E1033" t="s">
        <v>203</v>
      </c>
      <c r="F1033" s="5">
        <v>3386740425</v>
      </c>
    </row>
    <row r="1034" spans="1:6" x14ac:dyDescent="0.25">
      <c r="A1034" t="s">
        <v>1620</v>
      </c>
      <c r="B1034">
        <v>692934406</v>
      </c>
      <c r="C1034" s="4">
        <v>27538</v>
      </c>
      <c r="D1034" t="s">
        <v>171</v>
      </c>
      <c r="E1034" t="s">
        <v>48</v>
      </c>
      <c r="F1034" s="5">
        <v>2081333232</v>
      </c>
    </row>
    <row r="1035" spans="1:6" x14ac:dyDescent="0.25">
      <c r="A1035" t="s">
        <v>1621</v>
      </c>
      <c r="B1035">
        <v>817684721</v>
      </c>
      <c r="C1035" s="4">
        <v>43976</v>
      </c>
      <c r="D1035" t="s">
        <v>27</v>
      </c>
      <c r="E1035" t="s">
        <v>134</v>
      </c>
      <c r="F1035" s="5">
        <v>1679438772</v>
      </c>
    </row>
    <row r="1036" spans="1:6" x14ac:dyDescent="0.25">
      <c r="A1036" t="s">
        <v>1622</v>
      </c>
      <c r="B1036">
        <v>960074632</v>
      </c>
      <c r="C1036" s="4">
        <v>38132</v>
      </c>
      <c r="D1036" t="s">
        <v>171</v>
      </c>
      <c r="E1036" t="s">
        <v>366</v>
      </c>
      <c r="F1036" s="5">
        <v>532410368</v>
      </c>
    </row>
    <row r="1037" spans="1:6" x14ac:dyDescent="0.25">
      <c r="A1037" t="s">
        <v>1623</v>
      </c>
      <c r="B1037">
        <v>550594586</v>
      </c>
      <c r="C1037" s="4">
        <v>37036</v>
      </c>
      <c r="D1037" t="s">
        <v>27</v>
      </c>
      <c r="E1037" t="s">
        <v>99</v>
      </c>
      <c r="F1037" s="5">
        <v>588470523</v>
      </c>
    </row>
    <row r="1038" spans="1:6" x14ac:dyDescent="0.25">
      <c r="A1038" t="s">
        <v>411</v>
      </c>
      <c r="B1038">
        <v>392257730</v>
      </c>
      <c r="C1038" s="4">
        <v>39593</v>
      </c>
      <c r="D1038" t="s">
        <v>27</v>
      </c>
      <c r="E1038" t="s">
        <v>214</v>
      </c>
      <c r="F1038" s="5">
        <v>5917632</v>
      </c>
    </row>
    <row r="1039" spans="1:6" x14ac:dyDescent="0.25">
      <c r="A1039" t="s">
        <v>1624</v>
      </c>
      <c r="B1039">
        <v>359280637</v>
      </c>
      <c r="C1039" s="4">
        <v>27173</v>
      </c>
      <c r="D1039" t="s">
        <v>15</v>
      </c>
      <c r="E1039" t="s">
        <v>178</v>
      </c>
      <c r="F1039" s="5">
        <v>727405728</v>
      </c>
    </row>
    <row r="1040" spans="1:6" x14ac:dyDescent="0.25">
      <c r="A1040" t="s">
        <v>1625</v>
      </c>
      <c r="B1040">
        <v>703370261</v>
      </c>
      <c r="C1040" s="4">
        <v>38132</v>
      </c>
      <c r="D1040" t="s">
        <v>27</v>
      </c>
      <c r="E1040" t="s">
        <v>203</v>
      </c>
      <c r="F1040" s="5">
        <v>17834592</v>
      </c>
    </row>
    <row r="1041" spans="1:6" x14ac:dyDescent="0.25">
      <c r="A1041" t="s">
        <v>1626</v>
      </c>
      <c r="B1041">
        <v>598377998</v>
      </c>
      <c r="C1041" s="4">
        <v>20233</v>
      </c>
      <c r="D1041" t="s">
        <v>27</v>
      </c>
      <c r="E1041" t="s">
        <v>245</v>
      </c>
      <c r="F1041" s="5">
        <v>1042511248</v>
      </c>
    </row>
    <row r="1042" spans="1:6" x14ac:dyDescent="0.25">
      <c r="A1042" t="s">
        <v>122</v>
      </c>
      <c r="B1042">
        <v>81498368</v>
      </c>
      <c r="C1042" s="4">
        <v>23522</v>
      </c>
      <c r="D1042" t="s">
        <v>27</v>
      </c>
      <c r="E1042" t="s">
        <v>69</v>
      </c>
      <c r="F1042" s="5">
        <v>3334802688</v>
      </c>
    </row>
    <row r="1043" spans="1:6" x14ac:dyDescent="0.25">
      <c r="A1043" t="s">
        <v>1627</v>
      </c>
      <c r="B1043">
        <v>215370104</v>
      </c>
      <c r="C1043" s="4">
        <v>20965</v>
      </c>
      <c r="D1043" t="s">
        <v>27</v>
      </c>
      <c r="E1043" t="s">
        <v>334</v>
      </c>
      <c r="F1043" s="5">
        <v>2792960976</v>
      </c>
    </row>
    <row r="1044" spans="1:6" x14ac:dyDescent="0.25">
      <c r="A1044" t="s">
        <v>1628</v>
      </c>
      <c r="B1044">
        <v>670581735</v>
      </c>
      <c r="C1044" s="4">
        <v>43609</v>
      </c>
      <c r="D1044" t="s">
        <v>171</v>
      </c>
      <c r="E1044" t="s">
        <v>218</v>
      </c>
      <c r="F1044" s="5">
        <v>752901632</v>
      </c>
    </row>
    <row r="1045" spans="1:6" x14ac:dyDescent="0.25">
      <c r="A1045" t="s">
        <v>1629</v>
      </c>
      <c r="B1045">
        <v>390749506</v>
      </c>
      <c r="C1045" s="4">
        <v>26809</v>
      </c>
      <c r="D1045" t="s">
        <v>43</v>
      </c>
      <c r="E1045" t="s">
        <v>161</v>
      </c>
      <c r="F1045" s="5">
        <v>770952652</v>
      </c>
    </row>
    <row r="1046" spans="1:6" x14ac:dyDescent="0.25">
      <c r="A1046" t="s">
        <v>1630</v>
      </c>
      <c r="B1046">
        <v>75736460</v>
      </c>
      <c r="C1046" s="4">
        <v>32288</v>
      </c>
      <c r="D1046" t="s">
        <v>9</v>
      </c>
      <c r="E1046" t="s">
        <v>99</v>
      </c>
      <c r="F1046" s="5">
        <v>2228151744</v>
      </c>
    </row>
    <row r="1047" spans="1:6" x14ac:dyDescent="0.25">
      <c r="A1047" t="s">
        <v>1631</v>
      </c>
      <c r="B1047">
        <v>129506302</v>
      </c>
      <c r="C1047" s="4">
        <v>25712</v>
      </c>
      <c r="D1047" t="s">
        <v>15</v>
      </c>
      <c r="E1047" t="s">
        <v>324</v>
      </c>
      <c r="F1047" s="5">
        <v>2424692436</v>
      </c>
    </row>
    <row r="1048" spans="1:6" x14ac:dyDescent="0.25">
      <c r="A1048" t="s">
        <v>1632</v>
      </c>
      <c r="B1048">
        <v>298165965</v>
      </c>
      <c r="C1048" s="4">
        <v>27538</v>
      </c>
      <c r="D1048" t="s">
        <v>27</v>
      </c>
      <c r="E1048" t="s">
        <v>241</v>
      </c>
      <c r="F1048" s="5">
        <v>841945104</v>
      </c>
    </row>
    <row r="1049" spans="1:6" x14ac:dyDescent="0.25">
      <c r="A1049" t="s">
        <v>1633</v>
      </c>
      <c r="B1049">
        <v>333127572</v>
      </c>
      <c r="C1049" s="4">
        <v>31556</v>
      </c>
      <c r="D1049" t="s">
        <v>15</v>
      </c>
      <c r="E1049" t="s">
        <v>404</v>
      </c>
      <c r="F1049" s="5">
        <v>21748704</v>
      </c>
    </row>
    <row r="1050" spans="1:6" x14ac:dyDescent="0.25">
      <c r="A1050" t="s">
        <v>62</v>
      </c>
      <c r="B1050">
        <v>23435974</v>
      </c>
      <c r="C1050" s="4">
        <v>38497</v>
      </c>
      <c r="D1050" t="s">
        <v>21</v>
      </c>
      <c r="E1050" t="s">
        <v>99</v>
      </c>
      <c r="F1050" s="5">
        <v>1812166884</v>
      </c>
    </row>
    <row r="1051" spans="1:6" x14ac:dyDescent="0.25">
      <c r="A1051" t="s">
        <v>1634</v>
      </c>
      <c r="B1051">
        <v>506706025</v>
      </c>
      <c r="C1051" s="4">
        <v>35575</v>
      </c>
      <c r="D1051" t="s">
        <v>9</v>
      </c>
      <c r="E1051" t="s">
        <v>371</v>
      </c>
      <c r="F1051" s="5">
        <v>2783251284</v>
      </c>
    </row>
    <row r="1052" spans="1:6" x14ac:dyDescent="0.25">
      <c r="A1052" t="s">
        <v>1635</v>
      </c>
      <c r="B1052">
        <v>572868273</v>
      </c>
      <c r="C1052" s="4">
        <v>40687</v>
      </c>
      <c r="D1052" t="s">
        <v>27</v>
      </c>
      <c r="E1052" t="s">
        <v>61</v>
      </c>
      <c r="F1052" s="5">
        <v>1792148496</v>
      </c>
    </row>
    <row r="1053" spans="1:6" x14ac:dyDescent="0.25">
      <c r="A1053" t="s">
        <v>609</v>
      </c>
      <c r="B1053">
        <v>592106617</v>
      </c>
      <c r="C1053" s="4">
        <v>40322</v>
      </c>
      <c r="D1053" t="s">
        <v>15</v>
      </c>
      <c r="E1053" t="s">
        <v>61</v>
      </c>
      <c r="F1053" s="5">
        <v>1089175584</v>
      </c>
    </row>
    <row r="1054" spans="1:6" x14ac:dyDescent="0.25">
      <c r="A1054" t="s">
        <v>1636</v>
      </c>
      <c r="B1054">
        <v>717475855</v>
      </c>
      <c r="C1054" s="4">
        <v>41054</v>
      </c>
      <c r="D1054" t="s">
        <v>21</v>
      </c>
      <c r="E1054" t="s">
        <v>94</v>
      </c>
      <c r="F1054" s="5">
        <v>312246</v>
      </c>
    </row>
    <row r="1055" spans="1:6" x14ac:dyDescent="0.25">
      <c r="A1055" t="s">
        <v>1637</v>
      </c>
      <c r="B1055">
        <v>629323798</v>
      </c>
      <c r="C1055" s="4">
        <v>41419</v>
      </c>
      <c r="D1055" t="s">
        <v>27</v>
      </c>
      <c r="E1055" t="s">
        <v>245</v>
      </c>
      <c r="F1055" s="5">
        <v>235953245</v>
      </c>
    </row>
    <row r="1056" spans="1:6" x14ac:dyDescent="0.25">
      <c r="A1056" t="s">
        <v>1638</v>
      </c>
      <c r="B1056">
        <v>763596924</v>
      </c>
      <c r="C1056" s="4">
        <v>40322</v>
      </c>
      <c r="D1056" t="s">
        <v>27</v>
      </c>
      <c r="E1056" t="s">
        <v>268</v>
      </c>
      <c r="F1056" s="5">
        <v>3676024764</v>
      </c>
    </row>
    <row r="1057" spans="1:6" x14ac:dyDescent="0.25">
      <c r="A1057" t="s">
        <v>1639</v>
      </c>
      <c r="B1057">
        <v>410565587</v>
      </c>
      <c r="C1057" s="4">
        <v>29731</v>
      </c>
      <c r="D1057" t="s">
        <v>9</v>
      </c>
      <c r="E1057" t="s">
        <v>309</v>
      </c>
      <c r="F1057" s="5">
        <v>21986695</v>
      </c>
    </row>
    <row r="1058" spans="1:6" x14ac:dyDescent="0.25">
      <c r="A1058" t="s">
        <v>1640</v>
      </c>
      <c r="B1058">
        <v>381009187</v>
      </c>
      <c r="C1058" s="4">
        <v>43976</v>
      </c>
      <c r="D1058" t="s">
        <v>171</v>
      </c>
      <c r="E1058" t="s">
        <v>52</v>
      </c>
      <c r="F1058" s="5">
        <v>3525632325</v>
      </c>
    </row>
    <row r="1059" spans="1:6" x14ac:dyDescent="0.25">
      <c r="A1059" t="s">
        <v>1641</v>
      </c>
      <c r="B1059">
        <v>418163749</v>
      </c>
      <c r="C1059" s="4">
        <v>34478</v>
      </c>
      <c r="D1059" t="s">
        <v>43</v>
      </c>
      <c r="E1059" t="s">
        <v>404</v>
      </c>
      <c r="F1059" s="5">
        <v>997040625</v>
      </c>
    </row>
    <row r="1060" spans="1:6" x14ac:dyDescent="0.25">
      <c r="A1060" t="s">
        <v>1642</v>
      </c>
      <c r="B1060">
        <v>686717736</v>
      </c>
      <c r="C1060" s="4">
        <v>36671</v>
      </c>
      <c r="D1060" t="s">
        <v>21</v>
      </c>
      <c r="E1060" t="s">
        <v>404</v>
      </c>
      <c r="F1060" s="5">
        <v>734873982</v>
      </c>
    </row>
    <row r="1061" spans="1:6" x14ac:dyDescent="0.25">
      <c r="A1061" t="s">
        <v>1643</v>
      </c>
      <c r="B1061">
        <v>582624979</v>
      </c>
      <c r="C1061" s="4">
        <v>34478</v>
      </c>
      <c r="D1061" t="s">
        <v>15</v>
      </c>
      <c r="E1061" t="s">
        <v>193</v>
      </c>
      <c r="F1061" s="5">
        <v>622177479</v>
      </c>
    </row>
    <row r="1062" spans="1:6" x14ac:dyDescent="0.25">
      <c r="A1062" t="s">
        <v>1644</v>
      </c>
      <c r="B1062">
        <v>201813131</v>
      </c>
      <c r="C1062" s="4">
        <v>36304</v>
      </c>
      <c r="D1062" t="s">
        <v>21</v>
      </c>
      <c r="E1062" t="s">
        <v>157</v>
      </c>
      <c r="F1062" s="5">
        <v>4682112</v>
      </c>
    </row>
    <row r="1063" spans="1:6" x14ac:dyDescent="0.25">
      <c r="A1063" t="s">
        <v>1645</v>
      </c>
      <c r="B1063">
        <v>562212047</v>
      </c>
      <c r="C1063" s="4">
        <v>28634</v>
      </c>
      <c r="D1063" t="s">
        <v>171</v>
      </c>
      <c r="E1063" t="s">
        <v>61</v>
      </c>
      <c r="F1063" s="5">
        <v>1106668224</v>
      </c>
    </row>
    <row r="1064" spans="1:6" x14ac:dyDescent="0.25">
      <c r="A1064" t="s">
        <v>1646</v>
      </c>
      <c r="B1064">
        <v>301533948</v>
      </c>
      <c r="C1064" s="4">
        <v>34114</v>
      </c>
      <c r="D1064" t="s">
        <v>27</v>
      </c>
      <c r="E1064" t="s">
        <v>579</v>
      </c>
      <c r="F1064" s="5">
        <v>3178953364</v>
      </c>
    </row>
    <row r="1065" spans="1:6" x14ac:dyDescent="0.25">
      <c r="A1065" t="s">
        <v>1647</v>
      </c>
      <c r="B1065">
        <v>401834483</v>
      </c>
      <c r="C1065" s="4">
        <v>23522</v>
      </c>
      <c r="D1065" t="s">
        <v>15</v>
      </c>
      <c r="E1065" t="s">
        <v>99</v>
      </c>
      <c r="F1065" s="5">
        <v>1828329568</v>
      </c>
    </row>
    <row r="1066" spans="1:6" x14ac:dyDescent="0.25">
      <c r="A1066" t="s">
        <v>1648</v>
      </c>
      <c r="B1066">
        <v>406538868</v>
      </c>
      <c r="C1066" s="4">
        <v>44341</v>
      </c>
      <c r="D1066" t="s">
        <v>43</v>
      </c>
      <c r="E1066" t="s">
        <v>218</v>
      </c>
      <c r="F1066" s="5">
        <v>146613192</v>
      </c>
    </row>
    <row r="1067" spans="1:6" x14ac:dyDescent="0.25">
      <c r="A1067" t="s">
        <v>1649</v>
      </c>
      <c r="B1067">
        <v>729963984</v>
      </c>
      <c r="C1067" s="4">
        <v>23155</v>
      </c>
      <c r="D1067" t="s">
        <v>15</v>
      </c>
      <c r="E1067" t="s">
        <v>193</v>
      </c>
      <c r="F1067" s="5">
        <v>464857952</v>
      </c>
    </row>
    <row r="1068" spans="1:6" x14ac:dyDescent="0.25">
      <c r="A1068" t="s">
        <v>1650</v>
      </c>
      <c r="B1068">
        <v>359480447</v>
      </c>
      <c r="C1068" s="4">
        <v>39226</v>
      </c>
      <c r="D1068" t="s">
        <v>27</v>
      </c>
      <c r="E1068" t="s">
        <v>90</v>
      </c>
      <c r="F1068" s="5">
        <v>11287008</v>
      </c>
    </row>
    <row r="1069" spans="1:6" x14ac:dyDescent="0.25">
      <c r="A1069" t="s">
        <v>1651</v>
      </c>
      <c r="B1069">
        <v>713828928</v>
      </c>
      <c r="C1069" s="4">
        <v>29366</v>
      </c>
      <c r="D1069" t="s">
        <v>21</v>
      </c>
      <c r="E1069" t="s">
        <v>10</v>
      </c>
      <c r="F1069" s="5">
        <v>1518860448</v>
      </c>
    </row>
    <row r="1070" spans="1:6" x14ac:dyDescent="0.25">
      <c r="A1070" t="s">
        <v>1652</v>
      </c>
      <c r="B1070">
        <v>957975109</v>
      </c>
      <c r="C1070" s="4">
        <v>34114</v>
      </c>
      <c r="D1070" t="s">
        <v>43</v>
      </c>
      <c r="E1070" t="s">
        <v>38</v>
      </c>
      <c r="F1070" s="5">
        <v>658982268</v>
      </c>
    </row>
    <row r="1071" spans="1:6" x14ac:dyDescent="0.25">
      <c r="A1071" t="s">
        <v>1653</v>
      </c>
      <c r="B1071">
        <v>868132016</v>
      </c>
      <c r="C1071" s="4">
        <v>23887</v>
      </c>
      <c r="D1071" t="s">
        <v>43</v>
      </c>
      <c r="E1071" t="s">
        <v>328</v>
      </c>
      <c r="F1071" s="5">
        <v>1419634704</v>
      </c>
    </row>
    <row r="1072" spans="1:6" x14ac:dyDescent="0.25">
      <c r="A1072" t="s">
        <v>1654</v>
      </c>
      <c r="B1072">
        <v>348318011</v>
      </c>
      <c r="C1072" s="4">
        <v>38861</v>
      </c>
      <c r="D1072" t="s">
        <v>43</v>
      </c>
      <c r="E1072" t="s">
        <v>284</v>
      </c>
      <c r="F1072" s="5">
        <v>1813926504</v>
      </c>
    </row>
    <row r="1073" spans="1:6" x14ac:dyDescent="0.25">
      <c r="A1073" t="s">
        <v>1655</v>
      </c>
      <c r="B1073">
        <v>826302558</v>
      </c>
      <c r="C1073" s="4">
        <v>43609</v>
      </c>
      <c r="D1073" t="s">
        <v>15</v>
      </c>
      <c r="E1073" t="s">
        <v>579</v>
      </c>
      <c r="F1073" s="5">
        <v>438151168</v>
      </c>
    </row>
    <row r="1074" spans="1:6" x14ac:dyDescent="0.25">
      <c r="A1074" t="s">
        <v>1656</v>
      </c>
      <c r="B1074">
        <v>451071107</v>
      </c>
      <c r="C1074" s="4">
        <v>28999</v>
      </c>
      <c r="D1074" t="s">
        <v>9</v>
      </c>
      <c r="E1074" t="s">
        <v>61</v>
      </c>
      <c r="F1074" s="5">
        <v>1512273612</v>
      </c>
    </row>
    <row r="1075" spans="1:6" x14ac:dyDescent="0.25">
      <c r="A1075" t="s">
        <v>1657</v>
      </c>
      <c r="B1075">
        <v>173938904</v>
      </c>
      <c r="C1075" s="4">
        <v>30095</v>
      </c>
      <c r="D1075" t="s">
        <v>27</v>
      </c>
      <c r="E1075" t="s">
        <v>214</v>
      </c>
      <c r="F1075" s="5">
        <v>67931919</v>
      </c>
    </row>
    <row r="1076" spans="1:6" x14ac:dyDescent="0.25">
      <c r="A1076" t="s">
        <v>1658</v>
      </c>
      <c r="B1076">
        <v>775230955</v>
      </c>
      <c r="C1076" s="4">
        <v>33382</v>
      </c>
      <c r="D1076" t="s">
        <v>15</v>
      </c>
      <c r="E1076" t="s">
        <v>404</v>
      </c>
      <c r="F1076" s="5">
        <v>961903578</v>
      </c>
    </row>
    <row r="1077" spans="1:6" x14ac:dyDescent="0.25">
      <c r="A1077" t="s">
        <v>543</v>
      </c>
      <c r="B1077">
        <v>523442789</v>
      </c>
      <c r="C1077" s="4">
        <v>23522</v>
      </c>
      <c r="D1077" t="s">
        <v>9</v>
      </c>
      <c r="E1077" t="s">
        <v>324</v>
      </c>
      <c r="F1077" s="5">
        <v>4344672768</v>
      </c>
    </row>
    <row r="1078" spans="1:6" x14ac:dyDescent="0.25">
      <c r="A1078" t="s">
        <v>1659</v>
      </c>
      <c r="B1078">
        <v>468197885</v>
      </c>
      <c r="C1078" s="4">
        <v>24616</v>
      </c>
      <c r="D1078" t="s">
        <v>15</v>
      </c>
      <c r="E1078" t="s">
        <v>157</v>
      </c>
      <c r="F1078" s="5">
        <v>616415744</v>
      </c>
    </row>
    <row r="1079" spans="1:6" x14ac:dyDescent="0.25">
      <c r="A1079" t="s">
        <v>1660</v>
      </c>
      <c r="B1079">
        <v>693697228</v>
      </c>
      <c r="C1079" s="4">
        <v>23155</v>
      </c>
      <c r="D1079" t="s">
        <v>15</v>
      </c>
      <c r="E1079" t="s">
        <v>193</v>
      </c>
      <c r="F1079" s="5">
        <v>474285056</v>
      </c>
    </row>
    <row r="1080" spans="1:6" x14ac:dyDescent="0.25">
      <c r="A1080" t="s">
        <v>1661</v>
      </c>
      <c r="B1080">
        <v>786930810</v>
      </c>
      <c r="C1080" s="4">
        <v>36671</v>
      </c>
      <c r="D1080" t="s">
        <v>27</v>
      </c>
      <c r="E1080" t="s">
        <v>44</v>
      </c>
      <c r="F1080" s="5">
        <v>1864165653</v>
      </c>
    </row>
    <row r="1081" spans="1:6" x14ac:dyDescent="0.25">
      <c r="A1081" t="s">
        <v>1662</v>
      </c>
      <c r="B1081">
        <v>34376216</v>
      </c>
      <c r="C1081" s="4">
        <v>43244</v>
      </c>
      <c r="D1081" t="s">
        <v>9</v>
      </c>
      <c r="E1081" t="s">
        <v>178</v>
      </c>
      <c r="F1081" s="5">
        <v>754685181</v>
      </c>
    </row>
    <row r="1082" spans="1:6" x14ac:dyDescent="0.25">
      <c r="A1082" t="s">
        <v>876</v>
      </c>
      <c r="B1082">
        <v>905458743</v>
      </c>
      <c r="C1082" s="4">
        <v>35939</v>
      </c>
      <c r="D1082" t="s">
        <v>43</v>
      </c>
      <c r="E1082" t="s">
        <v>502</v>
      </c>
      <c r="F1082" s="5">
        <v>4422488</v>
      </c>
    </row>
    <row r="1083" spans="1:6" x14ac:dyDescent="0.25">
      <c r="A1083" t="s">
        <v>1663</v>
      </c>
      <c r="B1083">
        <v>394817617</v>
      </c>
      <c r="C1083" s="4">
        <v>29731</v>
      </c>
      <c r="D1083" t="s">
        <v>9</v>
      </c>
      <c r="E1083" t="s">
        <v>404</v>
      </c>
      <c r="F1083" s="5">
        <v>737220288</v>
      </c>
    </row>
    <row r="1084" spans="1:6" x14ac:dyDescent="0.25">
      <c r="A1084" t="s">
        <v>1664</v>
      </c>
      <c r="B1084">
        <v>245297664</v>
      </c>
      <c r="C1084" s="4">
        <v>25348</v>
      </c>
      <c r="D1084" t="s">
        <v>27</v>
      </c>
      <c r="E1084" t="s">
        <v>245</v>
      </c>
      <c r="F1084" s="5">
        <v>372037974</v>
      </c>
    </row>
    <row r="1085" spans="1:6" x14ac:dyDescent="0.25">
      <c r="A1085" t="s">
        <v>1665</v>
      </c>
      <c r="B1085">
        <v>676088200</v>
      </c>
      <c r="C1085" s="4">
        <v>33017</v>
      </c>
      <c r="D1085" t="s">
        <v>21</v>
      </c>
      <c r="E1085" t="s">
        <v>108</v>
      </c>
      <c r="F1085" s="5">
        <v>867507975</v>
      </c>
    </row>
    <row r="1086" spans="1:6" x14ac:dyDescent="0.25">
      <c r="A1086" t="s">
        <v>576</v>
      </c>
      <c r="B1086">
        <v>558098984</v>
      </c>
      <c r="C1086" s="4">
        <v>41783</v>
      </c>
      <c r="D1086" t="s">
        <v>43</v>
      </c>
      <c r="E1086" t="s">
        <v>366</v>
      </c>
      <c r="F1086" s="5">
        <v>129574885</v>
      </c>
    </row>
    <row r="1087" spans="1:6" x14ac:dyDescent="0.25">
      <c r="A1087" t="s">
        <v>1666</v>
      </c>
      <c r="B1087">
        <v>4969041</v>
      </c>
      <c r="C1087" s="4">
        <v>23887</v>
      </c>
      <c r="D1087" t="s">
        <v>27</v>
      </c>
      <c r="E1087" t="s">
        <v>328</v>
      </c>
      <c r="F1087" s="5">
        <v>951444789</v>
      </c>
    </row>
    <row r="1088" spans="1:6" x14ac:dyDescent="0.25">
      <c r="A1088" t="s">
        <v>1667</v>
      </c>
      <c r="B1088">
        <v>543703287</v>
      </c>
      <c r="C1088" s="4">
        <v>29366</v>
      </c>
      <c r="D1088" t="s">
        <v>21</v>
      </c>
      <c r="E1088" t="s">
        <v>360</v>
      </c>
      <c r="F1088" s="5">
        <v>2054531749</v>
      </c>
    </row>
    <row r="1089" spans="1:6" x14ac:dyDescent="0.25">
      <c r="A1089" t="s">
        <v>1668</v>
      </c>
      <c r="B1089">
        <v>266203436</v>
      </c>
      <c r="C1089" s="4">
        <v>35210</v>
      </c>
      <c r="D1089" t="s">
        <v>43</v>
      </c>
      <c r="E1089" t="s">
        <v>157</v>
      </c>
      <c r="F1089" s="5">
        <v>14661024</v>
      </c>
    </row>
    <row r="1090" spans="1:6" x14ac:dyDescent="0.25">
      <c r="A1090" t="s">
        <v>1669</v>
      </c>
      <c r="B1090">
        <v>388888615</v>
      </c>
      <c r="C1090" s="4">
        <v>27173</v>
      </c>
      <c r="D1090" t="s">
        <v>9</v>
      </c>
      <c r="E1090" t="s">
        <v>360</v>
      </c>
      <c r="F1090" s="5">
        <v>13216392</v>
      </c>
    </row>
    <row r="1091" spans="1:6" x14ac:dyDescent="0.25">
      <c r="A1091" t="s">
        <v>1670</v>
      </c>
      <c r="B1091">
        <v>537093774</v>
      </c>
      <c r="C1091" s="4">
        <v>31192</v>
      </c>
      <c r="D1091" t="s">
        <v>27</v>
      </c>
      <c r="E1091" t="s">
        <v>218</v>
      </c>
      <c r="F1091" s="5">
        <v>801048696</v>
      </c>
    </row>
    <row r="1092" spans="1:6" x14ac:dyDescent="0.25">
      <c r="A1092" t="s">
        <v>1671</v>
      </c>
      <c r="B1092">
        <v>807171368</v>
      </c>
      <c r="C1092" s="4">
        <v>23155</v>
      </c>
      <c r="D1092" t="s">
        <v>15</v>
      </c>
      <c r="E1092" t="s">
        <v>203</v>
      </c>
      <c r="F1092" s="5">
        <v>991137147</v>
      </c>
    </row>
    <row r="1093" spans="1:6" x14ac:dyDescent="0.25">
      <c r="A1093" t="s">
        <v>1672</v>
      </c>
      <c r="B1093">
        <v>862739449</v>
      </c>
      <c r="C1093" s="4">
        <v>39226</v>
      </c>
      <c r="D1093" t="s">
        <v>43</v>
      </c>
      <c r="E1093" t="s">
        <v>366</v>
      </c>
      <c r="F1093" s="5">
        <v>2063145784</v>
      </c>
    </row>
    <row r="1094" spans="1:6" x14ac:dyDescent="0.25">
      <c r="A1094" t="s">
        <v>1673</v>
      </c>
      <c r="B1094">
        <v>348362013</v>
      </c>
      <c r="C1094" s="4">
        <v>25712</v>
      </c>
      <c r="D1094" t="s">
        <v>9</v>
      </c>
      <c r="E1094" t="s">
        <v>502</v>
      </c>
      <c r="F1094" s="5">
        <v>31141586</v>
      </c>
    </row>
    <row r="1095" spans="1:6" x14ac:dyDescent="0.25">
      <c r="A1095" t="s">
        <v>1674</v>
      </c>
      <c r="B1095">
        <v>267946420</v>
      </c>
      <c r="C1095" s="4">
        <v>28999</v>
      </c>
      <c r="D1095" t="s">
        <v>27</v>
      </c>
      <c r="E1095" t="s">
        <v>48</v>
      </c>
      <c r="F1095" s="5">
        <v>178715625</v>
      </c>
    </row>
    <row r="1096" spans="1:6" x14ac:dyDescent="0.25">
      <c r="A1096" t="s">
        <v>1675</v>
      </c>
      <c r="B1096">
        <v>318255015</v>
      </c>
      <c r="C1096" s="4">
        <v>41783</v>
      </c>
      <c r="D1096" t="s">
        <v>15</v>
      </c>
      <c r="E1096" t="s">
        <v>99</v>
      </c>
      <c r="F1096" s="5">
        <v>1314259089</v>
      </c>
    </row>
    <row r="1097" spans="1:6" x14ac:dyDescent="0.25">
      <c r="A1097" t="s">
        <v>785</v>
      </c>
      <c r="B1097">
        <v>804038273</v>
      </c>
      <c r="C1097" s="4">
        <v>35939</v>
      </c>
      <c r="D1097" t="s">
        <v>27</v>
      </c>
      <c r="E1097" t="s">
        <v>178</v>
      </c>
      <c r="F1097" s="5">
        <v>536462829</v>
      </c>
    </row>
    <row r="1098" spans="1:6" x14ac:dyDescent="0.25">
      <c r="A1098" t="s">
        <v>1676</v>
      </c>
      <c r="B1098">
        <v>345662756</v>
      </c>
      <c r="C1098" s="4">
        <v>43244</v>
      </c>
      <c r="D1098" t="s">
        <v>43</v>
      </c>
      <c r="E1098" t="s">
        <v>10</v>
      </c>
      <c r="F1098" s="5">
        <v>361853125</v>
      </c>
    </row>
    <row r="1099" spans="1:6" x14ac:dyDescent="0.25">
      <c r="A1099" t="s">
        <v>1677</v>
      </c>
      <c r="B1099">
        <v>853402528</v>
      </c>
      <c r="C1099" s="4">
        <v>41054</v>
      </c>
      <c r="D1099" t="s">
        <v>43</v>
      </c>
      <c r="E1099" t="s">
        <v>90</v>
      </c>
      <c r="F1099" s="5">
        <v>1820336145</v>
      </c>
    </row>
    <row r="1100" spans="1:6" x14ac:dyDescent="0.25">
      <c r="A1100" t="s">
        <v>1678</v>
      </c>
      <c r="B1100">
        <v>55382792</v>
      </c>
      <c r="C1100" s="4">
        <v>26077</v>
      </c>
      <c r="D1100" t="s">
        <v>43</v>
      </c>
      <c r="E1100" t="s">
        <v>16</v>
      </c>
      <c r="F1100" s="5">
        <v>552145413</v>
      </c>
    </row>
    <row r="1101" spans="1:6" x14ac:dyDescent="0.25">
      <c r="A1101" t="s">
        <v>1679</v>
      </c>
      <c r="B1101">
        <v>24866329</v>
      </c>
      <c r="C1101" s="4">
        <v>38132</v>
      </c>
      <c r="D1101" t="s">
        <v>9</v>
      </c>
      <c r="E1101" t="s">
        <v>226</v>
      </c>
      <c r="F1101" s="5">
        <v>775961472</v>
      </c>
    </row>
    <row r="1102" spans="1:6" x14ac:dyDescent="0.25">
      <c r="A1102" t="s">
        <v>1680</v>
      </c>
      <c r="B1102">
        <v>339310494</v>
      </c>
      <c r="C1102" s="4">
        <v>37765</v>
      </c>
      <c r="D1102" t="s">
        <v>27</v>
      </c>
      <c r="E1102" t="s">
        <v>341</v>
      </c>
      <c r="F1102" s="5">
        <v>4101108704</v>
      </c>
    </row>
    <row r="1103" spans="1:6" x14ac:dyDescent="0.25">
      <c r="A1103" t="s">
        <v>1681</v>
      </c>
      <c r="B1103">
        <v>147858758</v>
      </c>
      <c r="C1103" s="4">
        <v>37036</v>
      </c>
      <c r="D1103" t="s">
        <v>43</v>
      </c>
      <c r="E1103" t="s">
        <v>104</v>
      </c>
      <c r="F1103" s="5">
        <v>964882461</v>
      </c>
    </row>
    <row r="1104" spans="1:6" x14ac:dyDescent="0.25">
      <c r="A1104" t="s">
        <v>1682</v>
      </c>
      <c r="B1104">
        <v>722856850</v>
      </c>
      <c r="C1104" s="4">
        <v>29366</v>
      </c>
      <c r="D1104" t="s">
        <v>9</v>
      </c>
      <c r="E1104" t="s">
        <v>268</v>
      </c>
      <c r="F1104" s="5">
        <v>48889536</v>
      </c>
    </row>
    <row r="1105" spans="1:6" x14ac:dyDescent="0.25">
      <c r="A1105" t="s">
        <v>1683</v>
      </c>
      <c r="B1105">
        <v>852176724</v>
      </c>
      <c r="C1105" s="4">
        <v>34478</v>
      </c>
      <c r="D1105" t="s">
        <v>27</v>
      </c>
      <c r="E1105" t="s">
        <v>28</v>
      </c>
      <c r="F1105" s="5">
        <v>37825251</v>
      </c>
    </row>
    <row r="1106" spans="1:6" x14ac:dyDescent="0.25">
      <c r="A1106" t="s">
        <v>1684</v>
      </c>
      <c r="B1106">
        <v>785496028</v>
      </c>
      <c r="C1106" s="4">
        <v>38861</v>
      </c>
      <c r="D1106" t="s">
        <v>27</v>
      </c>
      <c r="E1106" t="s">
        <v>261</v>
      </c>
      <c r="F1106" s="5">
        <v>2226096</v>
      </c>
    </row>
    <row r="1107" spans="1:6" x14ac:dyDescent="0.25">
      <c r="A1107" t="s">
        <v>431</v>
      </c>
      <c r="B1107">
        <v>405162073</v>
      </c>
      <c r="C1107" s="4">
        <v>42515</v>
      </c>
      <c r="D1107" t="s">
        <v>27</v>
      </c>
      <c r="E1107" t="s">
        <v>218</v>
      </c>
      <c r="F1107" s="5">
        <v>4661462533</v>
      </c>
    </row>
    <row r="1108" spans="1:6" x14ac:dyDescent="0.25">
      <c r="A1108" t="s">
        <v>1685</v>
      </c>
      <c r="B1108">
        <v>212184230</v>
      </c>
      <c r="C1108" s="4">
        <v>28634</v>
      </c>
      <c r="D1108" t="s">
        <v>27</v>
      </c>
      <c r="E1108" t="s">
        <v>210</v>
      </c>
      <c r="F1108" s="5">
        <v>955223568</v>
      </c>
    </row>
    <row r="1109" spans="1:6" x14ac:dyDescent="0.25">
      <c r="A1109" t="s">
        <v>1686</v>
      </c>
      <c r="B1109">
        <v>401166509</v>
      </c>
      <c r="C1109" s="4">
        <v>32653</v>
      </c>
      <c r="D1109" t="s">
        <v>9</v>
      </c>
      <c r="E1109" t="s">
        <v>218</v>
      </c>
      <c r="F1109" s="5">
        <v>1045002465</v>
      </c>
    </row>
    <row r="1110" spans="1:6" x14ac:dyDescent="0.25">
      <c r="A1110" t="s">
        <v>1687</v>
      </c>
      <c r="B1110">
        <v>620396227</v>
      </c>
      <c r="C1110" s="4">
        <v>24616</v>
      </c>
      <c r="D1110" t="s">
        <v>15</v>
      </c>
      <c r="E1110" t="s">
        <v>341</v>
      </c>
      <c r="F1110" s="5">
        <v>984973597</v>
      </c>
    </row>
    <row r="1111" spans="1:6" x14ac:dyDescent="0.25">
      <c r="A1111" t="s">
        <v>1688</v>
      </c>
      <c r="B1111">
        <v>929562631</v>
      </c>
      <c r="C1111" s="4">
        <v>42148</v>
      </c>
      <c r="D1111" t="s">
        <v>171</v>
      </c>
      <c r="E1111" t="s">
        <v>268</v>
      </c>
      <c r="F1111" s="5">
        <v>27204288</v>
      </c>
    </row>
    <row r="1112" spans="1:6" x14ac:dyDescent="0.25">
      <c r="A1112" t="s">
        <v>1689</v>
      </c>
      <c r="B1112">
        <v>549134996</v>
      </c>
      <c r="C1112" s="4">
        <v>43976</v>
      </c>
      <c r="D1112" t="s">
        <v>21</v>
      </c>
      <c r="E1112" t="s">
        <v>104</v>
      </c>
      <c r="F1112" s="5">
        <v>1165907925</v>
      </c>
    </row>
    <row r="1113" spans="1:6" x14ac:dyDescent="0.25">
      <c r="A1113" t="s">
        <v>1690</v>
      </c>
      <c r="B1113">
        <v>823998849</v>
      </c>
      <c r="C1113" s="4">
        <v>31556</v>
      </c>
      <c r="D1113" t="s">
        <v>27</v>
      </c>
      <c r="E1113" t="s">
        <v>99</v>
      </c>
      <c r="F1113" s="5">
        <v>409052</v>
      </c>
    </row>
    <row r="1114" spans="1:6" x14ac:dyDescent="0.25">
      <c r="A1114" t="s">
        <v>1691</v>
      </c>
      <c r="B1114">
        <v>454473125</v>
      </c>
      <c r="C1114" s="4">
        <v>37400</v>
      </c>
      <c r="D1114" t="s">
        <v>43</v>
      </c>
      <c r="E1114" t="s">
        <v>157</v>
      </c>
      <c r="F1114" s="5">
        <v>4561000353</v>
      </c>
    </row>
    <row r="1115" spans="1:6" x14ac:dyDescent="0.25">
      <c r="A1115" t="s">
        <v>1692</v>
      </c>
      <c r="B1115">
        <v>478604151</v>
      </c>
      <c r="C1115" s="4">
        <v>42148</v>
      </c>
      <c r="D1115" t="s">
        <v>15</v>
      </c>
      <c r="E1115" t="s">
        <v>157</v>
      </c>
      <c r="F1115" s="5">
        <v>3914525124</v>
      </c>
    </row>
    <row r="1116" spans="1:6" x14ac:dyDescent="0.25">
      <c r="A1116" t="s">
        <v>1693</v>
      </c>
      <c r="B1116">
        <v>959908898</v>
      </c>
      <c r="C1116" s="4">
        <v>37400</v>
      </c>
      <c r="D1116" t="s">
        <v>9</v>
      </c>
      <c r="E1116" t="s">
        <v>44</v>
      </c>
      <c r="F1116" s="5">
        <v>1743542703</v>
      </c>
    </row>
    <row r="1117" spans="1:6" x14ac:dyDescent="0.25">
      <c r="A1117" t="s">
        <v>1694</v>
      </c>
      <c r="B1117">
        <v>710491494</v>
      </c>
      <c r="C1117" s="4">
        <v>32653</v>
      </c>
      <c r="D1117" t="s">
        <v>43</v>
      </c>
      <c r="E1117" t="s">
        <v>366</v>
      </c>
      <c r="F1117" s="5">
        <v>1280793657</v>
      </c>
    </row>
    <row r="1118" spans="1:6" x14ac:dyDescent="0.25">
      <c r="A1118" t="s">
        <v>843</v>
      </c>
      <c r="B1118">
        <v>393858976</v>
      </c>
      <c r="C1118" s="4">
        <v>43244</v>
      </c>
      <c r="D1118" t="s">
        <v>21</v>
      </c>
      <c r="E1118" t="s">
        <v>125</v>
      </c>
      <c r="F1118" s="5">
        <v>450195681</v>
      </c>
    </row>
    <row r="1119" spans="1:6" x14ac:dyDescent="0.25">
      <c r="A1119" t="s">
        <v>1695</v>
      </c>
      <c r="B1119">
        <v>836878256</v>
      </c>
      <c r="C1119" s="4">
        <v>22426</v>
      </c>
      <c r="D1119" t="s">
        <v>15</v>
      </c>
      <c r="E1119" t="s">
        <v>245</v>
      </c>
      <c r="F1119" s="5">
        <v>311296875</v>
      </c>
    </row>
    <row r="1120" spans="1:6" x14ac:dyDescent="0.25">
      <c r="A1120" t="s">
        <v>1696</v>
      </c>
      <c r="B1120">
        <v>456676656</v>
      </c>
      <c r="C1120" s="4">
        <v>41783</v>
      </c>
      <c r="D1120" t="s">
        <v>27</v>
      </c>
      <c r="E1120" t="s">
        <v>61</v>
      </c>
      <c r="F1120" s="5">
        <v>2820562368</v>
      </c>
    </row>
    <row r="1121" spans="1:6" x14ac:dyDescent="0.25">
      <c r="A1121" t="s">
        <v>1697</v>
      </c>
      <c r="B1121">
        <v>539938714</v>
      </c>
      <c r="C1121" s="4">
        <v>27173</v>
      </c>
      <c r="D1121" t="s">
        <v>27</v>
      </c>
      <c r="E1121" t="s">
        <v>22</v>
      </c>
      <c r="F1121" s="5">
        <v>2617711764</v>
      </c>
    </row>
    <row r="1122" spans="1:6" x14ac:dyDescent="0.25">
      <c r="A1122" t="s">
        <v>1698</v>
      </c>
      <c r="B1122">
        <v>926400808</v>
      </c>
      <c r="C1122" s="4">
        <v>24616</v>
      </c>
      <c r="D1122" t="s">
        <v>21</v>
      </c>
      <c r="E1122" t="s">
        <v>203</v>
      </c>
      <c r="F1122" s="5">
        <v>1949128192</v>
      </c>
    </row>
    <row r="1123" spans="1:6" x14ac:dyDescent="0.25">
      <c r="A1123" t="s">
        <v>650</v>
      </c>
      <c r="B1123">
        <v>647583601</v>
      </c>
      <c r="C1123" s="4">
        <v>41419</v>
      </c>
      <c r="D1123" t="s">
        <v>27</v>
      </c>
      <c r="E1123" t="s">
        <v>44</v>
      </c>
      <c r="F1123" s="5">
        <v>785096704</v>
      </c>
    </row>
    <row r="1124" spans="1:6" x14ac:dyDescent="0.25">
      <c r="A1124" t="s">
        <v>1699</v>
      </c>
      <c r="B1124">
        <v>460927729</v>
      </c>
      <c r="C1124" s="4">
        <v>21694</v>
      </c>
      <c r="D1124" t="s">
        <v>27</v>
      </c>
      <c r="E1124" t="s">
        <v>22</v>
      </c>
      <c r="F1124" s="5">
        <v>1156571724</v>
      </c>
    </row>
    <row r="1125" spans="1:6" x14ac:dyDescent="0.25">
      <c r="A1125" t="s">
        <v>1700</v>
      </c>
      <c r="B1125">
        <v>128772613</v>
      </c>
      <c r="C1125" s="4">
        <v>34114</v>
      </c>
      <c r="D1125" t="s">
        <v>15</v>
      </c>
      <c r="E1125" t="s">
        <v>203</v>
      </c>
      <c r="F1125" s="5">
        <v>522797568</v>
      </c>
    </row>
    <row r="1126" spans="1:6" x14ac:dyDescent="0.25">
      <c r="A1126" t="s">
        <v>1701</v>
      </c>
      <c r="B1126">
        <v>680696507</v>
      </c>
      <c r="C1126" s="4">
        <v>34843</v>
      </c>
      <c r="D1126" t="s">
        <v>15</v>
      </c>
      <c r="E1126" t="s">
        <v>528</v>
      </c>
      <c r="F1126" s="5">
        <v>3655960014</v>
      </c>
    </row>
    <row r="1127" spans="1:6" x14ac:dyDescent="0.25">
      <c r="A1127" t="s">
        <v>1702</v>
      </c>
      <c r="B1127">
        <v>656807258</v>
      </c>
      <c r="C1127" s="4">
        <v>20965</v>
      </c>
      <c r="D1127" t="s">
        <v>27</v>
      </c>
      <c r="E1127" t="s">
        <v>99</v>
      </c>
      <c r="F1127" s="5">
        <v>966500864</v>
      </c>
    </row>
    <row r="1128" spans="1:6" x14ac:dyDescent="0.25">
      <c r="A1128" t="s">
        <v>128</v>
      </c>
      <c r="B1128">
        <v>176222762</v>
      </c>
      <c r="C1128" s="4">
        <v>34843</v>
      </c>
      <c r="D1128" t="s">
        <v>21</v>
      </c>
      <c r="E1128" t="s">
        <v>125</v>
      </c>
      <c r="F1128" s="5">
        <v>1355071446</v>
      </c>
    </row>
    <row r="1129" spans="1:6" x14ac:dyDescent="0.25">
      <c r="A1129" t="s">
        <v>1703</v>
      </c>
      <c r="B1129">
        <v>61136726</v>
      </c>
      <c r="C1129" s="4">
        <v>21694</v>
      </c>
      <c r="D1129" t="s">
        <v>9</v>
      </c>
      <c r="E1129" t="s">
        <v>90</v>
      </c>
      <c r="F1129" s="5">
        <v>14343672</v>
      </c>
    </row>
    <row r="1130" spans="1:6" x14ac:dyDescent="0.25">
      <c r="A1130" t="s">
        <v>1704</v>
      </c>
      <c r="B1130">
        <v>612313794</v>
      </c>
      <c r="C1130" s="4">
        <v>24983</v>
      </c>
      <c r="D1130" t="s">
        <v>27</v>
      </c>
      <c r="E1130" t="s">
        <v>360</v>
      </c>
      <c r="F1130" s="5">
        <v>1368518688</v>
      </c>
    </row>
    <row r="1131" spans="1:6" x14ac:dyDescent="0.25">
      <c r="A1131" t="s">
        <v>1705</v>
      </c>
      <c r="B1131">
        <v>562586427</v>
      </c>
      <c r="C1131" s="4">
        <v>23522</v>
      </c>
      <c r="D1131" t="s">
        <v>27</v>
      </c>
      <c r="E1131" t="s">
        <v>404</v>
      </c>
      <c r="F1131" s="5">
        <v>412557607</v>
      </c>
    </row>
    <row r="1132" spans="1:6" x14ac:dyDescent="0.25">
      <c r="A1132" t="s">
        <v>1706</v>
      </c>
      <c r="B1132">
        <v>808794445</v>
      </c>
      <c r="C1132" s="4">
        <v>31921</v>
      </c>
      <c r="D1132" t="s">
        <v>15</v>
      </c>
      <c r="E1132" t="s">
        <v>69</v>
      </c>
      <c r="F1132" s="5">
        <v>494129664</v>
      </c>
    </row>
    <row r="1133" spans="1:6" x14ac:dyDescent="0.25">
      <c r="A1133" t="s">
        <v>899</v>
      </c>
      <c r="B1133">
        <v>939260509</v>
      </c>
      <c r="C1133" s="4">
        <v>30827</v>
      </c>
      <c r="D1133" t="s">
        <v>27</v>
      </c>
      <c r="E1133" t="s">
        <v>261</v>
      </c>
      <c r="F1133" s="5">
        <v>1072658691</v>
      </c>
    </row>
    <row r="1134" spans="1:6" x14ac:dyDescent="0.25">
      <c r="A1134" t="s">
        <v>1707</v>
      </c>
      <c r="B1134">
        <v>45533935</v>
      </c>
      <c r="C1134" s="4">
        <v>40322</v>
      </c>
      <c r="D1134" t="s">
        <v>27</v>
      </c>
      <c r="E1134" t="s">
        <v>61</v>
      </c>
      <c r="F1134" s="5">
        <v>620860416</v>
      </c>
    </row>
    <row r="1135" spans="1:6" x14ac:dyDescent="0.25">
      <c r="A1135" t="s">
        <v>1708</v>
      </c>
      <c r="B1135">
        <v>616885669</v>
      </c>
      <c r="C1135" s="4">
        <v>39958</v>
      </c>
      <c r="D1135" t="s">
        <v>27</v>
      </c>
      <c r="E1135" t="s">
        <v>404</v>
      </c>
      <c r="F1135" s="5">
        <v>684889128</v>
      </c>
    </row>
    <row r="1136" spans="1:6" x14ac:dyDescent="0.25">
      <c r="A1136" t="s">
        <v>1709</v>
      </c>
      <c r="B1136">
        <v>975805483</v>
      </c>
      <c r="C1136" s="4">
        <v>41054</v>
      </c>
      <c r="D1136" t="s">
        <v>21</v>
      </c>
      <c r="E1136" t="s">
        <v>28</v>
      </c>
      <c r="F1136" s="5">
        <v>2901955072</v>
      </c>
    </row>
    <row r="1137" spans="1:6" x14ac:dyDescent="0.25">
      <c r="A1137" t="s">
        <v>1710</v>
      </c>
      <c r="B1137">
        <v>396766385</v>
      </c>
      <c r="C1137" s="4">
        <v>31556</v>
      </c>
      <c r="D1137" t="s">
        <v>43</v>
      </c>
      <c r="E1137" t="s">
        <v>44</v>
      </c>
      <c r="F1137" s="5">
        <v>672064848</v>
      </c>
    </row>
    <row r="1138" spans="1:6" x14ac:dyDescent="0.25">
      <c r="A1138" t="s">
        <v>1711</v>
      </c>
      <c r="B1138">
        <v>217568986</v>
      </c>
      <c r="C1138" s="4">
        <v>25712</v>
      </c>
      <c r="D1138" t="s">
        <v>43</v>
      </c>
      <c r="E1138" t="s">
        <v>334</v>
      </c>
      <c r="F1138" s="5">
        <v>1423198532</v>
      </c>
    </row>
    <row r="1139" spans="1:6" x14ac:dyDescent="0.25">
      <c r="A1139" t="s">
        <v>1712</v>
      </c>
      <c r="B1139">
        <v>399350201</v>
      </c>
      <c r="C1139" s="4">
        <v>25348</v>
      </c>
      <c r="D1139" t="s">
        <v>27</v>
      </c>
      <c r="E1139" t="s">
        <v>226</v>
      </c>
      <c r="F1139" s="5">
        <v>2042718895</v>
      </c>
    </row>
    <row r="1140" spans="1:6" x14ac:dyDescent="0.25">
      <c r="A1140" t="s">
        <v>1713</v>
      </c>
      <c r="B1140">
        <v>643745187</v>
      </c>
      <c r="C1140" s="4">
        <v>27538</v>
      </c>
      <c r="D1140" t="s">
        <v>9</v>
      </c>
      <c r="E1140" t="s">
        <v>33</v>
      </c>
      <c r="F1140" s="5">
        <v>963974616</v>
      </c>
    </row>
    <row r="1141" spans="1:6" x14ac:dyDescent="0.25">
      <c r="A1141" t="s">
        <v>1714</v>
      </c>
      <c r="B1141">
        <v>50505862</v>
      </c>
      <c r="C1141" s="4">
        <v>29731</v>
      </c>
      <c r="D1141" t="s">
        <v>43</v>
      </c>
      <c r="E1141" t="s">
        <v>73</v>
      </c>
      <c r="F1141" s="5">
        <v>2440426077</v>
      </c>
    </row>
    <row r="1142" spans="1:6" x14ac:dyDescent="0.25">
      <c r="A1142" t="s">
        <v>1715</v>
      </c>
      <c r="B1142">
        <v>196785497</v>
      </c>
      <c r="C1142" s="4">
        <v>29366</v>
      </c>
      <c r="D1142" t="s">
        <v>21</v>
      </c>
      <c r="E1142" t="s">
        <v>579</v>
      </c>
      <c r="F1142" s="5">
        <v>711769968</v>
      </c>
    </row>
    <row r="1143" spans="1:6" x14ac:dyDescent="0.25">
      <c r="A1143" t="s">
        <v>1716</v>
      </c>
      <c r="B1143">
        <v>621698501</v>
      </c>
      <c r="C1143" s="4">
        <v>42148</v>
      </c>
      <c r="D1143" t="s">
        <v>21</v>
      </c>
      <c r="E1143" t="s">
        <v>261</v>
      </c>
      <c r="F1143" s="5">
        <v>2340745185</v>
      </c>
    </row>
    <row r="1144" spans="1:6" x14ac:dyDescent="0.25">
      <c r="A1144" t="s">
        <v>1717</v>
      </c>
      <c r="B1144">
        <v>547978289</v>
      </c>
      <c r="C1144" s="4">
        <v>42515</v>
      </c>
      <c r="D1144" t="s">
        <v>43</v>
      </c>
      <c r="E1144" t="s">
        <v>210</v>
      </c>
      <c r="F1144" s="5">
        <v>1030729728</v>
      </c>
    </row>
    <row r="1145" spans="1:6" x14ac:dyDescent="0.25">
      <c r="A1145" t="s">
        <v>1718</v>
      </c>
      <c r="B1145">
        <v>796584522</v>
      </c>
      <c r="C1145" s="4">
        <v>29731</v>
      </c>
      <c r="D1145" t="s">
        <v>15</v>
      </c>
      <c r="E1145" t="s">
        <v>90</v>
      </c>
      <c r="F1145" s="5">
        <v>3439103913</v>
      </c>
    </row>
    <row r="1146" spans="1:6" x14ac:dyDescent="0.25">
      <c r="A1146" t="s">
        <v>1719</v>
      </c>
      <c r="B1146">
        <v>544147368</v>
      </c>
      <c r="C1146" s="4">
        <v>36304</v>
      </c>
      <c r="D1146" t="s">
        <v>43</v>
      </c>
      <c r="E1146" t="s">
        <v>309</v>
      </c>
      <c r="F1146" s="5">
        <v>1216273212</v>
      </c>
    </row>
    <row r="1147" spans="1:6" x14ac:dyDescent="0.25">
      <c r="A1147" t="s">
        <v>1720</v>
      </c>
      <c r="B1147">
        <v>388867167</v>
      </c>
      <c r="C1147" s="4">
        <v>39958</v>
      </c>
      <c r="D1147" t="s">
        <v>21</v>
      </c>
      <c r="E1147" t="s">
        <v>134</v>
      </c>
      <c r="F1147" s="5">
        <v>2131295712</v>
      </c>
    </row>
    <row r="1148" spans="1:6" x14ac:dyDescent="0.25">
      <c r="A1148" t="s">
        <v>1721</v>
      </c>
      <c r="B1148">
        <v>255215146</v>
      </c>
      <c r="C1148" s="4">
        <v>42148</v>
      </c>
      <c r="D1148" t="s">
        <v>21</v>
      </c>
      <c r="E1148" t="s">
        <v>134</v>
      </c>
      <c r="F1148" s="5">
        <v>1136044728</v>
      </c>
    </row>
    <row r="1149" spans="1:6" x14ac:dyDescent="0.25">
      <c r="A1149" t="s">
        <v>1722</v>
      </c>
      <c r="B1149">
        <v>449540697</v>
      </c>
      <c r="C1149" s="4">
        <v>42515</v>
      </c>
      <c r="D1149" t="s">
        <v>15</v>
      </c>
      <c r="E1149" t="s">
        <v>69</v>
      </c>
      <c r="F1149" s="5">
        <v>1341504306</v>
      </c>
    </row>
    <row r="1150" spans="1:6" x14ac:dyDescent="0.25">
      <c r="A1150" t="s">
        <v>1723</v>
      </c>
      <c r="B1150">
        <v>53789429</v>
      </c>
      <c r="C1150" s="4">
        <v>30827</v>
      </c>
      <c r="D1150" t="s">
        <v>43</v>
      </c>
      <c r="E1150" t="s">
        <v>241</v>
      </c>
      <c r="F1150" s="5">
        <v>504754635</v>
      </c>
    </row>
    <row r="1151" spans="1:6" x14ac:dyDescent="0.25">
      <c r="A1151" t="s">
        <v>1724</v>
      </c>
      <c r="B1151">
        <v>508102963</v>
      </c>
      <c r="C1151" s="4">
        <v>39593</v>
      </c>
      <c r="D1151" t="s">
        <v>9</v>
      </c>
      <c r="E1151" t="s">
        <v>22</v>
      </c>
      <c r="F1151" s="5">
        <v>3201866624</v>
      </c>
    </row>
    <row r="1152" spans="1:6" x14ac:dyDescent="0.25">
      <c r="A1152" t="s">
        <v>1725</v>
      </c>
      <c r="B1152">
        <v>142941602</v>
      </c>
      <c r="C1152" s="4">
        <v>21694</v>
      </c>
      <c r="D1152" t="s">
        <v>27</v>
      </c>
      <c r="E1152" t="s">
        <v>334</v>
      </c>
      <c r="F1152" s="5">
        <v>536938894</v>
      </c>
    </row>
    <row r="1153" spans="1:6" x14ac:dyDescent="0.25">
      <c r="A1153" t="s">
        <v>1726</v>
      </c>
      <c r="B1153">
        <v>560230268</v>
      </c>
      <c r="C1153" s="4">
        <v>23887</v>
      </c>
      <c r="D1153" t="s">
        <v>43</v>
      </c>
      <c r="E1153" t="s">
        <v>99</v>
      </c>
      <c r="F1153" s="5">
        <v>1148450163</v>
      </c>
    </row>
    <row r="1154" spans="1:6" x14ac:dyDescent="0.25">
      <c r="A1154" t="s">
        <v>1727</v>
      </c>
      <c r="B1154">
        <v>21608770</v>
      </c>
      <c r="C1154" s="4">
        <v>27538</v>
      </c>
      <c r="D1154" t="s">
        <v>15</v>
      </c>
      <c r="E1154" t="s">
        <v>328</v>
      </c>
      <c r="F1154" s="5">
        <v>3297507674</v>
      </c>
    </row>
    <row r="1155" spans="1:6" x14ac:dyDescent="0.25">
      <c r="A1155" t="s">
        <v>1728</v>
      </c>
      <c r="B1155">
        <v>192418406</v>
      </c>
      <c r="C1155" s="4">
        <v>35939</v>
      </c>
      <c r="D1155" t="s">
        <v>15</v>
      </c>
      <c r="E1155" t="s">
        <v>284</v>
      </c>
      <c r="F1155" s="5">
        <v>1401591136</v>
      </c>
    </row>
    <row r="1156" spans="1:6" x14ac:dyDescent="0.25">
      <c r="A1156" t="s">
        <v>1729</v>
      </c>
      <c r="B1156">
        <v>779868318</v>
      </c>
      <c r="C1156" s="4">
        <v>30827</v>
      </c>
      <c r="D1156" t="s">
        <v>9</v>
      </c>
      <c r="E1156" t="s">
        <v>125</v>
      </c>
      <c r="F1156" s="5">
        <v>1884764853</v>
      </c>
    </row>
    <row r="1157" spans="1:6" x14ac:dyDescent="0.25">
      <c r="A1157" t="s">
        <v>1730</v>
      </c>
      <c r="B1157">
        <v>490805157</v>
      </c>
      <c r="C1157" s="4">
        <v>26809</v>
      </c>
      <c r="D1157" t="s">
        <v>27</v>
      </c>
      <c r="E1157" t="s">
        <v>334</v>
      </c>
      <c r="F1157" s="5">
        <v>1869600942</v>
      </c>
    </row>
    <row r="1158" spans="1:6" x14ac:dyDescent="0.25">
      <c r="A1158" t="s">
        <v>1731</v>
      </c>
      <c r="B1158">
        <v>141025410</v>
      </c>
      <c r="C1158" s="4">
        <v>25348</v>
      </c>
      <c r="D1158" t="s">
        <v>27</v>
      </c>
      <c r="E1158" t="s">
        <v>48</v>
      </c>
      <c r="F1158" s="5">
        <v>3270292179</v>
      </c>
    </row>
    <row r="1159" spans="1:6" x14ac:dyDescent="0.25">
      <c r="A1159" t="s">
        <v>1732</v>
      </c>
      <c r="B1159">
        <v>475323517</v>
      </c>
      <c r="C1159" s="4">
        <v>31192</v>
      </c>
      <c r="D1159" t="s">
        <v>43</v>
      </c>
      <c r="E1159" t="s">
        <v>38</v>
      </c>
      <c r="F1159" s="5">
        <v>2562803523</v>
      </c>
    </row>
    <row r="1160" spans="1:6" x14ac:dyDescent="0.25">
      <c r="A1160" t="s">
        <v>1733</v>
      </c>
      <c r="B1160">
        <v>306590052</v>
      </c>
      <c r="C1160" s="4">
        <v>30095</v>
      </c>
      <c r="D1160" t="s">
        <v>9</v>
      </c>
      <c r="E1160" t="s">
        <v>366</v>
      </c>
      <c r="F1160" s="5">
        <v>301311498</v>
      </c>
    </row>
    <row r="1161" spans="1:6" x14ac:dyDescent="0.25">
      <c r="A1161" t="s">
        <v>1734</v>
      </c>
      <c r="B1161">
        <v>533428499</v>
      </c>
      <c r="C1161" s="4">
        <v>34478</v>
      </c>
      <c r="D1161" t="s">
        <v>43</v>
      </c>
      <c r="E1161" t="s">
        <v>309</v>
      </c>
      <c r="F1161" s="5">
        <v>1657516758</v>
      </c>
    </row>
    <row r="1162" spans="1:6" x14ac:dyDescent="0.25">
      <c r="A1162" t="s">
        <v>1735</v>
      </c>
      <c r="B1162">
        <v>108929038</v>
      </c>
      <c r="C1162" s="4">
        <v>37036</v>
      </c>
      <c r="D1162" t="s">
        <v>27</v>
      </c>
      <c r="E1162" t="s">
        <v>104</v>
      </c>
      <c r="F1162" s="5">
        <v>2260484808</v>
      </c>
    </row>
    <row r="1163" spans="1:6" x14ac:dyDescent="0.25">
      <c r="A1163" t="s">
        <v>1736</v>
      </c>
      <c r="B1163">
        <v>588250372</v>
      </c>
      <c r="C1163" s="4">
        <v>25712</v>
      </c>
      <c r="D1163" t="s">
        <v>15</v>
      </c>
      <c r="E1163" t="s">
        <v>125</v>
      </c>
      <c r="F1163" s="5">
        <v>3508502624</v>
      </c>
    </row>
    <row r="1164" spans="1:6" x14ac:dyDescent="0.25">
      <c r="A1164" t="s">
        <v>1737</v>
      </c>
      <c r="B1164">
        <v>934424206</v>
      </c>
      <c r="C1164" s="4">
        <v>23522</v>
      </c>
      <c r="D1164" t="s">
        <v>43</v>
      </c>
      <c r="E1164" t="s">
        <v>203</v>
      </c>
      <c r="F1164" s="5">
        <v>2226088773</v>
      </c>
    </row>
    <row r="1165" spans="1:6" x14ac:dyDescent="0.25">
      <c r="A1165" t="s">
        <v>1738</v>
      </c>
      <c r="B1165">
        <v>939664703</v>
      </c>
      <c r="C1165" s="4">
        <v>40687</v>
      </c>
      <c r="D1165" t="s">
        <v>21</v>
      </c>
      <c r="E1165" t="s">
        <v>134</v>
      </c>
      <c r="F1165" s="5">
        <v>445693908</v>
      </c>
    </row>
    <row r="1166" spans="1:6" x14ac:dyDescent="0.25">
      <c r="A1166" t="s">
        <v>1739</v>
      </c>
      <c r="B1166">
        <v>357002076</v>
      </c>
      <c r="C1166" s="4">
        <v>32653</v>
      </c>
      <c r="D1166" t="s">
        <v>27</v>
      </c>
      <c r="E1166" t="s">
        <v>22</v>
      </c>
      <c r="F1166" s="5">
        <v>1279572321</v>
      </c>
    </row>
    <row r="1167" spans="1:6" x14ac:dyDescent="0.25">
      <c r="A1167" t="s">
        <v>1740</v>
      </c>
      <c r="B1167">
        <v>221141420</v>
      </c>
      <c r="C1167" s="4">
        <v>41419</v>
      </c>
      <c r="D1167" t="s">
        <v>15</v>
      </c>
      <c r="E1167" t="s">
        <v>28</v>
      </c>
      <c r="F1167" s="5">
        <v>1699352252</v>
      </c>
    </row>
    <row r="1168" spans="1:6" x14ac:dyDescent="0.25">
      <c r="A1168" t="s">
        <v>1741</v>
      </c>
      <c r="B1168">
        <v>596923341</v>
      </c>
      <c r="C1168" s="4">
        <v>23522</v>
      </c>
      <c r="D1168" t="s">
        <v>27</v>
      </c>
      <c r="E1168" t="s">
        <v>69</v>
      </c>
      <c r="F1168" s="5">
        <v>9431448</v>
      </c>
    </row>
    <row r="1169" spans="1:6" x14ac:dyDescent="0.25">
      <c r="A1169" t="s">
        <v>1742</v>
      </c>
      <c r="B1169">
        <v>827738068</v>
      </c>
      <c r="C1169" s="4">
        <v>33382</v>
      </c>
      <c r="D1169" t="s">
        <v>171</v>
      </c>
      <c r="E1169" t="s">
        <v>241</v>
      </c>
      <c r="F1169" s="5">
        <v>1802147886</v>
      </c>
    </row>
    <row r="1170" spans="1:6" x14ac:dyDescent="0.25">
      <c r="A1170" t="s">
        <v>1743</v>
      </c>
      <c r="B1170">
        <v>359412416</v>
      </c>
      <c r="C1170" s="4">
        <v>24251</v>
      </c>
      <c r="D1170" t="s">
        <v>15</v>
      </c>
      <c r="E1170" t="s">
        <v>366</v>
      </c>
      <c r="F1170" s="5">
        <v>1565455125</v>
      </c>
    </row>
    <row r="1171" spans="1:6" x14ac:dyDescent="0.25">
      <c r="A1171" t="s">
        <v>1744</v>
      </c>
      <c r="B1171">
        <v>793373801</v>
      </c>
      <c r="C1171" s="4">
        <v>34114</v>
      </c>
      <c r="D1171" t="s">
        <v>43</v>
      </c>
      <c r="E1171" t="s">
        <v>73</v>
      </c>
      <c r="F1171" s="5">
        <v>5148095744</v>
      </c>
    </row>
    <row r="1172" spans="1:6" x14ac:dyDescent="0.25">
      <c r="A1172" t="s">
        <v>1745</v>
      </c>
      <c r="B1172">
        <v>43919263</v>
      </c>
      <c r="C1172" s="4">
        <v>24616</v>
      </c>
      <c r="D1172" t="s">
        <v>27</v>
      </c>
      <c r="E1172" t="s">
        <v>268</v>
      </c>
      <c r="F1172" s="5">
        <v>2821214592</v>
      </c>
    </row>
    <row r="1173" spans="1:6" x14ac:dyDescent="0.25">
      <c r="A1173" t="s">
        <v>1746</v>
      </c>
      <c r="B1173">
        <v>231279389</v>
      </c>
      <c r="C1173" s="4">
        <v>22061</v>
      </c>
      <c r="D1173" t="s">
        <v>15</v>
      </c>
      <c r="E1173" t="s">
        <v>366</v>
      </c>
      <c r="F1173" s="5">
        <v>1530748128</v>
      </c>
    </row>
    <row r="1174" spans="1:6" x14ac:dyDescent="0.25">
      <c r="A1174" t="s">
        <v>1747</v>
      </c>
      <c r="B1174">
        <v>872032299</v>
      </c>
      <c r="C1174" s="4">
        <v>23887</v>
      </c>
      <c r="D1174" t="s">
        <v>27</v>
      </c>
      <c r="E1174" t="s">
        <v>33</v>
      </c>
      <c r="F1174" s="5">
        <v>1028071344</v>
      </c>
    </row>
    <row r="1175" spans="1:6" x14ac:dyDescent="0.25">
      <c r="A1175" t="s">
        <v>1748</v>
      </c>
      <c r="B1175">
        <v>555522499</v>
      </c>
      <c r="C1175" s="4">
        <v>42515</v>
      </c>
      <c r="D1175" t="s">
        <v>15</v>
      </c>
      <c r="E1175" t="s">
        <v>16</v>
      </c>
      <c r="F1175" s="5">
        <v>140323205</v>
      </c>
    </row>
    <row r="1176" spans="1:6" x14ac:dyDescent="0.25">
      <c r="A1176" t="s">
        <v>1749</v>
      </c>
      <c r="B1176">
        <v>680950958</v>
      </c>
      <c r="C1176" s="4">
        <v>42148</v>
      </c>
      <c r="D1176" t="s">
        <v>21</v>
      </c>
      <c r="E1176" t="s">
        <v>38</v>
      </c>
      <c r="F1176" s="5">
        <v>416971968</v>
      </c>
    </row>
    <row r="1177" spans="1:6" x14ac:dyDescent="0.25">
      <c r="A1177" t="s">
        <v>1750</v>
      </c>
      <c r="B1177">
        <v>666765095</v>
      </c>
      <c r="C1177" s="4">
        <v>36304</v>
      </c>
      <c r="D1177" t="s">
        <v>27</v>
      </c>
      <c r="E1177" t="s">
        <v>52</v>
      </c>
      <c r="F1177" s="5">
        <v>3398025736</v>
      </c>
    </row>
    <row r="1178" spans="1:6" x14ac:dyDescent="0.25">
      <c r="A1178" t="s">
        <v>1751</v>
      </c>
      <c r="B1178">
        <v>355795565</v>
      </c>
      <c r="C1178" s="4">
        <v>20965</v>
      </c>
      <c r="D1178" t="s">
        <v>21</v>
      </c>
      <c r="E1178" t="s">
        <v>268</v>
      </c>
      <c r="F1178" s="5">
        <v>330149927</v>
      </c>
    </row>
    <row r="1179" spans="1:6" x14ac:dyDescent="0.25">
      <c r="A1179" t="s">
        <v>1752</v>
      </c>
      <c r="B1179">
        <v>121677066</v>
      </c>
      <c r="C1179" s="4">
        <v>24983</v>
      </c>
      <c r="D1179" t="s">
        <v>43</v>
      </c>
      <c r="E1179" t="s">
        <v>341</v>
      </c>
      <c r="F1179" s="5">
        <v>271347455</v>
      </c>
    </row>
    <row r="1180" spans="1:6" x14ac:dyDescent="0.25">
      <c r="A1180" t="s">
        <v>1753</v>
      </c>
      <c r="B1180">
        <v>966574974</v>
      </c>
      <c r="C1180" s="4">
        <v>42880</v>
      </c>
      <c r="D1180" t="s">
        <v>27</v>
      </c>
      <c r="E1180" t="s">
        <v>16</v>
      </c>
      <c r="F1180" s="5">
        <v>137731776</v>
      </c>
    </row>
    <row r="1181" spans="1:6" x14ac:dyDescent="0.25">
      <c r="A1181" t="s">
        <v>1754</v>
      </c>
      <c r="B1181">
        <v>167132802</v>
      </c>
      <c r="C1181" s="4">
        <v>37400</v>
      </c>
      <c r="D1181" t="s">
        <v>27</v>
      </c>
      <c r="E1181" t="s">
        <v>261</v>
      </c>
      <c r="F1181" s="5">
        <v>73812596</v>
      </c>
    </row>
    <row r="1182" spans="1:6" x14ac:dyDescent="0.25">
      <c r="A1182" t="s">
        <v>1755</v>
      </c>
      <c r="B1182">
        <v>148160170</v>
      </c>
      <c r="C1182" s="4">
        <v>20600</v>
      </c>
      <c r="D1182" t="s">
        <v>9</v>
      </c>
      <c r="E1182" t="s">
        <v>261</v>
      </c>
      <c r="F1182" s="5">
        <v>117097785</v>
      </c>
    </row>
    <row r="1183" spans="1:6" x14ac:dyDescent="0.25">
      <c r="A1183" t="s">
        <v>119</v>
      </c>
      <c r="B1183">
        <v>80693210</v>
      </c>
      <c r="C1183" s="4">
        <v>27538</v>
      </c>
      <c r="D1183" t="s">
        <v>9</v>
      </c>
      <c r="E1183" t="s">
        <v>157</v>
      </c>
      <c r="F1183" s="5">
        <v>2355338916</v>
      </c>
    </row>
    <row r="1184" spans="1:6" x14ac:dyDescent="0.25">
      <c r="A1184" t="s">
        <v>1756</v>
      </c>
      <c r="B1184">
        <v>81065796</v>
      </c>
      <c r="C1184" s="4">
        <v>31921</v>
      </c>
      <c r="D1184" t="s">
        <v>15</v>
      </c>
      <c r="E1184" t="s">
        <v>366</v>
      </c>
      <c r="F1184" s="5">
        <v>1696256991</v>
      </c>
    </row>
    <row r="1185" spans="1:6" x14ac:dyDescent="0.25">
      <c r="A1185" t="s">
        <v>1757</v>
      </c>
      <c r="B1185">
        <v>358218500</v>
      </c>
      <c r="C1185" s="4">
        <v>21329</v>
      </c>
      <c r="D1185" t="s">
        <v>9</v>
      </c>
      <c r="E1185" t="s">
        <v>28</v>
      </c>
      <c r="F1185" s="5">
        <v>1265642091</v>
      </c>
    </row>
    <row r="1186" spans="1:6" x14ac:dyDescent="0.25">
      <c r="A1186" t="s">
        <v>1758</v>
      </c>
      <c r="B1186">
        <v>250515727</v>
      </c>
      <c r="C1186" s="4">
        <v>36304</v>
      </c>
      <c r="D1186" t="s">
        <v>27</v>
      </c>
      <c r="E1186" t="s">
        <v>94</v>
      </c>
      <c r="F1186" s="5">
        <v>2619576</v>
      </c>
    </row>
    <row r="1187" spans="1:6" x14ac:dyDescent="0.25">
      <c r="A1187" t="s">
        <v>705</v>
      </c>
      <c r="B1187">
        <v>704149278</v>
      </c>
      <c r="C1187" s="4">
        <v>34114</v>
      </c>
      <c r="D1187" t="s">
        <v>27</v>
      </c>
      <c r="E1187" t="s">
        <v>33</v>
      </c>
      <c r="F1187" s="5">
        <v>21540105</v>
      </c>
    </row>
    <row r="1188" spans="1:6" x14ac:dyDescent="0.25">
      <c r="A1188" t="s">
        <v>1759</v>
      </c>
      <c r="B1188">
        <v>741375983</v>
      </c>
      <c r="C1188" s="4">
        <v>32288</v>
      </c>
      <c r="D1188" t="s">
        <v>43</v>
      </c>
      <c r="E1188" t="s">
        <v>226</v>
      </c>
      <c r="F1188" s="5">
        <v>302672565</v>
      </c>
    </row>
    <row r="1189" spans="1:6" x14ac:dyDescent="0.25">
      <c r="A1189" t="s">
        <v>1760</v>
      </c>
      <c r="B1189">
        <v>859136057</v>
      </c>
      <c r="C1189" s="4">
        <v>22426</v>
      </c>
      <c r="D1189" t="s">
        <v>27</v>
      </c>
      <c r="E1189" t="s">
        <v>108</v>
      </c>
      <c r="F1189" s="5">
        <v>1184293632</v>
      </c>
    </row>
    <row r="1190" spans="1:6" x14ac:dyDescent="0.25">
      <c r="A1190" t="s">
        <v>1761</v>
      </c>
      <c r="B1190">
        <v>638882000</v>
      </c>
      <c r="C1190" s="4">
        <v>28634</v>
      </c>
      <c r="D1190" t="s">
        <v>21</v>
      </c>
      <c r="E1190" t="s">
        <v>218</v>
      </c>
      <c r="F1190" s="5">
        <v>35515728</v>
      </c>
    </row>
    <row r="1191" spans="1:6" x14ac:dyDescent="0.25">
      <c r="A1191" t="s">
        <v>1762</v>
      </c>
      <c r="B1191">
        <v>720788540</v>
      </c>
      <c r="C1191" s="4">
        <v>35939</v>
      </c>
      <c r="D1191" t="s">
        <v>27</v>
      </c>
      <c r="E1191" t="s">
        <v>73</v>
      </c>
      <c r="F1191" s="5">
        <v>143704176</v>
      </c>
    </row>
    <row r="1192" spans="1:6" x14ac:dyDescent="0.25">
      <c r="A1192" t="s">
        <v>1763</v>
      </c>
      <c r="B1192">
        <v>211513274</v>
      </c>
      <c r="C1192" s="4">
        <v>24616</v>
      </c>
      <c r="D1192" t="s">
        <v>27</v>
      </c>
      <c r="E1192" t="s">
        <v>108</v>
      </c>
      <c r="F1192" s="5">
        <v>3191953812</v>
      </c>
    </row>
    <row r="1193" spans="1:6" x14ac:dyDescent="0.25">
      <c r="A1193" t="s">
        <v>1764</v>
      </c>
      <c r="B1193">
        <v>704257334</v>
      </c>
      <c r="C1193" s="4">
        <v>34478</v>
      </c>
      <c r="D1193" t="s">
        <v>9</v>
      </c>
      <c r="E1193" t="s">
        <v>146</v>
      </c>
      <c r="F1193" s="5">
        <v>1571795785</v>
      </c>
    </row>
    <row r="1194" spans="1:6" x14ac:dyDescent="0.25">
      <c r="A1194" t="s">
        <v>1765</v>
      </c>
      <c r="B1194">
        <v>626603303</v>
      </c>
      <c r="C1194" s="4">
        <v>42148</v>
      </c>
      <c r="D1194" t="s">
        <v>27</v>
      </c>
      <c r="E1194" t="s">
        <v>324</v>
      </c>
      <c r="F1194" s="5">
        <v>4479280644</v>
      </c>
    </row>
    <row r="1195" spans="1:6" x14ac:dyDescent="0.25">
      <c r="A1195" t="s">
        <v>1766</v>
      </c>
      <c r="B1195">
        <v>224073752</v>
      </c>
      <c r="C1195" s="4">
        <v>22426</v>
      </c>
      <c r="D1195" t="s">
        <v>27</v>
      </c>
      <c r="E1195" t="s">
        <v>69</v>
      </c>
      <c r="F1195" s="5">
        <v>3461250147</v>
      </c>
    </row>
    <row r="1196" spans="1:6" x14ac:dyDescent="0.25">
      <c r="A1196" t="s">
        <v>1767</v>
      </c>
      <c r="B1196">
        <v>638191269</v>
      </c>
      <c r="C1196" s="4">
        <v>25348</v>
      </c>
      <c r="D1196" t="s">
        <v>43</v>
      </c>
      <c r="E1196" t="s">
        <v>203</v>
      </c>
      <c r="F1196" s="5">
        <v>3041308659</v>
      </c>
    </row>
    <row r="1197" spans="1:6" x14ac:dyDescent="0.25">
      <c r="A1197" t="s">
        <v>1768</v>
      </c>
      <c r="B1197">
        <v>801227547</v>
      </c>
      <c r="C1197" s="4">
        <v>33749</v>
      </c>
      <c r="D1197" t="s">
        <v>15</v>
      </c>
      <c r="E1197" t="s">
        <v>69</v>
      </c>
      <c r="F1197" s="5">
        <v>91216944</v>
      </c>
    </row>
    <row r="1198" spans="1:6" x14ac:dyDescent="0.25">
      <c r="A1198" t="s">
        <v>803</v>
      </c>
      <c r="B1198">
        <v>822729697</v>
      </c>
      <c r="C1198" s="4">
        <v>31556</v>
      </c>
      <c r="D1198" t="s">
        <v>27</v>
      </c>
      <c r="E1198" t="s">
        <v>16</v>
      </c>
      <c r="F1198" s="5">
        <v>5203283475</v>
      </c>
    </row>
    <row r="1199" spans="1:6" x14ac:dyDescent="0.25">
      <c r="A1199" t="s">
        <v>1769</v>
      </c>
      <c r="B1199">
        <v>987000482</v>
      </c>
      <c r="C1199" s="4">
        <v>22426</v>
      </c>
      <c r="D1199" t="s">
        <v>27</v>
      </c>
      <c r="E1199" t="s">
        <v>104</v>
      </c>
      <c r="F1199" s="5">
        <v>4223826334</v>
      </c>
    </row>
    <row r="1200" spans="1:6" x14ac:dyDescent="0.25">
      <c r="A1200" t="s">
        <v>1770</v>
      </c>
      <c r="B1200">
        <v>278484880</v>
      </c>
      <c r="C1200" s="4">
        <v>44705</v>
      </c>
      <c r="D1200" t="s">
        <v>15</v>
      </c>
      <c r="E1200" t="s">
        <v>44</v>
      </c>
      <c r="F1200" s="5">
        <v>186875037</v>
      </c>
    </row>
    <row r="1201" spans="1:6" x14ac:dyDescent="0.25">
      <c r="A1201" t="s">
        <v>1771</v>
      </c>
      <c r="B1201">
        <v>824575644</v>
      </c>
      <c r="C1201" s="4">
        <v>21694</v>
      </c>
      <c r="D1201" t="s">
        <v>27</v>
      </c>
      <c r="E1201" t="s">
        <v>528</v>
      </c>
      <c r="F1201" s="5">
        <v>807296544</v>
      </c>
    </row>
    <row r="1202" spans="1:6" x14ac:dyDescent="0.25">
      <c r="A1202" t="s">
        <v>1772</v>
      </c>
      <c r="B1202">
        <v>261781838</v>
      </c>
      <c r="C1202" s="4">
        <v>36671</v>
      </c>
      <c r="D1202" t="s">
        <v>43</v>
      </c>
      <c r="E1202" t="s">
        <v>48</v>
      </c>
      <c r="F1202" s="5">
        <v>3119775642</v>
      </c>
    </row>
    <row r="1203" spans="1:6" x14ac:dyDescent="0.25">
      <c r="A1203" t="s">
        <v>1773</v>
      </c>
      <c r="B1203">
        <v>298136303</v>
      </c>
      <c r="C1203" s="4">
        <v>36304</v>
      </c>
      <c r="D1203" t="s">
        <v>43</v>
      </c>
      <c r="E1203" t="s">
        <v>226</v>
      </c>
      <c r="F1203" s="5">
        <v>12174414</v>
      </c>
    </row>
    <row r="1204" spans="1:6" x14ac:dyDescent="0.25">
      <c r="A1204" t="s">
        <v>1774</v>
      </c>
      <c r="B1204">
        <v>105868418</v>
      </c>
      <c r="C1204" s="4">
        <v>42880</v>
      </c>
      <c r="D1204" t="s">
        <v>15</v>
      </c>
      <c r="E1204" t="s">
        <v>502</v>
      </c>
      <c r="F1204" s="5">
        <v>2019901422</v>
      </c>
    </row>
    <row r="1205" spans="1:6" x14ac:dyDescent="0.25">
      <c r="A1205" t="s">
        <v>1775</v>
      </c>
      <c r="B1205">
        <v>901841302</v>
      </c>
      <c r="C1205" s="4">
        <v>42880</v>
      </c>
      <c r="D1205" t="s">
        <v>21</v>
      </c>
      <c r="E1205" t="s">
        <v>334</v>
      </c>
      <c r="F1205" s="5">
        <v>1226088909</v>
      </c>
    </row>
    <row r="1206" spans="1:6" x14ac:dyDescent="0.25">
      <c r="A1206" t="s">
        <v>1776</v>
      </c>
      <c r="B1206">
        <v>33263608</v>
      </c>
      <c r="C1206" s="4">
        <v>37765</v>
      </c>
      <c r="D1206" t="s">
        <v>15</v>
      </c>
      <c r="E1206" t="s">
        <v>186</v>
      </c>
      <c r="F1206" s="5">
        <v>2247360128</v>
      </c>
    </row>
    <row r="1207" spans="1:6" x14ac:dyDescent="0.25">
      <c r="A1207" t="s">
        <v>1777</v>
      </c>
      <c r="B1207">
        <v>650193232</v>
      </c>
      <c r="C1207" s="4">
        <v>38497</v>
      </c>
      <c r="D1207" t="s">
        <v>171</v>
      </c>
      <c r="E1207" t="s">
        <v>48</v>
      </c>
      <c r="F1207" s="5">
        <v>1287789237</v>
      </c>
    </row>
    <row r="1208" spans="1:6" x14ac:dyDescent="0.25">
      <c r="A1208" t="s">
        <v>1778</v>
      </c>
      <c r="B1208">
        <v>717220415</v>
      </c>
      <c r="C1208" s="4">
        <v>38497</v>
      </c>
      <c r="D1208" t="s">
        <v>43</v>
      </c>
      <c r="E1208" t="s">
        <v>371</v>
      </c>
      <c r="F1208" s="5">
        <v>2759250624</v>
      </c>
    </row>
    <row r="1209" spans="1:6" x14ac:dyDescent="0.25">
      <c r="A1209" t="s">
        <v>1779</v>
      </c>
      <c r="B1209">
        <v>913765998</v>
      </c>
      <c r="C1209" s="4">
        <v>38497</v>
      </c>
      <c r="D1209" t="s">
        <v>43</v>
      </c>
      <c r="E1209" t="s">
        <v>108</v>
      </c>
      <c r="F1209" s="5">
        <v>796928704</v>
      </c>
    </row>
    <row r="1210" spans="1:6" x14ac:dyDescent="0.25">
      <c r="A1210" t="s">
        <v>1780</v>
      </c>
      <c r="B1210">
        <v>530044811</v>
      </c>
      <c r="C1210" s="4">
        <v>23887</v>
      </c>
      <c r="D1210" t="s">
        <v>9</v>
      </c>
      <c r="E1210" t="s">
        <v>186</v>
      </c>
      <c r="F1210" s="5">
        <v>1126837344</v>
      </c>
    </row>
    <row r="1211" spans="1:6" x14ac:dyDescent="0.25">
      <c r="A1211" t="s">
        <v>1781</v>
      </c>
      <c r="B1211">
        <v>169553214</v>
      </c>
      <c r="C1211" s="4">
        <v>26077</v>
      </c>
      <c r="D1211" t="s">
        <v>9</v>
      </c>
      <c r="E1211" t="s">
        <v>241</v>
      </c>
      <c r="F1211" s="5">
        <v>1505105463</v>
      </c>
    </row>
    <row r="1212" spans="1:6" x14ac:dyDescent="0.25">
      <c r="A1212" t="s">
        <v>1782</v>
      </c>
      <c r="B1212">
        <v>620261247</v>
      </c>
      <c r="C1212" s="4">
        <v>24616</v>
      </c>
      <c r="D1212" t="s">
        <v>27</v>
      </c>
      <c r="E1212" t="s">
        <v>241</v>
      </c>
      <c r="F1212" s="5">
        <v>537970752</v>
      </c>
    </row>
    <row r="1213" spans="1:6" x14ac:dyDescent="0.25">
      <c r="A1213" t="s">
        <v>116</v>
      </c>
      <c r="B1213">
        <v>80506124</v>
      </c>
      <c r="C1213" s="4">
        <v>40687</v>
      </c>
      <c r="D1213" t="s">
        <v>21</v>
      </c>
      <c r="E1213" t="s">
        <v>28</v>
      </c>
      <c r="F1213" s="5">
        <v>1369218888</v>
      </c>
    </row>
    <row r="1214" spans="1:6" x14ac:dyDescent="0.25">
      <c r="A1214" t="s">
        <v>1783</v>
      </c>
      <c r="B1214">
        <v>961610191</v>
      </c>
      <c r="C1214" s="4">
        <v>22426</v>
      </c>
      <c r="D1214" t="s">
        <v>43</v>
      </c>
      <c r="E1214" t="s">
        <v>28</v>
      </c>
      <c r="F1214" s="5">
        <v>910934424</v>
      </c>
    </row>
    <row r="1215" spans="1:6" x14ac:dyDescent="0.25">
      <c r="A1215" t="s">
        <v>1784</v>
      </c>
      <c r="B1215">
        <v>825095612</v>
      </c>
      <c r="C1215" s="4">
        <v>35939</v>
      </c>
      <c r="D1215" t="s">
        <v>21</v>
      </c>
      <c r="E1215" t="s">
        <v>52</v>
      </c>
      <c r="F1215" s="5">
        <v>27092849</v>
      </c>
    </row>
    <row r="1216" spans="1:6" x14ac:dyDescent="0.25">
      <c r="A1216" t="s">
        <v>1785</v>
      </c>
      <c r="B1216">
        <v>637700595</v>
      </c>
      <c r="C1216" s="4">
        <v>39958</v>
      </c>
      <c r="D1216" t="s">
        <v>27</v>
      </c>
      <c r="E1216" t="s">
        <v>161</v>
      </c>
      <c r="F1216" s="5">
        <v>132381821</v>
      </c>
    </row>
    <row r="1217" spans="1:6" x14ac:dyDescent="0.25">
      <c r="A1217" t="s">
        <v>1786</v>
      </c>
      <c r="B1217">
        <v>962251721</v>
      </c>
      <c r="C1217" s="4">
        <v>38861</v>
      </c>
      <c r="D1217" t="s">
        <v>21</v>
      </c>
      <c r="E1217" t="s">
        <v>22</v>
      </c>
      <c r="F1217" s="5">
        <v>2151559228</v>
      </c>
    </row>
    <row r="1218" spans="1:6" x14ac:dyDescent="0.25">
      <c r="A1218" t="s">
        <v>1787</v>
      </c>
      <c r="B1218">
        <v>9052794</v>
      </c>
      <c r="C1218" s="4">
        <v>41419</v>
      </c>
      <c r="D1218" t="s">
        <v>21</v>
      </c>
      <c r="E1218" t="s">
        <v>134</v>
      </c>
      <c r="F1218" s="5">
        <v>2613705644</v>
      </c>
    </row>
    <row r="1219" spans="1:6" x14ac:dyDescent="0.25">
      <c r="A1219" t="s">
        <v>746</v>
      </c>
      <c r="B1219">
        <v>741467211</v>
      </c>
      <c r="C1219" s="4">
        <v>45070</v>
      </c>
      <c r="D1219" t="s">
        <v>171</v>
      </c>
      <c r="E1219" t="s">
        <v>146</v>
      </c>
      <c r="F1219" s="5">
        <v>1048646144</v>
      </c>
    </row>
    <row r="1220" spans="1:6" x14ac:dyDescent="0.25">
      <c r="A1220" t="s">
        <v>1788</v>
      </c>
      <c r="B1220">
        <v>313947617</v>
      </c>
      <c r="C1220" s="4">
        <v>24983</v>
      </c>
      <c r="D1220" t="s">
        <v>21</v>
      </c>
      <c r="E1220" t="s">
        <v>99</v>
      </c>
      <c r="F1220" s="5">
        <v>718028125</v>
      </c>
    </row>
    <row r="1221" spans="1:6" x14ac:dyDescent="0.25">
      <c r="A1221" t="s">
        <v>1789</v>
      </c>
      <c r="B1221">
        <v>909028330</v>
      </c>
      <c r="C1221" s="4">
        <v>41054</v>
      </c>
      <c r="D1221" t="s">
        <v>21</v>
      </c>
      <c r="E1221" t="s">
        <v>108</v>
      </c>
      <c r="F1221" s="12">
        <v>2911206408</v>
      </c>
    </row>
    <row r="1222" spans="1:6" x14ac:dyDescent="0.25">
      <c r="A1222" t="s">
        <v>1790</v>
      </c>
      <c r="B1222">
        <v>203801183</v>
      </c>
      <c r="C1222" s="4">
        <v>33382</v>
      </c>
      <c r="D1222" t="s">
        <v>9</v>
      </c>
      <c r="E1222" t="s">
        <v>44</v>
      </c>
      <c r="F1222" s="5">
        <v>2465131625</v>
      </c>
    </row>
    <row r="1223" spans="1:6" x14ac:dyDescent="0.25">
      <c r="A1223" t="s">
        <v>1791</v>
      </c>
      <c r="B1223">
        <v>933059110</v>
      </c>
      <c r="C1223" s="4">
        <v>28634</v>
      </c>
      <c r="D1223" t="s">
        <v>15</v>
      </c>
      <c r="E1223" t="s">
        <v>61</v>
      </c>
      <c r="F1223" s="5">
        <v>100901295</v>
      </c>
    </row>
    <row r="1224" spans="1:6" x14ac:dyDescent="0.25">
      <c r="A1224" t="s">
        <v>1792</v>
      </c>
      <c r="B1224">
        <v>293577198</v>
      </c>
      <c r="C1224" s="4">
        <v>41054</v>
      </c>
      <c r="D1224" t="s">
        <v>9</v>
      </c>
      <c r="E1224" t="s">
        <v>268</v>
      </c>
      <c r="F1224" s="5">
        <v>674407972</v>
      </c>
    </row>
    <row r="1225" spans="1:6" x14ac:dyDescent="0.25">
      <c r="A1225" t="s">
        <v>1793</v>
      </c>
      <c r="B1225">
        <v>630038435</v>
      </c>
      <c r="C1225" s="4">
        <v>45070</v>
      </c>
      <c r="D1225" t="s">
        <v>27</v>
      </c>
      <c r="E1225" t="s">
        <v>146</v>
      </c>
      <c r="F1225" s="5">
        <v>1980962016</v>
      </c>
    </row>
    <row r="1226" spans="1:6" x14ac:dyDescent="0.25">
      <c r="A1226" t="s">
        <v>1794</v>
      </c>
      <c r="B1226">
        <v>743760254</v>
      </c>
      <c r="C1226" s="4">
        <v>25348</v>
      </c>
      <c r="D1226" t="s">
        <v>27</v>
      </c>
      <c r="E1226" t="s">
        <v>218</v>
      </c>
      <c r="F1226" s="5">
        <v>1312744482</v>
      </c>
    </row>
    <row r="1227" spans="1:6" x14ac:dyDescent="0.25">
      <c r="A1227" t="s">
        <v>1795</v>
      </c>
      <c r="B1227">
        <v>400996340</v>
      </c>
      <c r="C1227" s="4">
        <v>36304</v>
      </c>
      <c r="D1227" t="s">
        <v>27</v>
      </c>
      <c r="E1227" t="s">
        <v>161</v>
      </c>
      <c r="F1227" s="5">
        <v>149870898</v>
      </c>
    </row>
    <row r="1228" spans="1:6" x14ac:dyDescent="0.25">
      <c r="A1228" t="s">
        <v>1796</v>
      </c>
      <c r="B1228">
        <v>446120059</v>
      </c>
      <c r="C1228" s="4">
        <v>21694</v>
      </c>
      <c r="D1228" t="s">
        <v>27</v>
      </c>
      <c r="E1228" t="s">
        <v>284</v>
      </c>
      <c r="F1228" s="5">
        <v>395808894</v>
      </c>
    </row>
    <row r="1229" spans="1:6" x14ac:dyDescent="0.25">
      <c r="A1229" t="s">
        <v>725</v>
      </c>
      <c r="B1229">
        <v>723431746</v>
      </c>
      <c r="C1229" s="4">
        <v>36304</v>
      </c>
      <c r="D1229" t="s">
        <v>27</v>
      </c>
      <c r="E1229" t="s">
        <v>52</v>
      </c>
      <c r="F1229" s="5">
        <v>4927485123</v>
      </c>
    </row>
    <row r="1230" spans="1:6" x14ac:dyDescent="0.25">
      <c r="A1230" t="s">
        <v>1797</v>
      </c>
      <c r="B1230">
        <v>325236685</v>
      </c>
      <c r="C1230" s="4">
        <v>40322</v>
      </c>
      <c r="D1230" t="s">
        <v>15</v>
      </c>
      <c r="E1230" t="s">
        <v>324</v>
      </c>
      <c r="F1230" s="5">
        <v>973920024</v>
      </c>
    </row>
    <row r="1231" spans="1:6" x14ac:dyDescent="0.25">
      <c r="A1231" t="s">
        <v>1798</v>
      </c>
      <c r="B1231">
        <v>600960976</v>
      </c>
      <c r="C1231" s="4">
        <v>43976</v>
      </c>
      <c r="D1231" t="s">
        <v>43</v>
      </c>
      <c r="E1231" t="s">
        <v>502</v>
      </c>
      <c r="F1231" s="5">
        <v>2018674688</v>
      </c>
    </row>
    <row r="1232" spans="1:6" x14ac:dyDescent="0.25">
      <c r="A1232" t="s">
        <v>1799</v>
      </c>
      <c r="B1232">
        <v>696046635</v>
      </c>
      <c r="C1232" s="4">
        <v>22061</v>
      </c>
      <c r="D1232" t="s">
        <v>21</v>
      </c>
      <c r="E1232" t="s">
        <v>268</v>
      </c>
      <c r="F1232" s="5">
        <v>32726268</v>
      </c>
    </row>
    <row r="1233" spans="1:6" x14ac:dyDescent="0.25">
      <c r="A1233" t="s">
        <v>1800</v>
      </c>
      <c r="B1233">
        <v>504825236</v>
      </c>
      <c r="C1233" s="4">
        <v>33749</v>
      </c>
      <c r="D1233" t="s">
        <v>27</v>
      </c>
      <c r="E1233" t="s">
        <v>73</v>
      </c>
      <c r="F1233" s="5">
        <v>294392384</v>
      </c>
    </row>
    <row r="1234" spans="1:6" x14ac:dyDescent="0.25">
      <c r="A1234" t="s">
        <v>1801</v>
      </c>
      <c r="B1234">
        <v>232958073</v>
      </c>
      <c r="C1234" s="4">
        <v>23522</v>
      </c>
      <c r="D1234" t="s">
        <v>43</v>
      </c>
      <c r="E1234" t="s">
        <v>324</v>
      </c>
      <c r="F1234" s="5">
        <v>4476138777</v>
      </c>
    </row>
    <row r="1235" spans="1:6" x14ac:dyDescent="0.25">
      <c r="A1235" t="s">
        <v>1802</v>
      </c>
      <c r="B1235">
        <v>630758120</v>
      </c>
      <c r="C1235" s="4">
        <v>20600</v>
      </c>
      <c r="D1235" t="s">
        <v>9</v>
      </c>
      <c r="E1235" t="s">
        <v>241</v>
      </c>
      <c r="F1235" s="5">
        <v>24965129</v>
      </c>
    </row>
    <row r="1236" spans="1:6" x14ac:dyDescent="0.25">
      <c r="A1236" t="s">
        <v>1803</v>
      </c>
      <c r="B1236">
        <v>43798322</v>
      </c>
      <c r="C1236" s="4">
        <v>29731</v>
      </c>
      <c r="D1236" t="s">
        <v>171</v>
      </c>
      <c r="E1236" t="s">
        <v>309</v>
      </c>
      <c r="F1236" s="5">
        <v>1049697684</v>
      </c>
    </row>
    <row r="1237" spans="1:6" x14ac:dyDescent="0.25">
      <c r="A1237" t="s">
        <v>1804</v>
      </c>
      <c r="B1237">
        <v>676553473</v>
      </c>
      <c r="C1237" s="4">
        <v>29731</v>
      </c>
      <c r="D1237" t="s">
        <v>9</v>
      </c>
      <c r="E1237" t="s">
        <v>284</v>
      </c>
      <c r="F1237" s="5">
        <v>114353961</v>
      </c>
    </row>
    <row r="1238" spans="1:6" x14ac:dyDescent="0.25">
      <c r="A1238" t="s">
        <v>1805</v>
      </c>
      <c r="B1238">
        <v>538277496</v>
      </c>
      <c r="C1238" s="4">
        <v>27173</v>
      </c>
      <c r="D1238" t="s">
        <v>43</v>
      </c>
      <c r="E1238" t="s">
        <v>1064</v>
      </c>
      <c r="F1238" s="5">
        <v>3241998375</v>
      </c>
    </row>
    <row r="1239" spans="1:6" x14ac:dyDescent="0.25">
      <c r="A1239" t="s">
        <v>1806</v>
      </c>
      <c r="B1239">
        <v>858831444</v>
      </c>
      <c r="C1239" s="4">
        <v>43976</v>
      </c>
      <c r="D1239" t="s">
        <v>27</v>
      </c>
      <c r="E1239" t="s">
        <v>203</v>
      </c>
      <c r="F1239" s="5">
        <v>12647824</v>
      </c>
    </row>
    <row r="1240" spans="1:6" x14ac:dyDescent="0.25">
      <c r="A1240" t="s">
        <v>1807</v>
      </c>
      <c r="B1240">
        <v>9739453</v>
      </c>
      <c r="C1240" s="4">
        <v>32288</v>
      </c>
      <c r="D1240" t="s">
        <v>9</v>
      </c>
      <c r="E1240" t="s">
        <v>157</v>
      </c>
      <c r="F1240" s="5">
        <v>1995228987</v>
      </c>
    </row>
    <row r="1241" spans="1:6" x14ac:dyDescent="0.25">
      <c r="A1241" t="s">
        <v>1808</v>
      </c>
      <c r="B1241">
        <v>332182225</v>
      </c>
      <c r="C1241" s="4">
        <v>37400</v>
      </c>
      <c r="D1241" t="s">
        <v>43</v>
      </c>
      <c r="E1241" t="s">
        <v>241</v>
      </c>
      <c r="F1241" s="5">
        <v>844981235</v>
      </c>
    </row>
    <row r="1242" spans="1:6" x14ac:dyDescent="0.25">
      <c r="A1242" t="s">
        <v>1809</v>
      </c>
      <c r="B1242">
        <v>546891496</v>
      </c>
      <c r="C1242" s="4">
        <v>34114</v>
      </c>
      <c r="D1242" t="s">
        <v>27</v>
      </c>
      <c r="E1242" t="s">
        <v>404</v>
      </c>
      <c r="F1242" s="5">
        <v>2834185788</v>
      </c>
    </row>
    <row r="1243" spans="1:6" x14ac:dyDescent="0.25">
      <c r="A1243" t="s">
        <v>1810</v>
      </c>
      <c r="B1243">
        <v>683793376</v>
      </c>
      <c r="C1243" s="4">
        <v>35939</v>
      </c>
      <c r="D1243" t="s">
        <v>27</v>
      </c>
      <c r="E1243" t="s">
        <v>94</v>
      </c>
      <c r="F1243" s="5">
        <v>2236564512</v>
      </c>
    </row>
    <row r="1244" spans="1:6" x14ac:dyDescent="0.25">
      <c r="A1244" t="s">
        <v>1811</v>
      </c>
      <c r="B1244">
        <v>413570128</v>
      </c>
      <c r="C1244" s="4">
        <v>33382</v>
      </c>
      <c r="D1244" t="s">
        <v>9</v>
      </c>
      <c r="E1244" t="s">
        <v>404</v>
      </c>
      <c r="F1244" s="5">
        <v>262631424</v>
      </c>
    </row>
    <row r="1245" spans="1:6" x14ac:dyDescent="0.25">
      <c r="A1245" t="s">
        <v>1812</v>
      </c>
      <c r="B1245">
        <v>67031087</v>
      </c>
      <c r="C1245" s="4">
        <v>24251</v>
      </c>
      <c r="D1245" t="s">
        <v>9</v>
      </c>
      <c r="E1245" t="s">
        <v>261</v>
      </c>
      <c r="F1245" s="5">
        <v>14822472</v>
      </c>
    </row>
    <row r="1246" spans="1:6" x14ac:dyDescent="0.25">
      <c r="A1246" t="s">
        <v>1813</v>
      </c>
      <c r="B1246">
        <v>98577196</v>
      </c>
      <c r="C1246" s="4">
        <v>40687</v>
      </c>
      <c r="D1246" t="s">
        <v>9</v>
      </c>
      <c r="E1246" t="s">
        <v>65</v>
      </c>
      <c r="F1246" s="5">
        <v>186911361</v>
      </c>
    </row>
    <row r="1247" spans="1:6" x14ac:dyDescent="0.25">
      <c r="A1247" t="s">
        <v>1814</v>
      </c>
      <c r="B1247">
        <v>376092417</v>
      </c>
      <c r="C1247" s="4">
        <v>33017</v>
      </c>
      <c r="D1247" t="s">
        <v>9</v>
      </c>
      <c r="E1247" t="s">
        <v>104</v>
      </c>
      <c r="F1247" s="5">
        <v>1009454781</v>
      </c>
    </row>
    <row r="1248" spans="1:6" x14ac:dyDescent="0.25">
      <c r="A1248" t="s">
        <v>1815</v>
      </c>
      <c r="B1248">
        <v>752352306</v>
      </c>
      <c r="C1248" s="4">
        <v>24616</v>
      </c>
      <c r="D1248" t="s">
        <v>15</v>
      </c>
      <c r="E1248" t="s">
        <v>161</v>
      </c>
      <c r="F1248" s="5">
        <v>1771025256</v>
      </c>
    </row>
    <row r="1249" spans="1:6" x14ac:dyDescent="0.25">
      <c r="A1249" t="s">
        <v>1816</v>
      </c>
      <c r="B1249">
        <v>938304870</v>
      </c>
      <c r="C1249" s="4">
        <v>24616</v>
      </c>
      <c r="D1249" t="s">
        <v>27</v>
      </c>
      <c r="E1249" t="s">
        <v>28</v>
      </c>
      <c r="F1249" s="5">
        <v>727111056</v>
      </c>
    </row>
    <row r="1250" spans="1:6" x14ac:dyDescent="0.25">
      <c r="A1250" t="s">
        <v>1817</v>
      </c>
      <c r="B1250">
        <v>699815678</v>
      </c>
      <c r="C1250" s="4">
        <v>38861</v>
      </c>
      <c r="D1250" t="s">
        <v>27</v>
      </c>
      <c r="E1250" t="s">
        <v>214</v>
      </c>
      <c r="F1250" s="5">
        <v>1300233615</v>
      </c>
    </row>
    <row r="1251" spans="1:6" x14ac:dyDescent="0.25">
      <c r="A1251" t="s">
        <v>1818</v>
      </c>
      <c r="B1251">
        <v>555715861</v>
      </c>
      <c r="C1251" s="4">
        <v>27905</v>
      </c>
      <c r="D1251" t="s">
        <v>21</v>
      </c>
      <c r="E1251" t="s">
        <v>579</v>
      </c>
      <c r="F1251" s="5">
        <v>62223125</v>
      </c>
    </row>
    <row r="1252" spans="1:6" x14ac:dyDescent="0.25">
      <c r="A1252" t="s">
        <v>1819</v>
      </c>
      <c r="B1252">
        <v>932589685</v>
      </c>
      <c r="C1252" s="4">
        <v>34478</v>
      </c>
      <c r="D1252" t="s">
        <v>27</v>
      </c>
      <c r="E1252" t="s">
        <v>73</v>
      </c>
      <c r="F1252" s="5">
        <v>299904747</v>
      </c>
    </row>
    <row r="1253" spans="1:6" x14ac:dyDescent="0.25">
      <c r="A1253" t="s">
        <v>1820</v>
      </c>
      <c r="B1253">
        <v>868988186</v>
      </c>
      <c r="C1253" s="4">
        <v>25712</v>
      </c>
      <c r="D1253" t="s">
        <v>15</v>
      </c>
      <c r="E1253" t="s">
        <v>65</v>
      </c>
      <c r="F1253" s="5">
        <v>695031264</v>
      </c>
    </row>
    <row r="1254" spans="1:6" x14ac:dyDescent="0.25">
      <c r="A1254" t="s">
        <v>1821</v>
      </c>
      <c r="B1254">
        <v>963367321</v>
      </c>
      <c r="C1254" s="4">
        <v>38132</v>
      </c>
      <c r="D1254" t="s">
        <v>27</v>
      </c>
      <c r="E1254" t="s">
        <v>178</v>
      </c>
      <c r="F1254" s="5">
        <v>38502864</v>
      </c>
    </row>
    <row r="1255" spans="1:6" x14ac:dyDescent="0.25">
      <c r="A1255" t="s">
        <v>1822</v>
      </c>
      <c r="B1255">
        <v>373419298</v>
      </c>
      <c r="C1255" s="4">
        <v>41783</v>
      </c>
      <c r="D1255" t="s">
        <v>171</v>
      </c>
      <c r="E1255" t="s">
        <v>203</v>
      </c>
      <c r="F1255" s="5">
        <v>526731264</v>
      </c>
    </row>
    <row r="1256" spans="1:6" x14ac:dyDescent="0.25">
      <c r="A1256" t="s">
        <v>1823</v>
      </c>
      <c r="B1256">
        <v>743758298</v>
      </c>
      <c r="C1256" s="4">
        <v>36304</v>
      </c>
      <c r="D1256" t="s">
        <v>15</v>
      </c>
      <c r="E1256" t="s">
        <v>579</v>
      </c>
      <c r="F1256" s="5">
        <v>2472803457</v>
      </c>
    </row>
    <row r="1257" spans="1:6" x14ac:dyDescent="0.25">
      <c r="A1257" t="s">
        <v>1824</v>
      </c>
      <c r="B1257">
        <v>841019660</v>
      </c>
      <c r="C1257" s="4">
        <v>23887</v>
      </c>
      <c r="D1257" t="s">
        <v>27</v>
      </c>
      <c r="E1257" t="s">
        <v>38</v>
      </c>
      <c r="F1257" s="5">
        <v>291262818</v>
      </c>
    </row>
    <row r="1258" spans="1:6" x14ac:dyDescent="0.25">
      <c r="A1258" t="s">
        <v>1825</v>
      </c>
      <c r="B1258">
        <v>311948849</v>
      </c>
      <c r="C1258" s="4">
        <v>26444</v>
      </c>
      <c r="D1258" t="s">
        <v>43</v>
      </c>
      <c r="E1258" t="s">
        <v>371</v>
      </c>
      <c r="F1258" s="5">
        <v>1479567936</v>
      </c>
    </row>
    <row r="1259" spans="1:6" x14ac:dyDescent="0.25">
      <c r="A1259" t="s">
        <v>1826</v>
      </c>
      <c r="B1259">
        <v>358256120</v>
      </c>
      <c r="C1259" s="4">
        <v>24983</v>
      </c>
      <c r="D1259" t="s">
        <v>21</v>
      </c>
      <c r="E1259" t="s">
        <v>134</v>
      </c>
      <c r="F1259" s="5">
        <v>2155820544</v>
      </c>
    </row>
    <row r="1260" spans="1:6" x14ac:dyDescent="0.25">
      <c r="A1260" t="s">
        <v>1827</v>
      </c>
      <c r="B1260">
        <v>919464811</v>
      </c>
      <c r="C1260" s="4">
        <v>31921</v>
      </c>
      <c r="D1260" t="s">
        <v>9</v>
      </c>
      <c r="E1260" t="s">
        <v>360</v>
      </c>
      <c r="F1260" s="5">
        <v>42836355</v>
      </c>
    </row>
    <row r="1261" spans="1:6" x14ac:dyDescent="0.25">
      <c r="A1261" t="s">
        <v>1828</v>
      </c>
      <c r="B1261">
        <v>970179932</v>
      </c>
      <c r="C1261" s="4">
        <v>20965</v>
      </c>
      <c r="D1261" t="s">
        <v>9</v>
      </c>
      <c r="E1261" t="s">
        <v>268</v>
      </c>
      <c r="F1261" s="5">
        <v>397535351</v>
      </c>
    </row>
    <row r="1262" spans="1:6" x14ac:dyDescent="0.25">
      <c r="A1262" t="s">
        <v>1829</v>
      </c>
      <c r="B1262">
        <v>934718350</v>
      </c>
      <c r="C1262" s="4">
        <v>40322</v>
      </c>
      <c r="D1262" t="s">
        <v>21</v>
      </c>
      <c r="E1262" t="s">
        <v>218</v>
      </c>
      <c r="F1262" s="5">
        <v>117611364</v>
      </c>
    </row>
    <row r="1263" spans="1:6" x14ac:dyDescent="0.25">
      <c r="A1263" t="s">
        <v>1830</v>
      </c>
      <c r="B1263">
        <v>322285626</v>
      </c>
      <c r="C1263" s="4">
        <v>41054</v>
      </c>
      <c r="D1263" t="s">
        <v>27</v>
      </c>
      <c r="E1263" t="s">
        <v>38</v>
      </c>
      <c r="F1263" s="5">
        <v>447161124</v>
      </c>
    </row>
    <row r="1264" spans="1:6" x14ac:dyDescent="0.25">
      <c r="A1264" t="s">
        <v>1831</v>
      </c>
      <c r="B1264">
        <v>997371033</v>
      </c>
      <c r="C1264" s="4">
        <v>20965</v>
      </c>
      <c r="D1264" t="s">
        <v>27</v>
      </c>
      <c r="E1264" t="s">
        <v>261</v>
      </c>
      <c r="F1264" s="5">
        <v>969705</v>
      </c>
    </row>
    <row r="1265" spans="1:6" x14ac:dyDescent="0.25">
      <c r="A1265" t="s">
        <v>1832</v>
      </c>
      <c r="B1265">
        <v>381842320</v>
      </c>
      <c r="C1265" s="4">
        <v>32653</v>
      </c>
      <c r="D1265" t="s">
        <v>43</v>
      </c>
      <c r="E1265" t="s">
        <v>261</v>
      </c>
      <c r="F1265" s="5">
        <v>2504677728</v>
      </c>
    </row>
    <row r="1266" spans="1:6" x14ac:dyDescent="0.25">
      <c r="A1266" t="s">
        <v>1833</v>
      </c>
      <c r="B1266">
        <v>864260743</v>
      </c>
      <c r="C1266" s="4">
        <v>39593</v>
      </c>
      <c r="D1266" t="s">
        <v>15</v>
      </c>
      <c r="E1266" t="s">
        <v>309</v>
      </c>
      <c r="F1266" s="5">
        <v>1581820672</v>
      </c>
    </row>
    <row r="1267" spans="1:6" x14ac:dyDescent="0.25">
      <c r="A1267" t="s">
        <v>1834</v>
      </c>
      <c r="B1267">
        <v>761581783</v>
      </c>
      <c r="C1267" s="4">
        <v>26077</v>
      </c>
      <c r="D1267" t="s">
        <v>43</v>
      </c>
      <c r="E1267" t="s">
        <v>226</v>
      </c>
      <c r="F1267" s="5">
        <v>972728028</v>
      </c>
    </row>
    <row r="1268" spans="1:6" x14ac:dyDescent="0.25">
      <c r="A1268" t="s">
        <v>1835</v>
      </c>
      <c r="B1268">
        <v>587755693</v>
      </c>
      <c r="C1268" s="4">
        <v>26809</v>
      </c>
      <c r="D1268" t="s">
        <v>27</v>
      </c>
      <c r="E1268" t="s">
        <v>178</v>
      </c>
      <c r="F1268" s="5">
        <v>2980696544</v>
      </c>
    </row>
    <row r="1269" spans="1:6" x14ac:dyDescent="0.25">
      <c r="A1269" t="s">
        <v>1836</v>
      </c>
      <c r="B1269">
        <v>826803067</v>
      </c>
      <c r="C1269" s="4">
        <v>43609</v>
      </c>
      <c r="D1269" t="s">
        <v>171</v>
      </c>
      <c r="E1269" t="s">
        <v>61</v>
      </c>
      <c r="F1269" s="5">
        <v>318018591</v>
      </c>
    </row>
    <row r="1270" spans="1:6" x14ac:dyDescent="0.25">
      <c r="A1270" t="s">
        <v>1837</v>
      </c>
      <c r="B1270">
        <v>196549293</v>
      </c>
      <c r="C1270" s="4">
        <v>22426</v>
      </c>
      <c r="D1270" t="s">
        <v>43</v>
      </c>
      <c r="E1270" t="s">
        <v>502</v>
      </c>
      <c r="F1270" s="5">
        <v>1966455</v>
      </c>
    </row>
    <row r="1271" spans="1:6" x14ac:dyDescent="0.25">
      <c r="A1271" t="s">
        <v>1838</v>
      </c>
      <c r="B1271">
        <v>818088800</v>
      </c>
      <c r="C1271" s="4">
        <v>35939</v>
      </c>
      <c r="D1271" t="s">
        <v>43</v>
      </c>
      <c r="E1271" t="s">
        <v>309</v>
      </c>
      <c r="F1271" s="5">
        <v>2171529152</v>
      </c>
    </row>
    <row r="1272" spans="1:6" x14ac:dyDescent="0.25">
      <c r="A1272" t="s">
        <v>1839</v>
      </c>
      <c r="B1272">
        <v>479460368</v>
      </c>
      <c r="C1272" s="4">
        <v>30827</v>
      </c>
      <c r="D1272" t="s">
        <v>27</v>
      </c>
      <c r="E1272" t="s">
        <v>38</v>
      </c>
      <c r="F1272" s="5">
        <v>255803625</v>
      </c>
    </row>
    <row r="1273" spans="1:6" x14ac:dyDescent="0.25">
      <c r="A1273" t="s">
        <v>1840</v>
      </c>
      <c r="B1273">
        <v>689682218</v>
      </c>
      <c r="C1273" s="4">
        <v>31192</v>
      </c>
      <c r="D1273" t="s">
        <v>15</v>
      </c>
      <c r="E1273" t="s">
        <v>108</v>
      </c>
      <c r="F1273" s="5">
        <v>1098554808</v>
      </c>
    </row>
    <row r="1274" spans="1:6" x14ac:dyDescent="0.25">
      <c r="A1274" t="s">
        <v>1841</v>
      </c>
      <c r="B1274">
        <v>483029893</v>
      </c>
      <c r="C1274" s="4">
        <v>40322</v>
      </c>
      <c r="D1274" t="s">
        <v>21</v>
      </c>
      <c r="E1274" t="s">
        <v>33</v>
      </c>
      <c r="F1274" s="5">
        <v>107610468</v>
      </c>
    </row>
    <row r="1275" spans="1:6" x14ac:dyDescent="0.25">
      <c r="A1275" t="s">
        <v>82</v>
      </c>
      <c r="B1275">
        <v>44786017</v>
      </c>
      <c r="C1275" s="4">
        <v>25348</v>
      </c>
      <c r="D1275" t="s">
        <v>27</v>
      </c>
      <c r="E1275" t="s">
        <v>33</v>
      </c>
      <c r="F1275" s="5">
        <v>7522375</v>
      </c>
    </row>
    <row r="1276" spans="1:6" x14ac:dyDescent="0.25">
      <c r="A1276" t="s">
        <v>1842</v>
      </c>
      <c r="B1276">
        <v>58509766</v>
      </c>
      <c r="C1276" s="4">
        <v>26809</v>
      </c>
      <c r="D1276" t="s">
        <v>9</v>
      </c>
      <c r="E1276" t="s">
        <v>44</v>
      </c>
      <c r="F1276" s="5">
        <v>150898038</v>
      </c>
    </row>
    <row r="1277" spans="1:6" x14ac:dyDescent="0.25">
      <c r="A1277" t="s">
        <v>1843</v>
      </c>
      <c r="B1277">
        <v>429910592</v>
      </c>
      <c r="C1277" s="4">
        <v>33749</v>
      </c>
      <c r="D1277" t="s">
        <v>21</v>
      </c>
      <c r="E1277" t="s">
        <v>108</v>
      </c>
      <c r="F1277" s="5">
        <v>718223367</v>
      </c>
    </row>
    <row r="1278" spans="1:6" x14ac:dyDescent="0.25">
      <c r="A1278" t="s">
        <v>1844</v>
      </c>
      <c r="B1278">
        <v>863983168</v>
      </c>
      <c r="C1278" s="4">
        <v>40322</v>
      </c>
      <c r="D1278" t="s">
        <v>15</v>
      </c>
      <c r="E1278" t="s">
        <v>73</v>
      </c>
      <c r="F1278" s="5">
        <v>20485296</v>
      </c>
    </row>
    <row r="1279" spans="1:6" x14ac:dyDescent="0.25">
      <c r="A1279" t="s">
        <v>1845</v>
      </c>
      <c r="B1279">
        <v>268560799</v>
      </c>
      <c r="C1279" s="4">
        <v>23522</v>
      </c>
      <c r="D1279" t="s">
        <v>15</v>
      </c>
      <c r="E1279" t="s">
        <v>186</v>
      </c>
      <c r="F1279" s="5">
        <v>269208192</v>
      </c>
    </row>
    <row r="1280" spans="1:6" x14ac:dyDescent="0.25">
      <c r="A1280" t="s">
        <v>615</v>
      </c>
      <c r="B1280">
        <v>600526441</v>
      </c>
      <c r="C1280" s="4">
        <v>28999</v>
      </c>
      <c r="D1280" t="s">
        <v>27</v>
      </c>
      <c r="E1280" t="s">
        <v>341</v>
      </c>
      <c r="F1280" s="5">
        <v>466313139</v>
      </c>
    </row>
    <row r="1281" spans="1:6" x14ac:dyDescent="0.25">
      <c r="A1281" t="s">
        <v>1846</v>
      </c>
      <c r="B1281">
        <v>219303195</v>
      </c>
      <c r="C1281" s="4">
        <v>26077</v>
      </c>
      <c r="D1281" t="s">
        <v>15</v>
      </c>
      <c r="E1281" t="s">
        <v>33</v>
      </c>
      <c r="F1281" s="5">
        <v>91339992</v>
      </c>
    </row>
    <row r="1282" spans="1:6" x14ac:dyDescent="0.25">
      <c r="A1282" t="s">
        <v>1847</v>
      </c>
      <c r="B1282">
        <v>854835571</v>
      </c>
      <c r="C1282" s="4">
        <v>26077</v>
      </c>
      <c r="D1282" t="s">
        <v>21</v>
      </c>
      <c r="E1282" t="s">
        <v>324</v>
      </c>
      <c r="F1282" s="5">
        <v>1054228284</v>
      </c>
    </row>
    <row r="1283" spans="1:6" x14ac:dyDescent="0.25">
      <c r="A1283" t="s">
        <v>692</v>
      </c>
      <c r="B1283">
        <v>691955540</v>
      </c>
      <c r="C1283" s="4">
        <v>25712</v>
      </c>
      <c r="D1283" t="s">
        <v>43</v>
      </c>
      <c r="E1283" t="s">
        <v>1064</v>
      </c>
      <c r="F1283" s="5">
        <v>1532359728</v>
      </c>
    </row>
    <row r="1284" spans="1:6" x14ac:dyDescent="0.25">
      <c r="A1284" t="s">
        <v>1848</v>
      </c>
      <c r="B1284">
        <v>48927497</v>
      </c>
      <c r="C1284" s="4">
        <v>32653</v>
      </c>
      <c r="D1284" t="s">
        <v>43</v>
      </c>
      <c r="E1284" t="s">
        <v>69</v>
      </c>
      <c r="F1284" s="5">
        <v>1502244879</v>
      </c>
    </row>
    <row r="1285" spans="1:6" x14ac:dyDescent="0.25">
      <c r="A1285" t="s">
        <v>249</v>
      </c>
      <c r="B1285">
        <v>235521377</v>
      </c>
      <c r="C1285" s="4">
        <v>39958</v>
      </c>
      <c r="D1285" t="s">
        <v>43</v>
      </c>
      <c r="E1285" t="s">
        <v>16</v>
      </c>
      <c r="F1285" s="5">
        <v>1207047744</v>
      </c>
    </row>
    <row r="1286" spans="1:6" x14ac:dyDescent="0.25">
      <c r="A1286" t="s">
        <v>1849</v>
      </c>
      <c r="B1286">
        <v>530188381</v>
      </c>
      <c r="C1286" s="4">
        <v>26444</v>
      </c>
      <c r="D1286" t="s">
        <v>43</v>
      </c>
      <c r="E1286" t="s">
        <v>328</v>
      </c>
      <c r="F1286" s="5">
        <v>5956384</v>
      </c>
    </row>
    <row r="1287" spans="1:6" x14ac:dyDescent="0.25">
      <c r="A1287" t="s">
        <v>1850</v>
      </c>
      <c r="B1287">
        <v>795714810</v>
      </c>
      <c r="C1287" s="4">
        <v>32653</v>
      </c>
      <c r="D1287" t="s">
        <v>9</v>
      </c>
      <c r="E1287" t="s">
        <v>241</v>
      </c>
      <c r="F1287" s="5">
        <v>1244719872</v>
      </c>
    </row>
    <row r="1288" spans="1:6" x14ac:dyDescent="0.25">
      <c r="A1288" t="s">
        <v>1851</v>
      </c>
      <c r="B1288">
        <v>169459563</v>
      </c>
      <c r="C1288" s="4">
        <v>40687</v>
      </c>
      <c r="D1288" t="s">
        <v>27</v>
      </c>
      <c r="E1288" t="s">
        <v>334</v>
      </c>
      <c r="F1288" s="5">
        <v>844638704</v>
      </c>
    </row>
    <row r="1289" spans="1:6" x14ac:dyDescent="0.25">
      <c r="A1289" t="s">
        <v>1852</v>
      </c>
      <c r="B1289">
        <v>911853927</v>
      </c>
      <c r="C1289" s="4">
        <v>27538</v>
      </c>
      <c r="D1289" t="s">
        <v>9</v>
      </c>
      <c r="E1289" t="s">
        <v>52</v>
      </c>
      <c r="F1289" s="5">
        <v>731547936</v>
      </c>
    </row>
    <row r="1290" spans="1:6" x14ac:dyDescent="0.25">
      <c r="A1290" t="s">
        <v>399</v>
      </c>
      <c r="B1290">
        <v>281208268</v>
      </c>
      <c r="C1290" s="4">
        <v>38497</v>
      </c>
      <c r="D1290" t="s">
        <v>9</v>
      </c>
      <c r="E1290" t="s">
        <v>210</v>
      </c>
      <c r="F1290" s="5">
        <v>3482485552</v>
      </c>
    </row>
    <row r="1291" spans="1:6" x14ac:dyDescent="0.25">
      <c r="A1291" t="s">
        <v>1853</v>
      </c>
      <c r="B1291">
        <v>311714534</v>
      </c>
      <c r="C1291" s="4">
        <v>38861</v>
      </c>
      <c r="D1291" t="s">
        <v>21</v>
      </c>
      <c r="E1291" t="s">
        <v>284</v>
      </c>
      <c r="F1291" s="5">
        <v>1717317316</v>
      </c>
    </row>
    <row r="1292" spans="1:6" x14ac:dyDescent="0.25">
      <c r="A1292" t="s">
        <v>1854</v>
      </c>
      <c r="B1292">
        <v>959542022</v>
      </c>
      <c r="C1292" s="4">
        <v>40322</v>
      </c>
      <c r="D1292" t="s">
        <v>27</v>
      </c>
      <c r="E1292" t="s">
        <v>309</v>
      </c>
      <c r="F1292" s="5">
        <v>38974608</v>
      </c>
    </row>
    <row r="1293" spans="1:6" x14ac:dyDescent="0.25">
      <c r="A1293" t="s">
        <v>1855</v>
      </c>
      <c r="B1293">
        <v>157826546</v>
      </c>
      <c r="C1293" s="4">
        <v>33017</v>
      </c>
      <c r="D1293" t="s">
        <v>15</v>
      </c>
      <c r="E1293" t="s">
        <v>366</v>
      </c>
      <c r="F1293" s="5">
        <v>225213912</v>
      </c>
    </row>
    <row r="1294" spans="1:6" x14ac:dyDescent="0.25">
      <c r="A1294" t="s">
        <v>1856</v>
      </c>
      <c r="B1294">
        <v>274472571</v>
      </c>
      <c r="C1294" s="4">
        <v>34843</v>
      </c>
      <c r="D1294" t="s">
        <v>9</v>
      </c>
      <c r="E1294" t="s">
        <v>108</v>
      </c>
      <c r="F1294" s="5">
        <v>159565952</v>
      </c>
    </row>
    <row r="1295" spans="1:6" x14ac:dyDescent="0.25">
      <c r="A1295" t="s">
        <v>1857</v>
      </c>
      <c r="B1295">
        <v>49382283</v>
      </c>
      <c r="C1295" s="4">
        <v>22790</v>
      </c>
      <c r="D1295" t="s">
        <v>9</v>
      </c>
      <c r="E1295" t="s">
        <v>61</v>
      </c>
      <c r="F1295" s="5">
        <v>2944012544</v>
      </c>
    </row>
    <row r="1296" spans="1:6" x14ac:dyDescent="0.25">
      <c r="A1296" t="s">
        <v>749</v>
      </c>
      <c r="B1296">
        <v>746114879</v>
      </c>
      <c r="C1296" s="4">
        <v>31921</v>
      </c>
      <c r="D1296" t="s">
        <v>9</v>
      </c>
      <c r="E1296" t="s">
        <v>48</v>
      </c>
      <c r="F1296" s="5">
        <v>6231625</v>
      </c>
    </row>
    <row r="1297" spans="1:6" x14ac:dyDescent="0.25">
      <c r="A1297" t="s">
        <v>1858</v>
      </c>
      <c r="B1297">
        <v>332064480</v>
      </c>
      <c r="C1297" s="4">
        <v>22061</v>
      </c>
      <c r="D1297" t="s">
        <v>27</v>
      </c>
      <c r="E1297" t="s">
        <v>65</v>
      </c>
      <c r="F1297" s="5">
        <v>2294607903</v>
      </c>
    </row>
    <row r="1298" spans="1:6" x14ac:dyDescent="0.25">
      <c r="A1298" t="s">
        <v>846</v>
      </c>
      <c r="B1298">
        <v>868121015</v>
      </c>
      <c r="C1298" s="4">
        <v>30460</v>
      </c>
      <c r="D1298" t="s">
        <v>27</v>
      </c>
      <c r="E1298" t="s">
        <v>104</v>
      </c>
      <c r="F1298" s="5">
        <v>2046557529</v>
      </c>
    </row>
    <row r="1299" spans="1:6" x14ac:dyDescent="0.25">
      <c r="A1299" t="s">
        <v>905</v>
      </c>
      <c r="B1299">
        <v>957356866</v>
      </c>
      <c r="C1299" s="4">
        <v>27538</v>
      </c>
      <c r="D1299" t="s">
        <v>171</v>
      </c>
      <c r="E1299" t="s">
        <v>371</v>
      </c>
      <c r="F1299" s="5">
        <v>216483057</v>
      </c>
    </row>
    <row r="1300" spans="1:6" x14ac:dyDescent="0.25">
      <c r="A1300" t="s">
        <v>272</v>
      </c>
      <c r="B1300">
        <v>254374522</v>
      </c>
      <c r="C1300" s="4">
        <v>24251</v>
      </c>
      <c r="D1300" t="s">
        <v>27</v>
      </c>
      <c r="E1300" t="s">
        <v>38</v>
      </c>
      <c r="F1300" s="5">
        <v>1058112</v>
      </c>
    </row>
    <row r="1301" spans="1:6" x14ac:dyDescent="0.25">
      <c r="A1301" t="s">
        <v>1859</v>
      </c>
      <c r="B1301">
        <v>281045684</v>
      </c>
      <c r="C1301" s="4">
        <v>21329</v>
      </c>
      <c r="D1301" t="s">
        <v>27</v>
      </c>
      <c r="E1301" t="s">
        <v>178</v>
      </c>
      <c r="F1301" s="5">
        <v>4755330342</v>
      </c>
    </row>
    <row r="1302" spans="1:6" x14ac:dyDescent="0.25">
      <c r="A1302" t="s">
        <v>1860</v>
      </c>
      <c r="B1302">
        <v>137837802</v>
      </c>
      <c r="C1302" s="4">
        <v>34843</v>
      </c>
      <c r="D1302" t="s">
        <v>43</v>
      </c>
      <c r="E1302" t="s">
        <v>157</v>
      </c>
      <c r="F1302" s="5">
        <v>1870683375</v>
      </c>
    </row>
    <row r="1303" spans="1:6" x14ac:dyDescent="0.25">
      <c r="A1303" t="s">
        <v>1861</v>
      </c>
      <c r="B1303">
        <v>347096251</v>
      </c>
      <c r="C1303" s="4">
        <v>29366</v>
      </c>
      <c r="D1303" t="s">
        <v>21</v>
      </c>
      <c r="E1303" t="s">
        <v>334</v>
      </c>
      <c r="F1303" s="5">
        <v>239229984</v>
      </c>
    </row>
    <row r="1304" spans="1:6" x14ac:dyDescent="0.25">
      <c r="A1304" t="s">
        <v>549</v>
      </c>
      <c r="B1304">
        <v>527005460</v>
      </c>
      <c r="C1304" s="4">
        <v>29731</v>
      </c>
      <c r="D1304" t="s">
        <v>15</v>
      </c>
      <c r="E1304" t="s">
        <v>203</v>
      </c>
      <c r="F1304" s="5">
        <v>18306432</v>
      </c>
    </row>
    <row r="1305" spans="1:6" x14ac:dyDescent="0.25">
      <c r="A1305" t="s">
        <v>1862</v>
      </c>
      <c r="B1305">
        <v>487111219</v>
      </c>
      <c r="C1305" s="4">
        <v>22790</v>
      </c>
      <c r="D1305" t="s">
        <v>27</v>
      </c>
      <c r="E1305" t="s">
        <v>1064</v>
      </c>
      <c r="F1305" s="5">
        <v>2874796281</v>
      </c>
    </row>
    <row r="1306" spans="1:6" x14ac:dyDescent="0.25">
      <c r="A1306" t="s">
        <v>1863</v>
      </c>
      <c r="B1306">
        <v>760479632</v>
      </c>
      <c r="C1306" s="4">
        <v>23887</v>
      </c>
      <c r="D1306" t="s">
        <v>27</v>
      </c>
      <c r="E1306" t="s">
        <v>268</v>
      </c>
      <c r="F1306" s="5">
        <v>2102234076</v>
      </c>
    </row>
    <row r="1307" spans="1:6" x14ac:dyDescent="0.25">
      <c r="A1307" t="s">
        <v>1864</v>
      </c>
      <c r="B1307">
        <v>4815836</v>
      </c>
      <c r="C1307" s="4">
        <v>36304</v>
      </c>
      <c r="D1307" t="s">
        <v>15</v>
      </c>
      <c r="E1307" t="s">
        <v>134</v>
      </c>
      <c r="F1307" s="5">
        <v>1528130625</v>
      </c>
    </row>
    <row r="1308" spans="1:6" x14ac:dyDescent="0.25">
      <c r="A1308" t="s">
        <v>1865</v>
      </c>
      <c r="B1308">
        <v>605959171</v>
      </c>
      <c r="C1308" s="4">
        <v>30460</v>
      </c>
      <c r="D1308" t="s">
        <v>27</v>
      </c>
      <c r="E1308" t="s">
        <v>334</v>
      </c>
      <c r="F1308" s="5">
        <v>1818520275</v>
      </c>
    </row>
    <row r="1309" spans="1:6" x14ac:dyDescent="0.25">
      <c r="A1309" t="s">
        <v>1866</v>
      </c>
      <c r="B1309">
        <v>131306401</v>
      </c>
      <c r="C1309" s="4">
        <v>28999</v>
      </c>
      <c r="D1309" t="s">
        <v>27</v>
      </c>
      <c r="E1309" t="s">
        <v>284</v>
      </c>
      <c r="F1309" s="5">
        <v>3711545847</v>
      </c>
    </row>
    <row r="1310" spans="1:6" x14ac:dyDescent="0.25">
      <c r="A1310" t="s">
        <v>1867</v>
      </c>
      <c r="B1310">
        <v>720496155</v>
      </c>
      <c r="C1310" s="4">
        <v>20965</v>
      </c>
      <c r="D1310" t="s">
        <v>9</v>
      </c>
      <c r="E1310" t="s">
        <v>324</v>
      </c>
      <c r="F1310" s="5">
        <v>3586171741</v>
      </c>
    </row>
    <row r="1311" spans="1:6" x14ac:dyDescent="0.25">
      <c r="A1311" t="s">
        <v>1868</v>
      </c>
      <c r="B1311">
        <v>497483163</v>
      </c>
      <c r="C1311" s="4">
        <v>35210</v>
      </c>
      <c r="D1311" t="s">
        <v>9</v>
      </c>
      <c r="E1311" t="s">
        <v>33</v>
      </c>
      <c r="F1311" s="5">
        <v>14494704</v>
      </c>
    </row>
    <row r="1312" spans="1:6" x14ac:dyDescent="0.25">
      <c r="A1312" t="s">
        <v>1869</v>
      </c>
      <c r="B1312">
        <v>268335121</v>
      </c>
      <c r="C1312" s="4">
        <v>39593</v>
      </c>
      <c r="D1312" t="s">
        <v>171</v>
      </c>
      <c r="E1312" t="s">
        <v>65</v>
      </c>
      <c r="F1312" s="5">
        <v>1305858528</v>
      </c>
    </row>
    <row r="1313" spans="1:6" x14ac:dyDescent="0.25">
      <c r="A1313" t="s">
        <v>630</v>
      </c>
      <c r="B1313">
        <v>624616768</v>
      </c>
      <c r="C1313" s="4">
        <v>25712</v>
      </c>
      <c r="D1313" t="s">
        <v>21</v>
      </c>
      <c r="E1313" t="s">
        <v>69</v>
      </c>
      <c r="F1313" s="5">
        <v>1264953833</v>
      </c>
    </row>
    <row r="1314" spans="1:6" x14ac:dyDescent="0.25">
      <c r="A1314" t="s">
        <v>1870</v>
      </c>
      <c r="B1314">
        <v>556776914</v>
      </c>
      <c r="C1314" s="4">
        <v>26077</v>
      </c>
      <c r="D1314" t="s">
        <v>27</v>
      </c>
      <c r="E1314" t="s">
        <v>371</v>
      </c>
      <c r="F1314" s="5">
        <v>1437831988</v>
      </c>
    </row>
    <row r="1315" spans="1:6" x14ac:dyDescent="0.25">
      <c r="A1315" t="s">
        <v>1871</v>
      </c>
      <c r="B1315">
        <v>436593969</v>
      </c>
      <c r="C1315" s="4">
        <v>31556</v>
      </c>
      <c r="D1315" t="s">
        <v>27</v>
      </c>
      <c r="E1315" t="s">
        <v>404</v>
      </c>
      <c r="F1315" s="5">
        <v>216752382</v>
      </c>
    </row>
    <row r="1316" spans="1:6" x14ac:dyDescent="0.25">
      <c r="A1316" t="s">
        <v>1872</v>
      </c>
      <c r="B1316">
        <v>914636531</v>
      </c>
      <c r="C1316" s="4">
        <v>40687</v>
      </c>
      <c r="D1316" t="s">
        <v>21</v>
      </c>
      <c r="E1316" t="s">
        <v>28</v>
      </c>
      <c r="F1316" s="5">
        <v>362904256</v>
      </c>
    </row>
    <row r="1317" spans="1:6" x14ac:dyDescent="0.25">
      <c r="A1317" t="s">
        <v>1873</v>
      </c>
      <c r="B1317">
        <v>754949952</v>
      </c>
      <c r="C1317" s="4">
        <v>41419</v>
      </c>
      <c r="D1317" t="s">
        <v>15</v>
      </c>
      <c r="E1317" t="s">
        <v>328</v>
      </c>
      <c r="F1317" s="5">
        <v>12622211</v>
      </c>
    </row>
    <row r="1318" spans="1:6" x14ac:dyDescent="0.25">
      <c r="A1318" t="s">
        <v>1874</v>
      </c>
      <c r="B1318">
        <v>371460998</v>
      </c>
      <c r="C1318" s="4">
        <v>20965</v>
      </c>
      <c r="D1318" t="s">
        <v>43</v>
      </c>
      <c r="E1318" t="s">
        <v>203</v>
      </c>
      <c r="F1318" s="5">
        <v>2877675</v>
      </c>
    </row>
    <row r="1319" spans="1:6" x14ac:dyDescent="0.25">
      <c r="A1319" t="s">
        <v>1875</v>
      </c>
      <c r="B1319">
        <v>245309141</v>
      </c>
      <c r="C1319" s="4">
        <v>44705</v>
      </c>
      <c r="D1319" t="s">
        <v>27</v>
      </c>
      <c r="E1319" t="s">
        <v>203</v>
      </c>
      <c r="F1319" s="5">
        <v>821281125</v>
      </c>
    </row>
    <row r="1320" spans="1:6" x14ac:dyDescent="0.25">
      <c r="A1320" t="s">
        <v>1876</v>
      </c>
      <c r="B1320">
        <v>405553613</v>
      </c>
      <c r="C1320" s="4">
        <v>38861</v>
      </c>
      <c r="D1320" t="s">
        <v>27</v>
      </c>
      <c r="E1320" t="s">
        <v>94</v>
      </c>
      <c r="F1320" s="5">
        <v>1290361501</v>
      </c>
    </row>
    <row r="1321" spans="1:6" x14ac:dyDescent="0.25">
      <c r="A1321" t="s">
        <v>1877</v>
      </c>
      <c r="B1321">
        <v>500287879</v>
      </c>
      <c r="C1321" s="4">
        <v>33017</v>
      </c>
      <c r="D1321" t="s">
        <v>43</v>
      </c>
      <c r="E1321" t="s">
        <v>65</v>
      </c>
      <c r="F1321" s="5">
        <v>499992768</v>
      </c>
    </row>
    <row r="1322" spans="1:6" x14ac:dyDescent="0.25">
      <c r="A1322" t="s">
        <v>1878</v>
      </c>
      <c r="B1322">
        <v>425771114</v>
      </c>
      <c r="C1322" s="4">
        <v>39593</v>
      </c>
      <c r="D1322" t="s">
        <v>27</v>
      </c>
      <c r="E1322" t="s">
        <v>579</v>
      </c>
      <c r="F1322" s="5">
        <v>1412186763</v>
      </c>
    </row>
    <row r="1323" spans="1:6" x14ac:dyDescent="0.25">
      <c r="A1323" t="s">
        <v>1879</v>
      </c>
      <c r="B1323">
        <v>811940504</v>
      </c>
      <c r="C1323" s="4">
        <v>33749</v>
      </c>
      <c r="D1323" t="s">
        <v>43</v>
      </c>
      <c r="E1323" t="s">
        <v>404</v>
      </c>
      <c r="F1323" s="5">
        <v>57704976</v>
      </c>
    </row>
    <row r="1324" spans="1:6" x14ac:dyDescent="0.25">
      <c r="A1324" t="s">
        <v>1880</v>
      </c>
      <c r="B1324">
        <v>295040717</v>
      </c>
      <c r="C1324" s="4">
        <v>43976</v>
      </c>
      <c r="D1324" t="s">
        <v>9</v>
      </c>
      <c r="E1324" t="s">
        <v>157</v>
      </c>
      <c r="F1324" s="5">
        <v>110102322</v>
      </c>
    </row>
    <row r="1325" spans="1:6" x14ac:dyDescent="0.25">
      <c r="A1325" t="s">
        <v>1881</v>
      </c>
      <c r="B1325">
        <v>328827622</v>
      </c>
      <c r="C1325" s="4">
        <v>27538</v>
      </c>
      <c r="D1325" t="s">
        <v>21</v>
      </c>
      <c r="E1325" t="s">
        <v>360</v>
      </c>
      <c r="F1325" s="5">
        <v>426222384</v>
      </c>
    </row>
    <row r="1326" spans="1:6" x14ac:dyDescent="0.25">
      <c r="A1326" t="s">
        <v>1882</v>
      </c>
      <c r="B1326">
        <v>461606094</v>
      </c>
      <c r="C1326" s="4">
        <v>44341</v>
      </c>
      <c r="D1326" t="s">
        <v>27</v>
      </c>
      <c r="E1326" t="s">
        <v>69</v>
      </c>
      <c r="F1326" s="5">
        <v>1618938812</v>
      </c>
    </row>
    <row r="1327" spans="1:6" x14ac:dyDescent="0.25">
      <c r="A1327" t="s">
        <v>78</v>
      </c>
      <c r="B1327">
        <v>33594751</v>
      </c>
      <c r="C1327" s="4">
        <v>45070</v>
      </c>
      <c r="D1327" t="s">
        <v>27</v>
      </c>
      <c r="E1327" t="s">
        <v>241</v>
      </c>
      <c r="F1327" s="5">
        <v>3558081891</v>
      </c>
    </row>
    <row r="1328" spans="1:6" x14ac:dyDescent="0.25">
      <c r="A1328" t="s">
        <v>1883</v>
      </c>
      <c r="B1328">
        <v>537521887</v>
      </c>
      <c r="C1328" s="4">
        <v>38861</v>
      </c>
      <c r="D1328" t="s">
        <v>21</v>
      </c>
      <c r="E1328" t="s">
        <v>268</v>
      </c>
      <c r="F1328" s="5">
        <v>1238951808</v>
      </c>
    </row>
    <row r="1329" spans="1:6" x14ac:dyDescent="0.25">
      <c r="A1329" t="s">
        <v>927</v>
      </c>
      <c r="B1329">
        <v>969042217</v>
      </c>
      <c r="C1329" s="4">
        <v>41419</v>
      </c>
      <c r="D1329" t="s">
        <v>9</v>
      </c>
      <c r="E1329" t="s">
        <v>334</v>
      </c>
      <c r="F1329" s="5">
        <v>3252078</v>
      </c>
    </row>
    <row r="1330" spans="1:6" x14ac:dyDescent="0.25">
      <c r="A1330" t="s">
        <v>1884</v>
      </c>
      <c r="B1330">
        <v>859532110</v>
      </c>
      <c r="C1330" s="4">
        <v>43244</v>
      </c>
      <c r="D1330" t="s">
        <v>9</v>
      </c>
      <c r="E1330" t="s">
        <v>214</v>
      </c>
      <c r="F1330" s="5">
        <v>4330156065</v>
      </c>
    </row>
    <row r="1331" spans="1:6" x14ac:dyDescent="0.25">
      <c r="A1331" t="s">
        <v>1885</v>
      </c>
      <c r="B1331">
        <v>577626962</v>
      </c>
      <c r="C1331" s="4">
        <v>30095</v>
      </c>
      <c r="D1331" t="s">
        <v>15</v>
      </c>
      <c r="E1331" t="s">
        <v>108</v>
      </c>
      <c r="F1331" s="5">
        <v>1410308172</v>
      </c>
    </row>
    <row r="1332" spans="1:6" x14ac:dyDescent="0.25">
      <c r="A1332" t="s">
        <v>1886</v>
      </c>
      <c r="B1332">
        <v>212433491</v>
      </c>
      <c r="C1332" s="4">
        <v>35210</v>
      </c>
      <c r="D1332" t="s">
        <v>15</v>
      </c>
      <c r="E1332" t="s">
        <v>334</v>
      </c>
      <c r="F1332" s="5">
        <v>13172985</v>
      </c>
    </row>
    <row r="1333" spans="1:6" x14ac:dyDescent="0.25">
      <c r="A1333" t="s">
        <v>1887</v>
      </c>
      <c r="B1333">
        <v>714585585</v>
      </c>
      <c r="C1333" s="4">
        <v>40322</v>
      </c>
      <c r="D1333" t="s">
        <v>15</v>
      </c>
      <c r="E1333" t="s">
        <v>157</v>
      </c>
      <c r="F1333" s="5">
        <v>2753080876</v>
      </c>
    </row>
    <row r="1334" spans="1:6" x14ac:dyDescent="0.25">
      <c r="A1334" t="s">
        <v>1888</v>
      </c>
      <c r="B1334">
        <v>146068290</v>
      </c>
      <c r="C1334" s="4">
        <v>44705</v>
      </c>
      <c r="D1334" t="s">
        <v>9</v>
      </c>
      <c r="E1334" t="s">
        <v>371</v>
      </c>
      <c r="F1334" s="5">
        <v>3775807812</v>
      </c>
    </row>
    <row r="1335" spans="1:6" x14ac:dyDescent="0.25">
      <c r="A1335" t="s">
        <v>1889</v>
      </c>
      <c r="B1335">
        <v>501846306</v>
      </c>
      <c r="C1335" s="4">
        <v>24251</v>
      </c>
      <c r="D1335" t="s">
        <v>43</v>
      </c>
      <c r="E1335" t="s">
        <v>108</v>
      </c>
      <c r="F1335" s="5">
        <v>1488512025</v>
      </c>
    </row>
    <row r="1336" spans="1:6" x14ac:dyDescent="0.25">
      <c r="A1336" t="s">
        <v>372</v>
      </c>
      <c r="B1336">
        <v>345084481</v>
      </c>
      <c r="C1336" s="4">
        <v>43244</v>
      </c>
      <c r="D1336" t="s">
        <v>21</v>
      </c>
      <c r="E1336" t="s">
        <v>161</v>
      </c>
      <c r="F1336" s="5">
        <v>53692155</v>
      </c>
    </row>
    <row r="1337" spans="1:6" x14ac:dyDescent="0.25">
      <c r="A1337" t="s">
        <v>1890</v>
      </c>
      <c r="B1337">
        <v>499863915</v>
      </c>
      <c r="C1337" s="4">
        <v>44341</v>
      </c>
      <c r="D1337" t="s">
        <v>27</v>
      </c>
      <c r="E1337" t="s">
        <v>341</v>
      </c>
      <c r="F1337" s="5">
        <v>309043</v>
      </c>
    </row>
    <row r="1338" spans="1:6" x14ac:dyDescent="0.25">
      <c r="A1338" t="s">
        <v>945</v>
      </c>
      <c r="B1338">
        <v>986854271</v>
      </c>
      <c r="C1338" s="4">
        <v>37036</v>
      </c>
      <c r="D1338" t="s">
        <v>27</v>
      </c>
      <c r="E1338" t="s">
        <v>146</v>
      </c>
      <c r="F1338" s="5">
        <v>3478737626</v>
      </c>
    </row>
    <row r="1339" spans="1:6" x14ac:dyDescent="0.25">
      <c r="A1339" t="s">
        <v>1891</v>
      </c>
      <c r="B1339">
        <v>194508086</v>
      </c>
      <c r="C1339" s="4">
        <v>28270</v>
      </c>
      <c r="D1339" t="s">
        <v>27</v>
      </c>
      <c r="E1339" t="s">
        <v>94</v>
      </c>
      <c r="F1339" s="5">
        <v>1156262625</v>
      </c>
    </row>
    <row r="1340" spans="1:6" x14ac:dyDescent="0.25">
      <c r="A1340" t="s">
        <v>1892</v>
      </c>
      <c r="B1340">
        <v>281638263</v>
      </c>
      <c r="C1340" s="4">
        <v>34478</v>
      </c>
      <c r="D1340" t="s">
        <v>171</v>
      </c>
      <c r="E1340" t="s">
        <v>48</v>
      </c>
      <c r="F1340" s="5">
        <v>1242917676</v>
      </c>
    </row>
    <row r="1341" spans="1:6" x14ac:dyDescent="0.25">
      <c r="A1341" t="s">
        <v>1893</v>
      </c>
      <c r="B1341">
        <v>620975002</v>
      </c>
      <c r="C1341" s="4">
        <v>38861</v>
      </c>
      <c r="D1341" t="s">
        <v>21</v>
      </c>
      <c r="E1341" t="s">
        <v>371</v>
      </c>
      <c r="F1341" s="5">
        <v>1649527136</v>
      </c>
    </row>
    <row r="1342" spans="1:6" x14ac:dyDescent="0.25">
      <c r="A1342" t="s">
        <v>1894</v>
      </c>
      <c r="B1342">
        <v>972458752</v>
      </c>
      <c r="C1342" s="4">
        <v>40322</v>
      </c>
      <c r="D1342" t="s">
        <v>27</v>
      </c>
      <c r="E1342" t="s">
        <v>186</v>
      </c>
      <c r="F1342" s="5">
        <v>902999899</v>
      </c>
    </row>
    <row r="1343" spans="1:6" x14ac:dyDescent="0.25">
      <c r="A1343" t="s">
        <v>1895</v>
      </c>
      <c r="B1343">
        <v>102279352</v>
      </c>
      <c r="C1343" s="4">
        <v>44705</v>
      </c>
      <c r="D1343" t="s">
        <v>9</v>
      </c>
      <c r="E1343" t="s">
        <v>90</v>
      </c>
      <c r="F1343" s="5">
        <v>2053197</v>
      </c>
    </row>
    <row r="1344" spans="1:6" x14ac:dyDescent="0.25">
      <c r="A1344" t="s">
        <v>1896</v>
      </c>
      <c r="B1344">
        <v>38422647</v>
      </c>
      <c r="C1344" s="4">
        <v>26444</v>
      </c>
      <c r="D1344" t="s">
        <v>27</v>
      </c>
      <c r="E1344" t="s">
        <v>94</v>
      </c>
      <c r="F1344" s="5">
        <v>789510456</v>
      </c>
    </row>
    <row r="1345" spans="1:6" x14ac:dyDescent="0.25">
      <c r="A1345" t="s">
        <v>1897</v>
      </c>
      <c r="B1345">
        <v>166902456</v>
      </c>
      <c r="C1345" s="4">
        <v>20600</v>
      </c>
      <c r="D1345" t="s">
        <v>27</v>
      </c>
      <c r="E1345" t="s">
        <v>341</v>
      </c>
      <c r="F1345" s="5">
        <v>940944033</v>
      </c>
    </row>
    <row r="1346" spans="1:6" x14ac:dyDescent="0.25">
      <c r="A1346" t="s">
        <v>1898</v>
      </c>
      <c r="B1346">
        <v>619850014</v>
      </c>
      <c r="C1346" s="4">
        <v>24616</v>
      </c>
      <c r="D1346" t="s">
        <v>15</v>
      </c>
      <c r="E1346" t="s">
        <v>241</v>
      </c>
      <c r="F1346" s="5">
        <v>4393889175</v>
      </c>
    </row>
    <row r="1347" spans="1:6" x14ac:dyDescent="0.25">
      <c r="A1347" t="s">
        <v>1899</v>
      </c>
      <c r="B1347">
        <v>867314711</v>
      </c>
      <c r="C1347" s="4">
        <v>24251</v>
      </c>
      <c r="D1347" t="s">
        <v>27</v>
      </c>
      <c r="E1347" t="s">
        <v>90</v>
      </c>
      <c r="F1347" s="5">
        <v>1212938752</v>
      </c>
    </row>
    <row r="1348" spans="1:6" x14ac:dyDescent="0.25">
      <c r="A1348" t="s">
        <v>1900</v>
      </c>
      <c r="B1348">
        <v>147266929</v>
      </c>
      <c r="C1348" s="4">
        <v>33749</v>
      </c>
      <c r="D1348" t="s">
        <v>43</v>
      </c>
      <c r="E1348" t="s">
        <v>104</v>
      </c>
      <c r="F1348" s="5">
        <v>2575216</v>
      </c>
    </row>
    <row r="1349" spans="1:6" x14ac:dyDescent="0.25">
      <c r="A1349" t="s">
        <v>351</v>
      </c>
      <c r="B1349">
        <v>329567273</v>
      </c>
      <c r="C1349" s="4">
        <v>22061</v>
      </c>
      <c r="D1349" t="s">
        <v>27</v>
      </c>
      <c r="E1349" t="s">
        <v>22</v>
      </c>
      <c r="F1349" s="5">
        <v>2530500777</v>
      </c>
    </row>
    <row r="1350" spans="1:6" x14ac:dyDescent="0.25">
      <c r="A1350" t="s">
        <v>1901</v>
      </c>
      <c r="B1350">
        <v>463423254</v>
      </c>
      <c r="C1350" s="4">
        <v>42515</v>
      </c>
      <c r="D1350" t="s">
        <v>27</v>
      </c>
      <c r="E1350" t="s">
        <v>178</v>
      </c>
      <c r="F1350" s="5">
        <v>183254625</v>
      </c>
    </row>
    <row r="1351" spans="1:6" x14ac:dyDescent="0.25">
      <c r="A1351" t="s">
        <v>434</v>
      </c>
      <c r="B1351">
        <v>407267787</v>
      </c>
      <c r="C1351" s="4">
        <v>24983</v>
      </c>
      <c r="D1351" t="s">
        <v>9</v>
      </c>
      <c r="E1351" t="s">
        <v>104</v>
      </c>
      <c r="F1351" s="5">
        <v>958848705</v>
      </c>
    </row>
    <row r="1352" spans="1:6" x14ac:dyDescent="0.25">
      <c r="A1352" t="s">
        <v>363</v>
      </c>
      <c r="B1352">
        <v>336984371</v>
      </c>
      <c r="C1352" s="4">
        <v>41419</v>
      </c>
      <c r="D1352" t="s">
        <v>27</v>
      </c>
      <c r="E1352" t="s">
        <v>324</v>
      </c>
      <c r="F1352" s="5">
        <v>3397842</v>
      </c>
    </row>
    <row r="1353" spans="1:6" x14ac:dyDescent="0.25">
      <c r="A1353" t="s">
        <v>1902</v>
      </c>
      <c r="B1353">
        <v>941690204</v>
      </c>
      <c r="C1353" s="4">
        <v>41783</v>
      </c>
      <c r="D1353" t="s">
        <v>15</v>
      </c>
      <c r="E1353" t="s">
        <v>94</v>
      </c>
      <c r="F1353" s="5">
        <v>285493065</v>
      </c>
    </row>
    <row r="1354" spans="1:6" x14ac:dyDescent="0.25">
      <c r="A1354" t="s">
        <v>1903</v>
      </c>
      <c r="B1354">
        <v>450183935</v>
      </c>
      <c r="C1354" s="4">
        <v>20233</v>
      </c>
      <c r="D1354" t="s">
        <v>15</v>
      </c>
      <c r="E1354" t="s">
        <v>218</v>
      </c>
      <c r="F1354" s="5">
        <v>1034535</v>
      </c>
    </row>
    <row r="1355" spans="1:6" x14ac:dyDescent="0.25">
      <c r="A1355" t="s">
        <v>1904</v>
      </c>
      <c r="B1355">
        <v>455747410</v>
      </c>
      <c r="C1355" s="4">
        <v>38861</v>
      </c>
      <c r="D1355" t="s">
        <v>9</v>
      </c>
      <c r="E1355" t="s">
        <v>309</v>
      </c>
      <c r="F1355" s="5">
        <v>12799976</v>
      </c>
    </row>
    <row r="1356" spans="1:6" x14ac:dyDescent="0.25">
      <c r="A1356" t="s">
        <v>1905</v>
      </c>
      <c r="B1356">
        <v>217297578</v>
      </c>
      <c r="C1356" s="4">
        <v>30460</v>
      </c>
      <c r="D1356" t="s">
        <v>27</v>
      </c>
      <c r="E1356" t="s">
        <v>284</v>
      </c>
      <c r="F1356" s="5">
        <v>2712000403</v>
      </c>
    </row>
    <row r="1357" spans="1:6" x14ac:dyDescent="0.25">
      <c r="A1357" t="s">
        <v>1906</v>
      </c>
      <c r="B1357">
        <v>718767902</v>
      </c>
      <c r="C1357" s="4">
        <v>39226</v>
      </c>
      <c r="D1357" t="s">
        <v>9</v>
      </c>
      <c r="E1357" t="s">
        <v>48</v>
      </c>
      <c r="F1357" s="5">
        <v>939552768</v>
      </c>
    </row>
    <row r="1358" spans="1:6" x14ac:dyDescent="0.25">
      <c r="A1358" t="s">
        <v>1907</v>
      </c>
      <c r="B1358">
        <v>797666813</v>
      </c>
      <c r="C1358" s="4">
        <v>22061</v>
      </c>
      <c r="D1358" t="s">
        <v>21</v>
      </c>
      <c r="E1358" t="s">
        <v>193</v>
      </c>
      <c r="F1358" s="5">
        <v>265014945</v>
      </c>
    </row>
    <row r="1359" spans="1:6" x14ac:dyDescent="0.25">
      <c r="A1359" t="s">
        <v>1908</v>
      </c>
      <c r="B1359">
        <v>920495974</v>
      </c>
      <c r="C1359" s="4">
        <v>27173</v>
      </c>
      <c r="D1359" t="s">
        <v>15</v>
      </c>
      <c r="E1359" t="s">
        <v>214</v>
      </c>
      <c r="F1359" s="5">
        <v>298478752</v>
      </c>
    </row>
    <row r="1360" spans="1:6" x14ac:dyDescent="0.25">
      <c r="A1360" t="s">
        <v>714</v>
      </c>
      <c r="B1360">
        <v>714271057</v>
      </c>
      <c r="C1360" s="4">
        <v>23522</v>
      </c>
      <c r="D1360" t="s">
        <v>21</v>
      </c>
      <c r="E1360" t="s">
        <v>366</v>
      </c>
      <c r="F1360" s="5">
        <v>139134528</v>
      </c>
    </row>
    <row r="1361" spans="1:6" x14ac:dyDescent="0.25">
      <c r="A1361" t="s">
        <v>1909</v>
      </c>
      <c r="B1361">
        <v>251901445</v>
      </c>
      <c r="C1361" s="4">
        <v>23155</v>
      </c>
      <c r="D1361" t="s">
        <v>27</v>
      </c>
      <c r="E1361" t="s">
        <v>61</v>
      </c>
      <c r="F1361" s="5">
        <v>20636256</v>
      </c>
    </row>
    <row r="1362" spans="1:6" x14ac:dyDescent="0.25">
      <c r="A1362" t="s">
        <v>1910</v>
      </c>
      <c r="B1362">
        <v>476788440</v>
      </c>
      <c r="C1362" s="4">
        <v>44705</v>
      </c>
      <c r="D1362" t="s">
        <v>27</v>
      </c>
      <c r="E1362" t="s">
        <v>16</v>
      </c>
      <c r="F1362" s="5">
        <v>3133025168</v>
      </c>
    </row>
    <row r="1363" spans="1:6" x14ac:dyDescent="0.25">
      <c r="A1363" t="s">
        <v>1911</v>
      </c>
      <c r="B1363">
        <v>49544460</v>
      </c>
      <c r="C1363" s="4">
        <v>41419</v>
      </c>
      <c r="D1363" t="s">
        <v>27</v>
      </c>
      <c r="E1363" t="s">
        <v>226</v>
      </c>
      <c r="F1363" s="5">
        <v>3627077004</v>
      </c>
    </row>
    <row r="1364" spans="1:6" x14ac:dyDescent="0.25">
      <c r="A1364" t="s">
        <v>1912</v>
      </c>
      <c r="B1364">
        <v>964074906</v>
      </c>
      <c r="C1364" s="4">
        <v>20965</v>
      </c>
      <c r="D1364" t="s">
        <v>15</v>
      </c>
      <c r="E1364" t="s">
        <v>214</v>
      </c>
      <c r="F1364" s="5">
        <v>5875968</v>
      </c>
    </row>
    <row r="1365" spans="1:6" x14ac:dyDescent="0.25">
      <c r="A1365" t="s">
        <v>1913</v>
      </c>
      <c r="B1365">
        <v>78420388</v>
      </c>
      <c r="C1365" s="4">
        <v>38497</v>
      </c>
      <c r="D1365" t="s">
        <v>21</v>
      </c>
      <c r="E1365" t="s">
        <v>52</v>
      </c>
      <c r="F1365" s="5">
        <v>1467885</v>
      </c>
    </row>
    <row r="1366" spans="1:6" x14ac:dyDescent="0.25">
      <c r="A1366" t="s">
        <v>1914</v>
      </c>
      <c r="B1366">
        <v>274445016</v>
      </c>
      <c r="C1366" s="4">
        <v>43244</v>
      </c>
      <c r="D1366" t="s">
        <v>15</v>
      </c>
      <c r="E1366" t="s">
        <v>261</v>
      </c>
      <c r="F1366" s="5">
        <v>841115052</v>
      </c>
    </row>
    <row r="1367" spans="1:6" x14ac:dyDescent="0.25">
      <c r="A1367" t="s">
        <v>933</v>
      </c>
      <c r="B1367">
        <v>971310478</v>
      </c>
      <c r="C1367" s="4">
        <v>42515</v>
      </c>
      <c r="D1367" t="s">
        <v>27</v>
      </c>
      <c r="E1367" t="s">
        <v>226</v>
      </c>
      <c r="F1367" s="5">
        <v>726889531</v>
      </c>
    </row>
    <row r="1368" spans="1:6" x14ac:dyDescent="0.25">
      <c r="A1368" t="s">
        <v>567</v>
      </c>
      <c r="B1368">
        <v>556345845</v>
      </c>
      <c r="C1368" s="4">
        <v>31192</v>
      </c>
      <c r="D1368" t="s">
        <v>171</v>
      </c>
      <c r="E1368" t="s">
        <v>48</v>
      </c>
      <c r="F1368" s="5">
        <v>2731974375</v>
      </c>
    </row>
    <row r="1369" spans="1:6" x14ac:dyDescent="0.25">
      <c r="A1369" t="s">
        <v>1915</v>
      </c>
      <c r="B1369">
        <v>676156542</v>
      </c>
      <c r="C1369" s="4">
        <v>32653</v>
      </c>
      <c r="D1369" t="s">
        <v>27</v>
      </c>
      <c r="E1369" t="s">
        <v>528</v>
      </c>
      <c r="F1369" s="5">
        <v>871438425</v>
      </c>
    </row>
    <row r="1370" spans="1:6" x14ac:dyDescent="0.25">
      <c r="A1370" t="s">
        <v>1916</v>
      </c>
      <c r="B1370">
        <v>66249050</v>
      </c>
      <c r="C1370" s="4">
        <v>37400</v>
      </c>
      <c r="D1370" t="s">
        <v>27</v>
      </c>
      <c r="E1370" t="s">
        <v>341</v>
      </c>
      <c r="F1370" s="5">
        <v>506434375</v>
      </c>
    </row>
    <row r="1371" spans="1:6" x14ac:dyDescent="0.25">
      <c r="A1371" t="s">
        <v>1917</v>
      </c>
      <c r="B1371">
        <v>531403976</v>
      </c>
      <c r="C1371" s="4">
        <v>45070</v>
      </c>
      <c r="D1371" t="s">
        <v>171</v>
      </c>
      <c r="E1371" t="s">
        <v>90</v>
      </c>
      <c r="F1371" s="5">
        <v>46499904</v>
      </c>
    </row>
    <row r="1372" spans="1:6" x14ac:dyDescent="0.25">
      <c r="A1372" t="s">
        <v>1918</v>
      </c>
      <c r="B1372">
        <v>254151592</v>
      </c>
      <c r="C1372" s="4">
        <v>39593</v>
      </c>
      <c r="D1372" t="s">
        <v>27</v>
      </c>
      <c r="E1372" t="s">
        <v>125</v>
      </c>
      <c r="F1372" s="5">
        <v>63765</v>
      </c>
    </row>
    <row r="1373" spans="1:6" x14ac:dyDescent="0.25">
      <c r="A1373" t="s">
        <v>1919</v>
      </c>
      <c r="B1373">
        <v>942767236</v>
      </c>
      <c r="C1373" s="4">
        <v>24983</v>
      </c>
      <c r="D1373" t="s">
        <v>43</v>
      </c>
      <c r="E1373" t="s">
        <v>65</v>
      </c>
      <c r="F1373" s="5">
        <v>1818272904</v>
      </c>
    </row>
    <row r="1374" spans="1:6" x14ac:dyDescent="0.25">
      <c r="A1374" t="s">
        <v>1920</v>
      </c>
      <c r="B1374">
        <v>858506489</v>
      </c>
      <c r="C1374" s="4">
        <v>43976</v>
      </c>
      <c r="D1374" t="s">
        <v>27</v>
      </c>
      <c r="E1374" t="s">
        <v>65</v>
      </c>
      <c r="F1374" s="5">
        <v>3210860712</v>
      </c>
    </row>
    <row r="1375" spans="1:6" x14ac:dyDescent="0.25">
      <c r="A1375" t="s">
        <v>1921</v>
      </c>
      <c r="B1375">
        <v>296436568</v>
      </c>
      <c r="C1375" s="4">
        <v>41783</v>
      </c>
      <c r="D1375" t="s">
        <v>21</v>
      </c>
      <c r="E1375" t="s">
        <v>241</v>
      </c>
      <c r="F1375" s="5">
        <v>2355895311</v>
      </c>
    </row>
    <row r="1376" spans="1:6" x14ac:dyDescent="0.25">
      <c r="A1376" t="s">
        <v>627</v>
      </c>
      <c r="B1376">
        <v>610960498</v>
      </c>
      <c r="C1376" s="4">
        <v>34478</v>
      </c>
      <c r="D1376" t="s">
        <v>21</v>
      </c>
      <c r="E1376" t="s">
        <v>10</v>
      </c>
      <c r="F1376" s="5">
        <v>4048296615</v>
      </c>
    </row>
    <row r="1377" spans="1:6" x14ac:dyDescent="0.25">
      <c r="A1377" t="s">
        <v>1922</v>
      </c>
      <c r="B1377">
        <v>375431415</v>
      </c>
      <c r="C1377" s="4">
        <v>41419</v>
      </c>
      <c r="D1377" t="s">
        <v>27</v>
      </c>
      <c r="E1377" t="s">
        <v>61</v>
      </c>
      <c r="F1377" s="5">
        <v>4032815072</v>
      </c>
    </row>
    <row r="1378" spans="1:6" x14ac:dyDescent="0.25">
      <c r="A1378" t="s">
        <v>1923</v>
      </c>
      <c r="B1378">
        <v>935043681</v>
      </c>
      <c r="C1378" s="4">
        <v>38861</v>
      </c>
      <c r="D1378" t="s">
        <v>27</v>
      </c>
      <c r="E1378" t="s">
        <v>502</v>
      </c>
      <c r="F1378" s="5">
        <v>1325011968</v>
      </c>
    </row>
    <row r="1379" spans="1:6" x14ac:dyDescent="0.25">
      <c r="A1379" t="s">
        <v>1924</v>
      </c>
      <c r="B1379">
        <v>99730338</v>
      </c>
      <c r="C1379" s="4">
        <v>29366</v>
      </c>
      <c r="D1379" t="s">
        <v>15</v>
      </c>
      <c r="E1379" t="s">
        <v>48</v>
      </c>
      <c r="F1379" s="5">
        <v>82561554</v>
      </c>
    </row>
    <row r="1380" spans="1:6" x14ac:dyDescent="0.25">
      <c r="A1380" t="s">
        <v>1925</v>
      </c>
      <c r="B1380">
        <v>125392857</v>
      </c>
      <c r="C1380" s="4">
        <v>23887</v>
      </c>
      <c r="D1380" t="s">
        <v>21</v>
      </c>
      <c r="E1380" t="s">
        <v>157</v>
      </c>
      <c r="F1380" s="5">
        <v>252612864</v>
      </c>
    </row>
    <row r="1381" spans="1:6" x14ac:dyDescent="0.25">
      <c r="A1381" t="s">
        <v>1926</v>
      </c>
      <c r="B1381">
        <v>360971387</v>
      </c>
      <c r="C1381" s="4">
        <v>33382</v>
      </c>
      <c r="D1381" t="s">
        <v>9</v>
      </c>
      <c r="E1381" t="s">
        <v>90</v>
      </c>
      <c r="F1381" s="5">
        <v>863091684</v>
      </c>
    </row>
    <row r="1382" spans="1:6" x14ac:dyDescent="0.25">
      <c r="A1382" t="s">
        <v>1927</v>
      </c>
      <c r="B1382">
        <v>15447086</v>
      </c>
      <c r="C1382" s="4">
        <v>34478</v>
      </c>
      <c r="D1382" t="s">
        <v>15</v>
      </c>
      <c r="E1382" t="s">
        <v>10</v>
      </c>
      <c r="F1382" s="5">
        <v>3019737897</v>
      </c>
    </row>
    <row r="1383" spans="1:6" x14ac:dyDescent="0.25">
      <c r="A1383" t="s">
        <v>1928</v>
      </c>
      <c r="B1383">
        <v>420833481</v>
      </c>
      <c r="C1383" s="4">
        <v>22426</v>
      </c>
      <c r="D1383" t="s">
        <v>21</v>
      </c>
      <c r="E1383" t="s">
        <v>502</v>
      </c>
      <c r="F1383" s="5">
        <v>147292908</v>
      </c>
    </row>
    <row r="1384" spans="1:6" x14ac:dyDescent="0.25">
      <c r="A1384" t="s">
        <v>1929</v>
      </c>
      <c r="B1384">
        <v>821191889</v>
      </c>
      <c r="C1384" s="4">
        <v>32653</v>
      </c>
      <c r="D1384" t="s">
        <v>9</v>
      </c>
      <c r="E1384" t="s">
        <v>108</v>
      </c>
      <c r="F1384" s="5">
        <v>768765024</v>
      </c>
    </row>
    <row r="1385" spans="1:6" x14ac:dyDescent="0.25">
      <c r="A1385" t="s">
        <v>1930</v>
      </c>
      <c r="B1385">
        <v>299463142</v>
      </c>
      <c r="C1385" s="4">
        <v>33749</v>
      </c>
      <c r="D1385" t="s">
        <v>27</v>
      </c>
      <c r="E1385" t="s">
        <v>99</v>
      </c>
      <c r="F1385" s="5">
        <v>88541193</v>
      </c>
    </row>
    <row r="1386" spans="1:6" x14ac:dyDescent="0.25">
      <c r="A1386" t="s">
        <v>1931</v>
      </c>
      <c r="B1386">
        <v>968411127</v>
      </c>
      <c r="C1386" s="4">
        <v>34114</v>
      </c>
      <c r="D1386" t="s">
        <v>9</v>
      </c>
      <c r="E1386" t="s">
        <v>44</v>
      </c>
      <c r="F1386" s="5">
        <v>967559296</v>
      </c>
    </row>
    <row r="1387" spans="1:6" x14ac:dyDescent="0.25">
      <c r="A1387" t="s">
        <v>1932</v>
      </c>
      <c r="B1387">
        <v>838077984</v>
      </c>
      <c r="C1387" s="4">
        <v>22790</v>
      </c>
      <c r="D1387" t="s">
        <v>43</v>
      </c>
      <c r="E1387" t="s">
        <v>226</v>
      </c>
      <c r="F1387" s="5">
        <v>138457242</v>
      </c>
    </row>
    <row r="1388" spans="1:6" x14ac:dyDescent="0.25">
      <c r="A1388" t="s">
        <v>1933</v>
      </c>
      <c r="B1388">
        <v>610088704</v>
      </c>
      <c r="C1388" s="4">
        <v>28270</v>
      </c>
      <c r="D1388" t="s">
        <v>171</v>
      </c>
      <c r="E1388" t="s">
        <v>1064</v>
      </c>
      <c r="F1388" s="5">
        <v>98343504</v>
      </c>
    </row>
    <row r="1389" spans="1:6" x14ac:dyDescent="0.25">
      <c r="A1389" t="s">
        <v>1934</v>
      </c>
      <c r="B1389">
        <v>833844484</v>
      </c>
      <c r="C1389" s="4">
        <v>27173</v>
      </c>
      <c r="D1389" t="s">
        <v>27</v>
      </c>
      <c r="E1389" t="s">
        <v>161</v>
      </c>
      <c r="F1389" s="5">
        <v>4362288</v>
      </c>
    </row>
    <row r="1390" spans="1:6" x14ac:dyDescent="0.25">
      <c r="A1390" t="s">
        <v>773</v>
      </c>
      <c r="B1390">
        <v>776827984</v>
      </c>
      <c r="C1390" s="4">
        <v>39958</v>
      </c>
      <c r="D1390" t="s">
        <v>43</v>
      </c>
      <c r="E1390" t="s">
        <v>241</v>
      </c>
      <c r="F1390" s="5">
        <v>2893698816</v>
      </c>
    </row>
    <row r="1391" spans="1:6" x14ac:dyDescent="0.25">
      <c r="A1391" t="s">
        <v>1935</v>
      </c>
      <c r="B1391">
        <v>193328162</v>
      </c>
      <c r="C1391" s="4">
        <v>27538</v>
      </c>
      <c r="D1391" t="s">
        <v>9</v>
      </c>
      <c r="E1391" t="s">
        <v>341</v>
      </c>
      <c r="F1391" s="5">
        <v>1215043776</v>
      </c>
    </row>
    <row r="1392" spans="1:6" x14ac:dyDescent="0.25">
      <c r="A1392" t="s">
        <v>1936</v>
      </c>
      <c r="B1392">
        <v>566928383</v>
      </c>
      <c r="C1392" s="4">
        <v>40322</v>
      </c>
      <c r="D1392" t="s">
        <v>9</v>
      </c>
      <c r="E1392" t="s">
        <v>38</v>
      </c>
      <c r="F1392" s="5">
        <v>1069180713</v>
      </c>
    </row>
    <row r="1393" spans="1:6" x14ac:dyDescent="0.25">
      <c r="A1393" t="s">
        <v>1937</v>
      </c>
      <c r="B1393">
        <v>224684162</v>
      </c>
      <c r="C1393" s="4">
        <v>32653</v>
      </c>
      <c r="D1393" t="s">
        <v>27</v>
      </c>
      <c r="E1393" t="s">
        <v>104</v>
      </c>
      <c r="F1393" s="5">
        <v>6536936</v>
      </c>
    </row>
    <row r="1394" spans="1:6" x14ac:dyDescent="0.25">
      <c r="A1394" t="s">
        <v>1938</v>
      </c>
      <c r="B1394">
        <v>521840446</v>
      </c>
      <c r="C1394" s="4">
        <v>28999</v>
      </c>
      <c r="D1394" t="s">
        <v>15</v>
      </c>
      <c r="E1394" t="s">
        <v>157</v>
      </c>
      <c r="F1394" s="5">
        <v>1168134825</v>
      </c>
    </row>
    <row r="1395" spans="1:6" x14ac:dyDescent="0.25">
      <c r="A1395" t="s">
        <v>1939</v>
      </c>
      <c r="B1395">
        <v>919962728</v>
      </c>
      <c r="C1395" s="4">
        <v>42880</v>
      </c>
      <c r="D1395" t="s">
        <v>15</v>
      </c>
      <c r="E1395" t="s">
        <v>10</v>
      </c>
      <c r="F1395" s="5">
        <v>4325608</v>
      </c>
    </row>
    <row r="1396" spans="1:6" x14ac:dyDescent="0.25">
      <c r="A1396" t="s">
        <v>1940</v>
      </c>
      <c r="B1396">
        <v>268873052</v>
      </c>
      <c r="C1396" s="4">
        <v>22790</v>
      </c>
      <c r="D1396" t="s">
        <v>21</v>
      </c>
      <c r="E1396" t="s">
        <v>193</v>
      </c>
      <c r="F1396" s="5">
        <v>1303037952</v>
      </c>
    </row>
    <row r="1397" spans="1:6" x14ac:dyDescent="0.25">
      <c r="A1397" t="s">
        <v>1941</v>
      </c>
      <c r="B1397">
        <v>972428622</v>
      </c>
      <c r="C1397" s="4">
        <v>33749</v>
      </c>
      <c r="D1397" t="s">
        <v>43</v>
      </c>
      <c r="E1397" t="s">
        <v>90</v>
      </c>
      <c r="F1397" s="5">
        <v>451405458</v>
      </c>
    </row>
    <row r="1398" spans="1:6" x14ac:dyDescent="0.25">
      <c r="A1398" t="s">
        <v>1942</v>
      </c>
      <c r="B1398">
        <v>58474603</v>
      </c>
      <c r="C1398" s="4">
        <v>23522</v>
      </c>
      <c r="D1398" t="s">
        <v>43</v>
      </c>
      <c r="E1398" t="s">
        <v>28</v>
      </c>
      <c r="F1398" s="5">
        <v>555123249</v>
      </c>
    </row>
    <row r="1399" spans="1:6" x14ac:dyDescent="0.25">
      <c r="A1399" t="s">
        <v>1943</v>
      </c>
      <c r="B1399">
        <v>134845730</v>
      </c>
      <c r="C1399" s="4">
        <v>39958</v>
      </c>
      <c r="D1399" t="s">
        <v>21</v>
      </c>
      <c r="E1399" t="s">
        <v>284</v>
      </c>
      <c r="F1399" s="5">
        <v>26707692</v>
      </c>
    </row>
    <row r="1400" spans="1:6" x14ac:dyDescent="0.25">
      <c r="A1400" t="s">
        <v>1944</v>
      </c>
      <c r="B1400">
        <v>899152166</v>
      </c>
      <c r="C1400" s="4">
        <v>35575</v>
      </c>
      <c r="D1400" t="s">
        <v>21</v>
      </c>
      <c r="E1400" t="s">
        <v>44</v>
      </c>
      <c r="F1400" s="5">
        <v>3440416</v>
      </c>
    </row>
    <row r="1401" spans="1:6" x14ac:dyDescent="0.25">
      <c r="A1401" t="s">
        <v>1945</v>
      </c>
      <c r="B1401">
        <v>797693035</v>
      </c>
      <c r="C1401" s="4">
        <v>42148</v>
      </c>
      <c r="D1401" t="s">
        <v>171</v>
      </c>
      <c r="E1401" t="s">
        <v>371</v>
      </c>
      <c r="F1401" s="5">
        <v>227268804</v>
      </c>
    </row>
    <row r="1402" spans="1:6" x14ac:dyDescent="0.25">
      <c r="A1402" t="s">
        <v>1946</v>
      </c>
      <c r="B1402">
        <v>754637770</v>
      </c>
      <c r="C1402" s="4">
        <v>44341</v>
      </c>
      <c r="D1402" t="s">
        <v>27</v>
      </c>
      <c r="E1402" t="s">
        <v>38</v>
      </c>
      <c r="F1402" s="5">
        <v>84024486</v>
      </c>
    </row>
    <row r="1403" spans="1:6" x14ac:dyDescent="0.25">
      <c r="A1403" t="s">
        <v>168</v>
      </c>
      <c r="B1403">
        <v>135610632</v>
      </c>
      <c r="C1403" s="4">
        <v>33017</v>
      </c>
      <c r="D1403" t="s">
        <v>27</v>
      </c>
      <c r="E1403" t="s">
        <v>157</v>
      </c>
      <c r="F1403" s="5">
        <v>1005057837</v>
      </c>
    </row>
    <row r="1404" spans="1:6" x14ac:dyDescent="0.25">
      <c r="A1404" t="s">
        <v>1947</v>
      </c>
      <c r="B1404">
        <v>581636322</v>
      </c>
      <c r="C1404" s="4">
        <v>31192</v>
      </c>
      <c r="D1404" t="s">
        <v>27</v>
      </c>
      <c r="E1404" t="s">
        <v>28</v>
      </c>
      <c r="F1404" s="5">
        <v>1460132973</v>
      </c>
    </row>
    <row r="1405" spans="1:6" x14ac:dyDescent="0.25">
      <c r="A1405" t="s">
        <v>1948</v>
      </c>
      <c r="B1405">
        <v>418929121</v>
      </c>
      <c r="C1405" s="4">
        <v>33017</v>
      </c>
      <c r="D1405" t="s">
        <v>43</v>
      </c>
      <c r="E1405" t="s">
        <v>309</v>
      </c>
      <c r="F1405" s="5">
        <v>1429603869</v>
      </c>
    </row>
    <row r="1406" spans="1:6" x14ac:dyDescent="0.25">
      <c r="A1406" t="s">
        <v>1949</v>
      </c>
      <c r="B1406">
        <v>627379463</v>
      </c>
      <c r="C1406" s="4">
        <v>45070</v>
      </c>
      <c r="D1406" t="s">
        <v>27</v>
      </c>
      <c r="E1406" t="s">
        <v>528</v>
      </c>
      <c r="F1406" s="5">
        <v>2494974825</v>
      </c>
    </row>
    <row r="1407" spans="1:6" x14ac:dyDescent="0.25">
      <c r="A1407" t="s">
        <v>1950</v>
      </c>
      <c r="B1407">
        <v>744867727</v>
      </c>
      <c r="C1407" s="4">
        <v>23887</v>
      </c>
      <c r="D1407" t="s">
        <v>27</v>
      </c>
      <c r="E1407" t="s">
        <v>268</v>
      </c>
      <c r="F1407" s="5">
        <v>2617513472</v>
      </c>
    </row>
    <row r="1408" spans="1:6" x14ac:dyDescent="0.25">
      <c r="A1408" t="s">
        <v>1951</v>
      </c>
      <c r="B1408">
        <v>158304189</v>
      </c>
      <c r="C1408" s="4">
        <v>38497</v>
      </c>
      <c r="D1408" t="s">
        <v>9</v>
      </c>
      <c r="E1408" t="s">
        <v>16</v>
      </c>
      <c r="F1408" s="5">
        <v>4011448584</v>
      </c>
    </row>
    <row r="1409" spans="1:6" x14ac:dyDescent="0.25">
      <c r="A1409" t="s">
        <v>1952</v>
      </c>
      <c r="B1409">
        <v>279450697</v>
      </c>
      <c r="C1409" s="4">
        <v>23155</v>
      </c>
      <c r="D1409" t="s">
        <v>21</v>
      </c>
      <c r="E1409" t="s">
        <v>73</v>
      </c>
      <c r="F1409" s="5">
        <v>2129593312</v>
      </c>
    </row>
    <row r="1410" spans="1:6" x14ac:dyDescent="0.25">
      <c r="A1410" t="s">
        <v>1953</v>
      </c>
      <c r="B1410">
        <v>533542112</v>
      </c>
      <c r="C1410" s="4">
        <v>29731</v>
      </c>
      <c r="D1410" t="s">
        <v>43</v>
      </c>
      <c r="E1410" t="s">
        <v>261</v>
      </c>
      <c r="F1410" s="5">
        <v>1764274176</v>
      </c>
    </row>
    <row r="1411" spans="1:6" x14ac:dyDescent="0.25">
      <c r="A1411" t="s">
        <v>1954</v>
      </c>
      <c r="B1411">
        <v>228360525</v>
      </c>
      <c r="C1411" s="4">
        <v>33382</v>
      </c>
      <c r="D1411" t="s">
        <v>43</v>
      </c>
      <c r="E1411" t="s">
        <v>245</v>
      </c>
      <c r="F1411" s="5">
        <v>1189387776</v>
      </c>
    </row>
    <row r="1412" spans="1:6" x14ac:dyDescent="0.25">
      <c r="A1412" t="s">
        <v>1955</v>
      </c>
      <c r="B1412">
        <v>491584738</v>
      </c>
      <c r="C1412" s="4">
        <v>35210</v>
      </c>
      <c r="D1412" t="s">
        <v>15</v>
      </c>
      <c r="E1412" t="s">
        <v>22</v>
      </c>
      <c r="F1412" s="5">
        <v>873549567</v>
      </c>
    </row>
    <row r="1413" spans="1:6" x14ac:dyDescent="0.25">
      <c r="A1413" t="s">
        <v>1956</v>
      </c>
      <c r="B1413">
        <v>506918699</v>
      </c>
      <c r="C1413" s="4">
        <v>35210</v>
      </c>
      <c r="D1413" t="s">
        <v>43</v>
      </c>
      <c r="E1413" t="s">
        <v>366</v>
      </c>
      <c r="F1413" s="5">
        <v>2688843576</v>
      </c>
    </row>
    <row r="1414" spans="1:6" x14ac:dyDescent="0.25">
      <c r="A1414" t="s">
        <v>1957</v>
      </c>
      <c r="B1414">
        <v>482543741</v>
      </c>
      <c r="C1414" s="4">
        <v>44341</v>
      </c>
      <c r="D1414" t="s">
        <v>27</v>
      </c>
      <c r="E1414" t="s">
        <v>186</v>
      </c>
      <c r="F1414" s="5">
        <v>54632704</v>
      </c>
    </row>
    <row r="1415" spans="1:6" x14ac:dyDescent="0.25">
      <c r="A1415" t="s">
        <v>1958</v>
      </c>
      <c r="B1415">
        <v>787613810</v>
      </c>
      <c r="C1415" s="4">
        <v>26077</v>
      </c>
      <c r="D1415" t="s">
        <v>9</v>
      </c>
      <c r="E1415" t="s">
        <v>146</v>
      </c>
      <c r="F1415" s="5">
        <v>1615867572</v>
      </c>
    </row>
    <row r="1416" spans="1:6" x14ac:dyDescent="0.25">
      <c r="A1416" t="s">
        <v>1959</v>
      </c>
      <c r="B1416">
        <v>822211095</v>
      </c>
      <c r="C1416" s="4">
        <v>39958</v>
      </c>
      <c r="D1416" t="s">
        <v>21</v>
      </c>
      <c r="E1416" t="s">
        <v>104</v>
      </c>
      <c r="F1416" s="5">
        <v>1937970139</v>
      </c>
    </row>
    <row r="1417" spans="1:6" x14ac:dyDescent="0.25">
      <c r="A1417" t="s">
        <v>1960</v>
      </c>
      <c r="B1417">
        <v>206373963</v>
      </c>
      <c r="C1417" s="4">
        <v>31921</v>
      </c>
      <c r="D1417" t="s">
        <v>27</v>
      </c>
      <c r="E1417" t="s">
        <v>10</v>
      </c>
      <c r="F1417" s="5">
        <v>2918150055</v>
      </c>
    </row>
    <row r="1418" spans="1:6" x14ac:dyDescent="0.25">
      <c r="A1418" t="s">
        <v>1961</v>
      </c>
      <c r="B1418">
        <v>850085744</v>
      </c>
      <c r="C1418" s="4">
        <v>30095</v>
      </c>
      <c r="D1418" t="s">
        <v>27</v>
      </c>
      <c r="E1418" t="s">
        <v>22</v>
      </c>
      <c r="F1418" s="5">
        <v>1447364284</v>
      </c>
    </row>
    <row r="1419" spans="1:6" x14ac:dyDescent="0.25">
      <c r="A1419" t="s">
        <v>1962</v>
      </c>
      <c r="B1419">
        <v>556812134</v>
      </c>
      <c r="C1419" s="4">
        <v>39593</v>
      </c>
      <c r="D1419" t="s">
        <v>43</v>
      </c>
      <c r="E1419" t="s">
        <v>203</v>
      </c>
      <c r="F1419" s="5">
        <v>293419065</v>
      </c>
    </row>
    <row r="1420" spans="1:6" x14ac:dyDescent="0.25">
      <c r="A1420" t="s">
        <v>1963</v>
      </c>
      <c r="B1420">
        <v>527206325</v>
      </c>
      <c r="C1420" s="4">
        <v>23887</v>
      </c>
      <c r="D1420" t="s">
        <v>171</v>
      </c>
      <c r="E1420" t="s">
        <v>104</v>
      </c>
      <c r="F1420" s="5">
        <v>727734784</v>
      </c>
    </row>
    <row r="1421" spans="1:6" x14ac:dyDescent="0.25">
      <c r="A1421" t="s">
        <v>1964</v>
      </c>
      <c r="B1421">
        <v>815158945</v>
      </c>
      <c r="C1421" s="4">
        <v>44705</v>
      </c>
      <c r="D1421" t="s">
        <v>43</v>
      </c>
      <c r="E1421" t="s">
        <v>44</v>
      </c>
      <c r="F1421" s="5">
        <v>494218788</v>
      </c>
    </row>
    <row r="1422" spans="1:6" x14ac:dyDescent="0.25">
      <c r="A1422" t="s">
        <v>1965</v>
      </c>
      <c r="B1422">
        <v>651408920</v>
      </c>
      <c r="C1422" s="4">
        <v>38861</v>
      </c>
      <c r="D1422" t="s">
        <v>27</v>
      </c>
      <c r="E1422" t="s">
        <v>268</v>
      </c>
      <c r="F1422" s="5">
        <v>2841952948</v>
      </c>
    </row>
    <row r="1423" spans="1:6" x14ac:dyDescent="0.25">
      <c r="A1423" t="s">
        <v>1966</v>
      </c>
      <c r="B1423">
        <v>716391841</v>
      </c>
      <c r="C1423" s="4">
        <v>39958</v>
      </c>
      <c r="D1423" t="s">
        <v>43</v>
      </c>
      <c r="E1423" t="s">
        <v>33</v>
      </c>
      <c r="F1423" s="5">
        <v>697572844</v>
      </c>
    </row>
    <row r="1424" spans="1:6" x14ac:dyDescent="0.25">
      <c r="A1424" t="s">
        <v>734</v>
      </c>
      <c r="B1424">
        <v>735527609</v>
      </c>
      <c r="C1424" s="4">
        <v>21329</v>
      </c>
      <c r="D1424" t="s">
        <v>9</v>
      </c>
      <c r="E1424" t="s">
        <v>284</v>
      </c>
      <c r="F1424" s="5">
        <v>1844297088</v>
      </c>
    </row>
    <row r="1425" spans="1:6" x14ac:dyDescent="0.25">
      <c r="A1425" t="s">
        <v>1967</v>
      </c>
      <c r="B1425">
        <v>880869357</v>
      </c>
      <c r="C1425" s="4">
        <v>35210</v>
      </c>
      <c r="D1425" t="s">
        <v>27</v>
      </c>
      <c r="E1425" t="s">
        <v>178</v>
      </c>
      <c r="F1425" s="5">
        <v>2112424275</v>
      </c>
    </row>
    <row r="1426" spans="1:6" x14ac:dyDescent="0.25">
      <c r="A1426" t="s">
        <v>1968</v>
      </c>
      <c r="B1426">
        <v>409206828</v>
      </c>
      <c r="C1426" s="4">
        <v>41054</v>
      </c>
      <c r="D1426" t="s">
        <v>21</v>
      </c>
      <c r="E1426" t="s">
        <v>226</v>
      </c>
      <c r="F1426" s="5">
        <v>1553308875</v>
      </c>
    </row>
    <row r="1427" spans="1:6" x14ac:dyDescent="0.25">
      <c r="A1427" t="s">
        <v>375</v>
      </c>
      <c r="B1427">
        <v>345882308</v>
      </c>
      <c r="C1427" s="4">
        <v>39226</v>
      </c>
      <c r="D1427" t="s">
        <v>27</v>
      </c>
      <c r="E1427" t="s">
        <v>284</v>
      </c>
      <c r="F1427" s="5">
        <v>1622156533</v>
      </c>
    </row>
    <row r="1428" spans="1:6" x14ac:dyDescent="0.25">
      <c r="A1428" t="s">
        <v>1969</v>
      </c>
      <c r="B1428">
        <v>672546494</v>
      </c>
      <c r="C1428" s="4">
        <v>44341</v>
      </c>
      <c r="D1428" t="s">
        <v>43</v>
      </c>
      <c r="E1428" t="s">
        <v>218</v>
      </c>
      <c r="F1428" s="5">
        <v>200034648</v>
      </c>
    </row>
    <row r="1429" spans="1:6" x14ac:dyDescent="0.25">
      <c r="A1429" t="s">
        <v>1970</v>
      </c>
      <c r="B1429">
        <v>11295299</v>
      </c>
      <c r="C1429" s="4">
        <v>21329</v>
      </c>
      <c r="D1429" t="s">
        <v>27</v>
      </c>
      <c r="E1429" t="s">
        <v>1064</v>
      </c>
      <c r="F1429" s="5">
        <v>632463</v>
      </c>
    </row>
    <row r="1430" spans="1:6" x14ac:dyDescent="0.25">
      <c r="A1430" t="s">
        <v>1971</v>
      </c>
      <c r="B1430">
        <v>709718318</v>
      </c>
      <c r="C1430" s="4">
        <v>25712</v>
      </c>
      <c r="D1430" t="s">
        <v>43</v>
      </c>
      <c r="E1430" t="s">
        <v>309</v>
      </c>
      <c r="F1430" s="5">
        <v>524020965</v>
      </c>
    </row>
    <row r="1431" spans="1:6" x14ac:dyDescent="0.25">
      <c r="A1431" t="s">
        <v>1972</v>
      </c>
      <c r="B1431">
        <v>553390567</v>
      </c>
      <c r="C1431" s="4">
        <v>34843</v>
      </c>
      <c r="D1431" t="s">
        <v>9</v>
      </c>
      <c r="E1431" t="s">
        <v>245</v>
      </c>
      <c r="F1431" s="5">
        <v>2623636863</v>
      </c>
    </row>
    <row r="1432" spans="1:6" x14ac:dyDescent="0.25">
      <c r="A1432" t="s">
        <v>1973</v>
      </c>
      <c r="B1432">
        <v>943830410</v>
      </c>
      <c r="C1432" s="4">
        <v>38861</v>
      </c>
      <c r="D1432" t="s">
        <v>9</v>
      </c>
      <c r="E1432" t="s">
        <v>44</v>
      </c>
      <c r="F1432" s="5">
        <v>2618162703</v>
      </c>
    </row>
    <row r="1433" spans="1:6" x14ac:dyDescent="0.25">
      <c r="A1433" t="s">
        <v>1974</v>
      </c>
      <c r="B1433">
        <v>130397149</v>
      </c>
      <c r="C1433" s="4">
        <v>22061</v>
      </c>
      <c r="D1433" t="s">
        <v>27</v>
      </c>
      <c r="E1433" t="s">
        <v>528</v>
      </c>
      <c r="F1433" s="5">
        <v>2548791414</v>
      </c>
    </row>
    <row r="1434" spans="1:6" x14ac:dyDescent="0.25">
      <c r="A1434" t="s">
        <v>1975</v>
      </c>
      <c r="B1434">
        <v>777781283</v>
      </c>
      <c r="C1434" s="4">
        <v>31556</v>
      </c>
      <c r="D1434" t="s">
        <v>27</v>
      </c>
      <c r="E1434" t="s">
        <v>33</v>
      </c>
      <c r="F1434" s="5">
        <v>625596696</v>
      </c>
    </row>
    <row r="1435" spans="1:6" x14ac:dyDescent="0.25">
      <c r="A1435" t="s">
        <v>1976</v>
      </c>
      <c r="B1435">
        <v>48323194</v>
      </c>
      <c r="C1435" s="4">
        <v>31556</v>
      </c>
      <c r="D1435" t="s">
        <v>15</v>
      </c>
      <c r="E1435" t="s">
        <v>65</v>
      </c>
      <c r="F1435" s="5">
        <v>1025835</v>
      </c>
    </row>
    <row r="1436" spans="1:6" x14ac:dyDescent="0.25">
      <c r="A1436" t="s">
        <v>1977</v>
      </c>
      <c r="B1436">
        <v>599636543</v>
      </c>
      <c r="C1436" s="4">
        <v>22790</v>
      </c>
      <c r="D1436" t="s">
        <v>15</v>
      </c>
      <c r="E1436" t="s">
        <v>146</v>
      </c>
      <c r="F1436" s="5">
        <v>1755201305</v>
      </c>
    </row>
    <row r="1437" spans="1:6" x14ac:dyDescent="0.25">
      <c r="A1437" t="s">
        <v>1978</v>
      </c>
      <c r="B1437">
        <v>300722977</v>
      </c>
      <c r="C1437" s="4">
        <v>42515</v>
      </c>
      <c r="D1437" t="s">
        <v>171</v>
      </c>
      <c r="E1437" t="s">
        <v>90</v>
      </c>
      <c r="F1437" s="5">
        <v>1365173264</v>
      </c>
    </row>
    <row r="1438" spans="1:6" x14ac:dyDescent="0.25">
      <c r="A1438" t="s">
        <v>1979</v>
      </c>
      <c r="B1438">
        <v>390723336</v>
      </c>
      <c r="C1438" s="4">
        <v>42880</v>
      </c>
      <c r="D1438" t="s">
        <v>27</v>
      </c>
      <c r="E1438" t="s">
        <v>61</v>
      </c>
      <c r="F1438" s="5">
        <v>74534168</v>
      </c>
    </row>
    <row r="1439" spans="1:6" x14ac:dyDescent="0.25">
      <c r="A1439" t="s">
        <v>1980</v>
      </c>
      <c r="B1439">
        <v>612985364</v>
      </c>
      <c r="C1439" s="4">
        <v>22426</v>
      </c>
      <c r="D1439" t="s">
        <v>43</v>
      </c>
      <c r="E1439" t="s">
        <v>328</v>
      </c>
      <c r="F1439" s="5">
        <v>2343134628</v>
      </c>
    </row>
    <row r="1440" spans="1:6" x14ac:dyDescent="0.25">
      <c r="A1440" t="s">
        <v>1981</v>
      </c>
      <c r="B1440">
        <v>574901635</v>
      </c>
      <c r="C1440" s="4">
        <v>43976</v>
      </c>
      <c r="D1440" t="s">
        <v>21</v>
      </c>
      <c r="E1440" t="s">
        <v>341</v>
      </c>
      <c r="F1440" s="5">
        <v>530677068</v>
      </c>
    </row>
    <row r="1441" spans="1:6" x14ac:dyDescent="0.25">
      <c r="A1441" t="s">
        <v>1982</v>
      </c>
      <c r="B1441">
        <v>756973402</v>
      </c>
      <c r="C1441" s="4">
        <v>43609</v>
      </c>
      <c r="D1441" t="s">
        <v>27</v>
      </c>
      <c r="E1441" t="s">
        <v>52</v>
      </c>
      <c r="F1441" s="5">
        <v>4397399808</v>
      </c>
    </row>
    <row r="1442" spans="1:6" x14ac:dyDescent="0.25">
      <c r="A1442" t="s">
        <v>1983</v>
      </c>
      <c r="B1442">
        <v>908674660</v>
      </c>
      <c r="C1442" s="4">
        <v>20233</v>
      </c>
      <c r="D1442" t="s">
        <v>21</v>
      </c>
      <c r="E1442" t="s">
        <v>52</v>
      </c>
      <c r="F1442" s="5">
        <v>4875234</v>
      </c>
    </row>
    <row r="1443" spans="1:6" x14ac:dyDescent="0.25">
      <c r="A1443" t="s">
        <v>1984</v>
      </c>
      <c r="B1443">
        <v>836052605</v>
      </c>
      <c r="C1443" s="4">
        <v>22426</v>
      </c>
      <c r="D1443" t="s">
        <v>9</v>
      </c>
      <c r="E1443" t="s">
        <v>579</v>
      </c>
      <c r="F1443" s="5">
        <v>1167149225</v>
      </c>
    </row>
    <row r="1444" spans="1:6" x14ac:dyDescent="0.25">
      <c r="A1444" t="s">
        <v>508</v>
      </c>
      <c r="B1444">
        <v>482854885</v>
      </c>
      <c r="C1444" s="4">
        <v>44341</v>
      </c>
      <c r="D1444" t="s">
        <v>9</v>
      </c>
      <c r="E1444" t="s">
        <v>193</v>
      </c>
      <c r="F1444" s="5">
        <v>1158932241</v>
      </c>
    </row>
    <row r="1445" spans="1:6" x14ac:dyDescent="0.25">
      <c r="A1445" t="s">
        <v>1985</v>
      </c>
      <c r="B1445">
        <v>61180880</v>
      </c>
      <c r="C1445" s="4">
        <v>33017</v>
      </c>
      <c r="D1445" t="s">
        <v>9</v>
      </c>
      <c r="E1445" t="s">
        <v>125</v>
      </c>
      <c r="F1445" s="5">
        <v>24408888</v>
      </c>
    </row>
    <row r="1446" spans="1:6" x14ac:dyDescent="0.25">
      <c r="A1446" t="s">
        <v>1986</v>
      </c>
      <c r="B1446">
        <v>257404688</v>
      </c>
      <c r="C1446" s="4">
        <v>23887</v>
      </c>
      <c r="D1446" t="s">
        <v>21</v>
      </c>
      <c r="E1446" t="s">
        <v>157</v>
      </c>
      <c r="F1446" s="5">
        <v>2099927595</v>
      </c>
    </row>
    <row r="1447" spans="1:6" x14ac:dyDescent="0.25">
      <c r="A1447" t="s">
        <v>1987</v>
      </c>
      <c r="B1447">
        <v>867117525</v>
      </c>
      <c r="C1447" s="4">
        <v>22061</v>
      </c>
      <c r="D1447" t="s">
        <v>9</v>
      </c>
      <c r="E1447" t="s">
        <v>146</v>
      </c>
      <c r="F1447" s="5">
        <v>339789897</v>
      </c>
    </row>
    <row r="1448" spans="1:6" x14ac:dyDescent="0.25">
      <c r="A1448" t="s">
        <v>1988</v>
      </c>
      <c r="B1448">
        <v>747753075</v>
      </c>
      <c r="C1448" s="4">
        <v>41054</v>
      </c>
      <c r="D1448" t="s">
        <v>15</v>
      </c>
      <c r="E1448" t="s">
        <v>334</v>
      </c>
      <c r="F1448" s="5">
        <v>1281487053</v>
      </c>
    </row>
    <row r="1449" spans="1:6" x14ac:dyDescent="0.25">
      <c r="A1449" t="s">
        <v>1989</v>
      </c>
      <c r="B1449">
        <v>116907456</v>
      </c>
      <c r="C1449" s="4">
        <v>30827</v>
      </c>
      <c r="D1449" t="s">
        <v>27</v>
      </c>
      <c r="E1449" t="s">
        <v>178</v>
      </c>
      <c r="F1449" s="5">
        <v>557186913</v>
      </c>
    </row>
    <row r="1450" spans="1:6" x14ac:dyDescent="0.25">
      <c r="A1450" t="s">
        <v>1990</v>
      </c>
      <c r="B1450">
        <v>941640918</v>
      </c>
      <c r="C1450" s="4">
        <v>23887</v>
      </c>
      <c r="D1450" t="s">
        <v>21</v>
      </c>
      <c r="E1450" t="s">
        <v>65</v>
      </c>
      <c r="F1450" s="5">
        <v>776860119</v>
      </c>
    </row>
    <row r="1451" spans="1:6" x14ac:dyDescent="0.25">
      <c r="A1451" t="s">
        <v>1991</v>
      </c>
      <c r="B1451">
        <v>206212463</v>
      </c>
      <c r="C1451" s="4">
        <v>45070</v>
      </c>
      <c r="D1451" t="s">
        <v>27</v>
      </c>
      <c r="E1451" t="s">
        <v>371</v>
      </c>
      <c r="F1451" s="5">
        <v>1081252224</v>
      </c>
    </row>
    <row r="1452" spans="1:6" x14ac:dyDescent="0.25">
      <c r="A1452" t="s">
        <v>1992</v>
      </c>
      <c r="B1452">
        <v>275081482</v>
      </c>
      <c r="C1452" s="4">
        <v>42515</v>
      </c>
      <c r="D1452" t="s">
        <v>21</v>
      </c>
      <c r="E1452" t="s">
        <v>360</v>
      </c>
      <c r="F1452" s="5">
        <v>978506763</v>
      </c>
    </row>
    <row r="1453" spans="1:6" x14ac:dyDescent="0.25">
      <c r="A1453" t="s">
        <v>1993</v>
      </c>
      <c r="B1453">
        <v>394386302</v>
      </c>
      <c r="C1453" s="4">
        <v>28270</v>
      </c>
      <c r="D1453" t="s">
        <v>171</v>
      </c>
      <c r="E1453" t="s">
        <v>245</v>
      </c>
      <c r="F1453" s="5">
        <v>1787423104</v>
      </c>
    </row>
    <row r="1454" spans="1:6" x14ac:dyDescent="0.25">
      <c r="A1454" t="s">
        <v>1994</v>
      </c>
      <c r="B1454">
        <v>722550554</v>
      </c>
      <c r="C1454" s="4">
        <v>37765</v>
      </c>
      <c r="D1454" t="s">
        <v>27</v>
      </c>
      <c r="E1454" t="s">
        <v>404</v>
      </c>
      <c r="F1454" s="5">
        <v>426763392</v>
      </c>
    </row>
    <row r="1455" spans="1:6" x14ac:dyDescent="0.25">
      <c r="A1455" t="s">
        <v>1995</v>
      </c>
      <c r="B1455">
        <v>208704204</v>
      </c>
      <c r="C1455" s="4">
        <v>24251</v>
      </c>
      <c r="D1455" t="s">
        <v>27</v>
      </c>
      <c r="E1455" t="s">
        <v>261</v>
      </c>
      <c r="F1455" s="5">
        <v>3499334111</v>
      </c>
    </row>
    <row r="1456" spans="1:6" x14ac:dyDescent="0.25">
      <c r="A1456" t="s">
        <v>1996</v>
      </c>
      <c r="B1456">
        <v>429876463</v>
      </c>
      <c r="C1456" s="4">
        <v>40687</v>
      </c>
      <c r="D1456" t="s">
        <v>27</v>
      </c>
      <c r="E1456" t="s">
        <v>502</v>
      </c>
      <c r="F1456" s="5">
        <v>2739434516</v>
      </c>
    </row>
    <row r="1457" spans="1:6" x14ac:dyDescent="0.25">
      <c r="A1457" t="s">
        <v>1997</v>
      </c>
      <c r="B1457">
        <v>63450113</v>
      </c>
      <c r="C1457" s="4">
        <v>44705</v>
      </c>
      <c r="D1457" t="s">
        <v>43</v>
      </c>
      <c r="E1457" t="s">
        <v>324</v>
      </c>
      <c r="F1457" s="5">
        <v>4097823288</v>
      </c>
    </row>
    <row r="1458" spans="1:6" x14ac:dyDescent="0.25">
      <c r="A1458" t="s">
        <v>1998</v>
      </c>
      <c r="B1458">
        <v>980286712</v>
      </c>
      <c r="C1458" s="4">
        <v>25712</v>
      </c>
      <c r="D1458" t="s">
        <v>27</v>
      </c>
      <c r="E1458" t="s">
        <v>334</v>
      </c>
      <c r="F1458" s="5">
        <v>632510424</v>
      </c>
    </row>
    <row r="1459" spans="1:6" x14ac:dyDescent="0.25">
      <c r="A1459" t="s">
        <v>1999</v>
      </c>
      <c r="B1459">
        <v>78082765</v>
      </c>
      <c r="C1459" s="4">
        <v>44705</v>
      </c>
      <c r="D1459" t="s">
        <v>27</v>
      </c>
      <c r="E1459" t="s">
        <v>108</v>
      </c>
      <c r="F1459" s="5">
        <v>1579694733</v>
      </c>
    </row>
    <row r="1460" spans="1:6" x14ac:dyDescent="0.25">
      <c r="A1460" t="s">
        <v>2000</v>
      </c>
      <c r="B1460">
        <v>935714648</v>
      </c>
      <c r="C1460" s="4">
        <v>22061</v>
      </c>
      <c r="D1460" t="s">
        <v>27</v>
      </c>
      <c r="E1460" t="s">
        <v>52</v>
      </c>
      <c r="F1460" s="5">
        <v>1936909314</v>
      </c>
    </row>
    <row r="1461" spans="1:6" x14ac:dyDescent="0.25">
      <c r="A1461" t="s">
        <v>2001</v>
      </c>
      <c r="B1461">
        <v>26643499</v>
      </c>
      <c r="C1461" s="4">
        <v>37036</v>
      </c>
      <c r="D1461" t="s">
        <v>27</v>
      </c>
      <c r="E1461" t="s">
        <v>404</v>
      </c>
      <c r="F1461" s="5">
        <v>2566520795</v>
      </c>
    </row>
    <row r="1462" spans="1:6" x14ac:dyDescent="0.25">
      <c r="A1462" t="s">
        <v>2002</v>
      </c>
      <c r="B1462">
        <v>278376364</v>
      </c>
      <c r="C1462" s="4">
        <v>42515</v>
      </c>
      <c r="D1462" t="s">
        <v>27</v>
      </c>
      <c r="E1462" t="s">
        <v>33</v>
      </c>
      <c r="F1462" s="5">
        <v>270692565</v>
      </c>
    </row>
    <row r="1463" spans="1:6" x14ac:dyDescent="0.25">
      <c r="A1463" t="s">
        <v>2003</v>
      </c>
      <c r="B1463">
        <v>545998935</v>
      </c>
      <c r="C1463" s="4">
        <v>23887</v>
      </c>
      <c r="D1463" t="s">
        <v>27</v>
      </c>
      <c r="E1463" t="s">
        <v>360</v>
      </c>
      <c r="F1463" s="5">
        <v>827038107</v>
      </c>
    </row>
    <row r="1464" spans="1:6" x14ac:dyDescent="0.25">
      <c r="A1464" t="s">
        <v>2004</v>
      </c>
      <c r="B1464">
        <v>244498758</v>
      </c>
      <c r="C1464" s="4">
        <v>45070</v>
      </c>
      <c r="D1464" t="s">
        <v>27</v>
      </c>
      <c r="E1464" t="s">
        <v>186</v>
      </c>
      <c r="F1464" s="5">
        <v>9966675</v>
      </c>
    </row>
    <row r="1465" spans="1:6" x14ac:dyDescent="0.25">
      <c r="A1465" t="s">
        <v>2005</v>
      </c>
      <c r="B1465">
        <v>119419377</v>
      </c>
      <c r="C1465" s="4">
        <v>27905</v>
      </c>
      <c r="D1465" t="s">
        <v>21</v>
      </c>
      <c r="E1465" t="s">
        <v>366</v>
      </c>
      <c r="F1465" s="5">
        <v>136956204</v>
      </c>
    </row>
    <row r="1466" spans="1:6" x14ac:dyDescent="0.25">
      <c r="A1466" t="s">
        <v>2006</v>
      </c>
      <c r="B1466">
        <v>502707354</v>
      </c>
      <c r="C1466" s="4">
        <v>37036</v>
      </c>
      <c r="D1466" t="s">
        <v>9</v>
      </c>
      <c r="E1466" t="s">
        <v>104</v>
      </c>
      <c r="F1466" s="5">
        <v>44506683</v>
      </c>
    </row>
    <row r="1467" spans="1:6" x14ac:dyDescent="0.25">
      <c r="A1467" t="s">
        <v>2007</v>
      </c>
      <c r="B1467">
        <v>336449990</v>
      </c>
      <c r="C1467" s="4">
        <v>24616</v>
      </c>
      <c r="D1467" t="s">
        <v>27</v>
      </c>
      <c r="E1467" t="s">
        <v>73</v>
      </c>
      <c r="F1467" s="5">
        <v>2135625536</v>
      </c>
    </row>
    <row r="1468" spans="1:6" x14ac:dyDescent="0.25">
      <c r="A1468" t="s">
        <v>2008</v>
      </c>
      <c r="B1468">
        <v>726027966</v>
      </c>
      <c r="C1468" s="4">
        <v>26077</v>
      </c>
      <c r="D1468" t="s">
        <v>27</v>
      </c>
      <c r="E1468" t="s">
        <v>90</v>
      </c>
      <c r="F1468" s="5">
        <v>3650615394</v>
      </c>
    </row>
    <row r="1469" spans="1:6" x14ac:dyDescent="0.25">
      <c r="A1469" t="s">
        <v>2009</v>
      </c>
      <c r="B1469">
        <v>877547043</v>
      </c>
      <c r="C1469" s="4">
        <v>37765</v>
      </c>
      <c r="D1469" t="s">
        <v>27</v>
      </c>
      <c r="E1469" t="s">
        <v>125</v>
      </c>
      <c r="F1469" s="5">
        <v>850311693</v>
      </c>
    </row>
    <row r="1470" spans="1:6" x14ac:dyDescent="0.25">
      <c r="A1470" t="s">
        <v>2010</v>
      </c>
      <c r="B1470">
        <v>897495570</v>
      </c>
      <c r="C1470" s="4">
        <v>31192</v>
      </c>
      <c r="D1470" t="s">
        <v>43</v>
      </c>
      <c r="E1470" t="s">
        <v>214</v>
      </c>
      <c r="F1470" s="5">
        <v>22787919</v>
      </c>
    </row>
    <row r="1471" spans="1:6" x14ac:dyDescent="0.25">
      <c r="A1471" t="s">
        <v>2011</v>
      </c>
      <c r="B1471">
        <v>946043399</v>
      </c>
      <c r="C1471" s="4">
        <v>21694</v>
      </c>
      <c r="D1471" t="s">
        <v>9</v>
      </c>
      <c r="E1471" t="s">
        <v>33</v>
      </c>
      <c r="F1471" s="5">
        <v>4386200832</v>
      </c>
    </row>
    <row r="1472" spans="1:6" x14ac:dyDescent="0.25">
      <c r="A1472" t="s">
        <v>2012</v>
      </c>
      <c r="B1472">
        <v>426717659</v>
      </c>
      <c r="C1472" s="4">
        <v>23155</v>
      </c>
      <c r="D1472" t="s">
        <v>27</v>
      </c>
      <c r="E1472" t="s">
        <v>328</v>
      </c>
      <c r="F1472" s="5">
        <v>1830244122</v>
      </c>
    </row>
    <row r="1473" spans="1:6" x14ac:dyDescent="0.25">
      <c r="A1473" t="s">
        <v>2013</v>
      </c>
      <c r="B1473">
        <v>126184759</v>
      </c>
      <c r="C1473" s="4">
        <v>31192</v>
      </c>
      <c r="D1473" t="s">
        <v>43</v>
      </c>
      <c r="E1473" t="s">
        <v>528</v>
      </c>
      <c r="F1473" s="5">
        <v>4447326378</v>
      </c>
    </row>
    <row r="1474" spans="1:6" x14ac:dyDescent="0.25">
      <c r="A1474" t="s">
        <v>2014</v>
      </c>
      <c r="B1474">
        <v>436456283</v>
      </c>
      <c r="C1474" s="4">
        <v>35575</v>
      </c>
      <c r="D1474" t="s">
        <v>27</v>
      </c>
      <c r="E1474" t="s">
        <v>328</v>
      </c>
      <c r="F1474" s="5">
        <v>4356321697</v>
      </c>
    </row>
    <row r="1475" spans="1:6" x14ac:dyDescent="0.25">
      <c r="A1475" t="s">
        <v>2015</v>
      </c>
      <c r="B1475">
        <v>305594163</v>
      </c>
      <c r="C1475" s="4">
        <v>33382</v>
      </c>
      <c r="D1475" t="s">
        <v>27</v>
      </c>
      <c r="E1475" t="s">
        <v>309</v>
      </c>
      <c r="F1475" s="5">
        <v>4320102798</v>
      </c>
    </row>
    <row r="1476" spans="1:6" x14ac:dyDescent="0.25">
      <c r="A1476" t="s">
        <v>2016</v>
      </c>
      <c r="B1476">
        <v>901283973</v>
      </c>
      <c r="C1476" s="4">
        <v>35575</v>
      </c>
      <c r="D1476" t="s">
        <v>9</v>
      </c>
      <c r="E1476" t="s">
        <v>73</v>
      </c>
      <c r="F1476" s="5">
        <v>2326303392</v>
      </c>
    </row>
    <row r="1477" spans="1:6" x14ac:dyDescent="0.25">
      <c r="A1477" t="s">
        <v>2017</v>
      </c>
      <c r="B1477">
        <v>417089165</v>
      </c>
      <c r="C1477" s="4">
        <v>28634</v>
      </c>
      <c r="D1477" t="s">
        <v>43</v>
      </c>
      <c r="E1477" t="s">
        <v>134</v>
      </c>
      <c r="F1477" s="5">
        <v>1415150244</v>
      </c>
    </row>
    <row r="1478" spans="1:6" x14ac:dyDescent="0.25">
      <c r="A1478" t="s">
        <v>2018</v>
      </c>
      <c r="B1478">
        <v>898850646</v>
      </c>
      <c r="C1478" s="4">
        <v>37400</v>
      </c>
      <c r="D1478" t="s">
        <v>9</v>
      </c>
      <c r="E1478" t="s">
        <v>108</v>
      </c>
      <c r="F1478" s="5">
        <v>1217163519</v>
      </c>
    </row>
    <row r="1479" spans="1:6" x14ac:dyDescent="0.25">
      <c r="A1479" t="s">
        <v>2019</v>
      </c>
      <c r="B1479">
        <v>936697768</v>
      </c>
      <c r="C1479" s="4">
        <v>35939</v>
      </c>
      <c r="D1479" t="s">
        <v>27</v>
      </c>
      <c r="E1479" t="s">
        <v>261</v>
      </c>
      <c r="F1479" s="5">
        <v>594048</v>
      </c>
    </row>
    <row r="1480" spans="1:6" x14ac:dyDescent="0.25">
      <c r="A1480" t="s">
        <v>2020</v>
      </c>
      <c r="B1480">
        <v>763073370</v>
      </c>
      <c r="C1480" s="4">
        <v>22790</v>
      </c>
      <c r="D1480" t="s">
        <v>43</v>
      </c>
      <c r="E1480" t="s">
        <v>44</v>
      </c>
      <c r="F1480" s="5">
        <v>21366688</v>
      </c>
    </row>
    <row r="1481" spans="1:6" x14ac:dyDescent="0.25">
      <c r="A1481" t="s">
        <v>2021</v>
      </c>
      <c r="B1481">
        <v>692595387</v>
      </c>
      <c r="C1481" s="4">
        <v>27173</v>
      </c>
      <c r="D1481" t="s">
        <v>27</v>
      </c>
      <c r="E1481" t="s">
        <v>245</v>
      </c>
      <c r="F1481" s="5">
        <v>2193727536</v>
      </c>
    </row>
    <row r="1482" spans="1:6" x14ac:dyDescent="0.25">
      <c r="A1482" t="s">
        <v>2022</v>
      </c>
      <c r="B1482">
        <v>487433294</v>
      </c>
      <c r="C1482" s="4">
        <v>22790</v>
      </c>
      <c r="D1482" t="s">
        <v>15</v>
      </c>
      <c r="E1482" t="s">
        <v>1064</v>
      </c>
      <c r="F1482" s="5">
        <v>1085072625</v>
      </c>
    </row>
    <row r="1483" spans="1:6" x14ac:dyDescent="0.25">
      <c r="A1483" t="s">
        <v>2023</v>
      </c>
      <c r="B1483">
        <v>732570568</v>
      </c>
      <c r="C1483" s="4">
        <v>22426</v>
      </c>
      <c r="D1483" t="s">
        <v>15</v>
      </c>
      <c r="E1483" t="s">
        <v>28</v>
      </c>
      <c r="F1483" s="5">
        <v>685561344</v>
      </c>
    </row>
    <row r="1484" spans="1:6" x14ac:dyDescent="0.25">
      <c r="A1484" t="s">
        <v>2024</v>
      </c>
      <c r="B1484">
        <v>319678340</v>
      </c>
      <c r="C1484" s="4">
        <v>31921</v>
      </c>
      <c r="D1484" t="s">
        <v>9</v>
      </c>
      <c r="E1484" t="s">
        <v>104</v>
      </c>
      <c r="F1484" s="5">
        <v>851947008</v>
      </c>
    </row>
    <row r="1485" spans="1:6" x14ac:dyDescent="0.25">
      <c r="A1485" t="s">
        <v>2025</v>
      </c>
      <c r="B1485">
        <v>982383276</v>
      </c>
      <c r="C1485" s="4">
        <v>35210</v>
      </c>
      <c r="D1485" t="s">
        <v>15</v>
      </c>
      <c r="E1485" t="s">
        <v>241</v>
      </c>
      <c r="F1485" s="5">
        <v>1106345856</v>
      </c>
    </row>
    <row r="1486" spans="1:6" x14ac:dyDescent="0.25">
      <c r="A1486" t="s">
        <v>2026</v>
      </c>
      <c r="B1486">
        <v>321167975</v>
      </c>
      <c r="C1486" s="4">
        <v>24616</v>
      </c>
      <c r="D1486" t="s">
        <v>27</v>
      </c>
      <c r="E1486" t="s">
        <v>309</v>
      </c>
      <c r="F1486" s="5">
        <v>3117568896</v>
      </c>
    </row>
    <row r="1487" spans="1:6" x14ac:dyDescent="0.25">
      <c r="A1487" t="s">
        <v>2027</v>
      </c>
      <c r="B1487">
        <v>169981179</v>
      </c>
      <c r="C1487" s="4">
        <v>34843</v>
      </c>
      <c r="D1487" t="s">
        <v>9</v>
      </c>
      <c r="E1487" t="s">
        <v>38</v>
      </c>
      <c r="F1487" s="5">
        <v>392435568</v>
      </c>
    </row>
    <row r="1488" spans="1:6" x14ac:dyDescent="0.25">
      <c r="A1488" t="s">
        <v>2028</v>
      </c>
      <c r="B1488">
        <v>601050774</v>
      </c>
      <c r="C1488" s="4">
        <v>39958</v>
      </c>
      <c r="D1488" t="s">
        <v>27</v>
      </c>
      <c r="E1488" t="s">
        <v>309</v>
      </c>
      <c r="F1488" s="5">
        <v>25970208</v>
      </c>
    </row>
    <row r="1489" spans="1:6" x14ac:dyDescent="0.25">
      <c r="A1489" t="s">
        <v>2029</v>
      </c>
      <c r="B1489">
        <v>133422649</v>
      </c>
      <c r="C1489" s="4">
        <v>32288</v>
      </c>
      <c r="D1489" t="s">
        <v>21</v>
      </c>
      <c r="E1489" t="s">
        <v>528</v>
      </c>
      <c r="F1489" s="5">
        <v>822316884</v>
      </c>
    </row>
    <row r="1490" spans="1:6" x14ac:dyDescent="0.25">
      <c r="A1490" t="s">
        <v>2030</v>
      </c>
      <c r="B1490">
        <v>598697376</v>
      </c>
      <c r="C1490" s="4">
        <v>24616</v>
      </c>
      <c r="D1490" t="s">
        <v>21</v>
      </c>
      <c r="E1490" t="s">
        <v>48</v>
      </c>
      <c r="F1490" s="5">
        <v>1114490562</v>
      </c>
    </row>
    <row r="1491" spans="1:6" x14ac:dyDescent="0.25">
      <c r="A1491" t="s">
        <v>2031</v>
      </c>
      <c r="B1491">
        <v>739411332</v>
      </c>
      <c r="C1491" s="4">
        <v>32653</v>
      </c>
      <c r="D1491" t="s">
        <v>15</v>
      </c>
      <c r="E1491" t="s">
        <v>22</v>
      </c>
      <c r="F1491" s="5">
        <v>1748203264</v>
      </c>
    </row>
    <row r="1492" spans="1:6" x14ac:dyDescent="0.25">
      <c r="A1492" t="s">
        <v>2032</v>
      </c>
      <c r="B1492">
        <v>420838516</v>
      </c>
      <c r="C1492" s="4">
        <v>23522</v>
      </c>
      <c r="D1492" t="s">
        <v>9</v>
      </c>
      <c r="E1492" t="s">
        <v>579</v>
      </c>
      <c r="F1492" s="5">
        <v>1031636724</v>
      </c>
    </row>
    <row r="1493" spans="1:6" x14ac:dyDescent="0.25">
      <c r="A1493" t="s">
        <v>2033</v>
      </c>
      <c r="B1493">
        <v>141573647</v>
      </c>
      <c r="C1493" s="4">
        <v>30827</v>
      </c>
      <c r="D1493" t="s">
        <v>9</v>
      </c>
      <c r="E1493" t="s">
        <v>268</v>
      </c>
      <c r="F1493" s="5">
        <v>546475776</v>
      </c>
    </row>
    <row r="1494" spans="1:6" x14ac:dyDescent="0.25">
      <c r="A1494" t="s">
        <v>2034</v>
      </c>
      <c r="B1494">
        <v>805420729</v>
      </c>
      <c r="C1494" s="4">
        <v>26809</v>
      </c>
      <c r="D1494" t="s">
        <v>15</v>
      </c>
      <c r="E1494" t="s">
        <v>210</v>
      </c>
      <c r="F1494" s="5">
        <v>2672688312</v>
      </c>
    </row>
    <row r="1495" spans="1:6" x14ac:dyDescent="0.25">
      <c r="A1495" t="s">
        <v>200</v>
      </c>
      <c r="B1495">
        <v>174453542</v>
      </c>
      <c r="C1495" s="4">
        <v>41419</v>
      </c>
      <c r="D1495" t="s">
        <v>9</v>
      </c>
      <c r="E1495" t="s">
        <v>48</v>
      </c>
      <c r="F1495" s="5">
        <v>34363719</v>
      </c>
    </row>
    <row r="1496" spans="1:6" x14ac:dyDescent="0.25">
      <c r="A1496" t="s">
        <v>2035</v>
      </c>
      <c r="B1496">
        <v>491768023</v>
      </c>
      <c r="C1496" s="4">
        <v>30827</v>
      </c>
      <c r="D1496" t="s">
        <v>21</v>
      </c>
      <c r="E1496" t="s">
        <v>328</v>
      </c>
      <c r="F1496" s="5">
        <v>1457045538</v>
      </c>
    </row>
    <row r="1497" spans="1:6" x14ac:dyDescent="0.25">
      <c r="A1497" t="s">
        <v>2036</v>
      </c>
      <c r="B1497">
        <v>76432755</v>
      </c>
      <c r="C1497" s="4">
        <v>33017</v>
      </c>
      <c r="D1497" t="s">
        <v>27</v>
      </c>
      <c r="E1497" t="s">
        <v>218</v>
      </c>
      <c r="F1497" s="5">
        <v>1912459563</v>
      </c>
    </row>
    <row r="1498" spans="1:6" x14ac:dyDescent="0.25">
      <c r="A1498" t="s">
        <v>2037</v>
      </c>
      <c r="B1498">
        <v>952742530</v>
      </c>
      <c r="C1498" s="4">
        <v>40322</v>
      </c>
      <c r="D1498" t="s">
        <v>171</v>
      </c>
      <c r="E1498" t="s">
        <v>341</v>
      </c>
      <c r="F1498" s="5">
        <v>277568265</v>
      </c>
    </row>
    <row r="1499" spans="1:6" x14ac:dyDescent="0.25">
      <c r="A1499" t="s">
        <v>303</v>
      </c>
      <c r="B1499">
        <v>279845393</v>
      </c>
      <c r="C1499" s="4">
        <v>30827</v>
      </c>
      <c r="D1499" t="s">
        <v>9</v>
      </c>
      <c r="E1499" t="s">
        <v>161</v>
      </c>
      <c r="F1499" s="5">
        <v>1140411987</v>
      </c>
    </row>
    <row r="1500" spans="1:6" x14ac:dyDescent="0.25">
      <c r="A1500" t="s">
        <v>2038</v>
      </c>
      <c r="B1500">
        <v>582459858</v>
      </c>
      <c r="C1500" s="4">
        <v>31921</v>
      </c>
      <c r="D1500" t="s">
        <v>27</v>
      </c>
      <c r="E1500" t="s">
        <v>10</v>
      </c>
      <c r="F1500" s="5">
        <v>917821075</v>
      </c>
    </row>
    <row r="1501" spans="1:6" x14ac:dyDescent="0.25">
      <c r="A1501" t="s">
        <v>393</v>
      </c>
      <c r="B1501">
        <v>364056266</v>
      </c>
      <c r="C1501" s="4">
        <v>27905</v>
      </c>
      <c r="D1501" t="s">
        <v>9</v>
      </c>
      <c r="E1501" t="s">
        <v>33</v>
      </c>
      <c r="F1501" s="5">
        <v>1023219657</v>
      </c>
    </row>
    <row r="1502" spans="1:6" x14ac:dyDescent="0.25">
      <c r="A1502" t="s">
        <v>2039</v>
      </c>
      <c r="B1502">
        <v>800899560</v>
      </c>
      <c r="C1502" s="4">
        <v>34843</v>
      </c>
      <c r="D1502" t="s">
        <v>27</v>
      </c>
      <c r="E1502" t="s">
        <v>186</v>
      </c>
      <c r="F1502" s="5">
        <v>1248304512</v>
      </c>
    </row>
    <row r="1503" spans="1:6" x14ac:dyDescent="0.25">
      <c r="A1503" t="s">
        <v>2040</v>
      </c>
      <c r="B1503">
        <v>68251891</v>
      </c>
      <c r="C1503" s="4">
        <v>23887</v>
      </c>
      <c r="D1503" t="s">
        <v>9</v>
      </c>
      <c r="E1503" t="s">
        <v>284</v>
      </c>
      <c r="F1503" s="5">
        <v>975269455</v>
      </c>
    </row>
    <row r="1504" spans="1:6" x14ac:dyDescent="0.25">
      <c r="A1504" t="s">
        <v>2041</v>
      </c>
      <c r="B1504">
        <v>273049710</v>
      </c>
      <c r="C1504" s="4">
        <v>33382</v>
      </c>
      <c r="D1504" t="s">
        <v>27</v>
      </c>
      <c r="E1504" t="s">
        <v>146</v>
      </c>
      <c r="F1504" s="5">
        <v>1805472952</v>
      </c>
    </row>
    <row r="1505" spans="1:6" x14ac:dyDescent="0.25">
      <c r="A1505" t="s">
        <v>2042</v>
      </c>
      <c r="B1505">
        <v>333129687</v>
      </c>
      <c r="C1505" s="4">
        <v>28634</v>
      </c>
      <c r="D1505" t="s">
        <v>27</v>
      </c>
      <c r="E1505" t="s">
        <v>1064</v>
      </c>
      <c r="F1505" s="5">
        <v>326097432</v>
      </c>
    </row>
    <row r="1506" spans="1:6" x14ac:dyDescent="0.25">
      <c r="A1506" t="s">
        <v>2043</v>
      </c>
      <c r="B1506">
        <v>282505659</v>
      </c>
      <c r="C1506" s="4">
        <v>28999</v>
      </c>
      <c r="D1506" t="s">
        <v>27</v>
      </c>
      <c r="E1506" t="s">
        <v>334</v>
      </c>
      <c r="F1506" s="5">
        <v>52253838</v>
      </c>
    </row>
    <row r="1507" spans="1:6" x14ac:dyDescent="0.25">
      <c r="A1507" t="s">
        <v>2044</v>
      </c>
      <c r="B1507">
        <v>802088876</v>
      </c>
      <c r="C1507" s="4">
        <v>28999</v>
      </c>
      <c r="D1507" t="s">
        <v>9</v>
      </c>
      <c r="E1507" t="s">
        <v>99</v>
      </c>
      <c r="F1507" s="5">
        <v>944832456</v>
      </c>
    </row>
    <row r="1508" spans="1:6" x14ac:dyDescent="0.25">
      <c r="A1508" t="s">
        <v>2045</v>
      </c>
      <c r="B1508">
        <v>930813717</v>
      </c>
      <c r="C1508" s="4">
        <v>33382</v>
      </c>
      <c r="D1508" t="s">
        <v>27</v>
      </c>
      <c r="E1508" t="s">
        <v>193</v>
      </c>
      <c r="F1508" s="5">
        <v>433058697</v>
      </c>
    </row>
    <row r="1509" spans="1:6" x14ac:dyDescent="0.25">
      <c r="A1509" t="s">
        <v>2046</v>
      </c>
      <c r="B1509">
        <v>200536311</v>
      </c>
      <c r="C1509" s="4">
        <v>25348</v>
      </c>
      <c r="D1509" t="s">
        <v>15</v>
      </c>
      <c r="E1509" t="s">
        <v>502</v>
      </c>
      <c r="F1509" s="5">
        <v>10012392</v>
      </c>
    </row>
    <row r="1510" spans="1:6" x14ac:dyDescent="0.25">
      <c r="A1510" t="s">
        <v>2047</v>
      </c>
      <c r="B1510">
        <v>993386241</v>
      </c>
      <c r="C1510" s="4">
        <v>33749</v>
      </c>
      <c r="D1510" t="s">
        <v>27</v>
      </c>
      <c r="E1510" t="s">
        <v>324</v>
      </c>
      <c r="F1510" s="5">
        <v>18516375</v>
      </c>
    </row>
    <row r="1511" spans="1:6" x14ac:dyDescent="0.25">
      <c r="A1511" t="s">
        <v>2048</v>
      </c>
      <c r="B1511">
        <v>20362316</v>
      </c>
      <c r="C1511" s="4">
        <v>27173</v>
      </c>
      <c r="D1511" t="s">
        <v>9</v>
      </c>
      <c r="E1511" t="s">
        <v>203</v>
      </c>
      <c r="F1511" s="5">
        <v>1476507252</v>
      </c>
    </row>
    <row r="1512" spans="1:6" x14ac:dyDescent="0.25">
      <c r="A1512" t="s">
        <v>2049</v>
      </c>
      <c r="B1512">
        <v>170123523</v>
      </c>
      <c r="C1512" s="4">
        <v>38497</v>
      </c>
      <c r="D1512" t="s">
        <v>171</v>
      </c>
      <c r="E1512" t="s">
        <v>210</v>
      </c>
      <c r="F1512" s="5">
        <v>48321546</v>
      </c>
    </row>
    <row r="1513" spans="1:6" x14ac:dyDescent="0.25">
      <c r="A1513" t="s">
        <v>2050</v>
      </c>
      <c r="B1513">
        <v>789761993</v>
      </c>
      <c r="C1513" s="4">
        <v>26077</v>
      </c>
      <c r="D1513" t="s">
        <v>9</v>
      </c>
      <c r="E1513" t="s">
        <v>157</v>
      </c>
      <c r="F1513" s="5">
        <v>2431639808</v>
      </c>
    </row>
    <row r="1514" spans="1:6" x14ac:dyDescent="0.25">
      <c r="A1514" t="s">
        <v>2051</v>
      </c>
      <c r="B1514">
        <v>581114473</v>
      </c>
      <c r="C1514" s="4">
        <v>42515</v>
      </c>
      <c r="D1514" t="s">
        <v>9</v>
      </c>
      <c r="E1514" t="s">
        <v>73</v>
      </c>
      <c r="F1514" s="5">
        <v>3413253312</v>
      </c>
    </row>
    <row r="1515" spans="1:6" x14ac:dyDescent="0.25">
      <c r="A1515" t="s">
        <v>2052</v>
      </c>
      <c r="B1515">
        <v>421235085</v>
      </c>
      <c r="C1515" s="4">
        <v>21329</v>
      </c>
      <c r="D1515" t="s">
        <v>15</v>
      </c>
      <c r="E1515" t="s">
        <v>52</v>
      </c>
      <c r="F1515" s="5">
        <v>2642176064</v>
      </c>
    </row>
    <row r="1516" spans="1:6" x14ac:dyDescent="0.25">
      <c r="A1516" t="s">
        <v>95</v>
      </c>
      <c r="B1516">
        <v>56426361</v>
      </c>
      <c r="C1516" s="4">
        <v>24251</v>
      </c>
      <c r="D1516" t="s">
        <v>9</v>
      </c>
      <c r="E1516" t="s">
        <v>210</v>
      </c>
      <c r="F1516" s="5">
        <v>2016482172</v>
      </c>
    </row>
    <row r="1517" spans="1:6" x14ac:dyDescent="0.25">
      <c r="A1517" t="s">
        <v>658</v>
      </c>
      <c r="B1517">
        <v>652691099</v>
      </c>
      <c r="C1517" s="4">
        <v>34114</v>
      </c>
      <c r="D1517" t="s">
        <v>15</v>
      </c>
      <c r="E1517" t="s">
        <v>226</v>
      </c>
      <c r="F1517" s="5">
        <v>3128809554</v>
      </c>
    </row>
    <row r="1518" spans="1:6" x14ac:dyDescent="0.25">
      <c r="A1518" t="s">
        <v>942</v>
      </c>
      <c r="B1518">
        <v>986276311</v>
      </c>
      <c r="C1518" s="4">
        <v>34478</v>
      </c>
      <c r="D1518" t="s">
        <v>15</v>
      </c>
      <c r="E1518" t="s">
        <v>268</v>
      </c>
      <c r="F1518" s="5">
        <v>3118478748</v>
      </c>
    </row>
    <row r="1519" spans="1:6" x14ac:dyDescent="0.25">
      <c r="A1519" t="s">
        <v>2053</v>
      </c>
      <c r="B1519">
        <v>470311784</v>
      </c>
      <c r="C1519" s="4">
        <v>38497</v>
      </c>
      <c r="D1519" t="s">
        <v>9</v>
      </c>
      <c r="E1519" t="s">
        <v>28</v>
      </c>
      <c r="F1519" s="5">
        <v>514313467</v>
      </c>
    </row>
    <row r="1520" spans="1:6" x14ac:dyDescent="0.25">
      <c r="A1520" t="s">
        <v>2054</v>
      </c>
      <c r="B1520">
        <v>783211608</v>
      </c>
      <c r="C1520" s="4">
        <v>41783</v>
      </c>
      <c r="D1520" t="s">
        <v>9</v>
      </c>
      <c r="E1520" t="s">
        <v>334</v>
      </c>
      <c r="F1520" s="5">
        <v>108265002</v>
      </c>
    </row>
    <row r="1521" spans="1:6" x14ac:dyDescent="0.25">
      <c r="A1521" t="s">
        <v>2055</v>
      </c>
      <c r="B1521">
        <v>332008952</v>
      </c>
      <c r="C1521" s="4">
        <v>42148</v>
      </c>
      <c r="D1521" t="s">
        <v>9</v>
      </c>
      <c r="E1521" t="s">
        <v>125</v>
      </c>
      <c r="F1521" s="5">
        <v>2022285603</v>
      </c>
    </row>
    <row r="1522" spans="1:6" x14ac:dyDescent="0.25">
      <c r="A1522" t="s">
        <v>2056</v>
      </c>
      <c r="B1522">
        <v>302136341</v>
      </c>
      <c r="C1522" s="4">
        <v>32653</v>
      </c>
      <c r="D1522" t="s">
        <v>21</v>
      </c>
      <c r="E1522" t="s">
        <v>210</v>
      </c>
      <c r="F1522" s="5">
        <v>939280951</v>
      </c>
    </row>
    <row r="1523" spans="1:6" x14ac:dyDescent="0.25">
      <c r="A1523" t="s">
        <v>2057</v>
      </c>
      <c r="B1523">
        <v>559812951</v>
      </c>
      <c r="C1523" s="4">
        <v>22790</v>
      </c>
      <c r="D1523" t="s">
        <v>9</v>
      </c>
      <c r="E1523" t="s">
        <v>268</v>
      </c>
      <c r="F1523" s="5">
        <v>35372288</v>
      </c>
    </row>
    <row r="1524" spans="1:6" x14ac:dyDescent="0.25">
      <c r="A1524" t="s">
        <v>2058</v>
      </c>
      <c r="B1524">
        <v>348038718</v>
      </c>
      <c r="C1524" s="4">
        <v>40687</v>
      </c>
      <c r="D1524" t="s">
        <v>27</v>
      </c>
      <c r="E1524" t="s">
        <v>309</v>
      </c>
      <c r="F1524" s="5">
        <v>1683086121</v>
      </c>
    </row>
    <row r="1525" spans="1:6" x14ac:dyDescent="0.25">
      <c r="A1525" t="s">
        <v>2059</v>
      </c>
      <c r="B1525">
        <v>189899863</v>
      </c>
      <c r="C1525" s="4">
        <v>42148</v>
      </c>
      <c r="D1525" t="s">
        <v>27</v>
      </c>
      <c r="E1525" t="s">
        <v>108</v>
      </c>
      <c r="F1525" s="5">
        <v>34239672</v>
      </c>
    </row>
    <row r="1526" spans="1:6" x14ac:dyDescent="0.25">
      <c r="A1526" t="s">
        <v>2060</v>
      </c>
      <c r="B1526">
        <v>777546530</v>
      </c>
      <c r="C1526" s="4">
        <v>39593</v>
      </c>
      <c r="D1526" t="s">
        <v>15</v>
      </c>
      <c r="E1526" t="s">
        <v>48</v>
      </c>
      <c r="F1526" s="5">
        <v>2744757939</v>
      </c>
    </row>
    <row r="1527" spans="1:6" x14ac:dyDescent="0.25">
      <c r="A1527" t="s">
        <v>2061</v>
      </c>
      <c r="B1527">
        <v>519478706</v>
      </c>
      <c r="C1527" s="4">
        <v>30095</v>
      </c>
      <c r="D1527" t="s">
        <v>43</v>
      </c>
      <c r="E1527" t="s">
        <v>10</v>
      </c>
      <c r="F1527" s="5">
        <v>2945104239</v>
      </c>
    </row>
    <row r="1528" spans="1:6" x14ac:dyDescent="0.25">
      <c r="A1528" t="s">
        <v>2062</v>
      </c>
      <c r="B1528">
        <v>76772744</v>
      </c>
      <c r="C1528" s="4">
        <v>22426</v>
      </c>
      <c r="D1528" t="s">
        <v>9</v>
      </c>
      <c r="E1528" t="s">
        <v>33</v>
      </c>
      <c r="F1528" s="5">
        <v>908782966</v>
      </c>
    </row>
    <row r="1529" spans="1:6" x14ac:dyDescent="0.25">
      <c r="A1529" t="s">
        <v>2063</v>
      </c>
      <c r="B1529">
        <v>611034975</v>
      </c>
      <c r="C1529" s="4">
        <v>27538</v>
      </c>
      <c r="D1529" t="s">
        <v>15</v>
      </c>
      <c r="E1529" t="s">
        <v>193</v>
      </c>
      <c r="F1529" s="5">
        <v>2042122752</v>
      </c>
    </row>
    <row r="1530" spans="1:6" x14ac:dyDescent="0.25">
      <c r="A1530" t="s">
        <v>2064</v>
      </c>
      <c r="B1530">
        <v>605022139</v>
      </c>
      <c r="C1530" s="4">
        <v>41419</v>
      </c>
      <c r="D1530" t="s">
        <v>43</v>
      </c>
      <c r="E1530" t="s">
        <v>65</v>
      </c>
      <c r="F1530" s="5">
        <v>955329375</v>
      </c>
    </row>
    <row r="1531" spans="1:6" x14ac:dyDescent="0.25">
      <c r="A1531" t="s">
        <v>2065</v>
      </c>
      <c r="B1531">
        <v>204385263</v>
      </c>
      <c r="C1531" s="4">
        <v>39593</v>
      </c>
      <c r="D1531" t="s">
        <v>15</v>
      </c>
      <c r="E1531" t="s">
        <v>22</v>
      </c>
      <c r="F1531" s="5">
        <v>3217926351</v>
      </c>
    </row>
    <row r="1532" spans="1:6" x14ac:dyDescent="0.25">
      <c r="A1532" t="s">
        <v>2066</v>
      </c>
      <c r="B1532">
        <v>255183298</v>
      </c>
      <c r="C1532" s="4">
        <v>37036</v>
      </c>
      <c r="D1532" t="s">
        <v>43</v>
      </c>
      <c r="E1532" t="s">
        <v>218</v>
      </c>
      <c r="F1532" s="5">
        <v>487268208</v>
      </c>
    </row>
    <row r="1533" spans="1:6" x14ac:dyDescent="0.25">
      <c r="A1533" t="s">
        <v>2067</v>
      </c>
      <c r="B1533">
        <v>593863928</v>
      </c>
      <c r="C1533" s="4">
        <v>25348</v>
      </c>
      <c r="D1533" t="s">
        <v>21</v>
      </c>
      <c r="E1533" t="s">
        <v>328</v>
      </c>
      <c r="F1533" s="5">
        <v>513175</v>
      </c>
    </row>
    <row r="1534" spans="1:6" x14ac:dyDescent="0.25">
      <c r="A1534" t="s">
        <v>2068</v>
      </c>
      <c r="B1534">
        <v>826442367</v>
      </c>
      <c r="C1534" s="4">
        <v>26444</v>
      </c>
      <c r="D1534" t="s">
        <v>15</v>
      </c>
      <c r="E1534" t="s">
        <v>33</v>
      </c>
      <c r="F1534" s="5">
        <v>1736696171</v>
      </c>
    </row>
    <row r="1535" spans="1:6" x14ac:dyDescent="0.25">
      <c r="A1535" t="s">
        <v>2069</v>
      </c>
      <c r="B1535">
        <v>106222597</v>
      </c>
      <c r="C1535" s="4">
        <v>21694</v>
      </c>
      <c r="D1535" t="s">
        <v>15</v>
      </c>
      <c r="E1535" t="s">
        <v>404</v>
      </c>
      <c r="F1535" s="5">
        <v>1882172432</v>
      </c>
    </row>
    <row r="1536" spans="1:6" x14ac:dyDescent="0.25">
      <c r="A1536" t="s">
        <v>2070</v>
      </c>
      <c r="B1536">
        <v>363651535</v>
      </c>
      <c r="C1536" s="4">
        <v>20233</v>
      </c>
      <c r="D1536" t="s">
        <v>43</v>
      </c>
      <c r="E1536" t="s">
        <v>10</v>
      </c>
      <c r="F1536" s="5">
        <v>1145089575</v>
      </c>
    </row>
    <row r="1537" spans="1:6" x14ac:dyDescent="0.25">
      <c r="A1537" t="s">
        <v>2071</v>
      </c>
      <c r="B1537">
        <v>768022253</v>
      </c>
      <c r="C1537" s="4">
        <v>41054</v>
      </c>
      <c r="D1537" t="s">
        <v>27</v>
      </c>
      <c r="E1537" t="s">
        <v>61</v>
      </c>
      <c r="F1537" s="5">
        <v>3874372675</v>
      </c>
    </row>
    <row r="1538" spans="1:6" x14ac:dyDescent="0.25">
      <c r="A1538" t="s">
        <v>2072</v>
      </c>
      <c r="B1538">
        <v>253960066</v>
      </c>
      <c r="C1538" s="4">
        <v>28270</v>
      </c>
      <c r="D1538" t="s">
        <v>9</v>
      </c>
      <c r="E1538" t="s">
        <v>10</v>
      </c>
      <c r="F1538" s="5">
        <v>149346654</v>
      </c>
    </row>
    <row r="1539" spans="1:6" x14ac:dyDescent="0.25">
      <c r="A1539" t="s">
        <v>702</v>
      </c>
      <c r="B1539">
        <v>700293659</v>
      </c>
      <c r="C1539" s="4">
        <v>42880</v>
      </c>
      <c r="D1539" t="s">
        <v>27</v>
      </c>
      <c r="E1539" t="s">
        <v>218</v>
      </c>
      <c r="F1539" s="5">
        <v>521091276</v>
      </c>
    </row>
    <row r="1540" spans="1:6" x14ac:dyDescent="0.25">
      <c r="A1540" t="s">
        <v>2073</v>
      </c>
      <c r="B1540">
        <v>799549503</v>
      </c>
      <c r="C1540" s="4">
        <v>24251</v>
      </c>
      <c r="D1540" t="s">
        <v>27</v>
      </c>
      <c r="E1540" t="s">
        <v>65</v>
      </c>
      <c r="F1540" s="5">
        <v>21843402</v>
      </c>
    </row>
    <row r="1541" spans="1:6" x14ac:dyDescent="0.25">
      <c r="A1541" t="s">
        <v>2074</v>
      </c>
      <c r="B1541">
        <v>126238837</v>
      </c>
      <c r="C1541" s="4">
        <v>37036</v>
      </c>
      <c r="D1541" t="s">
        <v>27</v>
      </c>
      <c r="E1541" t="s">
        <v>309</v>
      </c>
      <c r="F1541" s="5">
        <v>773704017</v>
      </c>
    </row>
    <row r="1542" spans="1:6" x14ac:dyDescent="0.25">
      <c r="A1542" t="s">
        <v>2075</v>
      </c>
      <c r="B1542">
        <v>608170999</v>
      </c>
      <c r="C1542" s="4">
        <v>24251</v>
      </c>
      <c r="D1542" t="s">
        <v>43</v>
      </c>
      <c r="E1542" t="s">
        <v>10</v>
      </c>
      <c r="F1542" s="5">
        <v>3885975082</v>
      </c>
    </row>
    <row r="1543" spans="1:6" x14ac:dyDescent="0.25">
      <c r="A1543" t="s">
        <v>2076</v>
      </c>
      <c r="B1543">
        <v>856632217</v>
      </c>
      <c r="C1543" s="4">
        <v>30095</v>
      </c>
      <c r="D1543" t="s">
        <v>43</v>
      </c>
      <c r="E1543" t="s">
        <v>44</v>
      </c>
      <c r="F1543" s="5">
        <v>266528745</v>
      </c>
    </row>
    <row r="1544" spans="1:6" x14ac:dyDescent="0.25">
      <c r="A1544" t="s">
        <v>2077</v>
      </c>
      <c r="B1544">
        <v>403033646</v>
      </c>
      <c r="C1544" s="4">
        <v>43976</v>
      </c>
      <c r="D1544" t="s">
        <v>27</v>
      </c>
      <c r="E1544" t="s">
        <v>502</v>
      </c>
      <c r="F1544" s="5">
        <v>1654205796</v>
      </c>
    </row>
    <row r="1545" spans="1:6" x14ac:dyDescent="0.25">
      <c r="A1545" t="s">
        <v>2078</v>
      </c>
      <c r="B1545">
        <v>318998783</v>
      </c>
      <c r="C1545" s="4">
        <v>27538</v>
      </c>
      <c r="D1545" t="s">
        <v>27</v>
      </c>
      <c r="E1545" t="s">
        <v>186</v>
      </c>
      <c r="F1545" s="5">
        <v>3800183499</v>
      </c>
    </row>
    <row r="1546" spans="1:6" x14ac:dyDescent="0.25">
      <c r="A1546" t="s">
        <v>700</v>
      </c>
      <c r="B1546">
        <v>698828965</v>
      </c>
      <c r="C1546" s="4">
        <v>38132</v>
      </c>
      <c r="D1546" t="s">
        <v>171</v>
      </c>
      <c r="E1546" t="s">
        <v>404</v>
      </c>
      <c r="F1546" s="5">
        <v>33215875</v>
      </c>
    </row>
    <row r="1547" spans="1:6" x14ac:dyDescent="0.25">
      <c r="A1547" t="s">
        <v>686</v>
      </c>
      <c r="B1547">
        <v>687926099</v>
      </c>
      <c r="C1547" s="4">
        <v>23522</v>
      </c>
      <c r="D1547" t="s">
        <v>21</v>
      </c>
      <c r="E1547" t="s">
        <v>65</v>
      </c>
      <c r="F1547" s="5">
        <v>3556651875</v>
      </c>
    </row>
    <row r="1548" spans="1:6" x14ac:dyDescent="0.25">
      <c r="A1548" t="s">
        <v>849</v>
      </c>
      <c r="B1548">
        <v>872703743</v>
      </c>
      <c r="C1548" s="4">
        <v>26077</v>
      </c>
      <c r="D1548" t="s">
        <v>9</v>
      </c>
      <c r="E1548" t="s">
        <v>341</v>
      </c>
      <c r="F1548" s="5">
        <v>719589</v>
      </c>
    </row>
    <row r="1549" spans="1:6" x14ac:dyDescent="0.25">
      <c r="A1549" t="s">
        <v>2079</v>
      </c>
      <c r="B1549">
        <v>758391242</v>
      </c>
      <c r="C1549" s="4">
        <v>30095</v>
      </c>
      <c r="D1549" t="s">
        <v>27</v>
      </c>
      <c r="E1549" t="s">
        <v>371</v>
      </c>
      <c r="F1549" s="5">
        <v>1265775</v>
      </c>
    </row>
    <row r="1550" spans="1:6" x14ac:dyDescent="0.25">
      <c r="A1550" t="s">
        <v>529</v>
      </c>
      <c r="B1550">
        <v>502087157</v>
      </c>
      <c r="C1550" s="4">
        <v>24616</v>
      </c>
      <c r="D1550" t="s">
        <v>21</v>
      </c>
      <c r="E1550" t="s">
        <v>579</v>
      </c>
      <c r="F1550" s="5">
        <v>1546195182</v>
      </c>
    </row>
    <row r="1551" spans="1:6" x14ac:dyDescent="0.25">
      <c r="A1551" t="s">
        <v>2080</v>
      </c>
      <c r="B1551">
        <v>566590562</v>
      </c>
      <c r="C1551" s="4">
        <v>29731</v>
      </c>
      <c r="D1551" t="s">
        <v>15</v>
      </c>
      <c r="E1551" t="s">
        <v>73</v>
      </c>
      <c r="F1551" s="5">
        <v>1781504307</v>
      </c>
    </row>
    <row r="1552" spans="1:6" x14ac:dyDescent="0.25">
      <c r="A1552" t="s">
        <v>2081</v>
      </c>
      <c r="B1552">
        <v>225809402</v>
      </c>
      <c r="C1552" s="4">
        <v>26077</v>
      </c>
      <c r="D1552" t="s">
        <v>27</v>
      </c>
      <c r="E1552" t="s">
        <v>360</v>
      </c>
      <c r="F1552" s="5">
        <v>1501287924</v>
      </c>
    </row>
    <row r="1553" spans="1:6" x14ac:dyDescent="0.25">
      <c r="A1553" t="s">
        <v>2082</v>
      </c>
      <c r="B1553">
        <v>304071750</v>
      </c>
      <c r="C1553" s="4">
        <v>29731</v>
      </c>
      <c r="D1553" t="s">
        <v>27</v>
      </c>
      <c r="E1553" t="s">
        <v>161</v>
      </c>
      <c r="F1553" s="5">
        <v>16255904</v>
      </c>
    </row>
    <row r="1554" spans="1:6" x14ac:dyDescent="0.25">
      <c r="A1554" t="s">
        <v>2083</v>
      </c>
      <c r="B1554">
        <v>7318552</v>
      </c>
      <c r="C1554" s="4">
        <v>37400</v>
      </c>
      <c r="D1554" t="s">
        <v>27</v>
      </c>
      <c r="E1554" t="s">
        <v>104</v>
      </c>
      <c r="F1554" s="5">
        <v>3105475464</v>
      </c>
    </row>
    <row r="1555" spans="1:6" x14ac:dyDescent="0.25">
      <c r="A1555" t="s">
        <v>2084</v>
      </c>
      <c r="B1555">
        <v>721292067</v>
      </c>
      <c r="C1555" s="4">
        <v>23155</v>
      </c>
      <c r="D1555" t="s">
        <v>15</v>
      </c>
      <c r="E1555" t="s">
        <v>69</v>
      </c>
      <c r="F1555" s="5">
        <v>2247736716</v>
      </c>
    </row>
    <row r="1556" spans="1:6" x14ac:dyDescent="0.25">
      <c r="A1556" t="s">
        <v>583</v>
      </c>
      <c r="B1556">
        <v>560038029</v>
      </c>
      <c r="C1556" s="4">
        <v>27905</v>
      </c>
      <c r="D1556" t="s">
        <v>27</v>
      </c>
      <c r="E1556" t="s">
        <v>1064</v>
      </c>
      <c r="F1556" s="5">
        <v>1428412608</v>
      </c>
    </row>
    <row r="1557" spans="1:6" x14ac:dyDescent="0.25">
      <c r="A1557" t="s">
        <v>2085</v>
      </c>
      <c r="B1557">
        <v>715132845</v>
      </c>
      <c r="C1557" s="4">
        <v>32288</v>
      </c>
      <c r="D1557" t="s">
        <v>43</v>
      </c>
      <c r="E1557" t="s">
        <v>186</v>
      </c>
      <c r="F1557" s="5">
        <v>479299525</v>
      </c>
    </row>
    <row r="1558" spans="1:6" x14ac:dyDescent="0.25">
      <c r="A1558" t="s">
        <v>2086</v>
      </c>
      <c r="B1558">
        <v>165563667</v>
      </c>
      <c r="C1558" s="4">
        <v>28270</v>
      </c>
      <c r="D1558" t="s">
        <v>27</v>
      </c>
      <c r="E1558" t="s">
        <v>404</v>
      </c>
      <c r="F1558" s="5">
        <v>2662768401</v>
      </c>
    </row>
    <row r="1559" spans="1:6" x14ac:dyDescent="0.25">
      <c r="A1559" t="s">
        <v>2087</v>
      </c>
      <c r="B1559">
        <v>207469289</v>
      </c>
      <c r="C1559" s="4">
        <v>20233</v>
      </c>
      <c r="D1559" t="s">
        <v>15</v>
      </c>
      <c r="E1559" t="s">
        <v>1064</v>
      </c>
      <c r="F1559" s="5">
        <v>2955613617</v>
      </c>
    </row>
    <row r="1560" spans="1:6" x14ac:dyDescent="0.25">
      <c r="A1560" t="s">
        <v>2088</v>
      </c>
      <c r="B1560">
        <v>734506196</v>
      </c>
      <c r="C1560" s="4">
        <v>37765</v>
      </c>
      <c r="D1560" t="s">
        <v>9</v>
      </c>
      <c r="E1560" t="s">
        <v>94</v>
      </c>
      <c r="F1560" s="5">
        <v>578253168</v>
      </c>
    </row>
    <row r="1561" spans="1:6" x14ac:dyDescent="0.25">
      <c r="A1561" t="s">
        <v>612</v>
      </c>
      <c r="B1561">
        <v>599797239</v>
      </c>
      <c r="C1561" s="4">
        <v>24616</v>
      </c>
      <c r="D1561" t="s">
        <v>9</v>
      </c>
      <c r="E1561" t="s">
        <v>245</v>
      </c>
      <c r="F1561" s="5">
        <v>283534125</v>
      </c>
    </row>
    <row r="1562" spans="1:6" x14ac:dyDescent="0.25">
      <c r="A1562" t="s">
        <v>2089</v>
      </c>
      <c r="B1562">
        <v>757592916</v>
      </c>
      <c r="C1562" s="4">
        <v>43976</v>
      </c>
      <c r="D1562" t="s">
        <v>27</v>
      </c>
      <c r="E1562" t="s">
        <v>146</v>
      </c>
      <c r="F1562" s="5">
        <v>235976832</v>
      </c>
    </row>
    <row r="1563" spans="1:6" x14ac:dyDescent="0.25">
      <c r="A1563" t="s">
        <v>2090</v>
      </c>
      <c r="B1563">
        <v>226863630</v>
      </c>
      <c r="C1563" s="4">
        <v>39226</v>
      </c>
      <c r="D1563" t="s">
        <v>171</v>
      </c>
      <c r="E1563" t="s">
        <v>44</v>
      </c>
      <c r="F1563" s="5">
        <v>3419662455</v>
      </c>
    </row>
    <row r="1564" spans="1:6" x14ac:dyDescent="0.25">
      <c r="A1564" t="s">
        <v>2091</v>
      </c>
      <c r="B1564">
        <v>70992498</v>
      </c>
      <c r="C1564" s="4">
        <v>25712</v>
      </c>
      <c r="D1564" t="s">
        <v>27</v>
      </c>
      <c r="E1564" t="s">
        <v>61</v>
      </c>
      <c r="F1564" s="5">
        <v>26695984</v>
      </c>
    </row>
    <row r="1565" spans="1:6" x14ac:dyDescent="0.25">
      <c r="A1565" t="s">
        <v>2092</v>
      </c>
      <c r="B1565">
        <v>321800259</v>
      </c>
      <c r="C1565" s="4">
        <v>24616</v>
      </c>
      <c r="D1565" t="s">
        <v>21</v>
      </c>
      <c r="E1565" t="s">
        <v>61</v>
      </c>
      <c r="F1565" s="5">
        <v>1073656155</v>
      </c>
    </row>
    <row r="1566" spans="1:6" x14ac:dyDescent="0.25">
      <c r="A1566" t="s">
        <v>487</v>
      </c>
      <c r="B1566">
        <v>465359014</v>
      </c>
      <c r="C1566" s="4">
        <v>26444</v>
      </c>
      <c r="D1566" t="s">
        <v>27</v>
      </c>
      <c r="E1566" t="s">
        <v>210</v>
      </c>
      <c r="F1566" s="5">
        <v>142307106</v>
      </c>
    </row>
    <row r="1567" spans="1:6" x14ac:dyDescent="0.25">
      <c r="A1567" t="s">
        <v>2093</v>
      </c>
      <c r="B1567">
        <v>135642253</v>
      </c>
      <c r="C1567" s="4">
        <v>22790</v>
      </c>
      <c r="D1567" t="s">
        <v>27</v>
      </c>
      <c r="E1567" t="s">
        <v>341</v>
      </c>
      <c r="F1567" s="5">
        <v>5948436</v>
      </c>
    </row>
    <row r="1568" spans="1:6" x14ac:dyDescent="0.25">
      <c r="A1568" t="s">
        <v>2094</v>
      </c>
      <c r="B1568">
        <v>553774219</v>
      </c>
      <c r="C1568" s="4">
        <v>34478</v>
      </c>
      <c r="D1568" t="s">
        <v>21</v>
      </c>
      <c r="E1568" t="s">
        <v>324</v>
      </c>
      <c r="F1568" s="5">
        <v>3644896032</v>
      </c>
    </row>
    <row r="1569" spans="1:6" x14ac:dyDescent="0.25">
      <c r="A1569" t="s">
        <v>2095</v>
      </c>
      <c r="B1569">
        <v>486620474</v>
      </c>
      <c r="C1569" s="4">
        <v>32653</v>
      </c>
      <c r="D1569" t="s">
        <v>15</v>
      </c>
      <c r="E1569" t="s">
        <v>341</v>
      </c>
      <c r="F1569" s="5">
        <v>1583304228</v>
      </c>
    </row>
    <row r="1570" spans="1:6" x14ac:dyDescent="0.25">
      <c r="A1570" t="s">
        <v>2096</v>
      </c>
      <c r="B1570">
        <v>68856654</v>
      </c>
      <c r="C1570" s="4">
        <v>26809</v>
      </c>
      <c r="D1570" t="s">
        <v>27</v>
      </c>
      <c r="E1570" t="s">
        <v>404</v>
      </c>
      <c r="F1570" s="5">
        <v>349188</v>
      </c>
    </row>
    <row r="1571" spans="1:6" x14ac:dyDescent="0.25">
      <c r="A1571" t="s">
        <v>2097</v>
      </c>
      <c r="B1571">
        <v>794705385</v>
      </c>
      <c r="C1571" s="4">
        <v>24616</v>
      </c>
      <c r="D1571" t="s">
        <v>15</v>
      </c>
      <c r="E1571" t="s">
        <v>309</v>
      </c>
      <c r="F1571" s="5">
        <v>2652064986</v>
      </c>
    </row>
    <row r="1572" spans="1:6" x14ac:dyDescent="0.25">
      <c r="A1572" t="s">
        <v>285</v>
      </c>
      <c r="B1572">
        <v>266596220</v>
      </c>
      <c r="C1572" s="4">
        <v>28270</v>
      </c>
      <c r="D1572" t="s">
        <v>27</v>
      </c>
      <c r="E1572" t="s">
        <v>134</v>
      </c>
      <c r="F1572" s="5">
        <v>850646811</v>
      </c>
    </row>
    <row r="1573" spans="1:6" x14ac:dyDescent="0.25">
      <c r="A1573" t="s">
        <v>2098</v>
      </c>
      <c r="B1573">
        <v>570375422</v>
      </c>
      <c r="C1573" s="4">
        <v>39226</v>
      </c>
      <c r="D1573" t="s">
        <v>43</v>
      </c>
      <c r="E1573" t="s">
        <v>73</v>
      </c>
      <c r="F1573" s="5">
        <v>71704224</v>
      </c>
    </row>
    <row r="1574" spans="1:6" x14ac:dyDescent="0.25">
      <c r="A1574" t="s">
        <v>606</v>
      </c>
      <c r="B1574">
        <v>588324879</v>
      </c>
      <c r="C1574" s="4">
        <v>28634</v>
      </c>
      <c r="D1574" t="s">
        <v>27</v>
      </c>
      <c r="E1574" t="s">
        <v>214</v>
      </c>
      <c r="F1574" s="5">
        <v>810068658</v>
      </c>
    </row>
    <row r="1575" spans="1:6" x14ac:dyDescent="0.25">
      <c r="A1575" t="s">
        <v>2099</v>
      </c>
      <c r="B1575">
        <v>273057611</v>
      </c>
      <c r="C1575" s="4">
        <v>45070</v>
      </c>
      <c r="D1575" t="s">
        <v>27</v>
      </c>
      <c r="E1575" t="s">
        <v>360</v>
      </c>
      <c r="F1575" s="5">
        <v>1303341309</v>
      </c>
    </row>
    <row r="1576" spans="1:6" x14ac:dyDescent="0.25">
      <c r="A1576" t="s">
        <v>2100</v>
      </c>
      <c r="B1576">
        <v>832315873</v>
      </c>
      <c r="C1576" s="4">
        <v>43609</v>
      </c>
      <c r="D1576" t="s">
        <v>15</v>
      </c>
      <c r="E1576" t="s">
        <v>360</v>
      </c>
      <c r="F1576" s="5">
        <v>1842602868</v>
      </c>
    </row>
    <row r="1577" spans="1:6" x14ac:dyDescent="0.25">
      <c r="A1577" t="s">
        <v>2101</v>
      </c>
      <c r="B1577">
        <v>867445393</v>
      </c>
      <c r="C1577" s="4">
        <v>35575</v>
      </c>
      <c r="D1577" t="s">
        <v>9</v>
      </c>
      <c r="E1577" t="s">
        <v>502</v>
      </c>
      <c r="F1577" s="5">
        <v>16586145</v>
      </c>
    </row>
    <row r="1578" spans="1:6" x14ac:dyDescent="0.25">
      <c r="A1578" t="s">
        <v>2102</v>
      </c>
      <c r="B1578">
        <v>993940864</v>
      </c>
      <c r="C1578" s="4">
        <v>41054</v>
      </c>
      <c r="D1578" t="s">
        <v>21</v>
      </c>
      <c r="E1578" t="s">
        <v>528</v>
      </c>
      <c r="F1578" s="5">
        <v>3276026988</v>
      </c>
    </row>
    <row r="1579" spans="1:6" x14ac:dyDescent="0.25">
      <c r="A1579" t="s">
        <v>2103</v>
      </c>
      <c r="B1579">
        <v>663702178</v>
      </c>
      <c r="C1579" s="4">
        <v>34843</v>
      </c>
      <c r="D1579" t="s">
        <v>27</v>
      </c>
      <c r="E1579" t="s">
        <v>157</v>
      </c>
      <c r="F1579" s="5">
        <v>145351008</v>
      </c>
    </row>
    <row r="1580" spans="1:6" x14ac:dyDescent="0.25">
      <c r="A1580" t="s">
        <v>2104</v>
      </c>
      <c r="B1580">
        <v>923743468</v>
      </c>
      <c r="C1580" s="4">
        <v>28270</v>
      </c>
      <c r="D1580" t="s">
        <v>21</v>
      </c>
      <c r="E1580" t="s">
        <v>69</v>
      </c>
      <c r="F1580" s="5">
        <v>30705444</v>
      </c>
    </row>
    <row r="1581" spans="1:6" x14ac:dyDescent="0.25">
      <c r="A1581" t="s">
        <v>2105</v>
      </c>
      <c r="B1581">
        <v>675986961</v>
      </c>
      <c r="C1581" s="4">
        <v>36304</v>
      </c>
      <c r="D1581" t="s">
        <v>27</v>
      </c>
      <c r="E1581" t="s">
        <v>366</v>
      </c>
      <c r="F1581" s="5">
        <v>363577725</v>
      </c>
    </row>
    <row r="1582" spans="1:6" x14ac:dyDescent="0.25">
      <c r="A1582" t="s">
        <v>2106</v>
      </c>
      <c r="B1582">
        <v>22623932</v>
      </c>
      <c r="C1582" s="4">
        <v>36304</v>
      </c>
      <c r="D1582" t="s">
        <v>21</v>
      </c>
      <c r="E1582" t="s">
        <v>99</v>
      </c>
      <c r="F1582" s="5">
        <v>2077712832</v>
      </c>
    </row>
    <row r="1583" spans="1:6" x14ac:dyDescent="0.25">
      <c r="A1583" t="s">
        <v>2107</v>
      </c>
      <c r="B1583">
        <v>602486864</v>
      </c>
      <c r="C1583" s="4">
        <v>32653</v>
      </c>
      <c r="D1583" t="s">
        <v>15</v>
      </c>
      <c r="E1583" t="s">
        <v>16</v>
      </c>
      <c r="F1583" s="5">
        <v>1742585152</v>
      </c>
    </row>
    <row r="1584" spans="1:6" x14ac:dyDescent="0.25">
      <c r="A1584" t="s">
        <v>2108</v>
      </c>
      <c r="B1584">
        <v>672898421</v>
      </c>
      <c r="C1584" s="4">
        <v>38132</v>
      </c>
      <c r="D1584" t="s">
        <v>15</v>
      </c>
      <c r="E1584" t="s">
        <v>210</v>
      </c>
      <c r="F1584" s="5">
        <v>1299323025</v>
      </c>
    </row>
    <row r="1585" spans="1:6" x14ac:dyDescent="0.25">
      <c r="A1585" t="s">
        <v>2109</v>
      </c>
      <c r="B1585">
        <v>880548397</v>
      </c>
      <c r="C1585" s="4">
        <v>28634</v>
      </c>
      <c r="D1585" t="s">
        <v>9</v>
      </c>
      <c r="E1585" t="s">
        <v>186</v>
      </c>
      <c r="F1585" s="5">
        <v>928978688</v>
      </c>
    </row>
    <row r="1586" spans="1:6" x14ac:dyDescent="0.25">
      <c r="A1586" t="s">
        <v>618</v>
      </c>
      <c r="B1586">
        <v>600576973</v>
      </c>
      <c r="C1586" s="4">
        <v>28270</v>
      </c>
      <c r="D1586" t="s">
        <v>27</v>
      </c>
      <c r="E1586" t="s">
        <v>528</v>
      </c>
      <c r="F1586" s="5">
        <v>927737499</v>
      </c>
    </row>
    <row r="1587" spans="1:6" x14ac:dyDescent="0.25">
      <c r="A1587" t="s">
        <v>2110</v>
      </c>
      <c r="B1587">
        <v>597793567</v>
      </c>
      <c r="C1587" s="4">
        <v>43609</v>
      </c>
      <c r="D1587" t="s">
        <v>27</v>
      </c>
      <c r="E1587" t="s">
        <v>284</v>
      </c>
      <c r="F1587" s="5">
        <v>362144202</v>
      </c>
    </row>
    <row r="1588" spans="1:6" x14ac:dyDescent="0.25">
      <c r="A1588" t="s">
        <v>2111</v>
      </c>
      <c r="B1588">
        <v>717143631</v>
      </c>
      <c r="C1588" s="4">
        <v>25712</v>
      </c>
      <c r="D1588" t="s">
        <v>43</v>
      </c>
      <c r="E1588" t="s">
        <v>104</v>
      </c>
      <c r="F1588" s="5">
        <v>3074838</v>
      </c>
    </row>
    <row r="1589" spans="1:6" x14ac:dyDescent="0.25">
      <c r="A1589" t="s">
        <v>2112</v>
      </c>
      <c r="B1589">
        <v>950818731</v>
      </c>
      <c r="C1589" s="4">
        <v>37765</v>
      </c>
      <c r="D1589" t="s">
        <v>9</v>
      </c>
      <c r="E1589" t="s">
        <v>210</v>
      </c>
      <c r="F1589" s="5">
        <v>3416811117</v>
      </c>
    </row>
    <row r="1590" spans="1:6" x14ac:dyDescent="0.25">
      <c r="A1590" t="s">
        <v>2113</v>
      </c>
      <c r="B1590">
        <v>262785749</v>
      </c>
      <c r="C1590" s="4">
        <v>40322</v>
      </c>
      <c r="D1590" t="s">
        <v>21</v>
      </c>
      <c r="E1590" t="s">
        <v>61</v>
      </c>
      <c r="F1590" s="5">
        <v>1085617592</v>
      </c>
    </row>
    <row r="1591" spans="1:6" x14ac:dyDescent="0.25">
      <c r="A1591" t="s">
        <v>2114</v>
      </c>
      <c r="B1591">
        <v>576795176</v>
      </c>
      <c r="C1591" s="4">
        <v>39958</v>
      </c>
      <c r="D1591" t="s">
        <v>9</v>
      </c>
      <c r="E1591" t="s">
        <v>125</v>
      </c>
      <c r="F1591" s="5">
        <v>996679672</v>
      </c>
    </row>
    <row r="1592" spans="1:6" x14ac:dyDescent="0.25">
      <c r="A1592" t="s">
        <v>879</v>
      </c>
      <c r="B1592">
        <v>919496575</v>
      </c>
      <c r="C1592" s="4">
        <v>31921</v>
      </c>
      <c r="D1592" t="s">
        <v>9</v>
      </c>
      <c r="E1592" t="s">
        <v>309</v>
      </c>
      <c r="F1592" s="5">
        <v>3624029448</v>
      </c>
    </row>
    <row r="1593" spans="1:6" x14ac:dyDescent="0.25">
      <c r="A1593" t="s">
        <v>2115</v>
      </c>
      <c r="B1593">
        <v>223397010</v>
      </c>
      <c r="C1593" s="4">
        <v>36304</v>
      </c>
      <c r="D1593" t="s">
        <v>27</v>
      </c>
      <c r="E1593" t="s">
        <v>579</v>
      </c>
      <c r="F1593" s="5">
        <v>1178047218</v>
      </c>
    </row>
    <row r="1594" spans="1:6" x14ac:dyDescent="0.25">
      <c r="A1594" t="s">
        <v>2116</v>
      </c>
      <c r="B1594">
        <v>641677481</v>
      </c>
      <c r="C1594" s="4">
        <v>35939</v>
      </c>
      <c r="D1594" t="s">
        <v>9</v>
      </c>
      <c r="E1594" t="s">
        <v>134</v>
      </c>
      <c r="F1594" s="5">
        <v>1682334225</v>
      </c>
    </row>
    <row r="1595" spans="1:6" x14ac:dyDescent="0.25">
      <c r="A1595" t="s">
        <v>2117</v>
      </c>
      <c r="B1595">
        <v>968099871</v>
      </c>
      <c r="C1595" s="4">
        <v>27538</v>
      </c>
      <c r="D1595" t="s">
        <v>171</v>
      </c>
      <c r="E1595" t="s">
        <v>404</v>
      </c>
      <c r="F1595" s="5">
        <v>1191013461</v>
      </c>
    </row>
    <row r="1596" spans="1:6" x14ac:dyDescent="0.25">
      <c r="A1596" t="s">
        <v>2118</v>
      </c>
      <c r="B1596">
        <v>814266527</v>
      </c>
      <c r="C1596" s="4">
        <v>29366</v>
      </c>
      <c r="D1596" t="s">
        <v>27</v>
      </c>
      <c r="E1596" t="s">
        <v>214</v>
      </c>
      <c r="F1596" s="5">
        <v>844105087</v>
      </c>
    </row>
    <row r="1597" spans="1:6" x14ac:dyDescent="0.25">
      <c r="A1597" t="s">
        <v>2119</v>
      </c>
      <c r="B1597">
        <v>525673903</v>
      </c>
      <c r="C1597" s="4">
        <v>41419</v>
      </c>
      <c r="D1597" t="s">
        <v>21</v>
      </c>
      <c r="E1597" t="s">
        <v>73</v>
      </c>
      <c r="F1597" s="5">
        <v>3872526991</v>
      </c>
    </row>
    <row r="1598" spans="1:6" x14ac:dyDescent="0.25">
      <c r="A1598" t="s">
        <v>2120</v>
      </c>
      <c r="B1598">
        <v>809256062</v>
      </c>
      <c r="C1598" s="4">
        <v>37400</v>
      </c>
      <c r="D1598" t="s">
        <v>171</v>
      </c>
      <c r="E1598" t="s">
        <v>226</v>
      </c>
      <c r="F1598" s="5">
        <v>56445</v>
      </c>
    </row>
    <row r="1599" spans="1:6" x14ac:dyDescent="0.25">
      <c r="A1599" t="s">
        <v>2121</v>
      </c>
      <c r="B1599">
        <v>447009072</v>
      </c>
      <c r="C1599" s="4">
        <v>29366</v>
      </c>
      <c r="D1599" t="s">
        <v>15</v>
      </c>
      <c r="E1599" t="s">
        <v>579</v>
      </c>
      <c r="F1599" s="5">
        <v>685113192</v>
      </c>
    </row>
    <row r="1600" spans="1:6" x14ac:dyDescent="0.25">
      <c r="A1600" t="s">
        <v>2122</v>
      </c>
      <c r="B1600">
        <v>946827741</v>
      </c>
      <c r="C1600" s="4">
        <v>35939</v>
      </c>
      <c r="D1600" t="s">
        <v>43</v>
      </c>
      <c r="E1600" t="s">
        <v>360</v>
      </c>
      <c r="F1600" s="5">
        <v>4130151204</v>
      </c>
    </row>
    <row r="1601" spans="1:6" x14ac:dyDescent="0.25">
      <c r="A1601" t="s">
        <v>2123</v>
      </c>
      <c r="B1601">
        <v>1827488</v>
      </c>
      <c r="C1601" s="4">
        <v>35575</v>
      </c>
      <c r="D1601" t="s">
        <v>9</v>
      </c>
      <c r="E1601" t="s">
        <v>61</v>
      </c>
      <c r="F1601" s="5">
        <v>24472266</v>
      </c>
    </row>
    <row r="1602" spans="1:6" x14ac:dyDescent="0.25">
      <c r="A1602" t="s">
        <v>2124</v>
      </c>
      <c r="B1602">
        <v>455584049</v>
      </c>
      <c r="C1602" s="4">
        <v>21694</v>
      </c>
      <c r="D1602" t="s">
        <v>27</v>
      </c>
      <c r="E1602" t="s">
        <v>16</v>
      </c>
      <c r="F1602" s="5">
        <v>617206284</v>
      </c>
    </row>
    <row r="1603" spans="1:6" x14ac:dyDescent="0.25">
      <c r="A1603" t="s">
        <v>2125</v>
      </c>
      <c r="B1603">
        <v>289592807</v>
      </c>
      <c r="C1603" s="4">
        <v>33017</v>
      </c>
      <c r="D1603" t="s">
        <v>27</v>
      </c>
      <c r="E1603" t="s">
        <v>44</v>
      </c>
      <c r="F1603" s="5">
        <v>1690871749</v>
      </c>
    </row>
    <row r="1604" spans="1:6" x14ac:dyDescent="0.25">
      <c r="A1604" t="s">
        <v>2126</v>
      </c>
      <c r="B1604">
        <v>706031409</v>
      </c>
      <c r="C1604" s="4">
        <v>26809</v>
      </c>
      <c r="D1604" t="s">
        <v>9</v>
      </c>
      <c r="E1604" t="s">
        <v>52</v>
      </c>
      <c r="F1604" s="5">
        <v>763370256</v>
      </c>
    </row>
    <row r="1605" spans="1:6" x14ac:dyDescent="0.25">
      <c r="A1605" t="s">
        <v>2127</v>
      </c>
      <c r="B1605">
        <v>955631691</v>
      </c>
      <c r="C1605" s="4">
        <v>40322</v>
      </c>
      <c r="D1605" t="s">
        <v>21</v>
      </c>
      <c r="E1605" t="s">
        <v>99</v>
      </c>
      <c r="F1605" s="5">
        <v>584212388</v>
      </c>
    </row>
    <row r="1606" spans="1:6" x14ac:dyDescent="0.25">
      <c r="A1606" t="s">
        <v>2128</v>
      </c>
      <c r="B1606">
        <v>924040912</v>
      </c>
      <c r="C1606" s="4">
        <v>29366</v>
      </c>
      <c r="D1606" t="s">
        <v>15</v>
      </c>
      <c r="E1606" t="s">
        <v>203</v>
      </c>
      <c r="F1606" s="5">
        <v>1531183134</v>
      </c>
    </row>
    <row r="1607" spans="1:6" x14ac:dyDescent="0.25">
      <c r="A1607" t="s">
        <v>2129</v>
      </c>
      <c r="B1607">
        <v>62724933</v>
      </c>
      <c r="C1607" s="4">
        <v>33017</v>
      </c>
      <c r="D1607" t="s">
        <v>27</v>
      </c>
      <c r="E1607" t="s">
        <v>528</v>
      </c>
      <c r="F1607" s="5">
        <v>646087728</v>
      </c>
    </row>
    <row r="1608" spans="1:6" x14ac:dyDescent="0.25">
      <c r="A1608" t="s">
        <v>2130</v>
      </c>
      <c r="B1608">
        <v>534723497</v>
      </c>
      <c r="C1608" s="4">
        <v>33382</v>
      </c>
      <c r="D1608" t="s">
        <v>43</v>
      </c>
      <c r="E1608" t="s">
        <v>22</v>
      </c>
      <c r="F1608" s="5">
        <v>928620948</v>
      </c>
    </row>
    <row r="1609" spans="1:6" x14ac:dyDescent="0.25">
      <c r="A1609" t="s">
        <v>2131</v>
      </c>
      <c r="B1609">
        <v>917124406</v>
      </c>
      <c r="C1609" s="4">
        <v>28634</v>
      </c>
      <c r="D1609" t="s">
        <v>9</v>
      </c>
      <c r="E1609" t="s">
        <v>134</v>
      </c>
      <c r="F1609" s="5">
        <v>1683532389</v>
      </c>
    </row>
    <row r="1610" spans="1:6" x14ac:dyDescent="0.25">
      <c r="A1610" t="s">
        <v>2132</v>
      </c>
      <c r="B1610">
        <v>128381655</v>
      </c>
      <c r="C1610" s="4">
        <v>22426</v>
      </c>
      <c r="D1610" t="s">
        <v>27</v>
      </c>
      <c r="E1610" t="s">
        <v>73</v>
      </c>
      <c r="F1610" s="5">
        <v>1553435577</v>
      </c>
    </row>
    <row r="1611" spans="1:6" x14ac:dyDescent="0.25">
      <c r="A1611" t="s">
        <v>2133</v>
      </c>
      <c r="B1611">
        <v>717201617</v>
      </c>
      <c r="C1611" s="4">
        <v>37765</v>
      </c>
      <c r="D1611" t="s">
        <v>27</v>
      </c>
      <c r="E1611" t="s">
        <v>108</v>
      </c>
      <c r="F1611" s="5">
        <v>261029196</v>
      </c>
    </row>
    <row r="1612" spans="1:6" x14ac:dyDescent="0.25">
      <c r="A1612" t="s">
        <v>2134</v>
      </c>
      <c r="B1612">
        <v>327013364</v>
      </c>
      <c r="C1612" s="4">
        <v>24983</v>
      </c>
      <c r="D1612" t="s">
        <v>21</v>
      </c>
      <c r="E1612" t="s">
        <v>161</v>
      </c>
      <c r="F1612" s="5">
        <v>1668155391</v>
      </c>
    </row>
    <row r="1613" spans="1:6" x14ac:dyDescent="0.25">
      <c r="A1613" t="s">
        <v>2135</v>
      </c>
      <c r="B1613">
        <v>424243774</v>
      </c>
      <c r="C1613" s="4">
        <v>32288</v>
      </c>
      <c r="D1613" t="s">
        <v>9</v>
      </c>
      <c r="E1613" t="s">
        <v>284</v>
      </c>
      <c r="F1613" s="5">
        <v>1942699278</v>
      </c>
    </row>
    <row r="1614" spans="1:6" x14ac:dyDescent="0.25">
      <c r="A1614" t="s">
        <v>2136</v>
      </c>
      <c r="B1614">
        <v>174625296</v>
      </c>
      <c r="C1614" s="4">
        <v>41419</v>
      </c>
      <c r="D1614" t="s">
        <v>21</v>
      </c>
      <c r="E1614" t="s">
        <v>69</v>
      </c>
      <c r="F1614" s="5">
        <v>69438852</v>
      </c>
    </row>
    <row r="1615" spans="1:6" x14ac:dyDescent="0.25">
      <c r="A1615" t="s">
        <v>2137</v>
      </c>
      <c r="B1615">
        <v>651088440</v>
      </c>
      <c r="C1615" s="4">
        <v>39226</v>
      </c>
      <c r="D1615" t="s">
        <v>27</v>
      </c>
      <c r="E1615" t="s">
        <v>146</v>
      </c>
      <c r="F1615" s="5">
        <v>1726116535</v>
      </c>
    </row>
    <row r="1616" spans="1:6" x14ac:dyDescent="0.25">
      <c r="A1616" t="s">
        <v>2138</v>
      </c>
      <c r="B1616">
        <v>827798637</v>
      </c>
      <c r="C1616" s="4">
        <v>35939</v>
      </c>
      <c r="D1616" t="s">
        <v>9</v>
      </c>
      <c r="E1616" t="s">
        <v>334</v>
      </c>
      <c r="F1616" s="5">
        <v>2677239873</v>
      </c>
    </row>
    <row r="1617" spans="1:6" x14ac:dyDescent="0.25">
      <c r="A1617" t="s">
        <v>2139</v>
      </c>
      <c r="B1617">
        <v>293382229</v>
      </c>
      <c r="C1617" s="4">
        <v>30460</v>
      </c>
      <c r="D1617" t="s">
        <v>9</v>
      </c>
      <c r="E1617" t="s">
        <v>52</v>
      </c>
      <c r="F1617" s="5">
        <v>1815933924</v>
      </c>
    </row>
    <row r="1618" spans="1:6" x14ac:dyDescent="0.25">
      <c r="A1618" t="s">
        <v>2140</v>
      </c>
      <c r="B1618">
        <v>521061950</v>
      </c>
      <c r="C1618" s="4">
        <v>38497</v>
      </c>
      <c r="D1618" t="s">
        <v>21</v>
      </c>
      <c r="E1618" t="s">
        <v>218</v>
      </c>
      <c r="F1618" s="5">
        <v>291468645</v>
      </c>
    </row>
    <row r="1619" spans="1:6" x14ac:dyDescent="0.25">
      <c r="A1619" t="s">
        <v>2141</v>
      </c>
      <c r="B1619">
        <v>761224462</v>
      </c>
      <c r="C1619" s="4">
        <v>27538</v>
      </c>
      <c r="D1619" t="s">
        <v>43</v>
      </c>
      <c r="E1619" t="s">
        <v>22</v>
      </c>
      <c r="F1619" s="5">
        <v>1291732224</v>
      </c>
    </row>
    <row r="1620" spans="1:6" x14ac:dyDescent="0.25">
      <c r="A1620" t="s">
        <v>2142</v>
      </c>
      <c r="B1620">
        <v>932967565</v>
      </c>
      <c r="C1620" s="4">
        <v>43609</v>
      </c>
      <c r="D1620" t="s">
        <v>27</v>
      </c>
      <c r="E1620" t="s">
        <v>186</v>
      </c>
      <c r="F1620" s="5">
        <v>584192364</v>
      </c>
    </row>
    <row r="1621" spans="1:6" x14ac:dyDescent="0.25">
      <c r="A1621" t="s">
        <v>2143</v>
      </c>
      <c r="B1621">
        <v>883512569</v>
      </c>
      <c r="C1621" s="4">
        <v>40322</v>
      </c>
      <c r="D1621" t="s">
        <v>171</v>
      </c>
      <c r="E1621" t="s">
        <v>99</v>
      </c>
      <c r="F1621" s="5">
        <v>1640757888</v>
      </c>
    </row>
    <row r="1622" spans="1:6" x14ac:dyDescent="0.25">
      <c r="A1622" t="s">
        <v>2144</v>
      </c>
      <c r="B1622">
        <v>940465945</v>
      </c>
      <c r="C1622" s="4">
        <v>22061</v>
      </c>
      <c r="D1622" t="s">
        <v>15</v>
      </c>
      <c r="E1622" t="s">
        <v>38</v>
      </c>
      <c r="F1622" s="5">
        <v>4498296075</v>
      </c>
    </row>
    <row r="1623" spans="1:6" x14ac:dyDescent="0.25">
      <c r="A1623" t="s">
        <v>2145</v>
      </c>
      <c r="B1623">
        <v>509871127</v>
      </c>
      <c r="C1623" s="4">
        <v>35575</v>
      </c>
      <c r="D1623" t="s">
        <v>21</v>
      </c>
      <c r="E1623" t="s">
        <v>61</v>
      </c>
      <c r="F1623" s="5">
        <v>863319868</v>
      </c>
    </row>
    <row r="1624" spans="1:6" x14ac:dyDescent="0.25">
      <c r="A1624" t="s">
        <v>2146</v>
      </c>
      <c r="B1624">
        <v>684559377</v>
      </c>
      <c r="C1624" s="4">
        <v>28999</v>
      </c>
      <c r="D1624" t="s">
        <v>27</v>
      </c>
      <c r="E1624" t="s">
        <v>94</v>
      </c>
      <c r="F1624" s="5">
        <v>222610245</v>
      </c>
    </row>
    <row r="1625" spans="1:6" x14ac:dyDescent="0.25">
      <c r="A1625" t="s">
        <v>2147</v>
      </c>
      <c r="B1625">
        <v>18161339</v>
      </c>
      <c r="C1625" s="4">
        <v>42148</v>
      </c>
      <c r="D1625" t="s">
        <v>9</v>
      </c>
      <c r="E1625" t="s">
        <v>161</v>
      </c>
      <c r="F1625" s="5">
        <v>1131185748</v>
      </c>
    </row>
    <row r="1626" spans="1:6" x14ac:dyDescent="0.25">
      <c r="A1626" t="s">
        <v>2148</v>
      </c>
      <c r="B1626">
        <v>756616012</v>
      </c>
      <c r="C1626" s="4">
        <v>34478</v>
      </c>
      <c r="D1626" t="s">
        <v>15</v>
      </c>
      <c r="E1626" t="s">
        <v>33</v>
      </c>
      <c r="F1626" s="5">
        <v>13071168</v>
      </c>
    </row>
    <row r="1627" spans="1:6" x14ac:dyDescent="0.25">
      <c r="A1627" t="s">
        <v>2149</v>
      </c>
      <c r="B1627">
        <v>607842215</v>
      </c>
      <c r="C1627" s="4">
        <v>29731</v>
      </c>
      <c r="D1627" t="s">
        <v>43</v>
      </c>
      <c r="E1627" t="s">
        <v>404</v>
      </c>
      <c r="F1627" s="5">
        <v>2221857857</v>
      </c>
    </row>
    <row r="1628" spans="1:6" x14ac:dyDescent="0.25">
      <c r="A1628" t="s">
        <v>2150</v>
      </c>
      <c r="B1628">
        <v>935349309</v>
      </c>
      <c r="C1628" s="4">
        <v>24616</v>
      </c>
      <c r="D1628" t="s">
        <v>27</v>
      </c>
      <c r="E1628" t="s">
        <v>61</v>
      </c>
      <c r="F1628" s="5">
        <v>1239555018</v>
      </c>
    </row>
    <row r="1629" spans="1:6" x14ac:dyDescent="0.25">
      <c r="A1629" t="s">
        <v>2151</v>
      </c>
      <c r="B1629">
        <v>590390340</v>
      </c>
      <c r="C1629" s="4">
        <v>35939</v>
      </c>
      <c r="D1629" t="s">
        <v>43</v>
      </c>
      <c r="E1629" t="s">
        <v>341</v>
      </c>
      <c r="F1629" s="5">
        <v>1117396764</v>
      </c>
    </row>
    <row r="1630" spans="1:6" x14ac:dyDescent="0.25">
      <c r="A1630" t="s">
        <v>2152</v>
      </c>
      <c r="B1630">
        <v>222094673</v>
      </c>
      <c r="C1630" s="4">
        <v>26444</v>
      </c>
      <c r="D1630" t="s">
        <v>27</v>
      </c>
      <c r="E1630" t="s">
        <v>324</v>
      </c>
      <c r="F1630" s="5">
        <v>8076588</v>
      </c>
    </row>
    <row r="1631" spans="1:6" x14ac:dyDescent="0.25">
      <c r="A1631" t="s">
        <v>2153</v>
      </c>
      <c r="B1631">
        <v>409899373</v>
      </c>
      <c r="C1631" s="4">
        <v>27173</v>
      </c>
      <c r="D1631" t="s">
        <v>43</v>
      </c>
      <c r="E1631" t="s">
        <v>90</v>
      </c>
      <c r="F1631" s="5">
        <v>1853347932</v>
      </c>
    </row>
    <row r="1632" spans="1:6" x14ac:dyDescent="0.25">
      <c r="A1632" t="s">
        <v>2154</v>
      </c>
      <c r="B1632">
        <v>157033921</v>
      </c>
      <c r="C1632" s="4">
        <v>36671</v>
      </c>
      <c r="D1632" t="s">
        <v>43</v>
      </c>
      <c r="E1632" t="s">
        <v>261</v>
      </c>
      <c r="F1632" s="5">
        <v>4976751</v>
      </c>
    </row>
    <row r="1633" spans="1:6" x14ac:dyDescent="0.25">
      <c r="A1633" t="s">
        <v>2155</v>
      </c>
      <c r="B1633">
        <v>982528588</v>
      </c>
      <c r="C1633" s="4">
        <v>29366</v>
      </c>
      <c r="D1633" t="s">
        <v>21</v>
      </c>
      <c r="E1633" t="s">
        <v>328</v>
      </c>
      <c r="F1633" s="5">
        <v>691985229</v>
      </c>
    </row>
    <row r="1634" spans="1:6" x14ac:dyDescent="0.25">
      <c r="A1634" t="s">
        <v>2156</v>
      </c>
      <c r="B1634">
        <v>354088152</v>
      </c>
      <c r="C1634" s="4">
        <v>42880</v>
      </c>
      <c r="D1634" t="s">
        <v>27</v>
      </c>
      <c r="E1634" t="s">
        <v>261</v>
      </c>
      <c r="F1634" s="5">
        <v>1414626304</v>
      </c>
    </row>
    <row r="1635" spans="1:6" x14ac:dyDescent="0.25">
      <c r="A1635" t="s">
        <v>2157</v>
      </c>
      <c r="B1635">
        <v>536399691</v>
      </c>
      <c r="C1635" s="4">
        <v>39226</v>
      </c>
      <c r="D1635" t="s">
        <v>43</v>
      </c>
      <c r="E1635" t="s">
        <v>334</v>
      </c>
      <c r="F1635" s="5">
        <v>1198340352</v>
      </c>
    </row>
    <row r="1636" spans="1:6" x14ac:dyDescent="0.25">
      <c r="A1636" t="s">
        <v>2158</v>
      </c>
      <c r="B1636">
        <v>714988344</v>
      </c>
      <c r="C1636" s="4">
        <v>41054</v>
      </c>
      <c r="D1636" t="s">
        <v>171</v>
      </c>
      <c r="E1636" t="s">
        <v>161</v>
      </c>
      <c r="F1636" s="5">
        <v>298461735</v>
      </c>
    </row>
    <row r="1637" spans="1:6" x14ac:dyDescent="0.25">
      <c r="A1637" t="s">
        <v>2159</v>
      </c>
      <c r="B1637">
        <v>711464485</v>
      </c>
      <c r="C1637" s="4">
        <v>22061</v>
      </c>
      <c r="D1637" t="s">
        <v>21</v>
      </c>
      <c r="E1637" t="s">
        <v>268</v>
      </c>
      <c r="F1637" s="5">
        <v>2093263354</v>
      </c>
    </row>
    <row r="1638" spans="1:6" x14ac:dyDescent="0.25">
      <c r="A1638" t="s">
        <v>2160</v>
      </c>
      <c r="B1638">
        <v>2674446</v>
      </c>
      <c r="C1638" s="4">
        <v>23522</v>
      </c>
      <c r="D1638" t="s">
        <v>9</v>
      </c>
      <c r="E1638" t="s">
        <v>328</v>
      </c>
      <c r="F1638" s="5">
        <v>751619064</v>
      </c>
    </row>
    <row r="1639" spans="1:6" x14ac:dyDescent="0.25">
      <c r="A1639" t="s">
        <v>428</v>
      </c>
      <c r="B1639">
        <v>404379161</v>
      </c>
      <c r="C1639" s="4">
        <v>35939</v>
      </c>
      <c r="D1639" t="s">
        <v>27</v>
      </c>
      <c r="E1639" t="s">
        <v>44</v>
      </c>
      <c r="F1639" s="5">
        <v>246954708</v>
      </c>
    </row>
    <row r="1640" spans="1:6" x14ac:dyDescent="0.25">
      <c r="A1640" t="s">
        <v>2161</v>
      </c>
      <c r="B1640">
        <v>371228698</v>
      </c>
      <c r="C1640" s="4">
        <v>43976</v>
      </c>
      <c r="D1640" t="s">
        <v>27</v>
      </c>
      <c r="E1640" t="s">
        <v>157</v>
      </c>
      <c r="F1640" s="5">
        <v>1832395635</v>
      </c>
    </row>
    <row r="1641" spans="1:6" x14ac:dyDescent="0.25">
      <c r="A1641" t="s">
        <v>2162</v>
      </c>
      <c r="B1641">
        <v>503978562</v>
      </c>
      <c r="C1641" s="4">
        <v>26077</v>
      </c>
      <c r="D1641" t="s">
        <v>9</v>
      </c>
      <c r="E1641" t="s">
        <v>48</v>
      </c>
      <c r="F1641" s="5">
        <v>1393045632</v>
      </c>
    </row>
    <row r="1642" spans="1:6" x14ac:dyDescent="0.25">
      <c r="A1642" t="s">
        <v>2163</v>
      </c>
      <c r="B1642">
        <v>800680533</v>
      </c>
      <c r="C1642" s="4">
        <v>34478</v>
      </c>
      <c r="D1642" t="s">
        <v>27</v>
      </c>
      <c r="E1642" t="s">
        <v>193</v>
      </c>
      <c r="F1642" s="5">
        <v>4076068728</v>
      </c>
    </row>
    <row r="1643" spans="1:6" x14ac:dyDescent="0.25">
      <c r="A1643" t="s">
        <v>2164</v>
      </c>
      <c r="B1643">
        <v>853740203</v>
      </c>
      <c r="C1643" s="4">
        <v>23522</v>
      </c>
      <c r="D1643" t="s">
        <v>27</v>
      </c>
      <c r="E1643" t="s">
        <v>38</v>
      </c>
      <c r="F1643" s="5">
        <v>198017127</v>
      </c>
    </row>
    <row r="1644" spans="1:6" x14ac:dyDescent="0.25">
      <c r="A1644" t="s">
        <v>2165</v>
      </c>
      <c r="B1644">
        <v>992222747</v>
      </c>
      <c r="C1644" s="4">
        <v>41419</v>
      </c>
      <c r="D1644" t="s">
        <v>15</v>
      </c>
      <c r="E1644" t="s">
        <v>33</v>
      </c>
      <c r="F1644" s="5">
        <v>1477704375</v>
      </c>
    </row>
    <row r="1645" spans="1:6" x14ac:dyDescent="0.25">
      <c r="A1645" t="s">
        <v>740</v>
      </c>
      <c r="B1645">
        <v>738124493</v>
      </c>
      <c r="C1645" s="4">
        <v>35575</v>
      </c>
      <c r="D1645" t="s">
        <v>43</v>
      </c>
      <c r="E1645" t="s">
        <v>371</v>
      </c>
      <c r="F1645" s="5">
        <v>930004416</v>
      </c>
    </row>
    <row r="1646" spans="1:6" x14ac:dyDescent="0.25">
      <c r="A1646" t="s">
        <v>2166</v>
      </c>
      <c r="B1646">
        <v>64911273</v>
      </c>
      <c r="C1646" s="4">
        <v>35575</v>
      </c>
      <c r="D1646" t="s">
        <v>9</v>
      </c>
      <c r="E1646" t="s">
        <v>52</v>
      </c>
      <c r="F1646" s="5">
        <v>1460477408</v>
      </c>
    </row>
    <row r="1647" spans="1:6" x14ac:dyDescent="0.25">
      <c r="A1647" t="s">
        <v>2167</v>
      </c>
      <c r="B1647">
        <v>437806030</v>
      </c>
      <c r="C1647" s="4">
        <v>28634</v>
      </c>
      <c r="D1647" t="s">
        <v>43</v>
      </c>
      <c r="E1647" t="s">
        <v>1064</v>
      </c>
      <c r="F1647" s="5">
        <v>1503044928</v>
      </c>
    </row>
    <row r="1648" spans="1:6" x14ac:dyDescent="0.25">
      <c r="A1648" t="s">
        <v>2168</v>
      </c>
      <c r="B1648">
        <v>4103665</v>
      </c>
      <c r="C1648" s="4">
        <v>38132</v>
      </c>
      <c r="D1648" t="s">
        <v>9</v>
      </c>
      <c r="E1648" t="s">
        <v>261</v>
      </c>
      <c r="F1648" s="5">
        <v>1393121268</v>
      </c>
    </row>
    <row r="1649" spans="1:6" x14ac:dyDescent="0.25">
      <c r="A1649" t="s">
        <v>2169</v>
      </c>
      <c r="B1649">
        <v>380427813</v>
      </c>
      <c r="C1649" s="4">
        <v>37036</v>
      </c>
      <c r="D1649" t="s">
        <v>43</v>
      </c>
      <c r="E1649" t="s">
        <v>360</v>
      </c>
      <c r="F1649" s="5">
        <v>675973792</v>
      </c>
    </row>
    <row r="1650" spans="1:6" x14ac:dyDescent="0.25">
      <c r="A1650" t="s">
        <v>2170</v>
      </c>
      <c r="B1650">
        <v>170783195</v>
      </c>
      <c r="C1650" s="4">
        <v>41419</v>
      </c>
      <c r="D1650" t="s">
        <v>171</v>
      </c>
      <c r="E1650" t="s">
        <v>245</v>
      </c>
      <c r="F1650" s="5">
        <v>3192059145</v>
      </c>
    </row>
    <row r="1651" spans="1:6" x14ac:dyDescent="0.25">
      <c r="A1651" t="s">
        <v>2171</v>
      </c>
      <c r="B1651">
        <v>999205699</v>
      </c>
      <c r="C1651" s="4">
        <v>38497</v>
      </c>
      <c r="D1651" t="s">
        <v>21</v>
      </c>
      <c r="E1651" t="s">
        <v>22</v>
      </c>
      <c r="F1651" s="5">
        <v>1001791296</v>
      </c>
    </row>
    <row r="1652" spans="1:6" x14ac:dyDescent="0.25">
      <c r="A1652" t="s">
        <v>2172</v>
      </c>
      <c r="B1652">
        <v>768605932</v>
      </c>
      <c r="C1652" s="4">
        <v>36671</v>
      </c>
      <c r="D1652" t="s">
        <v>27</v>
      </c>
      <c r="E1652" t="s">
        <v>108</v>
      </c>
      <c r="F1652" s="5">
        <v>1245893747</v>
      </c>
    </row>
    <row r="1653" spans="1:6" x14ac:dyDescent="0.25">
      <c r="A1653" t="s">
        <v>2173</v>
      </c>
      <c r="B1653">
        <v>63506705</v>
      </c>
      <c r="C1653" s="4">
        <v>34478</v>
      </c>
      <c r="D1653" t="s">
        <v>21</v>
      </c>
      <c r="E1653" t="s">
        <v>284</v>
      </c>
      <c r="F1653" s="5">
        <v>258230368</v>
      </c>
    </row>
    <row r="1654" spans="1:6" x14ac:dyDescent="0.25">
      <c r="A1654" t="s">
        <v>2174</v>
      </c>
      <c r="B1654">
        <v>131050069</v>
      </c>
      <c r="C1654" s="4">
        <v>30827</v>
      </c>
      <c r="D1654" t="s">
        <v>27</v>
      </c>
      <c r="E1654" t="s">
        <v>366</v>
      </c>
      <c r="F1654" s="5">
        <v>268515982</v>
      </c>
    </row>
    <row r="1655" spans="1:6" x14ac:dyDescent="0.25">
      <c r="A1655" t="s">
        <v>2175</v>
      </c>
      <c r="B1655">
        <v>734355758</v>
      </c>
      <c r="C1655" s="4">
        <v>23887</v>
      </c>
      <c r="D1655" t="s">
        <v>21</v>
      </c>
      <c r="E1655" t="s">
        <v>90</v>
      </c>
      <c r="F1655" s="5">
        <v>1991279056</v>
      </c>
    </row>
    <row r="1656" spans="1:6" x14ac:dyDescent="0.25">
      <c r="A1656" t="s">
        <v>2176</v>
      </c>
      <c r="B1656">
        <v>790370097</v>
      </c>
      <c r="C1656" s="4">
        <v>22426</v>
      </c>
      <c r="D1656" t="s">
        <v>9</v>
      </c>
      <c r="E1656" t="s">
        <v>73</v>
      </c>
      <c r="F1656" s="5">
        <v>734751488</v>
      </c>
    </row>
    <row r="1657" spans="1:6" x14ac:dyDescent="0.25">
      <c r="A1657" t="s">
        <v>2177</v>
      </c>
      <c r="B1657">
        <v>510835677</v>
      </c>
      <c r="C1657" s="4">
        <v>42515</v>
      </c>
      <c r="D1657" t="s">
        <v>27</v>
      </c>
      <c r="E1657" t="s">
        <v>69</v>
      </c>
      <c r="F1657" s="5">
        <v>99158688</v>
      </c>
    </row>
    <row r="1658" spans="1:6" x14ac:dyDescent="0.25">
      <c r="A1658" t="s">
        <v>2178</v>
      </c>
      <c r="B1658">
        <v>514246525</v>
      </c>
      <c r="C1658" s="4">
        <v>30827</v>
      </c>
      <c r="D1658" t="s">
        <v>27</v>
      </c>
      <c r="E1658" t="s">
        <v>324</v>
      </c>
      <c r="F1658" s="5">
        <v>2562845376</v>
      </c>
    </row>
    <row r="1659" spans="1:6" x14ac:dyDescent="0.25">
      <c r="A1659" t="s">
        <v>281</v>
      </c>
      <c r="B1659">
        <v>265889402</v>
      </c>
      <c r="C1659" s="4">
        <v>21694</v>
      </c>
      <c r="D1659" t="s">
        <v>27</v>
      </c>
      <c r="E1659" t="s">
        <v>284</v>
      </c>
      <c r="F1659" s="5">
        <v>609509376</v>
      </c>
    </row>
    <row r="1660" spans="1:6" x14ac:dyDescent="0.25">
      <c r="A1660" t="s">
        <v>2179</v>
      </c>
      <c r="B1660">
        <v>981655295</v>
      </c>
      <c r="C1660" s="4">
        <v>45070</v>
      </c>
      <c r="D1660" t="s">
        <v>21</v>
      </c>
      <c r="E1660" t="s">
        <v>125</v>
      </c>
      <c r="F1660" s="5">
        <v>752198139</v>
      </c>
    </row>
    <row r="1661" spans="1:6" x14ac:dyDescent="0.25">
      <c r="A1661" t="s">
        <v>2180</v>
      </c>
      <c r="B1661">
        <v>388561379</v>
      </c>
      <c r="C1661" s="4">
        <v>30095</v>
      </c>
      <c r="D1661" t="s">
        <v>15</v>
      </c>
      <c r="E1661" t="s">
        <v>366</v>
      </c>
      <c r="F1661" s="5">
        <v>562278024</v>
      </c>
    </row>
    <row r="1662" spans="1:6" x14ac:dyDescent="0.25">
      <c r="A1662" t="s">
        <v>2181</v>
      </c>
      <c r="B1662">
        <v>132539151</v>
      </c>
      <c r="C1662" s="4">
        <v>34114</v>
      </c>
      <c r="D1662" t="s">
        <v>27</v>
      </c>
      <c r="E1662" t="s">
        <v>73</v>
      </c>
      <c r="F1662" s="5">
        <v>1372560924</v>
      </c>
    </row>
    <row r="1663" spans="1:6" x14ac:dyDescent="0.25">
      <c r="A1663" t="s">
        <v>2182</v>
      </c>
      <c r="B1663">
        <v>679057272</v>
      </c>
      <c r="C1663" s="4">
        <v>41054</v>
      </c>
      <c r="D1663" t="s">
        <v>43</v>
      </c>
      <c r="E1663" t="s">
        <v>22</v>
      </c>
      <c r="F1663" s="5">
        <v>14386059</v>
      </c>
    </row>
    <row r="1664" spans="1:6" x14ac:dyDescent="0.25">
      <c r="A1664" t="s">
        <v>861</v>
      </c>
      <c r="B1664">
        <v>892875281</v>
      </c>
      <c r="C1664" s="4">
        <v>41054</v>
      </c>
      <c r="D1664" t="s">
        <v>43</v>
      </c>
      <c r="E1664" t="s">
        <v>73</v>
      </c>
      <c r="F1664" s="5">
        <v>3862445496</v>
      </c>
    </row>
    <row r="1665" spans="1:6" x14ac:dyDescent="0.25">
      <c r="A1665" t="s">
        <v>2183</v>
      </c>
      <c r="B1665">
        <v>576517360</v>
      </c>
      <c r="C1665" s="4">
        <v>24251</v>
      </c>
      <c r="D1665" t="s">
        <v>27</v>
      </c>
      <c r="E1665" t="s">
        <v>341</v>
      </c>
      <c r="F1665" s="5">
        <v>609702912</v>
      </c>
    </row>
    <row r="1666" spans="1:6" x14ac:dyDescent="0.25">
      <c r="A1666" t="s">
        <v>2184</v>
      </c>
      <c r="B1666">
        <v>932995365</v>
      </c>
      <c r="C1666" s="4">
        <v>34114</v>
      </c>
      <c r="D1666" t="s">
        <v>21</v>
      </c>
      <c r="E1666" t="s">
        <v>309</v>
      </c>
      <c r="F1666" s="5">
        <v>710317416</v>
      </c>
    </row>
    <row r="1667" spans="1:6" x14ac:dyDescent="0.25">
      <c r="A1667" t="s">
        <v>2185</v>
      </c>
      <c r="B1667">
        <v>796218942</v>
      </c>
      <c r="C1667" s="4">
        <v>26077</v>
      </c>
      <c r="D1667" t="s">
        <v>43</v>
      </c>
      <c r="E1667" t="s">
        <v>309</v>
      </c>
      <c r="F1667" s="5">
        <v>654313016</v>
      </c>
    </row>
    <row r="1668" spans="1:6" x14ac:dyDescent="0.25">
      <c r="A1668" t="s">
        <v>2186</v>
      </c>
      <c r="B1668">
        <v>935732733</v>
      </c>
      <c r="C1668" s="4">
        <v>40687</v>
      </c>
      <c r="D1668" t="s">
        <v>43</v>
      </c>
      <c r="E1668" t="s">
        <v>52</v>
      </c>
      <c r="F1668" s="5">
        <v>1613496</v>
      </c>
    </row>
    <row r="1669" spans="1:6" x14ac:dyDescent="0.25">
      <c r="A1669" t="s">
        <v>2187</v>
      </c>
      <c r="B1669">
        <v>838039063</v>
      </c>
      <c r="C1669" s="4">
        <v>42880</v>
      </c>
      <c r="D1669" t="s">
        <v>27</v>
      </c>
      <c r="E1669" t="s">
        <v>65</v>
      </c>
      <c r="F1669" s="5">
        <v>458991588</v>
      </c>
    </row>
    <row r="1670" spans="1:6" x14ac:dyDescent="0.25">
      <c r="A1670" t="s">
        <v>2188</v>
      </c>
      <c r="B1670">
        <v>528561396</v>
      </c>
      <c r="C1670" s="4">
        <v>20600</v>
      </c>
      <c r="D1670" t="s">
        <v>27</v>
      </c>
      <c r="E1670" t="s">
        <v>334</v>
      </c>
      <c r="F1670" s="5">
        <v>1563607584</v>
      </c>
    </row>
    <row r="1671" spans="1:6" x14ac:dyDescent="0.25">
      <c r="A1671" t="s">
        <v>2189</v>
      </c>
      <c r="B1671">
        <v>575849950</v>
      </c>
      <c r="C1671" s="4">
        <v>28999</v>
      </c>
      <c r="D1671" t="s">
        <v>15</v>
      </c>
      <c r="E1671" t="s">
        <v>22</v>
      </c>
      <c r="F1671" s="5">
        <v>155541456</v>
      </c>
    </row>
    <row r="1672" spans="1:6" x14ac:dyDescent="0.25">
      <c r="A1672" t="s">
        <v>2190</v>
      </c>
      <c r="B1672">
        <v>940266572</v>
      </c>
      <c r="C1672" s="4">
        <v>30095</v>
      </c>
      <c r="D1672" t="s">
        <v>43</v>
      </c>
      <c r="E1672" t="s">
        <v>108</v>
      </c>
      <c r="F1672" s="5">
        <v>1913780763</v>
      </c>
    </row>
    <row r="1673" spans="1:6" x14ac:dyDescent="0.25">
      <c r="A1673" t="s">
        <v>2191</v>
      </c>
      <c r="B1673">
        <v>569470438</v>
      </c>
      <c r="C1673" s="4">
        <v>41783</v>
      </c>
      <c r="D1673" t="s">
        <v>9</v>
      </c>
      <c r="E1673" t="s">
        <v>61</v>
      </c>
      <c r="F1673" s="5">
        <v>39060846</v>
      </c>
    </row>
    <row r="1674" spans="1:6" x14ac:dyDescent="0.25">
      <c r="A1674" t="s">
        <v>2192</v>
      </c>
      <c r="B1674">
        <v>880033530</v>
      </c>
      <c r="C1674" s="4">
        <v>22061</v>
      </c>
      <c r="D1674" t="s">
        <v>171</v>
      </c>
      <c r="E1674" t="s">
        <v>125</v>
      </c>
      <c r="F1674" s="5">
        <v>12667072</v>
      </c>
    </row>
    <row r="1675" spans="1:6" x14ac:dyDescent="0.25">
      <c r="A1675" t="s">
        <v>2193</v>
      </c>
      <c r="B1675">
        <v>703426561</v>
      </c>
      <c r="C1675" s="4">
        <v>34114</v>
      </c>
      <c r="D1675" t="s">
        <v>15</v>
      </c>
      <c r="E1675" t="s">
        <v>108</v>
      </c>
      <c r="F1675" s="5">
        <v>280091007</v>
      </c>
    </row>
    <row r="1676" spans="1:6" x14ac:dyDescent="0.25">
      <c r="A1676" t="s">
        <v>2194</v>
      </c>
      <c r="B1676">
        <v>252465556</v>
      </c>
      <c r="C1676" s="4">
        <v>35939</v>
      </c>
      <c r="D1676" t="s">
        <v>27</v>
      </c>
      <c r="E1676" t="s">
        <v>268</v>
      </c>
      <c r="F1676" s="5">
        <v>1807243392</v>
      </c>
    </row>
    <row r="1677" spans="1:6" x14ac:dyDescent="0.25">
      <c r="A1677" t="s">
        <v>2195</v>
      </c>
      <c r="B1677">
        <v>606950558</v>
      </c>
      <c r="C1677" s="4">
        <v>23887</v>
      </c>
      <c r="D1677" t="s">
        <v>27</v>
      </c>
      <c r="E1677" t="s">
        <v>125</v>
      </c>
      <c r="F1677" s="5">
        <v>2434907328</v>
      </c>
    </row>
    <row r="1678" spans="1:6" x14ac:dyDescent="0.25">
      <c r="A1678" t="s">
        <v>478</v>
      </c>
      <c r="B1678">
        <v>457250107</v>
      </c>
      <c r="C1678" s="4">
        <v>30460</v>
      </c>
      <c r="D1678" t="s">
        <v>27</v>
      </c>
      <c r="E1678" t="s">
        <v>146</v>
      </c>
      <c r="F1678" s="5">
        <v>180555765</v>
      </c>
    </row>
    <row r="1679" spans="1:6" x14ac:dyDescent="0.25">
      <c r="A1679" t="s">
        <v>2196</v>
      </c>
      <c r="B1679">
        <v>492942781</v>
      </c>
      <c r="C1679" s="4">
        <v>33382</v>
      </c>
      <c r="D1679" t="s">
        <v>9</v>
      </c>
      <c r="E1679" t="s">
        <v>218</v>
      </c>
      <c r="F1679" s="5">
        <v>13626928</v>
      </c>
    </row>
    <row r="1680" spans="1:6" x14ac:dyDescent="0.25">
      <c r="A1680" t="s">
        <v>2197</v>
      </c>
      <c r="B1680">
        <v>212431665</v>
      </c>
      <c r="C1680" s="4">
        <v>42515</v>
      </c>
      <c r="D1680" t="s">
        <v>9</v>
      </c>
      <c r="E1680" t="s">
        <v>245</v>
      </c>
      <c r="F1680" s="5">
        <v>3941702328</v>
      </c>
    </row>
    <row r="1681" spans="1:6" x14ac:dyDescent="0.25">
      <c r="A1681" t="s">
        <v>2198</v>
      </c>
      <c r="B1681">
        <v>950004138</v>
      </c>
      <c r="C1681" s="4">
        <v>33017</v>
      </c>
      <c r="D1681" t="s">
        <v>21</v>
      </c>
      <c r="E1681" t="s">
        <v>73</v>
      </c>
      <c r="F1681" s="5">
        <v>131067008</v>
      </c>
    </row>
    <row r="1682" spans="1:6" x14ac:dyDescent="0.25">
      <c r="A1682" t="s">
        <v>2199</v>
      </c>
      <c r="B1682">
        <v>213765198</v>
      </c>
      <c r="C1682" s="4">
        <v>24616</v>
      </c>
      <c r="D1682" t="s">
        <v>27</v>
      </c>
      <c r="E1682" t="s">
        <v>226</v>
      </c>
      <c r="F1682" s="5">
        <v>4299848</v>
      </c>
    </row>
    <row r="1683" spans="1:6" x14ac:dyDescent="0.25">
      <c r="A1683" t="s">
        <v>2200</v>
      </c>
      <c r="B1683">
        <v>389587350</v>
      </c>
      <c r="C1683" s="4">
        <v>26809</v>
      </c>
      <c r="D1683" t="s">
        <v>27</v>
      </c>
      <c r="E1683" t="s">
        <v>146</v>
      </c>
      <c r="F1683" s="5">
        <v>3068505312</v>
      </c>
    </row>
    <row r="1684" spans="1:6" x14ac:dyDescent="0.25">
      <c r="A1684" t="s">
        <v>2201</v>
      </c>
      <c r="B1684">
        <v>550137994</v>
      </c>
      <c r="C1684" s="4">
        <v>42515</v>
      </c>
      <c r="D1684" t="s">
        <v>9</v>
      </c>
      <c r="E1684" t="s">
        <v>579</v>
      </c>
      <c r="F1684" s="5">
        <v>605613568</v>
      </c>
    </row>
    <row r="1685" spans="1:6" x14ac:dyDescent="0.25">
      <c r="A1685" t="s">
        <v>2202</v>
      </c>
      <c r="B1685">
        <v>546321656</v>
      </c>
      <c r="C1685" s="4">
        <v>39958</v>
      </c>
      <c r="D1685" t="s">
        <v>171</v>
      </c>
      <c r="E1685" t="s">
        <v>146</v>
      </c>
      <c r="F1685" s="5">
        <v>2485293525</v>
      </c>
    </row>
    <row r="1686" spans="1:6" x14ac:dyDescent="0.25">
      <c r="A1686" t="s">
        <v>2203</v>
      </c>
      <c r="B1686">
        <v>463419959</v>
      </c>
      <c r="C1686" s="4">
        <v>30460</v>
      </c>
      <c r="D1686" t="s">
        <v>27</v>
      </c>
      <c r="E1686" t="s">
        <v>94</v>
      </c>
      <c r="F1686" s="5">
        <v>2568076461</v>
      </c>
    </row>
    <row r="1687" spans="1:6" x14ac:dyDescent="0.25">
      <c r="A1687" t="s">
        <v>2204</v>
      </c>
      <c r="B1687">
        <v>136232022</v>
      </c>
      <c r="C1687" s="4">
        <v>35210</v>
      </c>
      <c r="D1687" t="s">
        <v>15</v>
      </c>
      <c r="E1687" t="s">
        <v>404</v>
      </c>
      <c r="F1687" s="5">
        <v>1090369256</v>
      </c>
    </row>
    <row r="1688" spans="1:6" x14ac:dyDescent="0.25">
      <c r="A1688" t="s">
        <v>2205</v>
      </c>
      <c r="B1688">
        <v>767203930</v>
      </c>
      <c r="C1688" s="4">
        <v>35939</v>
      </c>
      <c r="D1688" t="s">
        <v>15</v>
      </c>
      <c r="E1688" t="s">
        <v>44</v>
      </c>
      <c r="F1688" s="5">
        <v>4075713664</v>
      </c>
    </row>
    <row r="1689" spans="1:6" x14ac:dyDescent="0.25">
      <c r="A1689" t="s">
        <v>2206</v>
      </c>
      <c r="B1689">
        <v>641579724</v>
      </c>
      <c r="C1689" s="4">
        <v>26809</v>
      </c>
      <c r="D1689" t="s">
        <v>27</v>
      </c>
      <c r="E1689" t="s">
        <v>328</v>
      </c>
      <c r="F1689" s="5">
        <v>1731461942</v>
      </c>
    </row>
    <row r="1690" spans="1:6" x14ac:dyDescent="0.25">
      <c r="A1690" t="s">
        <v>2207</v>
      </c>
      <c r="B1690">
        <v>122639053</v>
      </c>
      <c r="C1690" s="4">
        <v>22061</v>
      </c>
      <c r="D1690" t="s">
        <v>27</v>
      </c>
      <c r="E1690" t="s">
        <v>284</v>
      </c>
      <c r="F1690" s="5">
        <v>2281408308</v>
      </c>
    </row>
    <row r="1691" spans="1:6" x14ac:dyDescent="0.25">
      <c r="A1691" t="s">
        <v>2208</v>
      </c>
      <c r="B1691">
        <v>190313081</v>
      </c>
      <c r="C1691" s="4">
        <v>41054</v>
      </c>
      <c r="D1691" t="s">
        <v>15</v>
      </c>
      <c r="E1691" t="s">
        <v>360</v>
      </c>
      <c r="F1691" s="5">
        <v>1197705984</v>
      </c>
    </row>
    <row r="1692" spans="1:6" x14ac:dyDescent="0.25">
      <c r="A1692" t="s">
        <v>2209</v>
      </c>
      <c r="B1692">
        <v>104099391</v>
      </c>
      <c r="C1692" s="4">
        <v>20965</v>
      </c>
      <c r="D1692" t="s">
        <v>27</v>
      </c>
      <c r="E1692" t="s">
        <v>10</v>
      </c>
      <c r="F1692" s="5">
        <v>33952278</v>
      </c>
    </row>
    <row r="1693" spans="1:6" x14ac:dyDescent="0.25">
      <c r="A1693" t="s">
        <v>2210</v>
      </c>
      <c r="B1693">
        <v>948591027</v>
      </c>
      <c r="C1693" s="4">
        <v>37400</v>
      </c>
      <c r="D1693" t="s">
        <v>43</v>
      </c>
      <c r="E1693" t="s">
        <v>48</v>
      </c>
      <c r="F1693" s="5">
        <v>1238892271</v>
      </c>
    </row>
    <row r="1694" spans="1:6" x14ac:dyDescent="0.25">
      <c r="A1694" t="s">
        <v>2211</v>
      </c>
      <c r="B1694">
        <v>522730210</v>
      </c>
      <c r="C1694" s="4">
        <v>42880</v>
      </c>
      <c r="D1694" t="s">
        <v>9</v>
      </c>
      <c r="E1694" t="s">
        <v>44</v>
      </c>
      <c r="F1694" s="5">
        <v>1580770731</v>
      </c>
    </row>
    <row r="1695" spans="1:6" x14ac:dyDescent="0.25">
      <c r="A1695" t="s">
        <v>2212</v>
      </c>
      <c r="B1695">
        <v>193355727</v>
      </c>
      <c r="C1695" s="4">
        <v>42515</v>
      </c>
      <c r="D1695" t="s">
        <v>9</v>
      </c>
      <c r="E1695" t="s">
        <v>10</v>
      </c>
      <c r="F1695" s="5">
        <v>966710724</v>
      </c>
    </row>
    <row r="1696" spans="1:6" x14ac:dyDescent="0.25">
      <c r="A1696" t="s">
        <v>2213</v>
      </c>
      <c r="B1696">
        <v>704270517</v>
      </c>
      <c r="C1696" s="4">
        <v>38132</v>
      </c>
      <c r="D1696" t="s">
        <v>27</v>
      </c>
      <c r="E1696" t="s">
        <v>502</v>
      </c>
      <c r="F1696" s="5">
        <v>517784328</v>
      </c>
    </row>
    <row r="1697" spans="1:6" x14ac:dyDescent="0.25">
      <c r="A1697" t="s">
        <v>807</v>
      </c>
      <c r="B1697">
        <v>824553501</v>
      </c>
      <c r="C1697" s="4">
        <v>45070</v>
      </c>
      <c r="D1697" t="s">
        <v>9</v>
      </c>
      <c r="E1697" t="s">
        <v>108</v>
      </c>
      <c r="F1697" s="5">
        <v>974322628</v>
      </c>
    </row>
    <row r="1698" spans="1:6" x14ac:dyDescent="0.25">
      <c r="A1698" t="s">
        <v>2214</v>
      </c>
      <c r="B1698">
        <v>185045175</v>
      </c>
      <c r="C1698" s="4">
        <v>28270</v>
      </c>
      <c r="D1698" t="s">
        <v>15</v>
      </c>
      <c r="E1698" t="s">
        <v>38</v>
      </c>
      <c r="F1698" s="5">
        <v>880000704</v>
      </c>
    </row>
    <row r="1699" spans="1:6" x14ac:dyDescent="0.25">
      <c r="A1699" t="s">
        <v>131</v>
      </c>
      <c r="B1699">
        <v>86614487</v>
      </c>
      <c r="C1699" s="4">
        <v>26444</v>
      </c>
      <c r="D1699" t="s">
        <v>27</v>
      </c>
      <c r="E1699" t="s">
        <v>44</v>
      </c>
      <c r="F1699" s="5">
        <v>2347071685</v>
      </c>
    </row>
    <row r="1700" spans="1:6" x14ac:dyDescent="0.25">
      <c r="A1700" t="s">
        <v>458</v>
      </c>
      <c r="B1700">
        <v>438195116</v>
      </c>
      <c r="C1700" s="4">
        <v>41054</v>
      </c>
      <c r="D1700" t="s">
        <v>27</v>
      </c>
      <c r="E1700" t="s">
        <v>226</v>
      </c>
      <c r="F1700" s="5">
        <v>344490496</v>
      </c>
    </row>
    <row r="1701" spans="1:6" x14ac:dyDescent="0.25">
      <c r="A1701" t="s">
        <v>2215</v>
      </c>
      <c r="B1701">
        <v>237380993</v>
      </c>
      <c r="C1701" s="4">
        <v>43976</v>
      </c>
      <c r="D1701" t="s">
        <v>21</v>
      </c>
      <c r="E1701" t="s">
        <v>528</v>
      </c>
      <c r="F1701" s="5">
        <v>365561235</v>
      </c>
    </row>
    <row r="1702" spans="1:6" x14ac:dyDescent="0.25">
      <c r="A1702" t="s">
        <v>2216</v>
      </c>
      <c r="B1702">
        <v>488871183</v>
      </c>
      <c r="C1702" s="4">
        <v>43976</v>
      </c>
      <c r="D1702" t="s">
        <v>9</v>
      </c>
      <c r="E1702" t="s">
        <v>157</v>
      </c>
      <c r="F1702" s="5">
        <v>841284432</v>
      </c>
    </row>
    <row r="1703" spans="1:6" x14ac:dyDescent="0.25">
      <c r="A1703" t="s">
        <v>2217</v>
      </c>
      <c r="B1703">
        <v>755744915</v>
      </c>
      <c r="C1703" s="4">
        <v>29366</v>
      </c>
      <c r="D1703" t="s">
        <v>27</v>
      </c>
      <c r="E1703" t="s">
        <v>52</v>
      </c>
      <c r="F1703" s="5">
        <v>3005128</v>
      </c>
    </row>
    <row r="1704" spans="1:6" x14ac:dyDescent="0.25">
      <c r="A1704" t="s">
        <v>2218</v>
      </c>
      <c r="B1704">
        <v>291140549</v>
      </c>
      <c r="C1704" s="4">
        <v>35575</v>
      </c>
      <c r="D1704" t="s">
        <v>27</v>
      </c>
      <c r="E1704" t="s">
        <v>94</v>
      </c>
      <c r="F1704" s="5">
        <v>1251566514</v>
      </c>
    </row>
    <row r="1705" spans="1:6" x14ac:dyDescent="0.25">
      <c r="A1705" t="s">
        <v>262</v>
      </c>
      <c r="B1705">
        <v>245262793</v>
      </c>
      <c r="C1705" s="4">
        <v>34478</v>
      </c>
      <c r="D1705" t="s">
        <v>27</v>
      </c>
      <c r="E1705" t="s">
        <v>65</v>
      </c>
      <c r="F1705" s="5">
        <v>70434</v>
      </c>
    </row>
    <row r="1706" spans="1:6" x14ac:dyDescent="0.25">
      <c r="A1706" t="s">
        <v>2219</v>
      </c>
      <c r="B1706">
        <v>782237332</v>
      </c>
      <c r="C1706" s="4">
        <v>29366</v>
      </c>
      <c r="D1706" t="s">
        <v>27</v>
      </c>
      <c r="E1706" t="s">
        <v>38</v>
      </c>
      <c r="F1706" s="5">
        <v>2318963319</v>
      </c>
    </row>
    <row r="1707" spans="1:6" x14ac:dyDescent="0.25">
      <c r="A1707" t="s">
        <v>2220</v>
      </c>
      <c r="B1707">
        <v>466642390</v>
      </c>
      <c r="C1707" s="4">
        <v>41054</v>
      </c>
      <c r="D1707" t="s">
        <v>27</v>
      </c>
      <c r="E1707" t="s">
        <v>324</v>
      </c>
      <c r="F1707" s="5">
        <v>8275125</v>
      </c>
    </row>
    <row r="1708" spans="1:6" x14ac:dyDescent="0.25">
      <c r="A1708" t="s">
        <v>2221</v>
      </c>
      <c r="B1708">
        <v>749493329</v>
      </c>
      <c r="C1708" s="4">
        <v>23522</v>
      </c>
      <c r="D1708" t="s">
        <v>43</v>
      </c>
      <c r="E1708" t="s">
        <v>10</v>
      </c>
      <c r="F1708" s="5">
        <v>2136195173</v>
      </c>
    </row>
    <row r="1709" spans="1:6" x14ac:dyDescent="0.25">
      <c r="A1709" t="s">
        <v>2222</v>
      </c>
      <c r="B1709">
        <v>305303485</v>
      </c>
      <c r="C1709" s="4">
        <v>28270</v>
      </c>
      <c r="D1709" t="s">
        <v>21</v>
      </c>
      <c r="E1709" t="s">
        <v>360</v>
      </c>
      <c r="F1709" s="5">
        <v>3510008128</v>
      </c>
    </row>
    <row r="1710" spans="1:6" x14ac:dyDescent="0.25">
      <c r="A1710" t="s">
        <v>2223</v>
      </c>
      <c r="B1710">
        <v>880275552</v>
      </c>
      <c r="C1710" s="4">
        <v>33017</v>
      </c>
      <c r="D1710" t="s">
        <v>27</v>
      </c>
      <c r="E1710" t="s">
        <v>366</v>
      </c>
      <c r="F1710" s="5">
        <v>1571851008</v>
      </c>
    </row>
    <row r="1711" spans="1:6" x14ac:dyDescent="0.25">
      <c r="A1711" t="s">
        <v>2224</v>
      </c>
      <c r="B1711">
        <v>227936833</v>
      </c>
      <c r="C1711" s="4">
        <v>23522</v>
      </c>
      <c r="D1711" t="s">
        <v>15</v>
      </c>
      <c r="E1711" t="s">
        <v>360</v>
      </c>
      <c r="F1711" s="5">
        <v>27189888</v>
      </c>
    </row>
    <row r="1712" spans="1:6" x14ac:dyDescent="0.25">
      <c r="A1712" t="s">
        <v>2225</v>
      </c>
      <c r="B1712">
        <v>318114026</v>
      </c>
      <c r="C1712" s="4">
        <v>28999</v>
      </c>
      <c r="D1712" t="s">
        <v>21</v>
      </c>
      <c r="E1712" t="s">
        <v>52</v>
      </c>
      <c r="F1712" s="5">
        <v>2036261577</v>
      </c>
    </row>
    <row r="1713" spans="1:6" x14ac:dyDescent="0.25">
      <c r="A1713" t="s">
        <v>2226</v>
      </c>
      <c r="B1713">
        <v>837917753</v>
      </c>
      <c r="C1713" s="4">
        <v>25348</v>
      </c>
      <c r="D1713" t="s">
        <v>15</v>
      </c>
      <c r="E1713" t="s">
        <v>90</v>
      </c>
      <c r="F1713" s="5">
        <v>511043928</v>
      </c>
    </row>
    <row r="1714" spans="1:6" x14ac:dyDescent="0.25">
      <c r="A1714" t="s">
        <v>2227</v>
      </c>
      <c r="B1714">
        <v>866951616</v>
      </c>
      <c r="C1714" s="4">
        <v>29366</v>
      </c>
      <c r="D1714" t="s">
        <v>9</v>
      </c>
      <c r="E1714" t="s">
        <v>218</v>
      </c>
      <c r="F1714" s="5">
        <v>382167072</v>
      </c>
    </row>
    <row r="1715" spans="1:6" x14ac:dyDescent="0.25">
      <c r="A1715" t="s">
        <v>2228</v>
      </c>
      <c r="B1715">
        <v>105291696</v>
      </c>
      <c r="C1715" s="4">
        <v>44705</v>
      </c>
      <c r="D1715" t="s">
        <v>27</v>
      </c>
      <c r="E1715" t="s">
        <v>186</v>
      </c>
      <c r="F1715" s="5">
        <v>954254013</v>
      </c>
    </row>
    <row r="1716" spans="1:6" x14ac:dyDescent="0.25">
      <c r="A1716" t="s">
        <v>2229</v>
      </c>
      <c r="B1716">
        <v>26099667</v>
      </c>
      <c r="C1716" s="4">
        <v>36304</v>
      </c>
      <c r="D1716" t="s">
        <v>43</v>
      </c>
      <c r="E1716" t="s">
        <v>38</v>
      </c>
      <c r="F1716" s="5">
        <v>2046947112</v>
      </c>
    </row>
    <row r="1717" spans="1:6" x14ac:dyDescent="0.25">
      <c r="A1717" t="s">
        <v>2230</v>
      </c>
      <c r="B1717">
        <v>281654787</v>
      </c>
      <c r="C1717" s="4">
        <v>27173</v>
      </c>
      <c r="D1717" t="s">
        <v>43</v>
      </c>
      <c r="E1717" t="s">
        <v>38</v>
      </c>
      <c r="F1717" s="5">
        <v>470106304</v>
      </c>
    </row>
    <row r="1718" spans="1:6" x14ac:dyDescent="0.25">
      <c r="A1718" t="s">
        <v>2231</v>
      </c>
      <c r="B1718">
        <v>396282935</v>
      </c>
      <c r="C1718" s="4">
        <v>32288</v>
      </c>
      <c r="D1718" t="s">
        <v>21</v>
      </c>
      <c r="E1718" t="s">
        <v>218</v>
      </c>
      <c r="F1718" s="5">
        <v>244571616</v>
      </c>
    </row>
    <row r="1719" spans="1:6" x14ac:dyDescent="0.25">
      <c r="A1719" t="s">
        <v>672</v>
      </c>
      <c r="B1719">
        <v>677528342</v>
      </c>
      <c r="C1719" s="4">
        <v>39593</v>
      </c>
      <c r="D1719" t="s">
        <v>21</v>
      </c>
      <c r="E1719" t="s">
        <v>157</v>
      </c>
      <c r="F1719" s="5">
        <v>705232352</v>
      </c>
    </row>
    <row r="1720" spans="1:6" x14ac:dyDescent="0.25">
      <c r="A1720" t="s">
        <v>2232</v>
      </c>
      <c r="B1720">
        <v>525236190</v>
      </c>
      <c r="C1720" s="4">
        <v>30460</v>
      </c>
      <c r="D1720" t="s">
        <v>43</v>
      </c>
      <c r="E1720" t="s">
        <v>341</v>
      </c>
      <c r="F1720" s="5">
        <v>7393815</v>
      </c>
    </row>
    <row r="1721" spans="1:6" x14ac:dyDescent="0.25">
      <c r="A1721" t="s">
        <v>2233</v>
      </c>
      <c r="B1721">
        <v>402093191</v>
      </c>
      <c r="C1721" s="4">
        <v>42148</v>
      </c>
      <c r="D1721" t="s">
        <v>21</v>
      </c>
      <c r="E1721" t="s">
        <v>341</v>
      </c>
      <c r="F1721" s="5">
        <v>1335392567</v>
      </c>
    </row>
    <row r="1722" spans="1:6" x14ac:dyDescent="0.25">
      <c r="A1722" t="s">
        <v>2234</v>
      </c>
      <c r="B1722">
        <v>860849340</v>
      </c>
      <c r="C1722" s="4">
        <v>25348</v>
      </c>
      <c r="D1722" t="s">
        <v>43</v>
      </c>
      <c r="E1722" t="s">
        <v>22</v>
      </c>
      <c r="F1722" s="5">
        <v>1161267192</v>
      </c>
    </row>
    <row r="1723" spans="1:6" x14ac:dyDescent="0.25">
      <c r="A1723" t="s">
        <v>2235</v>
      </c>
      <c r="B1723">
        <v>518813959</v>
      </c>
      <c r="C1723" s="4">
        <v>20600</v>
      </c>
      <c r="D1723" t="s">
        <v>9</v>
      </c>
      <c r="E1723" t="s">
        <v>69</v>
      </c>
      <c r="F1723" s="5">
        <v>936506571</v>
      </c>
    </row>
    <row r="1724" spans="1:6" x14ac:dyDescent="0.25">
      <c r="A1724" t="s">
        <v>2236</v>
      </c>
      <c r="B1724">
        <v>199109491</v>
      </c>
      <c r="C1724" s="4">
        <v>41419</v>
      </c>
      <c r="D1724" t="s">
        <v>27</v>
      </c>
      <c r="E1724" t="s">
        <v>178</v>
      </c>
      <c r="F1724" s="5">
        <v>800379216</v>
      </c>
    </row>
    <row r="1725" spans="1:6" x14ac:dyDescent="0.25">
      <c r="A1725" t="s">
        <v>2237</v>
      </c>
      <c r="B1725">
        <v>864373705</v>
      </c>
      <c r="C1725" s="4">
        <v>32653</v>
      </c>
      <c r="D1725" t="s">
        <v>15</v>
      </c>
      <c r="E1725" t="s">
        <v>28</v>
      </c>
      <c r="F1725" s="5">
        <v>2058642575</v>
      </c>
    </row>
    <row r="1726" spans="1:6" x14ac:dyDescent="0.25">
      <c r="A1726" t="s">
        <v>481</v>
      </c>
      <c r="B1726">
        <v>464887583</v>
      </c>
      <c r="C1726" s="4">
        <v>36671</v>
      </c>
      <c r="D1726" t="s">
        <v>27</v>
      </c>
      <c r="E1726" t="s">
        <v>241</v>
      </c>
      <c r="F1726" s="5">
        <v>1141410144</v>
      </c>
    </row>
    <row r="1727" spans="1:6" x14ac:dyDescent="0.25">
      <c r="A1727" t="s">
        <v>2238</v>
      </c>
      <c r="B1727">
        <v>802691207</v>
      </c>
      <c r="C1727" s="4">
        <v>26077</v>
      </c>
      <c r="D1727" t="s">
        <v>9</v>
      </c>
      <c r="E1727" t="s">
        <v>245</v>
      </c>
      <c r="F1727" s="5">
        <v>212559375</v>
      </c>
    </row>
    <row r="1728" spans="1:6" x14ac:dyDescent="0.25">
      <c r="A1728" t="s">
        <v>475</v>
      </c>
      <c r="B1728">
        <v>454950381</v>
      </c>
      <c r="C1728" s="4">
        <v>31556</v>
      </c>
      <c r="D1728" t="s">
        <v>15</v>
      </c>
      <c r="E1728" t="s">
        <v>1064</v>
      </c>
      <c r="F1728" s="5">
        <v>666775296</v>
      </c>
    </row>
    <row r="1729" spans="1:6" x14ac:dyDescent="0.25">
      <c r="A1729" t="s">
        <v>2239</v>
      </c>
      <c r="B1729">
        <v>608845511</v>
      </c>
      <c r="C1729" s="4">
        <v>30460</v>
      </c>
      <c r="D1729" t="s">
        <v>27</v>
      </c>
      <c r="E1729" t="s">
        <v>1064</v>
      </c>
      <c r="F1729" s="5">
        <v>1597427793</v>
      </c>
    </row>
    <row r="1730" spans="1:6" x14ac:dyDescent="0.25">
      <c r="A1730" t="s">
        <v>2240</v>
      </c>
      <c r="B1730">
        <v>973215190</v>
      </c>
      <c r="C1730" s="4">
        <v>30095</v>
      </c>
      <c r="D1730" t="s">
        <v>27</v>
      </c>
      <c r="E1730" t="s">
        <v>73</v>
      </c>
      <c r="F1730" s="5">
        <v>2510720784</v>
      </c>
    </row>
    <row r="1731" spans="1:6" x14ac:dyDescent="0.25">
      <c r="A1731" t="s">
        <v>2241</v>
      </c>
      <c r="B1731">
        <v>790391249</v>
      </c>
      <c r="C1731" s="4">
        <v>30827</v>
      </c>
      <c r="D1731" t="s">
        <v>15</v>
      </c>
      <c r="E1731" t="s">
        <v>268</v>
      </c>
      <c r="F1731" s="5">
        <v>1410769293</v>
      </c>
    </row>
    <row r="1732" spans="1:6" x14ac:dyDescent="0.25">
      <c r="A1732" t="s">
        <v>2242</v>
      </c>
      <c r="B1732">
        <v>835550483</v>
      </c>
      <c r="C1732" s="4">
        <v>22061</v>
      </c>
      <c r="D1732" t="s">
        <v>21</v>
      </c>
      <c r="E1732" t="s">
        <v>108</v>
      </c>
      <c r="F1732" s="5">
        <v>1600202175</v>
      </c>
    </row>
    <row r="1733" spans="1:6" x14ac:dyDescent="0.25">
      <c r="A1733" t="s">
        <v>2243</v>
      </c>
      <c r="B1733">
        <v>583147732</v>
      </c>
      <c r="C1733" s="4">
        <v>20233</v>
      </c>
      <c r="D1733" t="s">
        <v>15</v>
      </c>
      <c r="E1733" t="s">
        <v>366</v>
      </c>
      <c r="F1733" s="5">
        <v>191377914</v>
      </c>
    </row>
    <row r="1734" spans="1:6" x14ac:dyDescent="0.25">
      <c r="A1734" t="s">
        <v>2244</v>
      </c>
      <c r="B1734">
        <v>958854196</v>
      </c>
      <c r="C1734" s="4">
        <v>30827</v>
      </c>
      <c r="D1734" t="s">
        <v>9</v>
      </c>
      <c r="E1734" t="s">
        <v>218</v>
      </c>
      <c r="F1734" s="5">
        <v>889495893</v>
      </c>
    </row>
    <row r="1735" spans="1:6" x14ac:dyDescent="0.25">
      <c r="A1735" t="s">
        <v>2245</v>
      </c>
      <c r="B1735">
        <v>805441371</v>
      </c>
      <c r="C1735" s="4">
        <v>37400</v>
      </c>
      <c r="D1735" t="s">
        <v>15</v>
      </c>
      <c r="E1735" t="s">
        <v>22</v>
      </c>
      <c r="F1735" s="5">
        <v>875321856</v>
      </c>
    </row>
    <row r="1736" spans="1:6" x14ac:dyDescent="0.25">
      <c r="A1736" t="s">
        <v>2246</v>
      </c>
      <c r="B1736">
        <v>711840914</v>
      </c>
      <c r="C1736" s="4">
        <v>21329</v>
      </c>
      <c r="D1736" t="s">
        <v>171</v>
      </c>
      <c r="E1736" t="s">
        <v>341</v>
      </c>
      <c r="F1736" s="5">
        <v>10106784</v>
      </c>
    </row>
    <row r="1737" spans="1:6" x14ac:dyDescent="0.25">
      <c r="A1737" t="s">
        <v>2247</v>
      </c>
      <c r="B1737">
        <v>29233538</v>
      </c>
      <c r="C1737" s="4">
        <v>27905</v>
      </c>
      <c r="D1737" t="s">
        <v>15</v>
      </c>
      <c r="E1737" t="s">
        <v>33</v>
      </c>
      <c r="F1737" s="5">
        <v>1345258816</v>
      </c>
    </row>
    <row r="1738" spans="1:6" x14ac:dyDescent="0.25">
      <c r="A1738" t="s">
        <v>2248</v>
      </c>
      <c r="B1738">
        <v>925159799</v>
      </c>
      <c r="C1738" s="4">
        <v>30095</v>
      </c>
      <c r="D1738" t="s">
        <v>9</v>
      </c>
      <c r="E1738" t="s">
        <v>268</v>
      </c>
      <c r="F1738" s="5">
        <v>1695413655</v>
      </c>
    </row>
    <row r="1739" spans="1:6" x14ac:dyDescent="0.25">
      <c r="A1739" t="s">
        <v>2249</v>
      </c>
      <c r="B1739">
        <v>461866831</v>
      </c>
      <c r="C1739" s="4">
        <v>36671</v>
      </c>
      <c r="D1739" t="s">
        <v>21</v>
      </c>
      <c r="E1739" t="s">
        <v>360</v>
      </c>
      <c r="F1739" s="5">
        <v>3570442304</v>
      </c>
    </row>
    <row r="1740" spans="1:6" x14ac:dyDescent="0.25">
      <c r="A1740" t="s">
        <v>2250</v>
      </c>
      <c r="B1740">
        <v>917410375</v>
      </c>
      <c r="C1740" s="4">
        <v>23155</v>
      </c>
      <c r="D1740" t="s">
        <v>27</v>
      </c>
      <c r="E1740" t="s">
        <v>178</v>
      </c>
      <c r="F1740" s="5">
        <v>297847225</v>
      </c>
    </row>
    <row r="1741" spans="1:6" x14ac:dyDescent="0.25">
      <c r="A1741" t="s">
        <v>2251</v>
      </c>
      <c r="B1741">
        <v>461991682</v>
      </c>
      <c r="C1741" s="4">
        <v>43976</v>
      </c>
      <c r="D1741" t="s">
        <v>21</v>
      </c>
      <c r="E1741" t="s">
        <v>99</v>
      </c>
      <c r="F1741" s="5">
        <v>2499628635</v>
      </c>
    </row>
    <row r="1742" spans="1:6" x14ac:dyDescent="0.25">
      <c r="A1742" t="s">
        <v>2252</v>
      </c>
      <c r="B1742">
        <v>963840560</v>
      </c>
      <c r="C1742" s="4">
        <v>26077</v>
      </c>
      <c r="D1742" t="s">
        <v>27</v>
      </c>
      <c r="E1742" t="s">
        <v>210</v>
      </c>
      <c r="F1742" s="5">
        <v>6375152</v>
      </c>
    </row>
    <row r="1743" spans="1:6" x14ac:dyDescent="0.25">
      <c r="A1743" t="s">
        <v>2253</v>
      </c>
      <c r="B1743">
        <v>176770758</v>
      </c>
      <c r="C1743" s="4">
        <v>21694</v>
      </c>
      <c r="D1743" t="s">
        <v>171</v>
      </c>
      <c r="E1743" t="s">
        <v>108</v>
      </c>
      <c r="F1743" s="5">
        <v>4404393312</v>
      </c>
    </row>
    <row r="1744" spans="1:6" x14ac:dyDescent="0.25">
      <c r="A1744" t="s">
        <v>561</v>
      </c>
      <c r="B1744">
        <v>552405583</v>
      </c>
      <c r="C1744" s="4">
        <v>20600</v>
      </c>
      <c r="D1744" t="s">
        <v>21</v>
      </c>
      <c r="E1744" t="s">
        <v>309</v>
      </c>
      <c r="F1744" s="5">
        <v>642122208</v>
      </c>
    </row>
    <row r="1745" spans="1:6" x14ac:dyDescent="0.25">
      <c r="A1745" t="s">
        <v>2254</v>
      </c>
      <c r="B1745">
        <v>948267384</v>
      </c>
      <c r="C1745" s="4">
        <v>26444</v>
      </c>
      <c r="D1745" t="s">
        <v>27</v>
      </c>
      <c r="E1745" t="s">
        <v>366</v>
      </c>
      <c r="F1745" s="5">
        <v>510046875</v>
      </c>
    </row>
    <row r="1746" spans="1:6" x14ac:dyDescent="0.25">
      <c r="A1746" t="s">
        <v>2255</v>
      </c>
      <c r="B1746">
        <v>110015195</v>
      </c>
      <c r="C1746" s="4">
        <v>30460</v>
      </c>
      <c r="D1746" t="s">
        <v>27</v>
      </c>
      <c r="E1746" t="s">
        <v>284</v>
      </c>
      <c r="F1746" s="5">
        <v>566971488</v>
      </c>
    </row>
    <row r="1747" spans="1:6" x14ac:dyDescent="0.25">
      <c r="A1747" t="s">
        <v>300</v>
      </c>
      <c r="B1747">
        <v>279173198</v>
      </c>
      <c r="C1747" s="4">
        <v>21329</v>
      </c>
      <c r="D1747" t="s">
        <v>21</v>
      </c>
      <c r="E1747" t="s">
        <v>218</v>
      </c>
      <c r="F1747" s="5">
        <v>545801004</v>
      </c>
    </row>
    <row r="1748" spans="1:6" x14ac:dyDescent="0.25">
      <c r="A1748" t="s">
        <v>2256</v>
      </c>
      <c r="B1748">
        <v>198183633</v>
      </c>
      <c r="C1748" s="4">
        <v>31192</v>
      </c>
      <c r="D1748" t="s">
        <v>27</v>
      </c>
      <c r="E1748" t="s">
        <v>61</v>
      </c>
      <c r="F1748" s="5">
        <v>1562436</v>
      </c>
    </row>
    <row r="1749" spans="1:6" x14ac:dyDescent="0.25">
      <c r="A1749" t="s">
        <v>2257</v>
      </c>
      <c r="B1749">
        <v>171393825</v>
      </c>
      <c r="C1749" s="4">
        <v>37036</v>
      </c>
      <c r="D1749" t="s">
        <v>43</v>
      </c>
      <c r="E1749" t="s">
        <v>404</v>
      </c>
      <c r="F1749" s="5">
        <v>43164732</v>
      </c>
    </row>
    <row r="1750" spans="1:6" x14ac:dyDescent="0.25">
      <c r="A1750" t="s">
        <v>2258</v>
      </c>
      <c r="B1750">
        <v>710131099</v>
      </c>
      <c r="C1750" s="4">
        <v>27173</v>
      </c>
      <c r="D1750" t="s">
        <v>15</v>
      </c>
      <c r="E1750" t="s">
        <v>178</v>
      </c>
      <c r="F1750" s="5">
        <v>203317086</v>
      </c>
    </row>
    <row r="1751" spans="1:6" x14ac:dyDescent="0.25">
      <c r="A1751" t="s">
        <v>2259</v>
      </c>
      <c r="B1751">
        <v>485008475</v>
      </c>
      <c r="C1751" s="4">
        <v>20965</v>
      </c>
      <c r="D1751" t="s">
        <v>27</v>
      </c>
      <c r="E1751" t="s">
        <v>366</v>
      </c>
      <c r="F1751" s="5">
        <v>943969992</v>
      </c>
    </row>
    <row r="1752" spans="1:6" x14ac:dyDescent="0.25">
      <c r="A1752" t="s">
        <v>2260</v>
      </c>
      <c r="B1752">
        <v>722249445</v>
      </c>
      <c r="C1752" s="4">
        <v>42148</v>
      </c>
      <c r="D1752" t="s">
        <v>9</v>
      </c>
      <c r="E1752" t="s">
        <v>1064</v>
      </c>
      <c r="F1752" s="5">
        <v>155456352</v>
      </c>
    </row>
    <row r="1753" spans="1:6" x14ac:dyDescent="0.25">
      <c r="A1753" t="s">
        <v>2261</v>
      </c>
      <c r="B1753">
        <v>79330836</v>
      </c>
      <c r="C1753" s="4">
        <v>37765</v>
      </c>
      <c r="D1753" t="s">
        <v>9</v>
      </c>
      <c r="E1753" t="s">
        <v>284</v>
      </c>
      <c r="F1753" s="5">
        <v>179780604</v>
      </c>
    </row>
    <row r="1754" spans="1:6" x14ac:dyDescent="0.25">
      <c r="A1754" t="s">
        <v>2262</v>
      </c>
      <c r="B1754">
        <v>680754600</v>
      </c>
      <c r="C1754" s="4">
        <v>27538</v>
      </c>
      <c r="D1754" t="s">
        <v>27</v>
      </c>
      <c r="E1754" t="s">
        <v>193</v>
      </c>
      <c r="F1754" s="5">
        <v>369720576</v>
      </c>
    </row>
    <row r="1755" spans="1:6" x14ac:dyDescent="0.25">
      <c r="A1755" t="s">
        <v>2263</v>
      </c>
      <c r="B1755">
        <v>884488788</v>
      </c>
      <c r="C1755" s="4">
        <v>20600</v>
      </c>
      <c r="D1755" t="s">
        <v>27</v>
      </c>
      <c r="E1755" t="s">
        <v>22</v>
      </c>
      <c r="F1755" s="5">
        <v>1723527168</v>
      </c>
    </row>
    <row r="1756" spans="1:6" x14ac:dyDescent="0.25">
      <c r="A1756" t="s">
        <v>2264</v>
      </c>
      <c r="B1756">
        <v>580770946</v>
      </c>
      <c r="C1756" s="4">
        <v>31921</v>
      </c>
      <c r="D1756" t="s">
        <v>9</v>
      </c>
      <c r="E1756" t="s">
        <v>52</v>
      </c>
      <c r="F1756" s="5">
        <v>2304261549</v>
      </c>
    </row>
    <row r="1757" spans="1:6" x14ac:dyDescent="0.25">
      <c r="A1757" t="s">
        <v>2265</v>
      </c>
      <c r="B1757">
        <v>9638448</v>
      </c>
      <c r="C1757" s="4">
        <v>33017</v>
      </c>
      <c r="D1757" t="s">
        <v>27</v>
      </c>
      <c r="E1757" t="s">
        <v>69</v>
      </c>
      <c r="F1757" s="5">
        <v>709080064</v>
      </c>
    </row>
    <row r="1758" spans="1:6" x14ac:dyDescent="0.25">
      <c r="A1758" t="s">
        <v>2266</v>
      </c>
      <c r="B1758">
        <v>122621145</v>
      </c>
      <c r="C1758" s="4">
        <v>42515</v>
      </c>
      <c r="D1758" t="s">
        <v>27</v>
      </c>
      <c r="E1758" t="s">
        <v>161</v>
      </c>
      <c r="F1758" s="5">
        <v>25301088</v>
      </c>
    </row>
    <row r="1759" spans="1:6" x14ac:dyDescent="0.25">
      <c r="A1759" t="s">
        <v>2267</v>
      </c>
      <c r="B1759">
        <v>539715700</v>
      </c>
      <c r="C1759" s="4">
        <v>26444</v>
      </c>
      <c r="D1759" t="s">
        <v>27</v>
      </c>
      <c r="E1759" t="s">
        <v>328</v>
      </c>
      <c r="F1759" s="5">
        <v>145929</v>
      </c>
    </row>
    <row r="1760" spans="1:6" x14ac:dyDescent="0.25">
      <c r="A1760" t="s">
        <v>2268</v>
      </c>
      <c r="B1760">
        <v>667580901</v>
      </c>
      <c r="C1760" s="4">
        <v>23155</v>
      </c>
      <c r="D1760" t="s">
        <v>15</v>
      </c>
      <c r="E1760" t="s">
        <v>161</v>
      </c>
      <c r="F1760" s="5">
        <v>2954824576</v>
      </c>
    </row>
    <row r="1761" spans="1:6" x14ac:dyDescent="0.25">
      <c r="A1761" t="s">
        <v>2269</v>
      </c>
      <c r="B1761">
        <v>215038643</v>
      </c>
      <c r="C1761" s="4">
        <v>33749</v>
      </c>
      <c r="D1761" t="s">
        <v>27</v>
      </c>
      <c r="E1761" t="s">
        <v>125</v>
      </c>
      <c r="F1761" s="5">
        <v>3372851016</v>
      </c>
    </row>
    <row r="1762" spans="1:6" x14ac:dyDescent="0.25">
      <c r="A1762" t="s">
        <v>2270</v>
      </c>
      <c r="B1762">
        <v>659613431</v>
      </c>
      <c r="C1762" s="4">
        <v>27905</v>
      </c>
      <c r="D1762" t="s">
        <v>27</v>
      </c>
      <c r="E1762" t="s">
        <v>226</v>
      </c>
      <c r="F1762" s="5">
        <v>1849038048</v>
      </c>
    </row>
    <row r="1763" spans="1:6" x14ac:dyDescent="0.25">
      <c r="A1763" t="s">
        <v>2271</v>
      </c>
      <c r="B1763">
        <v>209733115</v>
      </c>
      <c r="C1763" s="4">
        <v>26077</v>
      </c>
      <c r="D1763" t="s">
        <v>27</v>
      </c>
      <c r="E1763" t="s">
        <v>193</v>
      </c>
      <c r="F1763" s="5">
        <v>2742908025</v>
      </c>
    </row>
    <row r="1764" spans="1:6" x14ac:dyDescent="0.25">
      <c r="A1764" t="s">
        <v>2272</v>
      </c>
      <c r="B1764">
        <v>501130001</v>
      </c>
      <c r="C1764" s="4">
        <v>34114</v>
      </c>
      <c r="D1764" t="s">
        <v>15</v>
      </c>
      <c r="E1764" t="s">
        <v>10</v>
      </c>
      <c r="F1764" s="5">
        <v>975630816</v>
      </c>
    </row>
    <row r="1765" spans="1:6" x14ac:dyDescent="0.25">
      <c r="A1765" t="s">
        <v>2273</v>
      </c>
      <c r="B1765">
        <v>770591187</v>
      </c>
      <c r="C1765" s="4">
        <v>24616</v>
      </c>
      <c r="D1765" t="s">
        <v>27</v>
      </c>
      <c r="E1765" t="s">
        <v>10</v>
      </c>
      <c r="F1765" s="5">
        <v>1096468656</v>
      </c>
    </row>
    <row r="1766" spans="1:6" x14ac:dyDescent="0.25">
      <c r="A1766" t="s">
        <v>2274</v>
      </c>
      <c r="B1766">
        <v>90601850</v>
      </c>
      <c r="C1766" s="4">
        <v>24616</v>
      </c>
      <c r="D1766" t="s">
        <v>15</v>
      </c>
      <c r="E1766" t="s">
        <v>502</v>
      </c>
      <c r="F1766" s="5">
        <v>692719104</v>
      </c>
    </row>
    <row r="1767" spans="1:6" x14ac:dyDescent="0.25">
      <c r="A1767" t="s">
        <v>2275</v>
      </c>
      <c r="B1767">
        <v>335782045</v>
      </c>
      <c r="C1767" s="4">
        <v>27905</v>
      </c>
      <c r="D1767" t="s">
        <v>21</v>
      </c>
      <c r="E1767" t="s">
        <v>360</v>
      </c>
      <c r="F1767" s="5">
        <v>2829868638</v>
      </c>
    </row>
    <row r="1768" spans="1:6" x14ac:dyDescent="0.25">
      <c r="A1768" t="s">
        <v>2276</v>
      </c>
      <c r="B1768">
        <v>258758482</v>
      </c>
      <c r="C1768" s="4">
        <v>40322</v>
      </c>
      <c r="D1768" t="s">
        <v>15</v>
      </c>
      <c r="E1768" t="s">
        <v>10</v>
      </c>
      <c r="F1768" s="5">
        <v>1013485935</v>
      </c>
    </row>
    <row r="1769" spans="1:6" x14ac:dyDescent="0.25">
      <c r="A1769" t="s">
        <v>2277</v>
      </c>
      <c r="B1769">
        <v>580097927</v>
      </c>
      <c r="C1769" s="4">
        <v>37765</v>
      </c>
      <c r="D1769" t="s">
        <v>27</v>
      </c>
      <c r="E1769" t="s">
        <v>22</v>
      </c>
      <c r="F1769" s="5">
        <v>193779175</v>
      </c>
    </row>
    <row r="1770" spans="1:6" x14ac:dyDescent="0.25">
      <c r="A1770" t="s">
        <v>782</v>
      </c>
      <c r="B1770">
        <v>791457586</v>
      </c>
      <c r="C1770" s="4">
        <v>39958</v>
      </c>
      <c r="D1770" t="s">
        <v>21</v>
      </c>
      <c r="E1770" t="s">
        <v>366</v>
      </c>
      <c r="F1770" s="5">
        <v>4670258004</v>
      </c>
    </row>
    <row r="1771" spans="1:6" x14ac:dyDescent="0.25">
      <c r="A1771" t="s">
        <v>2278</v>
      </c>
      <c r="B1771">
        <v>373125639</v>
      </c>
      <c r="C1771" s="4">
        <v>29366</v>
      </c>
      <c r="D1771" t="s">
        <v>27</v>
      </c>
      <c r="E1771" t="s">
        <v>52</v>
      </c>
      <c r="F1771" s="5">
        <v>3353063</v>
      </c>
    </row>
    <row r="1772" spans="1:6" x14ac:dyDescent="0.25">
      <c r="A1772" t="s">
        <v>2279</v>
      </c>
      <c r="B1772">
        <v>799719608</v>
      </c>
      <c r="C1772" s="4">
        <v>33017</v>
      </c>
      <c r="D1772" t="s">
        <v>21</v>
      </c>
      <c r="E1772" t="s">
        <v>134</v>
      </c>
      <c r="F1772" s="5">
        <v>934213644</v>
      </c>
    </row>
    <row r="1773" spans="1:6" x14ac:dyDescent="0.25">
      <c r="A1773" t="s">
        <v>2280</v>
      </c>
      <c r="B1773">
        <v>665442138</v>
      </c>
      <c r="C1773" s="4">
        <v>27173</v>
      </c>
      <c r="D1773" t="s">
        <v>43</v>
      </c>
      <c r="E1773" t="s">
        <v>360</v>
      </c>
      <c r="F1773" s="5">
        <v>3352562421</v>
      </c>
    </row>
    <row r="1774" spans="1:6" x14ac:dyDescent="0.25">
      <c r="A1774" t="s">
        <v>2281</v>
      </c>
      <c r="B1774">
        <v>163998692</v>
      </c>
      <c r="C1774" s="4">
        <v>28270</v>
      </c>
      <c r="D1774" t="s">
        <v>43</v>
      </c>
      <c r="E1774" t="s">
        <v>38</v>
      </c>
      <c r="F1774" s="5">
        <v>960596847</v>
      </c>
    </row>
    <row r="1775" spans="1:6" x14ac:dyDescent="0.25">
      <c r="A1775" t="s">
        <v>2282</v>
      </c>
      <c r="B1775">
        <v>666311180</v>
      </c>
      <c r="C1775" s="4">
        <v>34114</v>
      </c>
      <c r="D1775" t="s">
        <v>27</v>
      </c>
      <c r="E1775" t="s">
        <v>214</v>
      </c>
      <c r="F1775" s="5">
        <v>2096836352</v>
      </c>
    </row>
    <row r="1776" spans="1:6" x14ac:dyDescent="0.25">
      <c r="A1776" t="s">
        <v>2283</v>
      </c>
      <c r="B1776">
        <v>321041248</v>
      </c>
      <c r="C1776" s="4">
        <v>44705</v>
      </c>
      <c r="D1776" t="s">
        <v>27</v>
      </c>
      <c r="E1776" t="s">
        <v>104</v>
      </c>
      <c r="F1776" s="5">
        <v>2252018348</v>
      </c>
    </row>
    <row r="1777" spans="1:6" x14ac:dyDescent="0.25">
      <c r="A1777" t="s">
        <v>2284</v>
      </c>
      <c r="B1777">
        <v>654882523</v>
      </c>
      <c r="C1777" s="4">
        <v>20233</v>
      </c>
      <c r="D1777" t="s">
        <v>15</v>
      </c>
      <c r="E1777" t="s">
        <v>1064</v>
      </c>
      <c r="F1777" s="5">
        <v>1425340176</v>
      </c>
    </row>
    <row r="1778" spans="1:6" x14ac:dyDescent="0.25">
      <c r="A1778" t="s">
        <v>580</v>
      </c>
      <c r="B1778">
        <v>559254783</v>
      </c>
      <c r="C1778" s="4">
        <v>20600</v>
      </c>
      <c r="D1778" t="s">
        <v>21</v>
      </c>
      <c r="E1778" t="s">
        <v>104</v>
      </c>
      <c r="F1778" s="5">
        <v>2876127345</v>
      </c>
    </row>
    <row r="1779" spans="1:6" x14ac:dyDescent="0.25">
      <c r="A1779" t="s">
        <v>2285</v>
      </c>
      <c r="B1779">
        <v>155982015</v>
      </c>
      <c r="C1779" s="4">
        <v>20600</v>
      </c>
      <c r="D1779" t="s">
        <v>9</v>
      </c>
      <c r="E1779" t="s">
        <v>69</v>
      </c>
      <c r="F1779" s="5">
        <v>1682296875</v>
      </c>
    </row>
    <row r="1780" spans="1:6" x14ac:dyDescent="0.25">
      <c r="A1780" t="s">
        <v>2286</v>
      </c>
      <c r="B1780">
        <v>874847372</v>
      </c>
      <c r="C1780" s="4">
        <v>25712</v>
      </c>
      <c r="D1780" t="s">
        <v>171</v>
      </c>
      <c r="E1780" t="s">
        <v>528</v>
      </c>
      <c r="F1780" s="5">
        <v>902624008</v>
      </c>
    </row>
    <row r="1781" spans="1:6" x14ac:dyDescent="0.25">
      <c r="A1781" t="s">
        <v>2287</v>
      </c>
      <c r="B1781">
        <v>729426477</v>
      </c>
      <c r="C1781" s="4">
        <v>40687</v>
      </c>
      <c r="D1781" t="s">
        <v>9</v>
      </c>
      <c r="E1781" t="s">
        <v>178</v>
      </c>
      <c r="F1781" s="5">
        <v>441878085</v>
      </c>
    </row>
    <row r="1782" spans="1:6" x14ac:dyDescent="0.25">
      <c r="A1782" t="s">
        <v>2288</v>
      </c>
      <c r="B1782">
        <v>750048021</v>
      </c>
      <c r="C1782" s="4">
        <v>33382</v>
      </c>
      <c r="D1782" t="s">
        <v>171</v>
      </c>
      <c r="E1782" t="s">
        <v>268</v>
      </c>
      <c r="F1782" s="5">
        <v>1516228896</v>
      </c>
    </row>
    <row r="1783" spans="1:6" x14ac:dyDescent="0.25">
      <c r="A1783" t="s">
        <v>2289</v>
      </c>
      <c r="B1783">
        <v>580182767</v>
      </c>
      <c r="C1783" s="4">
        <v>35939</v>
      </c>
      <c r="D1783" t="s">
        <v>9</v>
      </c>
      <c r="E1783" t="s">
        <v>404</v>
      </c>
      <c r="F1783" s="5">
        <v>166230048</v>
      </c>
    </row>
    <row r="1784" spans="1:6" x14ac:dyDescent="0.25">
      <c r="A1784" t="s">
        <v>2290</v>
      </c>
      <c r="B1784">
        <v>795560326</v>
      </c>
      <c r="C1784" s="4">
        <v>44341</v>
      </c>
      <c r="D1784" t="s">
        <v>171</v>
      </c>
      <c r="E1784" t="s">
        <v>38</v>
      </c>
      <c r="F1784" s="5">
        <v>237555666</v>
      </c>
    </row>
    <row r="1785" spans="1:6" x14ac:dyDescent="0.25">
      <c r="A1785" t="s">
        <v>2291</v>
      </c>
      <c r="B1785">
        <v>399705834</v>
      </c>
      <c r="C1785" s="4">
        <v>23522</v>
      </c>
      <c r="D1785" t="s">
        <v>9</v>
      </c>
      <c r="E1785" t="s">
        <v>371</v>
      </c>
      <c r="F1785" s="5">
        <v>87229375</v>
      </c>
    </row>
    <row r="1786" spans="1:6" x14ac:dyDescent="0.25">
      <c r="A1786" t="s">
        <v>2292</v>
      </c>
      <c r="B1786">
        <v>934160358</v>
      </c>
      <c r="C1786" s="4">
        <v>36304</v>
      </c>
      <c r="D1786" t="s">
        <v>21</v>
      </c>
      <c r="E1786" t="s">
        <v>324</v>
      </c>
      <c r="F1786" s="5">
        <v>919815624</v>
      </c>
    </row>
    <row r="1787" spans="1:6" x14ac:dyDescent="0.25">
      <c r="A1787" t="s">
        <v>2293</v>
      </c>
      <c r="B1787">
        <v>798424866</v>
      </c>
      <c r="C1787" s="4">
        <v>22061</v>
      </c>
      <c r="D1787" t="s">
        <v>27</v>
      </c>
      <c r="E1787" t="s">
        <v>324</v>
      </c>
      <c r="F1787" s="5">
        <v>1858659453</v>
      </c>
    </row>
    <row r="1788" spans="1:6" x14ac:dyDescent="0.25">
      <c r="A1788" t="s">
        <v>2294</v>
      </c>
      <c r="B1788">
        <v>729442003</v>
      </c>
      <c r="C1788" s="4">
        <v>24251</v>
      </c>
      <c r="D1788" t="s">
        <v>43</v>
      </c>
      <c r="E1788" t="s">
        <v>178</v>
      </c>
      <c r="F1788" s="5">
        <v>360060255</v>
      </c>
    </row>
    <row r="1789" spans="1:6" x14ac:dyDescent="0.25">
      <c r="A1789" t="s">
        <v>2295</v>
      </c>
      <c r="B1789">
        <v>290757462</v>
      </c>
      <c r="C1789" s="4">
        <v>37036</v>
      </c>
      <c r="D1789" t="s">
        <v>9</v>
      </c>
      <c r="E1789" t="s">
        <v>334</v>
      </c>
      <c r="F1789" s="5">
        <v>5604192</v>
      </c>
    </row>
    <row r="1790" spans="1:6" x14ac:dyDescent="0.25">
      <c r="A1790" t="s">
        <v>2296</v>
      </c>
      <c r="B1790">
        <v>158218396</v>
      </c>
      <c r="C1790" s="4">
        <v>33749</v>
      </c>
      <c r="D1790" t="s">
        <v>27</v>
      </c>
      <c r="E1790" t="s">
        <v>341</v>
      </c>
      <c r="F1790" s="5">
        <v>1099968213</v>
      </c>
    </row>
    <row r="1791" spans="1:6" x14ac:dyDescent="0.25">
      <c r="A1791" t="s">
        <v>2297</v>
      </c>
      <c r="B1791">
        <v>334098514</v>
      </c>
      <c r="C1791" s="4">
        <v>37400</v>
      </c>
      <c r="D1791" t="s">
        <v>27</v>
      </c>
      <c r="E1791" t="s">
        <v>328</v>
      </c>
      <c r="F1791" s="5">
        <v>43903872</v>
      </c>
    </row>
    <row r="1792" spans="1:6" x14ac:dyDescent="0.25">
      <c r="A1792" t="s">
        <v>737</v>
      </c>
      <c r="B1792">
        <v>737911540</v>
      </c>
      <c r="C1792" s="4">
        <v>20600</v>
      </c>
      <c r="D1792" t="s">
        <v>9</v>
      </c>
      <c r="E1792" t="s">
        <v>48</v>
      </c>
      <c r="F1792" s="5">
        <v>3800134976</v>
      </c>
    </row>
    <row r="1793" spans="1:6" x14ac:dyDescent="0.25">
      <c r="A1793" t="s">
        <v>2298</v>
      </c>
      <c r="B1793">
        <v>74614025</v>
      </c>
      <c r="C1793" s="4">
        <v>35575</v>
      </c>
      <c r="D1793" t="s">
        <v>27</v>
      </c>
      <c r="E1793" t="s">
        <v>48</v>
      </c>
      <c r="F1793" s="5">
        <v>33764283</v>
      </c>
    </row>
    <row r="1794" spans="1:6" x14ac:dyDescent="0.25">
      <c r="A1794" t="s">
        <v>2299</v>
      </c>
      <c r="B1794">
        <v>769549463</v>
      </c>
      <c r="C1794" s="4">
        <v>35575</v>
      </c>
      <c r="D1794" t="s">
        <v>27</v>
      </c>
      <c r="E1794" t="s">
        <v>104</v>
      </c>
      <c r="F1794" s="5">
        <v>1331808784</v>
      </c>
    </row>
    <row r="1795" spans="1:6" x14ac:dyDescent="0.25">
      <c r="A1795" t="s">
        <v>2300</v>
      </c>
      <c r="B1795">
        <v>376006012</v>
      </c>
      <c r="C1795" s="4">
        <v>36304</v>
      </c>
      <c r="D1795" t="s">
        <v>15</v>
      </c>
      <c r="E1795" t="s">
        <v>241</v>
      </c>
      <c r="F1795" s="5">
        <v>1102745664</v>
      </c>
    </row>
    <row r="1796" spans="1:6" x14ac:dyDescent="0.25">
      <c r="A1796" t="s">
        <v>2301</v>
      </c>
      <c r="B1796">
        <v>603644277</v>
      </c>
      <c r="C1796" s="4">
        <v>38861</v>
      </c>
      <c r="D1796" t="s">
        <v>43</v>
      </c>
      <c r="E1796" t="s">
        <v>245</v>
      </c>
      <c r="F1796" s="5">
        <v>2357121921</v>
      </c>
    </row>
    <row r="1797" spans="1:6" x14ac:dyDescent="0.25">
      <c r="A1797" t="s">
        <v>2302</v>
      </c>
      <c r="B1797">
        <v>494672186</v>
      </c>
      <c r="C1797" s="4">
        <v>31921</v>
      </c>
      <c r="D1797" t="s">
        <v>43</v>
      </c>
      <c r="E1797" t="s">
        <v>241</v>
      </c>
      <c r="F1797" s="5">
        <v>14436123</v>
      </c>
    </row>
    <row r="1798" spans="1:6" x14ac:dyDescent="0.25">
      <c r="A1798" t="s">
        <v>2303</v>
      </c>
      <c r="B1798">
        <v>336103947</v>
      </c>
      <c r="C1798" s="4">
        <v>34478</v>
      </c>
      <c r="D1798" t="s">
        <v>15</v>
      </c>
      <c r="E1798" t="s">
        <v>48</v>
      </c>
      <c r="F1798" s="5">
        <v>54579525</v>
      </c>
    </row>
    <row r="1799" spans="1:6" x14ac:dyDescent="0.25">
      <c r="A1799" t="s">
        <v>2304</v>
      </c>
      <c r="B1799">
        <v>611809013</v>
      </c>
      <c r="C1799" s="4">
        <v>42148</v>
      </c>
      <c r="D1799" t="s">
        <v>27</v>
      </c>
      <c r="E1799" t="s">
        <v>134</v>
      </c>
      <c r="F1799" s="5">
        <v>209173888</v>
      </c>
    </row>
    <row r="1800" spans="1:6" x14ac:dyDescent="0.25">
      <c r="A1800" t="s">
        <v>2305</v>
      </c>
      <c r="B1800">
        <v>244754421</v>
      </c>
      <c r="C1800" s="4">
        <v>42880</v>
      </c>
      <c r="D1800" t="s">
        <v>171</v>
      </c>
      <c r="E1800" t="s">
        <v>324</v>
      </c>
      <c r="F1800" s="5">
        <v>289834314</v>
      </c>
    </row>
    <row r="1801" spans="1:6" x14ac:dyDescent="0.25">
      <c r="A1801" t="s">
        <v>2306</v>
      </c>
      <c r="B1801">
        <v>974992850</v>
      </c>
      <c r="C1801" s="4">
        <v>42515</v>
      </c>
      <c r="D1801" t="s">
        <v>15</v>
      </c>
      <c r="E1801" t="s">
        <v>90</v>
      </c>
      <c r="F1801" s="5">
        <v>2747365632</v>
      </c>
    </row>
    <row r="1802" spans="1:6" x14ac:dyDescent="0.25">
      <c r="A1802" t="s">
        <v>2307</v>
      </c>
      <c r="B1802">
        <v>403325723</v>
      </c>
      <c r="C1802" s="4">
        <v>34478</v>
      </c>
      <c r="D1802" t="s">
        <v>43</v>
      </c>
      <c r="E1802" t="s">
        <v>334</v>
      </c>
      <c r="F1802" s="5">
        <v>732020163</v>
      </c>
    </row>
    <row r="1803" spans="1:6" x14ac:dyDescent="0.25">
      <c r="A1803" t="s">
        <v>2308</v>
      </c>
      <c r="B1803">
        <v>564894021</v>
      </c>
      <c r="C1803" s="4">
        <v>22061</v>
      </c>
      <c r="D1803" t="s">
        <v>9</v>
      </c>
      <c r="E1803" t="s">
        <v>108</v>
      </c>
      <c r="F1803" s="5">
        <v>3260340138</v>
      </c>
    </row>
    <row r="1804" spans="1:6" x14ac:dyDescent="0.25">
      <c r="A1804" t="s">
        <v>2309</v>
      </c>
      <c r="B1804">
        <v>157175715</v>
      </c>
      <c r="C1804" s="4">
        <v>31921</v>
      </c>
      <c r="D1804" t="s">
        <v>27</v>
      </c>
      <c r="E1804" t="s">
        <v>245</v>
      </c>
      <c r="F1804" s="5">
        <v>191335584</v>
      </c>
    </row>
    <row r="1805" spans="1:6" x14ac:dyDescent="0.25">
      <c r="A1805" t="s">
        <v>2310</v>
      </c>
      <c r="B1805">
        <v>367548863</v>
      </c>
      <c r="C1805" s="4">
        <v>28634</v>
      </c>
      <c r="D1805" t="s">
        <v>9</v>
      </c>
      <c r="E1805" t="s">
        <v>44</v>
      </c>
      <c r="F1805" s="5">
        <v>1681872962</v>
      </c>
    </row>
    <row r="1806" spans="1:6" x14ac:dyDescent="0.25">
      <c r="A1806" t="s">
        <v>2311</v>
      </c>
      <c r="B1806">
        <v>19187512</v>
      </c>
      <c r="C1806" s="4">
        <v>41054</v>
      </c>
      <c r="D1806" t="s">
        <v>9</v>
      </c>
      <c r="E1806" t="s">
        <v>245</v>
      </c>
      <c r="F1806" s="5">
        <v>7324443</v>
      </c>
    </row>
    <row r="1807" spans="1:6" x14ac:dyDescent="0.25">
      <c r="A1807" t="s">
        <v>2312</v>
      </c>
      <c r="B1807">
        <v>587637962</v>
      </c>
      <c r="C1807" s="4">
        <v>27905</v>
      </c>
      <c r="D1807" t="s">
        <v>27</v>
      </c>
      <c r="E1807" t="s">
        <v>48</v>
      </c>
      <c r="F1807" s="5">
        <v>3941458092</v>
      </c>
    </row>
    <row r="1808" spans="1:6" x14ac:dyDescent="0.25">
      <c r="A1808" t="s">
        <v>2313</v>
      </c>
      <c r="B1808">
        <v>296660773</v>
      </c>
      <c r="C1808" s="4">
        <v>23155</v>
      </c>
      <c r="D1808" t="s">
        <v>43</v>
      </c>
      <c r="E1808" t="s">
        <v>193</v>
      </c>
      <c r="F1808" s="5">
        <v>1855994511</v>
      </c>
    </row>
    <row r="1809" spans="1:6" x14ac:dyDescent="0.25">
      <c r="A1809" t="s">
        <v>2314</v>
      </c>
      <c r="B1809">
        <v>431023279</v>
      </c>
      <c r="C1809" s="4">
        <v>45070</v>
      </c>
      <c r="D1809" t="s">
        <v>9</v>
      </c>
      <c r="E1809" t="s">
        <v>193</v>
      </c>
      <c r="F1809" s="5">
        <v>115985625</v>
      </c>
    </row>
    <row r="1810" spans="1:6" x14ac:dyDescent="0.25">
      <c r="A1810" t="s">
        <v>2315</v>
      </c>
      <c r="B1810">
        <v>870101837</v>
      </c>
      <c r="C1810" s="4">
        <v>35575</v>
      </c>
      <c r="D1810" t="s">
        <v>27</v>
      </c>
      <c r="E1810" t="s">
        <v>226</v>
      </c>
      <c r="F1810" s="5">
        <v>894848232</v>
      </c>
    </row>
    <row r="1811" spans="1:6" x14ac:dyDescent="0.25">
      <c r="A1811" t="s">
        <v>2316</v>
      </c>
      <c r="B1811">
        <v>986502521</v>
      </c>
      <c r="C1811" s="4">
        <v>33382</v>
      </c>
      <c r="D1811" t="s">
        <v>21</v>
      </c>
      <c r="E1811" t="s">
        <v>203</v>
      </c>
      <c r="F1811" s="5">
        <v>344957584</v>
      </c>
    </row>
    <row r="1812" spans="1:6" x14ac:dyDescent="0.25">
      <c r="A1812" t="s">
        <v>2317</v>
      </c>
      <c r="B1812">
        <v>580745202</v>
      </c>
      <c r="C1812" s="4">
        <v>33749</v>
      </c>
      <c r="D1812" t="s">
        <v>43</v>
      </c>
      <c r="E1812" t="s">
        <v>33</v>
      </c>
      <c r="F1812" s="5">
        <v>1291887207</v>
      </c>
    </row>
    <row r="1813" spans="1:6" x14ac:dyDescent="0.25">
      <c r="A1813" t="s">
        <v>2318</v>
      </c>
      <c r="B1813">
        <v>262911549</v>
      </c>
      <c r="C1813" s="4">
        <v>20600</v>
      </c>
      <c r="D1813" t="s">
        <v>43</v>
      </c>
      <c r="E1813" t="s">
        <v>48</v>
      </c>
      <c r="F1813" s="5">
        <v>246327375</v>
      </c>
    </row>
    <row r="1814" spans="1:6" x14ac:dyDescent="0.25">
      <c r="A1814" t="s">
        <v>2319</v>
      </c>
      <c r="B1814">
        <v>752834105</v>
      </c>
      <c r="C1814" s="4">
        <v>22790</v>
      </c>
      <c r="D1814" t="s">
        <v>15</v>
      </c>
      <c r="E1814" t="s">
        <v>502</v>
      </c>
      <c r="F1814" s="5">
        <v>3058970208</v>
      </c>
    </row>
    <row r="1815" spans="1:6" x14ac:dyDescent="0.25">
      <c r="A1815" t="s">
        <v>2320</v>
      </c>
      <c r="B1815">
        <v>201107405</v>
      </c>
      <c r="C1815" s="4">
        <v>41419</v>
      </c>
      <c r="D1815" t="s">
        <v>21</v>
      </c>
      <c r="E1815" t="s">
        <v>309</v>
      </c>
      <c r="F1815" s="5">
        <v>748535025</v>
      </c>
    </row>
    <row r="1816" spans="1:6" x14ac:dyDescent="0.25">
      <c r="A1816" t="s">
        <v>66</v>
      </c>
      <c r="B1816">
        <v>261147852</v>
      </c>
      <c r="C1816" s="4">
        <v>22426</v>
      </c>
      <c r="D1816" t="s">
        <v>27</v>
      </c>
      <c r="E1816" t="s">
        <v>334</v>
      </c>
      <c r="F1816" s="5">
        <v>1080607644</v>
      </c>
    </row>
    <row r="1817" spans="1:6" x14ac:dyDescent="0.25">
      <c r="A1817" t="s">
        <v>2321</v>
      </c>
      <c r="B1817">
        <v>458976633</v>
      </c>
      <c r="C1817" s="4">
        <v>43976</v>
      </c>
      <c r="D1817" t="s">
        <v>171</v>
      </c>
      <c r="E1817" t="s">
        <v>65</v>
      </c>
      <c r="F1817" s="5">
        <v>803675453</v>
      </c>
    </row>
    <row r="1818" spans="1:6" x14ac:dyDescent="0.25">
      <c r="A1818" t="s">
        <v>2322</v>
      </c>
      <c r="B1818">
        <v>699779800</v>
      </c>
      <c r="C1818" s="4">
        <v>27905</v>
      </c>
      <c r="D1818" t="s">
        <v>9</v>
      </c>
      <c r="E1818" t="s">
        <v>134</v>
      </c>
      <c r="F1818" s="5">
        <v>1748024551</v>
      </c>
    </row>
    <row r="1819" spans="1:6" x14ac:dyDescent="0.25">
      <c r="A1819" t="s">
        <v>2323</v>
      </c>
      <c r="B1819">
        <v>736027965</v>
      </c>
      <c r="C1819" s="4">
        <v>38132</v>
      </c>
      <c r="D1819" t="s">
        <v>9</v>
      </c>
      <c r="E1819" t="s">
        <v>214</v>
      </c>
      <c r="F1819" s="5">
        <v>26439849</v>
      </c>
    </row>
    <row r="1820" spans="1:6" x14ac:dyDescent="0.25">
      <c r="A1820" t="s">
        <v>2324</v>
      </c>
      <c r="B1820">
        <v>992552173</v>
      </c>
      <c r="C1820" s="4">
        <v>34843</v>
      </c>
      <c r="D1820" t="s">
        <v>27</v>
      </c>
      <c r="E1820" t="s">
        <v>134</v>
      </c>
      <c r="F1820" s="5">
        <v>981736</v>
      </c>
    </row>
    <row r="1821" spans="1:6" x14ac:dyDescent="0.25">
      <c r="A1821" t="s">
        <v>2325</v>
      </c>
      <c r="B1821">
        <v>376180406</v>
      </c>
      <c r="C1821" s="4">
        <v>23887</v>
      </c>
      <c r="D1821" t="s">
        <v>27</v>
      </c>
      <c r="E1821" t="s">
        <v>579</v>
      </c>
      <c r="F1821" s="5">
        <v>336627375</v>
      </c>
    </row>
    <row r="1822" spans="1:6" x14ac:dyDescent="0.25">
      <c r="A1822" t="s">
        <v>2326</v>
      </c>
      <c r="B1822">
        <v>525673689</v>
      </c>
      <c r="C1822" s="4">
        <v>45070</v>
      </c>
      <c r="D1822" t="s">
        <v>27</v>
      </c>
      <c r="E1822" t="s">
        <v>157</v>
      </c>
      <c r="F1822" s="5">
        <v>1069079616</v>
      </c>
    </row>
    <row r="1823" spans="1:6" x14ac:dyDescent="0.25">
      <c r="A1823" t="s">
        <v>2327</v>
      </c>
      <c r="B1823">
        <v>211010103</v>
      </c>
      <c r="C1823" s="4">
        <v>21694</v>
      </c>
      <c r="D1823" t="s">
        <v>15</v>
      </c>
      <c r="E1823" t="s">
        <v>1064</v>
      </c>
      <c r="F1823" s="5">
        <v>2911633692</v>
      </c>
    </row>
    <row r="1824" spans="1:6" x14ac:dyDescent="0.25">
      <c r="A1824" t="s">
        <v>2328</v>
      </c>
      <c r="B1824">
        <v>808714603</v>
      </c>
      <c r="C1824" s="4">
        <v>22790</v>
      </c>
      <c r="D1824" t="s">
        <v>15</v>
      </c>
      <c r="E1824" t="s">
        <v>161</v>
      </c>
      <c r="F1824" s="5">
        <v>919247307</v>
      </c>
    </row>
    <row r="1825" spans="1:6" x14ac:dyDescent="0.25">
      <c r="A1825" t="s">
        <v>2329</v>
      </c>
      <c r="B1825">
        <v>139849807</v>
      </c>
      <c r="C1825" s="4">
        <v>39226</v>
      </c>
      <c r="D1825" t="s">
        <v>9</v>
      </c>
      <c r="E1825" t="s">
        <v>125</v>
      </c>
      <c r="F1825" s="5">
        <v>3298407138</v>
      </c>
    </row>
    <row r="1826" spans="1:6" x14ac:dyDescent="0.25">
      <c r="A1826" t="s">
        <v>2330</v>
      </c>
      <c r="B1826">
        <v>154030779</v>
      </c>
      <c r="C1826" s="4">
        <v>21694</v>
      </c>
      <c r="D1826" t="s">
        <v>21</v>
      </c>
      <c r="E1826" t="s">
        <v>104</v>
      </c>
      <c r="F1826" s="5">
        <v>3947207719</v>
      </c>
    </row>
    <row r="1827" spans="1:6" x14ac:dyDescent="0.25">
      <c r="A1827" t="s">
        <v>2331</v>
      </c>
      <c r="B1827">
        <v>446791839</v>
      </c>
      <c r="C1827" s="4">
        <v>20600</v>
      </c>
      <c r="D1827" t="s">
        <v>9</v>
      </c>
      <c r="E1827" t="s">
        <v>328</v>
      </c>
      <c r="F1827" s="5">
        <v>1171254162</v>
      </c>
    </row>
    <row r="1828" spans="1:6" x14ac:dyDescent="0.25">
      <c r="A1828" t="s">
        <v>2332</v>
      </c>
      <c r="B1828">
        <v>229770404</v>
      </c>
      <c r="C1828" s="4">
        <v>21694</v>
      </c>
      <c r="D1828" t="s">
        <v>171</v>
      </c>
      <c r="E1828" t="s">
        <v>28</v>
      </c>
      <c r="F1828" s="5">
        <v>1302962688</v>
      </c>
    </row>
    <row r="1829" spans="1:6" x14ac:dyDescent="0.25">
      <c r="A1829" t="s">
        <v>2333</v>
      </c>
      <c r="B1829">
        <v>658326508</v>
      </c>
      <c r="C1829" s="4">
        <v>24616</v>
      </c>
      <c r="D1829" t="s">
        <v>27</v>
      </c>
      <c r="E1829" t="s">
        <v>324</v>
      </c>
      <c r="F1829" s="5">
        <v>295262976</v>
      </c>
    </row>
    <row r="1830" spans="1:6" x14ac:dyDescent="0.25">
      <c r="A1830" t="s">
        <v>936</v>
      </c>
      <c r="B1830">
        <v>975203713</v>
      </c>
      <c r="C1830" s="4">
        <v>31192</v>
      </c>
      <c r="D1830" t="s">
        <v>27</v>
      </c>
      <c r="E1830" t="s">
        <v>33</v>
      </c>
      <c r="F1830" s="5">
        <v>10471071</v>
      </c>
    </row>
    <row r="1831" spans="1:6" x14ac:dyDescent="0.25">
      <c r="A1831" t="s">
        <v>2334</v>
      </c>
      <c r="B1831">
        <v>539641487</v>
      </c>
      <c r="C1831" s="4">
        <v>22426</v>
      </c>
      <c r="D1831" t="s">
        <v>43</v>
      </c>
      <c r="E1831" t="s">
        <v>245</v>
      </c>
      <c r="F1831" s="5">
        <v>660919617</v>
      </c>
    </row>
    <row r="1832" spans="1:6" x14ac:dyDescent="0.25">
      <c r="A1832" t="s">
        <v>2335</v>
      </c>
      <c r="B1832">
        <v>225736476</v>
      </c>
      <c r="C1832" s="4">
        <v>23887</v>
      </c>
      <c r="D1832" t="s">
        <v>43</v>
      </c>
      <c r="E1832" t="s">
        <v>65</v>
      </c>
      <c r="F1832" s="5">
        <v>18152544</v>
      </c>
    </row>
    <row r="1833" spans="1:6" x14ac:dyDescent="0.25">
      <c r="A1833" t="s">
        <v>2336</v>
      </c>
      <c r="B1833">
        <v>862682604</v>
      </c>
      <c r="C1833" s="4">
        <v>31556</v>
      </c>
      <c r="D1833" t="s">
        <v>15</v>
      </c>
      <c r="E1833" t="s">
        <v>178</v>
      </c>
      <c r="F1833" s="5">
        <v>630665178</v>
      </c>
    </row>
    <row r="1834" spans="1:6" x14ac:dyDescent="0.25">
      <c r="A1834" t="s">
        <v>2337</v>
      </c>
      <c r="B1834">
        <v>327612112</v>
      </c>
      <c r="C1834" s="4">
        <v>39226</v>
      </c>
      <c r="D1834" t="s">
        <v>15</v>
      </c>
      <c r="E1834" t="s">
        <v>33</v>
      </c>
      <c r="F1834" s="5">
        <v>906354834</v>
      </c>
    </row>
    <row r="1835" spans="1:6" x14ac:dyDescent="0.25">
      <c r="A1835" t="s">
        <v>2338</v>
      </c>
      <c r="B1835">
        <v>636413404</v>
      </c>
      <c r="C1835" s="4">
        <v>21329</v>
      </c>
      <c r="D1835" t="s">
        <v>21</v>
      </c>
      <c r="E1835" t="s">
        <v>161</v>
      </c>
      <c r="F1835" s="5">
        <v>2976171424</v>
      </c>
    </row>
    <row r="1836" spans="1:6" x14ac:dyDescent="0.25">
      <c r="A1836" t="s">
        <v>288</v>
      </c>
      <c r="B1836">
        <v>267895724</v>
      </c>
      <c r="C1836" s="4">
        <v>28999</v>
      </c>
      <c r="D1836" t="s">
        <v>9</v>
      </c>
      <c r="E1836" t="s">
        <v>104</v>
      </c>
      <c r="F1836" s="5">
        <v>689741568</v>
      </c>
    </row>
    <row r="1837" spans="1:6" x14ac:dyDescent="0.25">
      <c r="A1837" t="s">
        <v>2339</v>
      </c>
      <c r="B1837">
        <v>426810795</v>
      </c>
      <c r="C1837" s="4">
        <v>28999</v>
      </c>
      <c r="D1837" t="s">
        <v>9</v>
      </c>
      <c r="E1837" t="s">
        <v>324</v>
      </c>
      <c r="F1837" s="5">
        <v>2654272565</v>
      </c>
    </row>
    <row r="1838" spans="1:6" x14ac:dyDescent="0.25">
      <c r="A1838" t="s">
        <v>2340</v>
      </c>
      <c r="B1838">
        <v>501707659</v>
      </c>
      <c r="C1838" s="4">
        <v>21329</v>
      </c>
      <c r="D1838" t="s">
        <v>9</v>
      </c>
      <c r="E1838" t="s">
        <v>134</v>
      </c>
      <c r="F1838" s="5">
        <v>2723796997</v>
      </c>
    </row>
    <row r="1839" spans="1:6" x14ac:dyDescent="0.25">
      <c r="A1839" t="s">
        <v>2341</v>
      </c>
      <c r="B1839">
        <v>662531806</v>
      </c>
      <c r="C1839" s="4">
        <v>36304</v>
      </c>
      <c r="D1839" t="s">
        <v>27</v>
      </c>
      <c r="E1839" t="s">
        <v>404</v>
      </c>
      <c r="F1839" s="5">
        <v>19243008</v>
      </c>
    </row>
    <row r="1840" spans="1:6" x14ac:dyDescent="0.25">
      <c r="A1840" t="s">
        <v>2342</v>
      </c>
      <c r="B1840">
        <v>913730367</v>
      </c>
      <c r="C1840" s="4">
        <v>22061</v>
      </c>
      <c r="D1840" t="s">
        <v>9</v>
      </c>
      <c r="E1840" t="s">
        <v>73</v>
      </c>
      <c r="F1840" s="5">
        <v>1564178559</v>
      </c>
    </row>
    <row r="1841" spans="1:6" x14ac:dyDescent="0.25">
      <c r="A1841" t="s">
        <v>2343</v>
      </c>
      <c r="B1841">
        <v>120381038</v>
      </c>
      <c r="C1841" s="4">
        <v>24616</v>
      </c>
      <c r="D1841" t="s">
        <v>43</v>
      </c>
      <c r="E1841" t="s">
        <v>146</v>
      </c>
      <c r="F1841" s="5">
        <v>8543962</v>
      </c>
    </row>
    <row r="1842" spans="1:6" x14ac:dyDescent="0.25">
      <c r="A1842" t="s">
        <v>2344</v>
      </c>
      <c r="B1842">
        <v>922947867</v>
      </c>
      <c r="C1842" s="4">
        <v>24616</v>
      </c>
      <c r="D1842" t="s">
        <v>43</v>
      </c>
      <c r="E1842" t="s">
        <v>38</v>
      </c>
      <c r="F1842" s="5">
        <v>304782624</v>
      </c>
    </row>
    <row r="1843" spans="1:6" x14ac:dyDescent="0.25">
      <c r="A1843" t="s">
        <v>2345</v>
      </c>
      <c r="B1843">
        <v>782301506</v>
      </c>
      <c r="C1843" s="4">
        <v>26077</v>
      </c>
      <c r="D1843" t="s">
        <v>9</v>
      </c>
      <c r="E1843" t="s">
        <v>38</v>
      </c>
      <c r="F1843" s="5">
        <v>798401175</v>
      </c>
    </row>
    <row r="1844" spans="1:6" x14ac:dyDescent="0.25">
      <c r="A1844" t="s">
        <v>2346</v>
      </c>
      <c r="B1844">
        <v>518406085</v>
      </c>
      <c r="C1844" s="4">
        <v>29366</v>
      </c>
      <c r="D1844" t="s">
        <v>171</v>
      </c>
      <c r="E1844" t="s">
        <v>210</v>
      </c>
      <c r="F1844" s="5">
        <v>40206607</v>
      </c>
    </row>
    <row r="1845" spans="1:6" x14ac:dyDescent="0.25">
      <c r="A1845" t="s">
        <v>2347</v>
      </c>
      <c r="B1845">
        <v>112752941</v>
      </c>
      <c r="C1845" s="4">
        <v>30827</v>
      </c>
      <c r="D1845" t="s">
        <v>43</v>
      </c>
      <c r="E1845" t="s">
        <v>226</v>
      </c>
      <c r="F1845" s="5">
        <v>8655808</v>
      </c>
    </row>
    <row r="1846" spans="1:6" x14ac:dyDescent="0.25">
      <c r="A1846" t="s">
        <v>2348</v>
      </c>
      <c r="B1846">
        <v>256687818</v>
      </c>
      <c r="C1846" s="4">
        <v>32288</v>
      </c>
      <c r="D1846" t="s">
        <v>9</v>
      </c>
      <c r="E1846" t="s">
        <v>178</v>
      </c>
      <c r="F1846" s="5">
        <v>3073101696</v>
      </c>
    </row>
    <row r="1847" spans="1:6" x14ac:dyDescent="0.25">
      <c r="A1847" t="s">
        <v>2349</v>
      </c>
      <c r="B1847">
        <v>33056746</v>
      </c>
      <c r="C1847" s="4">
        <v>33749</v>
      </c>
      <c r="D1847" t="s">
        <v>15</v>
      </c>
      <c r="E1847" t="s">
        <v>324</v>
      </c>
      <c r="F1847" s="5">
        <v>611444757</v>
      </c>
    </row>
    <row r="1848" spans="1:6" x14ac:dyDescent="0.25">
      <c r="A1848" t="s">
        <v>776</v>
      </c>
      <c r="B1848">
        <v>778489603</v>
      </c>
      <c r="C1848" s="4">
        <v>42880</v>
      </c>
      <c r="D1848" t="s">
        <v>27</v>
      </c>
      <c r="E1848" t="s">
        <v>90</v>
      </c>
      <c r="F1848" s="5">
        <v>5039073</v>
      </c>
    </row>
    <row r="1849" spans="1:6" x14ac:dyDescent="0.25">
      <c r="A1849" t="s">
        <v>105</v>
      </c>
      <c r="B1849">
        <v>62940595</v>
      </c>
      <c r="C1849" s="4">
        <v>21694</v>
      </c>
      <c r="D1849" t="s">
        <v>171</v>
      </c>
      <c r="E1849" t="s">
        <v>214</v>
      </c>
      <c r="F1849" s="5">
        <v>128955645</v>
      </c>
    </row>
    <row r="1850" spans="1:6" x14ac:dyDescent="0.25">
      <c r="A1850" t="s">
        <v>2350</v>
      </c>
      <c r="B1850">
        <v>596666418</v>
      </c>
      <c r="C1850" s="4">
        <v>22061</v>
      </c>
      <c r="D1850" t="s">
        <v>9</v>
      </c>
      <c r="E1850" t="s">
        <v>146</v>
      </c>
      <c r="F1850" s="5">
        <v>1697546752</v>
      </c>
    </row>
    <row r="1851" spans="1:6" x14ac:dyDescent="0.25">
      <c r="A1851" t="s">
        <v>645</v>
      </c>
      <c r="B1851">
        <v>643055435</v>
      </c>
      <c r="C1851" s="4">
        <v>41783</v>
      </c>
      <c r="D1851" t="s">
        <v>15</v>
      </c>
      <c r="E1851" t="s">
        <v>360</v>
      </c>
      <c r="F1851" s="5">
        <v>640259136</v>
      </c>
    </row>
    <row r="1852" spans="1:6" x14ac:dyDescent="0.25">
      <c r="A1852" t="s">
        <v>2351</v>
      </c>
      <c r="B1852">
        <v>190152480</v>
      </c>
      <c r="C1852" s="4">
        <v>33382</v>
      </c>
      <c r="D1852" t="s">
        <v>27</v>
      </c>
      <c r="E1852" t="s">
        <v>360</v>
      </c>
      <c r="F1852" s="5">
        <v>1937299364</v>
      </c>
    </row>
    <row r="1853" spans="1:6" x14ac:dyDescent="0.25">
      <c r="A1853" t="s">
        <v>2352</v>
      </c>
      <c r="B1853">
        <v>163972762</v>
      </c>
      <c r="C1853" s="4">
        <v>26444</v>
      </c>
      <c r="D1853" t="s">
        <v>9</v>
      </c>
      <c r="E1853" t="s">
        <v>33</v>
      </c>
      <c r="F1853" s="5">
        <v>2313962784</v>
      </c>
    </row>
    <row r="1854" spans="1:6" x14ac:dyDescent="0.25">
      <c r="A1854" t="s">
        <v>2353</v>
      </c>
      <c r="B1854">
        <v>234392725</v>
      </c>
      <c r="C1854" s="4">
        <v>27173</v>
      </c>
      <c r="D1854" t="s">
        <v>9</v>
      </c>
      <c r="E1854" t="s">
        <v>404</v>
      </c>
      <c r="F1854" s="5">
        <v>711531216</v>
      </c>
    </row>
    <row r="1855" spans="1:6" x14ac:dyDescent="0.25">
      <c r="A1855" t="s">
        <v>2354</v>
      </c>
      <c r="B1855">
        <v>25156448</v>
      </c>
      <c r="C1855" s="4">
        <v>23522</v>
      </c>
      <c r="D1855" t="s">
        <v>27</v>
      </c>
      <c r="E1855" t="s">
        <v>324</v>
      </c>
      <c r="F1855" s="5">
        <v>212867655</v>
      </c>
    </row>
    <row r="1856" spans="1:6" x14ac:dyDescent="0.25">
      <c r="A1856" t="s">
        <v>558</v>
      </c>
      <c r="B1856">
        <v>551030874</v>
      </c>
      <c r="C1856" s="4">
        <v>26077</v>
      </c>
      <c r="D1856" t="s">
        <v>27</v>
      </c>
      <c r="E1856" t="s">
        <v>579</v>
      </c>
      <c r="F1856" s="5">
        <v>666055308</v>
      </c>
    </row>
    <row r="1857" spans="1:6" x14ac:dyDescent="0.25">
      <c r="A1857" t="s">
        <v>779</v>
      </c>
      <c r="B1857">
        <v>790819977</v>
      </c>
      <c r="C1857" s="4">
        <v>38132</v>
      </c>
      <c r="D1857" t="s">
        <v>27</v>
      </c>
      <c r="E1857" t="s">
        <v>245</v>
      </c>
      <c r="F1857" s="5">
        <v>1126689642</v>
      </c>
    </row>
    <row r="1858" spans="1:6" x14ac:dyDescent="0.25">
      <c r="A1858" t="s">
        <v>2355</v>
      </c>
      <c r="B1858">
        <v>680580260</v>
      </c>
      <c r="C1858" s="4">
        <v>31556</v>
      </c>
      <c r="D1858" t="s">
        <v>15</v>
      </c>
      <c r="E1858" t="s">
        <v>404</v>
      </c>
      <c r="F1858" s="5">
        <v>1578344782</v>
      </c>
    </row>
    <row r="1859" spans="1:6" x14ac:dyDescent="0.25">
      <c r="A1859" t="s">
        <v>2356</v>
      </c>
      <c r="B1859">
        <v>434049617</v>
      </c>
      <c r="C1859" s="4">
        <v>41419</v>
      </c>
      <c r="D1859" t="s">
        <v>15</v>
      </c>
      <c r="E1859" t="s">
        <v>218</v>
      </c>
      <c r="F1859" s="5">
        <v>670099567</v>
      </c>
    </row>
    <row r="1860" spans="1:6" x14ac:dyDescent="0.25">
      <c r="A1860" t="s">
        <v>2357</v>
      </c>
      <c r="B1860">
        <v>75645378</v>
      </c>
      <c r="C1860" s="4">
        <v>41054</v>
      </c>
      <c r="D1860" t="s">
        <v>27</v>
      </c>
      <c r="E1860" t="s">
        <v>10</v>
      </c>
      <c r="F1860" s="5">
        <v>742801514</v>
      </c>
    </row>
    <row r="1861" spans="1:6" x14ac:dyDescent="0.25">
      <c r="A1861" t="s">
        <v>2358</v>
      </c>
      <c r="B1861">
        <v>765691385</v>
      </c>
      <c r="C1861" s="4">
        <v>28634</v>
      </c>
      <c r="D1861" t="s">
        <v>15</v>
      </c>
      <c r="E1861" t="s">
        <v>261</v>
      </c>
      <c r="F1861" s="5">
        <v>1339569024</v>
      </c>
    </row>
    <row r="1862" spans="1:6" x14ac:dyDescent="0.25">
      <c r="A1862" t="s">
        <v>233</v>
      </c>
      <c r="B1862">
        <v>225303584</v>
      </c>
      <c r="C1862" s="4">
        <v>25348</v>
      </c>
      <c r="D1862" t="s">
        <v>27</v>
      </c>
      <c r="E1862" t="s">
        <v>146</v>
      </c>
      <c r="F1862" s="5">
        <v>1412968543</v>
      </c>
    </row>
    <row r="1863" spans="1:6" x14ac:dyDescent="0.25">
      <c r="A1863" t="s">
        <v>2359</v>
      </c>
      <c r="B1863">
        <v>412403373</v>
      </c>
      <c r="C1863" s="4">
        <v>43976</v>
      </c>
      <c r="D1863" t="s">
        <v>9</v>
      </c>
      <c r="E1863" t="s">
        <v>125</v>
      </c>
      <c r="F1863" s="5">
        <v>1723766772</v>
      </c>
    </row>
    <row r="1864" spans="1:6" x14ac:dyDescent="0.25">
      <c r="A1864" t="s">
        <v>2360</v>
      </c>
      <c r="B1864">
        <v>338457375</v>
      </c>
      <c r="C1864" s="4">
        <v>20233</v>
      </c>
      <c r="D1864" t="s">
        <v>21</v>
      </c>
      <c r="E1864" t="s">
        <v>99</v>
      </c>
      <c r="F1864" s="5">
        <v>1302725226</v>
      </c>
    </row>
    <row r="1865" spans="1:6" x14ac:dyDescent="0.25">
      <c r="A1865" t="s">
        <v>2361</v>
      </c>
      <c r="B1865">
        <v>610013610</v>
      </c>
      <c r="C1865" s="4">
        <v>29366</v>
      </c>
      <c r="D1865" t="s">
        <v>21</v>
      </c>
      <c r="E1865" t="s">
        <v>134</v>
      </c>
      <c r="F1865" s="5">
        <v>231058464</v>
      </c>
    </row>
    <row r="1866" spans="1:6" x14ac:dyDescent="0.25">
      <c r="A1866" t="s">
        <v>2362</v>
      </c>
      <c r="B1866">
        <v>900456904</v>
      </c>
      <c r="C1866" s="4">
        <v>37036</v>
      </c>
      <c r="D1866" t="s">
        <v>21</v>
      </c>
      <c r="E1866" t="s">
        <v>178</v>
      </c>
      <c r="F1866" s="5">
        <v>806190625</v>
      </c>
    </row>
    <row r="1867" spans="1:6" x14ac:dyDescent="0.25">
      <c r="A1867" t="s">
        <v>2363</v>
      </c>
      <c r="B1867">
        <v>54474771</v>
      </c>
      <c r="C1867" s="4">
        <v>41419</v>
      </c>
      <c r="D1867" t="s">
        <v>27</v>
      </c>
      <c r="E1867" t="s">
        <v>22</v>
      </c>
      <c r="F1867" s="5">
        <v>3806451324</v>
      </c>
    </row>
    <row r="1868" spans="1:6" x14ac:dyDescent="0.25">
      <c r="A1868" t="s">
        <v>2364</v>
      </c>
      <c r="B1868">
        <v>674880736</v>
      </c>
      <c r="C1868" s="4">
        <v>33382</v>
      </c>
      <c r="D1868" t="s">
        <v>9</v>
      </c>
      <c r="E1868" t="s">
        <v>73</v>
      </c>
      <c r="F1868" s="5">
        <v>1631811456</v>
      </c>
    </row>
    <row r="1869" spans="1:6" x14ac:dyDescent="0.25">
      <c r="A1869" t="s">
        <v>2365</v>
      </c>
      <c r="B1869">
        <v>420912357</v>
      </c>
      <c r="C1869" s="4">
        <v>24983</v>
      </c>
      <c r="D1869" t="s">
        <v>27</v>
      </c>
      <c r="E1869" t="s">
        <v>99</v>
      </c>
      <c r="F1869" s="5">
        <v>72706788</v>
      </c>
    </row>
    <row r="1870" spans="1:6" x14ac:dyDescent="0.25">
      <c r="A1870" t="s">
        <v>2366</v>
      </c>
      <c r="B1870">
        <v>483024768</v>
      </c>
      <c r="C1870" s="4">
        <v>24251</v>
      </c>
      <c r="D1870" t="s">
        <v>27</v>
      </c>
      <c r="E1870" t="s">
        <v>324</v>
      </c>
      <c r="F1870" s="5">
        <v>13750926</v>
      </c>
    </row>
    <row r="1871" spans="1:6" x14ac:dyDescent="0.25">
      <c r="A1871" t="s">
        <v>2367</v>
      </c>
      <c r="B1871">
        <v>24875976</v>
      </c>
      <c r="C1871" s="4">
        <v>36671</v>
      </c>
      <c r="D1871" t="s">
        <v>27</v>
      </c>
      <c r="E1871" t="s">
        <v>328</v>
      </c>
      <c r="F1871" s="5">
        <v>351135</v>
      </c>
    </row>
    <row r="1872" spans="1:6" x14ac:dyDescent="0.25">
      <c r="A1872" t="s">
        <v>728</v>
      </c>
      <c r="B1872">
        <v>723847813</v>
      </c>
      <c r="C1872" s="4">
        <v>39226</v>
      </c>
      <c r="D1872" t="s">
        <v>9</v>
      </c>
      <c r="E1872" t="s">
        <v>193</v>
      </c>
      <c r="F1872" s="5">
        <v>1179511389</v>
      </c>
    </row>
    <row r="1873" spans="1:6" x14ac:dyDescent="0.25">
      <c r="A1873" t="s">
        <v>2368</v>
      </c>
      <c r="B1873">
        <v>150157757</v>
      </c>
      <c r="C1873" s="4">
        <v>25348</v>
      </c>
      <c r="D1873" t="s">
        <v>9</v>
      </c>
      <c r="E1873" t="s">
        <v>134</v>
      </c>
      <c r="F1873" s="5">
        <v>14284608</v>
      </c>
    </row>
    <row r="1874" spans="1:6" x14ac:dyDescent="0.25">
      <c r="A1874" t="s">
        <v>2369</v>
      </c>
      <c r="B1874">
        <v>859095392</v>
      </c>
      <c r="C1874" s="4">
        <v>38497</v>
      </c>
      <c r="D1874" t="s">
        <v>15</v>
      </c>
      <c r="E1874" t="s">
        <v>186</v>
      </c>
      <c r="F1874" s="5">
        <v>4826965</v>
      </c>
    </row>
    <row r="1875" spans="1:6" x14ac:dyDescent="0.25">
      <c r="A1875" t="s">
        <v>2370</v>
      </c>
      <c r="B1875">
        <v>565313618</v>
      </c>
      <c r="C1875" s="4">
        <v>27173</v>
      </c>
      <c r="D1875" t="s">
        <v>43</v>
      </c>
      <c r="E1875" t="s">
        <v>309</v>
      </c>
      <c r="F1875" s="5">
        <v>2743814427</v>
      </c>
    </row>
    <row r="1876" spans="1:6" x14ac:dyDescent="0.25">
      <c r="A1876" t="s">
        <v>2371</v>
      </c>
      <c r="B1876">
        <v>203688626</v>
      </c>
      <c r="C1876" s="4">
        <v>38497</v>
      </c>
      <c r="D1876" t="s">
        <v>27</v>
      </c>
      <c r="E1876" t="s">
        <v>186</v>
      </c>
      <c r="F1876" s="5">
        <v>360682794</v>
      </c>
    </row>
    <row r="1877" spans="1:6" x14ac:dyDescent="0.25">
      <c r="A1877" t="s">
        <v>2372</v>
      </c>
      <c r="B1877">
        <v>890660878</v>
      </c>
      <c r="C1877" s="4">
        <v>33017</v>
      </c>
      <c r="D1877" t="s">
        <v>43</v>
      </c>
      <c r="E1877" t="s">
        <v>73</v>
      </c>
      <c r="F1877" s="5">
        <v>1531466244</v>
      </c>
    </row>
    <row r="1878" spans="1:6" x14ac:dyDescent="0.25">
      <c r="A1878" t="s">
        <v>2373</v>
      </c>
      <c r="B1878">
        <v>89352225</v>
      </c>
      <c r="C1878" s="4">
        <v>41783</v>
      </c>
      <c r="D1878" t="s">
        <v>43</v>
      </c>
      <c r="E1878" t="s">
        <v>52</v>
      </c>
      <c r="F1878" s="5">
        <v>4323922155</v>
      </c>
    </row>
    <row r="1879" spans="1:6" x14ac:dyDescent="0.25">
      <c r="A1879" t="s">
        <v>2374</v>
      </c>
      <c r="B1879">
        <v>392190501</v>
      </c>
      <c r="C1879" s="4">
        <v>33017</v>
      </c>
      <c r="D1879" t="s">
        <v>9</v>
      </c>
      <c r="E1879" t="s">
        <v>1064</v>
      </c>
      <c r="F1879" s="5">
        <v>1617782706</v>
      </c>
    </row>
    <row r="1880" spans="1:6" x14ac:dyDescent="0.25">
      <c r="A1880" t="s">
        <v>2375</v>
      </c>
      <c r="B1880">
        <v>547525888</v>
      </c>
      <c r="C1880" s="4">
        <v>41783</v>
      </c>
      <c r="D1880" t="s">
        <v>27</v>
      </c>
      <c r="E1880" t="s">
        <v>161</v>
      </c>
      <c r="F1880" s="5">
        <v>82356126</v>
      </c>
    </row>
    <row r="1881" spans="1:6" x14ac:dyDescent="0.25">
      <c r="A1881" t="s">
        <v>2376</v>
      </c>
      <c r="B1881">
        <v>676319363</v>
      </c>
      <c r="C1881" s="4">
        <v>35210</v>
      </c>
      <c r="D1881" t="s">
        <v>171</v>
      </c>
      <c r="E1881" t="s">
        <v>1064</v>
      </c>
      <c r="F1881" s="5">
        <v>984580608</v>
      </c>
    </row>
    <row r="1882" spans="1:6" x14ac:dyDescent="0.25">
      <c r="A1882" t="s">
        <v>2377</v>
      </c>
      <c r="B1882">
        <v>774767354</v>
      </c>
      <c r="C1882" s="4">
        <v>44705</v>
      </c>
      <c r="D1882" t="s">
        <v>15</v>
      </c>
      <c r="E1882" t="s">
        <v>218</v>
      </c>
      <c r="F1882" s="5">
        <v>914716257</v>
      </c>
    </row>
    <row r="1883" spans="1:6" x14ac:dyDescent="0.25">
      <c r="A1883" t="s">
        <v>2378</v>
      </c>
      <c r="B1883">
        <v>660681947</v>
      </c>
      <c r="C1883" s="4">
        <v>31921</v>
      </c>
      <c r="D1883" t="s">
        <v>9</v>
      </c>
      <c r="E1883" t="s">
        <v>16</v>
      </c>
      <c r="F1883" s="5">
        <v>282673044</v>
      </c>
    </row>
    <row r="1884" spans="1:6" x14ac:dyDescent="0.25">
      <c r="A1884" t="s">
        <v>2379</v>
      </c>
      <c r="B1884">
        <v>534393886</v>
      </c>
      <c r="C1884" s="4">
        <v>45070</v>
      </c>
      <c r="D1884" t="s">
        <v>15</v>
      </c>
      <c r="E1884" t="s">
        <v>61</v>
      </c>
      <c r="F1884" s="5">
        <v>2507127392</v>
      </c>
    </row>
    <row r="1885" spans="1:6" x14ac:dyDescent="0.25">
      <c r="A1885" t="s">
        <v>2380</v>
      </c>
      <c r="B1885">
        <v>201270896</v>
      </c>
      <c r="C1885" s="4">
        <v>28999</v>
      </c>
      <c r="D1885" t="s">
        <v>27</v>
      </c>
      <c r="E1885" t="s">
        <v>178</v>
      </c>
      <c r="F1885" s="5">
        <v>3841426688</v>
      </c>
    </row>
    <row r="1886" spans="1:6" x14ac:dyDescent="0.25">
      <c r="A1886" t="s">
        <v>2381</v>
      </c>
      <c r="B1886">
        <v>732081027</v>
      </c>
      <c r="C1886" s="4">
        <v>38861</v>
      </c>
      <c r="D1886" t="s">
        <v>27</v>
      </c>
      <c r="E1886" t="s">
        <v>69</v>
      </c>
      <c r="F1886" s="5">
        <v>705010155</v>
      </c>
    </row>
    <row r="1887" spans="1:6" x14ac:dyDescent="0.25">
      <c r="A1887" t="s">
        <v>2382</v>
      </c>
      <c r="B1887">
        <v>348591655</v>
      </c>
      <c r="C1887" s="4">
        <v>25348</v>
      </c>
      <c r="D1887" t="s">
        <v>21</v>
      </c>
      <c r="E1887" t="s">
        <v>178</v>
      </c>
      <c r="F1887" s="5">
        <v>1069925625</v>
      </c>
    </row>
    <row r="1888" spans="1:6" x14ac:dyDescent="0.25">
      <c r="A1888" t="s">
        <v>2383</v>
      </c>
      <c r="B1888">
        <v>399333778</v>
      </c>
      <c r="C1888" s="4">
        <v>26809</v>
      </c>
      <c r="D1888" t="s">
        <v>27</v>
      </c>
      <c r="E1888" t="s">
        <v>360</v>
      </c>
      <c r="F1888" s="5">
        <v>75751936</v>
      </c>
    </row>
    <row r="1889" spans="1:6" x14ac:dyDescent="0.25">
      <c r="A1889" t="s">
        <v>2384</v>
      </c>
      <c r="B1889">
        <v>785578700</v>
      </c>
      <c r="C1889" s="4">
        <v>42148</v>
      </c>
      <c r="D1889" t="s">
        <v>27</v>
      </c>
      <c r="E1889" t="s">
        <v>10</v>
      </c>
      <c r="F1889" s="5">
        <v>208231542</v>
      </c>
    </row>
    <row r="1890" spans="1:6" x14ac:dyDescent="0.25">
      <c r="A1890" t="s">
        <v>318</v>
      </c>
      <c r="B1890">
        <v>290971192</v>
      </c>
      <c r="C1890" s="4">
        <v>22790</v>
      </c>
      <c r="D1890" t="s">
        <v>9</v>
      </c>
      <c r="E1890" t="s">
        <v>309</v>
      </c>
      <c r="F1890" s="5">
        <v>9791808</v>
      </c>
    </row>
    <row r="1891" spans="1:6" x14ac:dyDescent="0.25">
      <c r="A1891" t="s">
        <v>2385</v>
      </c>
      <c r="B1891">
        <v>244003102</v>
      </c>
      <c r="C1891" s="4">
        <v>38861</v>
      </c>
      <c r="D1891" t="s">
        <v>15</v>
      </c>
      <c r="E1891" t="s">
        <v>44</v>
      </c>
      <c r="F1891" s="5">
        <v>4467708063</v>
      </c>
    </row>
    <row r="1892" spans="1:6" x14ac:dyDescent="0.25">
      <c r="A1892" t="s">
        <v>2386</v>
      </c>
      <c r="B1892">
        <v>577024399</v>
      </c>
      <c r="C1892" s="4">
        <v>36671</v>
      </c>
      <c r="D1892" t="s">
        <v>27</v>
      </c>
      <c r="E1892" t="s">
        <v>226</v>
      </c>
      <c r="F1892" s="5">
        <v>503143424</v>
      </c>
    </row>
    <row r="1893" spans="1:6" x14ac:dyDescent="0.25">
      <c r="A1893" t="s">
        <v>2387</v>
      </c>
      <c r="B1893">
        <v>800032581</v>
      </c>
      <c r="C1893" s="4">
        <v>29366</v>
      </c>
      <c r="D1893" t="s">
        <v>15</v>
      </c>
      <c r="E1893" t="s">
        <v>178</v>
      </c>
      <c r="F1893" s="5">
        <v>89882988</v>
      </c>
    </row>
    <row r="1894" spans="1:6" x14ac:dyDescent="0.25">
      <c r="A1894" t="s">
        <v>2388</v>
      </c>
      <c r="B1894">
        <v>103348505</v>
      </c>
      <c r="C1894" s="4">
        <v>20600</v>
      </c>
      <c r="D1894" t="s">
        <v>9</v>
      </c>
      <c r="E1894" t="s">
        <v>22</v>
      </c>
      <c r="F1894" s="5">
        <v>42235024</v>
      </c>
    </row>
    <row r="1895" spans="1:6" x14ac:dyDescent="0.25">
      <c r="A1895" t="s">
        <v>2389</v>
      </c>
      <c r="B1895">
        <v>86568311</v>
      </c>
      <c r="C1895" s="4">
        <v>24616</v>
      </c>
      <c r="D1895" t="s">
        <v>15</v>
      </c>
      <c r="E1895" t="s">
        <v>366</v>
      </c>
      <c r="F1895" s="5">
        <v>75923904</v>
      </c>
    </row>
    <row r="1896" spans="1:6" x14ac:dyDescent="0.25">
      <c r="A1896" t="s">
        <v>2390</v>
      </c>
      <c r="B1896">
        <v>484515047</v>
      </c>
      <c r="C1896" s="4">
        <v>32653</v>
      </c>
      <c r="D1896" t="s">
        <v>27</v>
      </c>
      <c r="E1896" t="s">
        <v>324</v>
      </c>
      <c r="F1896" s="5">
        <v>2140188052</v>
      </c>
    </row>
    <row r="1897" spans="1:6" x14ac:dyDescent="0.25">
      <c r="A1897" t="s">
        <v>2391</v>
      </c>
      <c r="B1897">
        <v>625287378</v>
      </c>
      <c r="C1897" s="4">
        <v>27538</v>
      </c>
      <c r="D1897" t="s">
        <v>15</v>
      </c>
      <c r="E1897" t="s">
        <v>502</v>
      </c>
      <c r="F1897" s="5">
        <v>2239891836</v>
      </c>
    </row>
    <row r="1898" spans="1:6" x14ac:dyDescent="0.25">
      <c r="A1898" t="s">
        <v>2392</v>
      </c>
      <c r="B1898">
        <v>683652420</v>
      </c>
      <c r="C1898" s="4">
        <v>37036</v>
      </c>
      <c r="D1898" t="s">
        <v>43</v>
      </c>
      <c r="E1898" t="s">
        <v>528</v>
      </c>
      <c r="F1898" s="5">
        <v>1574807991</v>
      </c>
    </row>
    <row r="1899" spans="1:6" x14ac:dyDescent="0.25">
      <c r="A1899" t="s">
        <v>2393</v>
      </c>
      <c r="B1899">
        <v>704250488</v>
      </c>
      <c r="C1899" s="4">
        <v>28999</v>
      </c>
      <c r="D1899" t="s">
        <v>27</v>
      </c>
      <c r="E1899" t="s">
        <v>502</v>
      </c>
      <c r="F1899" s="5">
        <v>812439072</v>
      </c>
    </row>
    <row r="1900" spans="1:6" x14ac:dyDescent="0.25">
      <c r="A1900" t="s">
        <v>2394</v>
      </c>
      <c r="B1900">
        <v>516035467</v>
      </c>
      <c r="C1900" s="4">
        <v>42880</v>
      </c>
      <c r="D1900" t="s">
        <v>9</v>
      </c>
      <c r="E1900" t="s">
        <v>226</v>
      </c>
      <c r="F1900" s="5">
        <v>1849159287</v>
      </c>
    </row>
    <row r="1901" spans="1:6" x14ac:dyDescent="0.25">
      <c r="A1901" t="s">
        <v>2395</v>
      </c>
      <c r="B1901">
        <v>812543923</v>
      </c>
      <c r="C1901" s="4">
        <v>25348</v>
      </c>
      <c r="D1901" t="s">
        <v>27</v>
      </c>
      <c r="E1901" t="s">
        <v>22</v>
      </c>
      <c r="F1901" s="5">
        <v>3710471131</v>
      </c>
    </row>
    <row r="1902" spans="1:6" x14ac:dyDescent="0.25">
      <c r="A1902" t="s">
        <v>2396</v>
      </c>
      <c r="B1902">
        <v>322098693</v>
      </c>
      <c r="C1902" s="4">
        <v>41783</v>
      </c>
      <c r="D1902" t="s">
        <v>21</v>
      </c>
      <c r="E1902" t="s">
        <v>360</v>
      </c>
      <c r="F1902" s="5">
        <v>2649136875</v>
      </c>
    </row>
    <row r="1903" spans="1:6" x14ac:dyDescent="0.25">
      <c r="A1903" t="s">
        <v>2397</v>
      </c>
      <c r="B1903">
        <v>536974720</v>
      </c>
      <c r="C1903" s="4">
        <v>32288</v>
      </c>
      <c r="D1903" t="s">
        <v>21</v>
      </c>
      <c r="E1903" t="s">
        <v>341</v>
      </c>
      <c r="F1903" s="5">
        <v>4846909968</v>
      </c>
    </row>
    <row r="1904" spans="1:6" x14ac:dyDescent="0.25">
      <c r="A1904" t="s">
        <v>2398</v>
      </c>
      <c r="B1904">
        <v>840048564</v>
      </c>
      <c r="C1904" s="4">
        <v>43244</v>
      </c>
      <c r="D1904" t="s">
        <v>43</v>
      </c>
      <c r="E1904" t="s">
        <v>284</v>
      </c>
      <c r="F1904" s="5">
        <v>824571264</v>
      </c>
    </row>
    <row r="1905" spans="1:6" x14ac:dyDescent="0.25">
      <c r="A1905" t="s">
        <v>2399</v>
      </c>
      <c r="B1905">
        <v>609723600</v>
      </c>
      <c r="C1905" s="4">
        <v>41783</v>
      </c>
      <c r="D1905" t="s">
        <v>21</v>
      </c>
      <c r="E1905" t="s">
        <v>146</v>
      </c>
      <c r="F1905" s="5">
        <v>475305012</v>
      </c>
    </row>
    <row r="1906" spans="1:6" x14ac:dyDescent="0.25">
      <c r="A1906" t="s">
        <v>2400</v>
      </c>
      <c r="B1906">
        <v>8590073</v>
      </c>
      <c r="C1906" s="4">
        <v>32653</v>
      </c>
      <c r="D1906" t="s">
        <v>27</v>
      </c>
      <c r="E1906" t="s">
        <v>341</v>
      </c>
      <c r="F1906" s="5">
        <v>754342933</v>
      </c>
    </row>
    <row r="1907" spans="1:6" x14ac:dyDescent="0.25">
      <c r="A1907" t="s">
        <v>2401</v>
      </c>
      <c r="B1907">
        <v>511755861</v>
      </c>
      <c r="C1907" s="4">
        <v>23887</v>
      </c>
      <c r="D1907" t="s">
        <v>43</v>
      </c>
      <c r="E1907" t="s">
        <v>203</v>
      </c>
      <c r="F1907" s="5">
        <v>1894186539</v>
      </c>
    </row>
    <row r="1908" spans="1:6" x14ac:dyDescent="0.25">
      <c r="A1908" t="s">
        <v>2402</v>
      </c>
      <c r="B1908">
        <v>597698472</v>
      </c>
      <c r="C1908" s="4">
        <v>33017</v>
      </c>
      <c r="D1908" t="s">
        <v>9</v>
      </c>
      <c r="E1908" t="s">
        <v>404</v>
      </c>
      <c r="F1908" s="5">
        <v>2259307089</v>
      </c>
    </row>
    <row r="1909" spans="1:6" x14ac:dyDescent="0.25">
      <c r="A1909" t="s">
        <v>2403</v>
      </c>
      <c r="B1909">
        <v>633845603</v>
      </c>
      <c r="C1909" s="4">
        <v>23887</v>
      </c>
      <c r="D1909" t="s">
        <v>27</v>
      </c>
      <c r="E1909" t="s">
        <v>44</v>
      </c>
      <c r="F1909" s="5">
        <v>14819715</v>
      </c>
    </row>
    <row r="1910" spans="1:6" x14ac:dyDescent="0.25">
      <c r="A1910" t="s">
        <v>2404</v>
      </c>
      <c r="B1910">
        <v>767138580</v>
      </c>
      <c r="C1910" s="4">
        <v>43609</v>
      </c>
      <c r="D1910" t="s">
        <v>43</v>
      </c>
      <c r="E1910" t="s">
        <v>328</v>
      </c>
      <c r="F1910" s="5">
        <v>102452224</v>
      </c>
    </row>
    <row r="1911" spans="1:6" x14ac:dyDescent="0.25">
      <c r="A1911" t="s">
        <v>2405</v>
      </c>
      <c r="B1911">
        <v>383229683</v>
      </c>
      <c r="C1911" s="4">
        <v>26809</v>
      </c>
      <c r="D1911" t="s">
        <v>43</v>
      </c>
      <c r="E1911" t="s">
        <v>309</v>
      </c>
      <c r="F1911" s="5">
        <v>52826778</v>
      </c>
    </row>
    <row r="1912" spans="1:6" x14ac:dyDescent="0.25">
      <c r="A1912" t="s">
        <v>908</v>
      </c>
      <c r="B1912">
        <v>959261982</v>
      </c>
      <c r="C1912" s="4">
        <v>37400</v>
      </c>
      <c r="D1912" t="s">
        <v>27</v>
      </c>
      <c r="E1912" t="s">
        <v>245</v>
      </c>
      <c r="F1912" s="5">
        <v>122753346</v>
      </c>
    </row>
    <row r="1913" spans="1:6" x14ac:dyDescent="0.25">
      <c r="A1913" t="s">
        <v>2406</v>
      </c>
      <c r="B1913">
        <v>687320422</v>
      </c>
      <c r="C1913" s="4">
        <v>33382</v>
      </c>
      <c r="D1913" t="s">
        <v>27</v>
      </c>
      <c r="E1913" t="s">
        <v>178</v>
      </c>
      <c r="F1913" s="5">
        <v>3174796812</v>
      </c>
    </row>
    <row r="1914" spans="1:6" x14ac:dyDescent="0.25">
      <c r="A1914" t="s">
        <v>2407</v>
      </c>
      <c r="B1914">
        <v>423317349</v>
      </c>
      <c r="C1914" s="4">
        <v>42148</v>
      </c>
      <c r="D1914" t="s">
        <v>27</v>
      </c>
      <c r="E1914" t="s">
        <v>44</v>
      </c>
      <c r="F1914" s="5">
        <v>1827695619</v>
      </c>
    </row>
    <row r="1915" spans="1:6" x14ac:dyDescent="0.25">
      <c r="A1915" t="s">
        <v>2408</v>
      </c>
      <c r="B1915">
        <v>142378480</v>
      </c>
      <c r="C1915" s="4">
        <v>43976</v>
      </c>
      <c r="D1915" t="s">
        <v>27</v>
      </c>
      <c r="E1915" t="s">
        <v>61</v>
      </c>
      <c r="F1915" s="5">
        <v>1583903922</v>
      </c>
    </row>
    <row r="1916" spans="1:6" x14ac:dyDescent="0.25">
      <c r="A1916" t="s">
        <v>2409</v>
      </c>
      <c r="B1916">
        <v>651511456</v>
      </c>
      <c r="C1916" s="4">
        <v>38861</v>
      </c>
      <c r="D1916" t="s">
        <v>9</v>
      </c>
      <c r="E1916" t="s">
        <v>61</v>
      </c>
      <c r="F1916" s="5">
        <v>1114850457</v>
      </c>
    </row>
    <row r="1917" spans="1:6" x14ac:dyDescent="0.25">
      <c r="A1917" t="s">
        <v>2410</v>
      </c>
      <c r="B1917">
        <v>842115961</v>
      </c>
      <c r="C1917" s="4">
        <v>40322</v>
      </c>
      <c r="D1917" t="s">
        <v>9</v>
      </c>
      <c r="E1917" t="s">
        <v>28</v>
      </c>
      <c r="F1917" s="5">
        <v>1383666648</v>
      </c>
    </row>
    <row r="1918" spans="1:6" x14ac:dyDescent="0.25">
      <c r="A1918" t="s">
        <v>2411</v>
      </c>
      <c r="B1918">
        <v>549122786</v>
      </c>
      <c r="C1918" s="4">
        <v>22426</v>
      </c>
      <c r="D1918" t="s">
        <v>9</v>
      </c>
      <c r="E1918" t="s">
        <v>371</v>
      </c>
      <c r="F1918" s="5">
        <v>5908695</v>
      </c>
    </row>
    <row r="1919" spans="1:6" x14ac:dyDescent="0.25">
      <c r="A1919" t="s">
        <v>873</v>
      </c>
      <c r="B1919">
        <v>900757172</v>
      </c>
      <c r="C1919" s="4">
        <v>30827</v>
      </c>
      <c r="D1919" t="s">
        <v>21</v>
      </c>
      <c r="E1919" t="s">
        <v>44</v>
      </c>
      <c r="F1919" s="5">
        <v>514866408</v>
      </c>
    </row>
    <row r="1920" spans="1:6" x14ac:dyDescent="0.25">
      <c r="A1920" t="s">
        <v>2412</v>
      </c>
      <c r="B1920">
        <v>967501251</v>
      </c>
      <c r="C1920" s="4">
        <v>34843</v>
      </c>
      <c r="D1920" t="s">
        <v>15</v>
      </c>
      <c r="E1920" t="s">
        <v>61</v>
      </c>
      <c r="F1920" s="5">
        <v>2008071</v>
      </c>
    </row>
    <row r="1921" spans="1:6" x14ac:dyDescent="0.25">
      <c r="A1921" t="s">
        <v>951</v>
      </c>
      <c r="B1921">
        <v>993487260</v>
      </c>
      <c r="C1921" s="4">
        <v>23522</v>
      </c>
      <c r="D1921" t="s">
        <v>9</v>
      </c>
      <c r="E1921" t="s">
        <v>334</v>
      </c>
      <c r="F1921" s="5">
        <v>2543768178</v>
      </c>
    </row>
    <row r="1922" spans="1:6" x14ac:dyDescent="0.25">
      <c r="A1922" t="s">
        <v>2413</v>
      </c>
      <c r="B1922">
        <v>526690732</v>
      </c>
      <c r="C1922" s="4">
        <v>45070</v>
      </c>
      <c r="D1922" t="s">
        <v>43</v>
      </c>
      <c r="E1922" t="s">
        <v>108</v>
      </c>
      <c r="F1922" s="5">
        <v>3506250425</v>
      </c>
    </row>
    <row r="1923" spans="1:6" x14ac:dyDescent="0.25">
      <c r="A1923" t="s">
        <v>2414</v>
      </c>
      <c r="B1923">
        <v>767656466</v>
      </c>
      <c r="C1923" s="4">
        <v>43244</v>
      </c>
      <c r="D1923" t="s">
        <v>171</v>
      </c>
      <c r="E1923" t="s">
        <v>502</v>
      </c>
      <c r="F1923" s="5">
        <v>308438512</v>
      </c>
    </row>
    <row r="1924" spans="1:6" x14ac:dyDescent="0.25">
      <c r="A1924" t="s">
        <v>2415</v>
      </c>
      <c r="B1924">
        <v>409970645</v>
      </c>
      <c r="C1924" s="4">
        <v>29366</v>
      </c>
      <c r="D1924" t="s">
        <v>27</v>
      </c>
      <c r="E1924" t="s">
        <v>99</v>
      </c>
      <c r="F1924" s="5">
        <v>103516876</v>
      </c>
    </row>
    <row r="1925" spans="1:6" x14ac:dyDescent="0.25">
      <c r="A1925" t="s">
        <v>2416</v>
      </c>
      <c r="B1925">
        <v>952440210</v>
      </c>
      <c r="C1925" s="4">
        <v>27905</v>
      </c>
      <c r="D1925" t="s">
        <v>43</v>
      </c>
      <c r="E1925" t="s">
        <v>161</v>
      </c>
      <c r="F1925" s="5">
        <v>4059683126</v>
      </c>
    </row>
    <row r="1926" spans="1:6" x14ac:dyDescent="0.25">
      <c r="A1926" t="s">
        <v>525</v>
      </c>
      <c r="B1926">
        <v>499740854</v>
      </c>
      <c r="C1926" s="4">
        <v>27538</v>
      </c>
      <c r="D1926" t="s">
        <v>21</v>
      </c>
      <c r="E1926" t="s">
        <v>404</v>
      </c>
      <c r="F1926" s="5">
        <v>811628928</v>
      </c>
    </row>
    <row r="1927" spans="1:6" x14ac:dyDescent="0.25">
      <c r="A1927" t="s">
        <v>2417</v>
      </c>
      <c r="B1927">
        <v>990925853</v>
      </c>
      <c r="C1927" s="4">
        <v>30460</v>
      </c>
      <c r="D1927" t="s">
        <v>27</v>
      </c>
      <c r="E1927" t="s">
        <v>309</v>
      </c>
      <c r="F1927" s="5">
        <v>741227112</v>
      </c>
    </row>
    <row r="1928" spans="1:6" x14ac:dyDescent="0.25">
      <c r="A1928" t="s">
        <v>2418</v>
      </c>
      <c r="B1928">
        <v>642473211</v>
      </c>
      <c r="C1928" s="4">
        <v>38861</v>
      </c>
      <c r="D1928" t="s">
        <v>27</v>
      </c>
      <c r="E1928" t="s">
        <v>33</v>
      </c>
      <c r="F1928" s="5">
        <v>913254537</v>
      </c>
    </row>
    <row r="1929" spans="1:6" x14ac:dyDescent="0.25">
      <c r="A1929" t="s">
        <v>2419</v>
      </c>
      <c r="B1929">
        <v>58064170</v>
      </c>
      <c r="C1929" s="4">
        <v>35939</v>
      </c>
      <c r="D1929" t="s">
        <v>171</v>
      </c>
      <c r="E1929" t="s">
        <v>366</v>
      </c>
      <c r="F1929" s="5">
        <v>2285075625</v>
      </c>
    </row>
    <row r="1930" spans="1:6" x14ac:dyDescent="0.25">
      <c r="A1930" t="s">
        <v>2420</v>
      </c>
      <c r="B1930">
        <v>258831671</v>
      </c>
      <c r="C1930" s="4">
        <v>20600</v>
      </c>
      <c r="D1930" t="s">
        <v>9</v>
      </c>
      <c r="E1930" t="s">
        <v>108</v>
      </c>
      <c r="F1930" s="5">
        <v>145503585</v>
      </c>
    </row>
    <row r="1931" spans="1:6" x14ac:dyDescent="0.25">
      <c r="A1931" t="s">
        <v>2421</v>
      </c>
      <c r="B1931">
        <v>677896146</v>
      </c>
      <c r="C1931" s="4">
        <v>26809</v>
      </c>
      <c r="D1931" t="s">
        <v>27</v>
      </c>
      <c r="E1931" t="s">
        <v>528</v>
      </c>
      <c r="F1931" s="5">
        <v>876873175</v>
      </c>
    </row>
    <row r="1932" spans="1:6" x14ac:dyDescent="0.25">
      <c r="A1932" t="s">
        <v>2422</v>
      </c>
      <c r="B1932">
        <v>410815863</v>
      </c>
      <c r="C1932" s="4">
        <v>23522</v>
      </c>
      <c r="D1932" t="s">
        <v>15</v>
      </c>
      <c r="E1932" t="s">
        <v>157</v>
      </c>
      <c r="F1932" s="5">
        <v>835364853</v>
      </c>
    </row>
    <row r="1933" spans="1:6" x14ac:dyDescent="0.25">
      <c r="A1933" t="s">
        <v>2423</v>
      </c>
      <c r="B1933">
        <v>743549968</v>
      </c>
      <c r="C1933" s="4">
        <v>38861</v>
      </c>
      <c r="D1933" t="s">
        <v>9</v>
      </c>
      <c r="E1933" t="s">
        <v>203</v>
      </c>
      <c r="F1933" s="5">
        <v>915947175</v>
      </c>
    </row>
    <row r="1934" spans="1:6" x14ac:dyDescent="0.25">
      <c r="A1934" t="s">
        <v>2424</v>
      </c>
      <c r="B1934">
        <v>222579986</v>
      </c>
      <c r="C1934" s="4">
        <v>41783</v>
      </c>
      <c r="D1934" t="s">
        <v>9</v>
      </c>
      <c r="E1934" t="s">
        <v>502</v>
      </c>
      <c r="F1934" s="5">
        <v>39080448</v>
      </c>
    </row>
    <row r="1935" spans="1:6" x14ac:dyDescent="0.25">
      <c r="A1935" t="s">
        <v>2425</v>
      </c>
      <c r="B1935">
        <v>394316664</v>
      </c>
      <c r="C1935" s="4">
        <v>42148</v>
      </c>
      <c r="D1935" t="s">
        <v>21</v>
      </c>
      <c r="E1935" t="s">
        <v>157</v>
      </c>
      <c r="F1935" s="5">
        <v>969489915</v>
      </c>
    </row>
    <row r="1936" spans="1:6" x14ac:dyDescent="0.25">
      <c r="A1936" t="s">
        <v>316</v>
      </c>
      <c r="B1936">
        <v>288175420</v>
      </c>
      <c r="C1936" s="4">
        <v>25712</v>
      </c>
      <c r="D1936" t="s">
        <v>43</v>
      </c>
      <c r="E1936" t="s">
        <v>309</v>
      </c>
      <c r="F1936" s="5">
        <v>3288100608</v>
      </c>
    </row>
    <row r="1937" spans="1:6" x14ac:dyDescent="0.25">
      <c r="A1937" t="s">
        <v>2426</v>
      </c>
      <c r="B1937">
        <v>665456622</v>
      </c>
      <c r="C1937" s="4">
        <v>23522</v>
      </c>
      <c r="D1937" t="s">
        <v>171</v>
      </c>
      <c r="E1937" t="s">
        <v>48</v>
      </c>
      <c r="F1937" s="5">
        <v>451992592</v>
      </c>
    </row>
    <row r="1938" spans="1:6" x14ac:dyDescent="0.25">
      <c r="A1938" t="s">
        <v>2427</v>
      </c>
      <c r="B1938">
        <v>581950676</v>
      </c>
      <c r="C1938" s="4">
        <v>30827</v>
      </c>
      <c r="D1938" t="s">
        <v>9</v>
      </c>
      <c r="E1938" t="s">
        <v>134</v>
      </c>
      <c r="F1938" s="5">
        <v>542901744</v>
      </c>
    </row>
    <row r="1939" spans="1:6" x14ac:dyDescent="0.25">
      <c r="A1939" t="s">
        <v>2428</v>
      </c>
      <c r="B1939">
        <v>591586123</v>
      </c>
      <c r="C1939" s="4">
        <v>24251</v>
      </c>
      <c r="D1939" t="s">
        <v>15</v>
      </c>
      <c r="E1939" t="s">
        <v>366</v>
      </c>
      <c r="F1939" s="5">
        <v>601752375</v>
      </c>
    </row>
    <row r="1940" spans="1:6" x14ac:dyDescent="0.25">
      <c r="A1940" t="s">
        <v>2429</v>
      </c>
      <c r="B1940">
        <v>742981884</v>
      </c>
      <c r="C1940" s="4">
        <v>31192</v>
      </c>
      <c r="D1940" t="s">
        <v>15</v>
      </c>
      <c r="E1940" t="s">
        <v>366</v>
      </c>
      <c r="F1940" s="5">
        <v>2129628528</v>
      </c>
    </row>
    <row r="1941" spans="1:6" x14ac:dyDescent="0.25">
      <c r="A1941" t="s">
        <v>2430</v>
      </c>
      <c r="B1941">
        <v>523582688</v>
      </c>
      <c r="C1941" s="4">
        <v>37765</v>
      </c>
      <c r="D1941" t="s">
        <v>171</v>
      </c>
      <c r="E1941" t="s">
        <v>52</v>
      </c>
      <c r="F1941" s="5">
        <v>1358312328</v>
      </c>
    </row>
    <row r="1942" spans="1:6" x14ac:dyDescent="0.25">
      <c r="A1942" t="s">
        <v>2431</v>
      </c>
      <c r="B1942">
        <v>858485094</v>
      </c>
      <c r="C1942" s="4">
        <v>32653</v>
      </c>
      <c r="D1942" t="s">
        <v>9</v>
      </c>
      <c r="E1942" t="s">
        <v>334</v>
      </c>
      <c r="F1942" s="5">
        <v>885185664</v>
      </c>
    </row>
    <row r="1943" spans="1:6" x14ac:dyDescent="0.25">
      <c r="A1943" t="s">
        <v>2432</v>
      </c>
      <c r="B1943">
        <v>768030363</v>
      </c>
      <c r="C1943" s="4">
        <v>28270</v>
      </c>
      <c r="D1943" t="s">
        <v>43</v>
      </c>
      <c r="E1943" t="s">
        <v>146</v>
      </c>
      <c r="F1943" s="5">
        <v>62305625</v>
      </c>
    </row>
    <row r="1944" spans="1:6" x14ac:dyDescent="0.25">
      <c r="A1944" t="s">
        <v>2433</v>
      </c>
      <c r="B1944">
        <v>804925979</v>
      </c>
      <c r="C1944" s="4">
        <v>38861</v>
      </c>
      <c r="D1944" t="s">
        <v>27</v>
      </c>
      <c r="E1944" t="s">
        <v>134</v>
      </c>
      <c r="F1944" s="5">
        <v>39277602</v>
      </c>
    </row>
    <row r="1945" spans="1:6" x14ac:dyDescent="0.25">
      <c r="A1945" t="s">
        <v>2434</v>
      </c>
      <c r="B1945">
        <v>870982324</v>
      </c>
      <c r="C1945" s="4">
        <v>39226</v>
      </c>
      <c r="D1945" t="s">
        <v>15</v>
      </c>
      <c r="E1945" t="s">
        <v>94</v>
      </c>
      <c r="F1945" s="5">
        <v>3885505169</v>
      </c>
    </row>
    <row r="1946" spans="1:6" x14ac:dyDescent="0.25">
      <c r="A1946" t="s">
        <v>2435</v>
      </c>
      <c r="B1946">
        <v>763609555</v>
      </c>
      <c r="C1946" s="4">
        <v>35575</v>
      </c>
      <c r="D1946" t="s">
        <v>15</v>
      </c>
      <c r="E1946" t="s">
        <v>579</v>
      </c>
      <c r="F1946" s="5">
        <v>2627236832</v>
      </c>
    </row>
    <row r="1947" spans="1:6" x14ac:dyDescent="0.25">
      <c r="A1947" t="s">
        <v>2436</v>
      </c>
      <c r="B1947">
        <v>887006605</v>
      </c>
      <c r="C1947" s="4">
        <v>23887</v>
      </c>
      <c r="D1947" t="s">
        <v>15</v>
      </c>
      <c r="E1947" t="s">
        <v>161</v>
      </c>
      <c r="F1947" s="5">
        <v>11131758</v>
      </c>
    </row>
    <row r="1948" spans="1:6" x14ac:dyDescent="0.25">
      <c r="A1948" t="s">
        <v>2437</v>
      </c>
      <c r="B1948">
        <v>309510957</v>
      </c>
      <c r="C1948" s="4">
        <v>30827</v>
      </c>
      <c r="D1948" t="s">
        <v>15</v>
      </c>
      <c r="E1948" t="s">
        <v>52</v>
      </c>
      <c r="F1948" s="5">
        <v>924876506</v>
      </c>
    </row>
    <row r="1949" spans="1:6" x14ac:dyDescent="0.25">
      <c r="A1949" t="s">
        <v>2438</v>
      </c>
      <c r="B1949">
        <v>6178667</v>
      </c>
      <c r="C1949" s="4">
        <v>34114</v>
      </c>
      <c r="D1949" t="s">
        <v>21</v>
      </c>
      <c r="E1949" t="s">
        <v>284</v>
      </c>
      <c r="F1949" s="5">
        <v>13818123</v>
      </c>
    </row>
    <row r="1950" spans="1:6" x14ac:dyDescent="0.25">
      <c r="A1950" t="s">
        <v>2439</v>
      </c>
      <c r="B1950">
        <v>62120508</v>
      </c>
      <c r="C1950" s="4">
        <v>28270</v>
      </c>
      <c r="D1950" t="s">
        <v>27</v>
      </c>
      <c r="E1950" t="s">
        <v>146</v>
      </c>
      <c r="F1950" s="5">
        <v>158603634</v>
      </c>
    </row>
    <row r="1951" spans="1:6" x14ac:dyDescent="0.25">
      <c r="A1951" t="s">
        <v>2440</v>
      </c>
      <c r="B1951">
        <v>809971306</v>
      </c>
      <c r="C1951" s="4">
        <v>23887</v>
      </c>
      <c r="D1951" t="s">
        <v>43</v>
      </c>
      <c r="E1951" t="s">
        <v>284</v>
      </c>
      <c r="F1951" s="5">
        <v>729975675</v>
      </c>
    </row>
    <row r="1952" spans="1:6" x14ac:dyDescent="0.25">
      <c r="A1952" t="s">
        <v>592</v>
      </c>
      <c r="B1952">
        <v>567668389</v>
      </c>
      <c r="C1952" s="4">
        <v>21329</v>
      </c>
      <c r="D1952" t="s">
        <v>9</v>
      </c>
      <c r="E1952" t="s">
        <v>16</v>
      </c>
      <c r="F1952" s="5">
        <v>758073572</v>
      </c>
    </row>
    <row r="1953" spans="1:6" x14ac:dyDescent="0.25">
      <c r="A1953" t="s">
        <v>2441</v>
      </c>
      <c r="B1953">
        <v>232806399</v>
      </c>
      <c r="C1953" s="4">
        <v>25712</v>
      </c>
      <c r="D1953" t="s">
        <v>43</v>
      </c>
      <c r="E1953" t="s">
        <v>261</v>
      </c>
      <c r="F1953" s="5">
        <v>253515328</v>
      </c>
    </row>
    <row r="1954" spans="1:6" x14ac:dyDescent="0.25">
      <c r="A1954" t="s">
        <v>2442</v>
      </c>
      <c r="B1954">
        <v>114607143</v>
      </c>
      <c r="C1954" s="4">
        <v>35210</v>
      </c>
      <c r="D1954" t="s">
        <v>9</v>
      </c>
      <c r="E1954" t="s">
        <v>108</v>
      </c>
      <c r="F1954" s="5">
        <v>826308621</v>
      </c>
    </row>
    <row r="1955" spans="1:6" x14ac:dyDescent="0.25">
      <c r="A1955" t="s">
        <v>2443</v>
      </c>
      <c r="B1955">
        <v>717666940</v>
      </c>
      <c r="C1955" s="4">
        <v>39226</v>
      </c>
      <c r="D1955" t="s">
        <v>171</v>
      </c>
      <c r="E1955" t="s">
        <v>404</v>
      </c>
      <c r="F1955" s="5">
        <v>1094287425</v>
      </c>
    </row>
    <row r="1956" spans="1:6" x14ac:dyDescent="0.25">
      <c r="A1956" t="s">
        <v>2444</v>
      </c>
      <c r="B1956">
        <v>984694071</v>
      </c>
      <c r="C1956" s="4">
        <v>23155</v>
      </c>
      <c r="D1956" t="s">
        <v>15</v>
      </c>
      <c r="E1956" t="s">
        <v>28</v>
      </c>
      <c r="F1956" s="5">
        <v>17991372</v>
      </c>
    </row>
    <row r="1957" spans="1:6" x14ac:dyDescent="0.25">
      <c r="A1957" t="s">
        <v>172</v>
      </c>
      <c r="B1957">
        <v>137444563</v>
      </c>
      <c r="C1957" s="4">
        <v>37400</v>
      </c>
      <c r="D1957" t="s">
        <v>9</v>
      </c>
      <c r="E1957" t="s">
        <v>38</v>
      </c>
      <c r="F1957" s="5">
        <v>177985983</v>
      </c>
    </row>
    <row r="1958" spans="1:6" x14ac:dyDescent="0.25">
      <c r="A1958" t="s">
        <v>2445</v>
      </c>
      <c r="B1958">
        <v>913004392</v>
      </c>
      <c r="C1958" s="4">
        <v>26809</v>
      </c>
      <c r="D1958" t="s">
        <v>15</v>
      </c>
      <c r="E1958" t="s">
        <v>125</v>
      </c>
      <c r="F1958" s="5">
        <v>724426395</v>
      </c>
    </row>
    <row r="1959" spans="1:6" x14ac:dyDescent="0.25">
      <c r="A1959" t="s">
        <v>2446</v>
      </c>
      <c r="B1959">
        <v>751503306</v>
      </c>
      <c r="C1959" s="4">
        <v>35575</v>
      </c>
      <c r="D1959" t="s">
        <v>27</v>
      </c>
      <c r="E1959" t="s">
        <v>341</v>
      </c>
      <c r="F1959" s="5">
        <v>515672325</v>
      </c>
    </row>
    <row r="1960" spans="1:6" x14ac:dyDescent="0.25">
      <c r="A1960" t="s">
        <v>2447</v>
      </c>
      <c r="B1960">
        <v>883329390</v>
      </c>
      <c r="C1960" s="4">
        <v>28634</v>
      </c>
      <c r="D1960" t="s">
        <v>15</v>
      </c>
      <c r="E1960" t="s">
        <v>245</v>
      </c>
      <c r="F1960" s="5">
        <v>3196112256</v>
      </c>
    </row>
    <row r="1961" spans="1:6" x14ac:dyDescent="0.25">
      <c r="A1961" t="s">
        <v>2448</v>
      </c>
      <c r="B1961">
        <v>771715932</v>
      </c>
      <c r="C1961" s="4">
        <v>40687</v>
      </c>
      <c r="D1961" t="s">
        <v>27</v>
      </c>
      <c r="E1961" t="s">
        <v>186</v>
      </c>
      <c r="F1961" s="5">
        <v>50180067</v>
      </c>
    </row>
    <row r="1962" spans="1:6" x14ac:dyDescent="0.25">
      <c r="A1962" t="s">
        <v>2449</v>
      </c>
      <c r="B1962">
        <v>95833293</v>
      </c>
      <c r="C1962" s="4">
        <v>33382</v>
      </c>
      <c r="D1962" t="s">
        <v>27</v>
      </c>
      <c r="E1962" t="s">
        <v>28</v>
      </c>
      <c r="F1962" s="5">
        <v>39264108</v>
      </c>
    </row>
    <row r="1963" spans="1:6" x14ac:dyDescent="0.25">
      <c r="A1963" t="s">
        <v>2450</v>
      </c>
      <c r="B1963">
        <v>9780747</v>
      </c>
      <c r="C1963" s="4">
        <v>21694</v>
      </c>
      <c r="D1963" t="s">
        <v>21</v>
      </c>
      <c r="E1963" t="s">
        <v>104</v>
      </c>
      <c r="F1963" s="5">
        <v>2458758015</v>
      </c>
    </row>
    <row r="1964" spans="1:6" x14ac:dyDescent="0.25">
      <c r="A1964" t="s">
        <v>2451</v>
      </c>
      <c r="B1964">
        <v>619053523</v>
      </c>
      <c r="C1964" s="4">
        <v>21329</v>
      </c>
      <c r="D1964" t="s">
        <v>27</v>
      </c>
      <c r="E1964" t="s">
        <v>261</v>
      </c>
      <c r="F1964" s="5">
        <v>157737216</v>
      </c>
    </row>
    <row r="1965" spans="1:6" x14ac:dyDescent="0.25">
      <c r="A1965" t="s">
        <v>2452</v>
      </c>
      <c r="B1965">
        <v>25918402</v>
      </c>
      <c r="C1965" s="4">
        <v>39593</v>
      </c>
      <c r="D1965" t="s">
        <v>27</v>
      </c>
      <c r="E1965" t="s">
        <v>157</v>
      </c>
      <c r="F1965" s="5">
        <v>816454548</v>
      </c>
    </row>
    <row r="1966" spans="1:6" x14ac:dyDescent="0.25">
      <c r="A1966" t="s">
        <v>2453</v>
      </c>
      <c r="B1966">
        <v>105425657</v>
      </c>
      <c r="C1966" s="4">
        <v>23155</v>
      </c>
      <c r="D1966" t="s">
        <v>27</v>
      </c>
      <c r="E1966" t="s">
        <v>328</v>
      </c>
      <c r="F1966" s="5">
        <v>5475375</v>
      </c>
    </row>
    <row r="1967" spans="1:6" x14ac:dyDescent="0.25">
      <c r="A1967" t="s">
        <v>2454</v>
      </c>
      <c r="B1967">
        <v>961508732</v>
      </c>
      <c r="C1967" s="4">
        <v>27173</v>
      </c>
      <c r="D1967" t="s">
        <v>9</v>
      </c>
      <c r="E1967" t="s">
        <v>528</v>
      </c>
      <c r="F1967" s="5">
        <v>859189095</v>
      </c>
    </row>
    <row r="1968" spans="1:6" x14ac:dyDescent="0.25">
      <c r="A1968" t="s">
        <v>2455</v>
      </c>
      <c r="B1968">
        <v>652862459</v>
      </c>
      <c r="C1968" s="4">
        <v>37400</v>
      </c>
      <c r="D1968" t="s">
        <v>9</v>
      </c>
      <c r="E1968" t="s">
        <v>309</v>
      </c>
      <c r="F1968" s="5">
        <v>1644566275</v>
      </c>
    </row>
    <row r="1969" spans="1:6" x14ac:dyDescent="0.25">
      <c r="A1969" t="s">
        <v>2456</v>
      </c>
      <c r="B1969">
        <v>143782117</v>
      </c>
      <c r="C1969" s="4">
        <v>21694</v>
      </c>
      <c r="D1969" t="s">
        <v>171</v>
      </c>
      <c r="E1969" t="s">
        <v>261</v>
      </c>
      <c r="F1969" s="5">
        <v>1055099904</v>
      </c>
    </row>
    <row r="1970" spans="1:6" x14ac:dyDescent="0.25">
      <c r="A1970" t="s">
        <v>2457</v>
      </c>
      <c r="B1970">
        <v>881946883</v>
      </c>
      <c r="C1970" s="4">
        <v>31192</v>
      </c>
      <c r="D1970" t="s">
        <v>9</v>
      </c>
      <c r="E1970" t="s">
        <v>44</v>
      </c>
      <c r="F1970" s="5">
        <v>2349213324</v>
      </c>
    </row>
    <row r="1971" spans="1:6" x14ac:dyDescent="0.25">
      <c r="A1971" t="s">
        <v>2458</v>
      </c>
      <c r="B1971">
        <v>982975265</v>
      </c>
      <c r="C1971" s="4">
        <v>29366</v>
      </c>
      <c r="D1971" t="s">
        <v>21</v>
      </c>
      <c r="E1971" t="s">
        <v>22</v>
      </c>
      <c r="F1971" s="5">
        <v>568613682</v>
      </c>
    </row>
    <row r="1972" spans="1:6" x14ac:dyDescent="0.25">
      <c r="A1972" t="s">
        <v>2459</v>
      </c>
      <c r="B1972">
        <v>780027230</v>
      </c>
      <c r="C1972" s="4">
        <v>35939</v>
      </c>
      <c r="D1972" t="s">
        <v>27</v>
      </c>
      <c r="E1972" t="s">
        <v>241</v>
      </c>
      <c r="F1972" s="5">
        <v>2155914628</v>
      </c>
    </row>
    <row r="1973" spans="1:6" x14ac:dyDescent="0.25">
      <c r="A1973" t="s">
        <v>731</v>
      </c>
      <c r="B1973">
        <v>728731078</v>
      </c>
      <c r="C1973" s="4">
        <v>25348</v>
      </c>
      <c r="D1973" t="s">
        <v>27</v>
      </c>
      <c r="E1973" t="s">
        <v>203</v>
      </c>
      <c r="F1973" s="5">
        <v>697027968</v>
      </c>
    </row>
    <row r="1974" spans="1:6" x14ac:dyDescent="0.25">
      <c r="A1974" t="s">
        <v>2460</v>
      </c>
      <c r="B1974">
        <v>551016266</v>
      </c>
      <c r="C1974" s="4">
        <v>22426</v>
      </c>
      <c r="D1974" t="s">
        <v>15</v>
      </c>
      <c r="E1974" t="s">
        <v>28</v>
      </c>
      <c r="F1974" s="5">
        <v>495037683</v>
      </c>
    </row>
    <row r="1975" spans="1:6" x14ac:dyDescent="0.25">
      <c r="A1975" t="s">
        <v>2461</v>
      </c>
      <c r="B1975">
        <v>714119030</v>
      </c>
      <c r="C1975" s="4">
        <v>42880</v>
      </c>
      <c r="D1975" t="s">
        <v>27</v>
      </c>
      <c r="E1975" t="s">
        <v>65</v>
      </c>
      <c r="F1975" s="5">
        <v>2155945204</v>
      </c>
    </row>
    <row r="1976" spans="1:6" x14ac:dyDescent="0.25">
      <c r="A1976" t="s">
        <v>2462</v>
      </c>
      <c r="B1976">
        <v>144814850</v>
      </c>
      <c r="C1976" s="4">
        <v>38132</v>
      </c>
      <c r="D1976" t="s">
        <v>9</v>
      </c>
      <c r="E1976" t="s">
        <v>69</v>
      </c>
      <c r="F1976" s="5">
        <v>655803148</v>
      </c>
    </row>
    <row r="1977" spans="1:6" x14ac:dyDescent="0.25">
      <c r="A1977" t="s">
        <v>2463</v>
      </c>
      <c r="B1977">
        <v>497461477</v>
      </c>
      <c r="C1977" s="4">
        <v>24251</v>
      </c>
      <c r="D1977" t="s">
        <v>21</v>
      </c>
      <c r="E1977" t="s">
        <v>371</v>
      </c>
      <c r="F1977" s="5">
        <v>2534848512</v>
      </c>
    </row>
    <row r="1978" spans="1:6" x14ac:dyDescent="0.25">
      <c r="A1978" t="s">
        <v>2464</v>
      </c>
      <c r="B1978">
        <v>435160243</v>
      </c>
      <c r="C1978" s="4">
        <v>38132</v>
      </c>
      <c r="D1978" t="s">
        <v>15</v>
      </c>
      <c r="E1978" t="s">
        <v>210</v>
      </c>
      <c r="F1978" s="5">
        <v>202863468</v>
      </c>
    </row>
    <row r="1979" spans="1:6" x14ac:dyDescent="0.25">
      <c r="A1979" t="s">
        <v>2465</v>
      </c>
      <c r="B1979">
        <v>447178999</v>
      </c>
      <c r="C1979" s="4">
        <v>34478</v>
      </c>
      <c r="D1979" t="s">
        <v>15</v>
      </c>
      <c r="E1979" t="s">
        <v>528</v>
      </c>
      <c r="F1979" s="5">
        <v>987643383</v>
      </c>
    </row>
    <row r="1980" spans="1:6" x14ac:dyDescent="0.25">
      <c r="A1980" t="s">
        <v>2466</v>
      </c>
      <c r="B1980">
        <v>895923214</v>
      </c>
      <c r="C1980" s="4">
        <v>33749</v>
      </c>
      <c r="D1980" t="s">
        <v>9</v>
      </c>
      <c r="E1980" t="s">
        <v>334</v>
      </c>
      <c r="F1980" s="5">
        <v>490431277</v>
      </c>
    </row>
    <row r="1981" spans="1:6" x14ac:dyDescent="0.25">
      <c r="A1981" t="s">
        <v>2467</v>
      </c>
      <c r="B1981">
        <v>424349749</v>
      </c>
      <c r="C1981" s="4">
        <v>28270</v>
      </c>
      <c r="D1981" t="s">
        <v>9</v>
      </c>
      <c r="E1981" t="s">
        <v>214</v>
      </c>
      <c r="F1981" s="5">
        <v>1579867328</v>
      </c>
    </row>
    <row r="1982" spans="1:6" x14ac:dyDescent="0.25">
      <c r="A1982" t="s">
        <v>2468</v>
      </c>
      <c r="B1982">
        <v>740796578</v>
      </c>
      <c r="C1982" s="4">
        <v>22790</v>
      </c>
      <c r="D1982" t="s">
        <v>27</v>
      </c>
      <c r="E1982" t="s">
        <v>157</v>
      </c>
      <c r="F1982" s="5">
        <v>5211599844</v>
      </c>
    </row>
    <row r="1983" spans="1:6" x14ac:dyDescent="0.25">
      <c r="A1983" t="s">
        <v>2469</v>
      </c>
      <c r="B1983">
        <v>341172486</v>
      </c>
      <c r="C1983" s="4">
        <v>25712</v>
      </c>
      <c r="D1983" t="s">
        <v>21</v>
      </c>
      <c r="E1983" t="s">
        <v>360</v>
      </c>
      <c r="F1983" s="5">
        <v>28088118</v>
      </c>
    </row>
    <row r="1984" spans="1:6" x14ac:dyDescent="0.25">
      <c r="A1984" t="s">
        <v>2470</v>
      </c>
      <c r="B1984">
        <v>506875531</v>
      </c>
      <c r="C1984" s="4">
        <v>32653</v>
      </c>
      <c r="D1984" t="s">
        <v>43</v>
      </c>
      <c r="E1984" t="s">
        <v>309</v>
      </c>
      <c r="F1984" s="5">
        <v>1693688832</v>
      </c>
    </row>
    <row r="1985" spans="1:6" x14ac:dyDescent="0.25">
      <c r="A1985" t="s">
        <v>2471</v>
      </c>
      <c r="B1985">
        <v>481645956</v>
      </c>
      <c r="C1985" s="4">
        <v>28999</v>
      </c>
      <c r="D1985" t="s">
        <v>9</v>
      </c>
      <c r="E1985" t="s">
        <v>241</v>
      </c>
      <c r="F1985" s="5">
        <v>743352336</v>
      </c>
    </row>
    <row r="1986" spans="1:6" x14ac:dyDescent="0.25">
      <c r="A1986" t="s">
        <v>2472</v>
      </c>
      <c r="B1986">
        <v>120568684</v>
      </c>
      <c r="C1986" s="4">
        <v>35939</v>
      </c>
      <c r="D1986" t="s">
        <v>9</v>
      </c>
      <c r="E1986" t="s">
        <v>284</v>
      </c>
      <c r="F1986" s="5">
        <v>3880725</v>
      </c>
    </row>
    <row r="1987" spans="1:6" x14ac:dyDescent="0.25">
      <c r="A1987" t="s">
        <v>2473</v>
      </c>
      <c r="B1987">
        <v>336343604</v>
      </c>
      <c r="C1987" s="4">
        <v>33382</v>
      </c>
      <c r="D1987" t="s">
        <v>27</v>
      </c>
      <c r="E1987" t="s">
        <v>33</v>
      </c>
      <c r="F1987" s="5">
        <v>5246304</v>
      </c>
    </row>
    <row r="1988" spans="1:6" x14ac:dyDescent="0.25">
      <c r="A1988" t="s">
        <v>2474</v>
      </c>
      <c r="B1988">
        <v>904896985</v>
      </c>
      <c r="C1988" s="4">
        <v>41783</v>
      </c>
      <c r="D1988" t="s">
        <v>27</v>
      </c>
      <c r="E1988" t="s">
        <v>371</v>
      </c>
      <c r="F1988" s="5">
        <v>890410752</v>
      </c>
    </row>
    <row r="1989" spans="1:6" x14ac:dyDescent="0.25">
      <c r="A1989" t="s">
        <v>2475</v>
      </c>
      <c r="B1989">
        <v>86849828</v>
      </c>
      <c r="C1989" s="4">
        <v>20965</v>
      </c>
      <c r="D1989" t="s">
        <v>27</v>
      </c>
      <c r="E1989" t="s">
        <v>61</v>
      </c>
      <c r="F1989" s="5">
        <v>3089892</v>
      </c>
    </row>
    <row r="1990" spans="1:6" x14ac:dyDescent="0.25">
      <c r="A1990" t="s">
        <v>2476</v>
      </c>
      <c r="B1990">
        <v>866698786</v>
      </c>
      <c r="C1990" s="4">
        <v>44341</v>
      </c>
      <c r="D1990" t="s">
        <v>15</v>
      </c>
      <c r="E1990" t="s">
        <v>579</v>
      </c>
      <c r="F1990" s="5">
        <v>1695036306</v>
      </c>
    </row>
    <row r="1991" spans="1:6" x14ac:dyDescent="0.25">
      <c r="A1991" t="s">
        <v>2477</v>
      </c>
      <c r="B1991">
        <v>113165911</v>
      </c>
      <c r="C1991" s="4">
        <v>36304</v>
      </c>
      <c r="D1991" t="s">
        <v>27</v>
      </c>
      <c r="E1991" t="s">
        <v>528</v>
      </c>
      <c r="F1991" s="5">
        <v>761719106</v>
      </c>
    </row>
    <row r="1992" spans="1:6" x14ac:dyDescent="0.25">
      <c r="A1992" t="s">
        <v>361</v>
      </c>
      <c r="B1992">
        <v>333256287</v>
      </c>
      <c r="C1992" s="4">
        <v>39958</v>
      </c>
      <c r="D1992" t="s">
        <v>27</v>
      </c>
      <c r="E1992" t="s">
        <v>73</v>
      </c>
      <c r="F1992" s="5">
        <v>255576672</v>
      </c>
    </row>
    <row r="1993" spans="1:6" x14ac:dyDescent="0.25">
      <c r="A1993" t="s">
        <v>2478</v>
      </c>
      <c r="B1993">
        <v>464445114</v>
      </c>
      <c r="C1993" s="4">
        <v>43244</v>
      </c>
      <c r="D1993" t="s">
        <v>27</v>
      </c>
      <c r="E1993" t="s">
        <v>61</v>
      </c>
      <c r="F1993" s="5">
        <v>315981666</v>
      </c>
    </row>
    <row r="1994" spans="1:6" x14ac:dyDescent="0.25">
      <c r="A1994" t="s">
        <v>2479</v>
      </c>
      <c r="B1994">
        <v>854144068</v>
      </c>
      <c r="C1994" s="4">
        <v>31921</v>
      </c>
      <c r="D1994" t="s">
        <v>9</v>
      </c>
      <c r="E1994" t="s">
        <v>203</v>
      </c>
      <c r="F1994" s="5">
        <v>805364224</v>
      </c>
    </row>
    <row r="1995" spans="1:6" x14ac:dyDescent="0.25">
      <c r="A1995" t="s">
        <v>2480</v>
      </c>
      <c r="B1995">
        <v>843963225</v>
      </c>
      <c r="C1995" s="4">
        <v>44705</v>
      </c>
      <c r="D1995" t="s">
        <v>21</v>
      </c>
      <c r="E1995" t="s">
        <v>203</v>
      </c>
      <c r="F1995" s="5">
        <v>714113253</v>
      </c>
    </row>
    <row r="1996" spans="1:6" x14ac:dyDescent="0.25">
      <c r="A1996" t="s">
        <v>223</v>
      </c>
      <c r="B1996">
        <v>212687695</v>
      </c>
      <c r="C1996" s="4">
        <v>42515</v>
      </c>
      <c r="D1996" t="s">
        <v>27</v>
      </c>
      <c r="E1996" t="s">
        <v>28</v>
      </c>
      <c r="F1996" s="5">
        <v>142413</v>
      </c>
    </row>
    <row r="1997" spans="1:6" x14ac:dyDescent="0.25">
      <c r="A1997" t="s">
        <v>321</v>
      </c>
      <c r="B1997">
        <v>298078818</v>
      </c>
      <c r="C1997" s="4">
        <v>25348</v>
      </c>
      <c r="D1997" t="s">
        <v>27</v>
      </c>
      <c r="E1997" t="s">
        <v>341</v>
      </c>
      <c r="F1997" s="5">
        <v>116733045</v>
      </c>
    </row>
    <row r="1998" spans="1:6" x14ac:dyDescent="0.25">
      <c r="A1998" t="s">
        <v>2481</v>
      </c>
      <c r="B1998">
        <v>794996007</v>
      </c>
      <c r="C1998" s="4">
        <v>29731</v>
      </c>
      <c r="D1998" t="s">
        <v>21</v>
      </c>
      <c r="E1998" t="s">
        <v>324</v>
      </c>
      <c r="F1998" s="5">
        <v>1700208174</v>
      </c>
    </row>
    <row r="1999" spans="1:6" x14ac:dyDescent="0.25">
      <c r="A1999" t="s">
        <v>2482</v>
      </c>
      <c r="B1999">
        <v>695715836</v>
      </c>
      <c r="C1999" s="4">
        <v>43976</v>
      </c>
      <c r="D1999" t="s">
        <v>43</v>
      </c>
      <c r="E1999" t="s">
        <v>125</v>
      </c>
      <c r="F1999" s="5">
        <v>81361422</v>
      </c>
    </row>
    <row r="2000" spans="1:6" x14ac:dyDescent="0.25">
      <c r="A2000" t="s">
        <v>357</v>
      </c>
      <c r="B2000">
        <v>331061325</v>
      </c>
      <c r="C2000" s="4">
        <v>40322</v>
      </c>
      <c r="D2000" t="s">
        <v>9</v>
      </c>
      <c r="E2000" t="s">
        <v>146</v>
      </c>
      <c r="F2000" s="5">
        <v>874755</v>
      </c>
    </row>
    <row r="2001" spans="1:6" x14ac:dyDescent="0.25">
      <c r="A2001" t="s">
        <v>2483</v>
      </c>
      <c r="B2001">
        <v>26700503</v>
      </c>
      <c r="C2001" s="4">
        <v>29366</v>
      </c>
      <c r="D2001" t="s">
        <v>27</v>
      </c>
      <c r="E2001" t="s">
        <v>214</v>
      </c>
      <c r="F2001" s="5">
        <v>353372166</v>
      </c>
    </row>
    <row r="2002" spans="1:6" x14ac:dyDescent="0.25">
      <c r="A2002" t="s">
        <v>2484</v>
      </c>
      <c r="B2002">
        <v>325519065</v>
      </c>
      <c r="C2002" s="4">
        <v>26077</v>
      </c>
      <c r="D2002" t="s">
        <v>21</v>
      </c>
      <c r="E2002" t="s">
        <v>241</v>
      </c>
      <c r="F2002" s="5">
        <v>2810977338</v>
      </c>
    </row>
    <row r="2003" spans="1:6" x14ac:dyDescent="0.25">
      <c r="A2003" t="s">
        <v>2485</v>
      </c>
      <c r="B2003">
        <v>523976534</v>
      </c>
      <c r="C2003" s="4">
        <v>34478</v>
      </c>
      <c r="D2003" t="s">
        <v>27</v>
      </c>
      <c r="E2003" t="s">
        <v>334</v>
      </c>
      <c r="F2003" s="5">
        <v>669598632</v>
      </c>
    </row>
    <row r="2004" spans="1:6" x14ac:dyDescent="0.25">
      <c r="A2004" t="s">
        <v>2486</v>
      </c>
      <c r="B2004">
        <v>998295516</v>
      </c>
      <c r="C2004" s="4">
        <v>25712</v>
      </c>
      <c r="D2004" t="s">
        <v>27</v>
      </c>
      <c r="E2004" t="s">
        <v>134</v>
      </c>
      <c r="F2004" s="5">
        <v>1965880884</v>
      </c>
    </row>
    <row r="2005" spans="1:6" x14ac:dyDescent="0.25">
      <c r="A2005" t="s">
        <v>2487</v>
      </c>
      <c r="B2005">
        <v>892482644</v>
      </c>
      <c r="C2005" s="4">
        <v>36304</v>
      </c>
      <c r="D2005" t="s">
        <v>27</v>
      </c>
      <c r="E2005" t="s">
        <v>134</v>
      </c>
      <c r="F2005" s="5">
        <v>30942074</v>
      </c>
    </row>
    <row r="2006" spans="1:6" x14ac:dyDescent="0.25">
      <c r="A2006" t="s">
        <v>2488</v>
      </c>
      <c r="B2006">
        <v>885905521</v>
      </c>
      <c r="C2006" s="4">
        <v>34114</v>
      </c>
      <c r="D2006" t="s">
        <v>27</v>
      </c>
      <c r="E2006" t="s">
        <v>65</v>
      </c>
      <c r="F2006" s="5">
        <v>50793897</v>
      </c>
    </row>
    <row r="2007" spans="1:6" x14ac:dyDescent="0.25">
      <c r="A2007" t="s">
        <v>570</v>
      </c>
      <c r="B2007">
        <v>557237783</v>
      </c>
      <c r="C2007" s="4">
        <v>40322</v>
      </c>
      <c r="D2007" t="s">
        <v>15</v>
      </c>
      <c r="E2007" t="s">
        <v>324</v>
      </c>
      <c r="F2007" s="5">
        <v>700303616</v>
      </c>
    </row>
    <row r="2008" spans="1:6" x14ac:dyDescent="0.25">
      <c r="A2008" t="s">
        <v>2489</v>
      </c>
      <c r="B2008">
        <v>593922000</v>
      </c>
      <c r="C2008" s="4">
        <v>32653</v>
      </c>
      <c r="D2008" t="s">
        <v>171</v>
      </c>
      <c r="E2008" t="s">
        <v>324</v>
      </c>
      <c r="F2008" s="5">
        <v>567517548</v>
      </c>
    </row>
    <row r="2009" spans="1:6" x14ac:dyDescent="0.25">
      <c r="A2009" t="s">
        <v>2490</v>
      </c>
      <c r="B2009">
        <v>402211440</v>
      </c>
      <c r="C2009" s="4">
        <v>21329</v>
      </c>
      <c r="D2009" t="s">
        <v>21</v>
      </c>
      <c r="E2009" t="s">
        <v>1064</v>
      </c>
      <c r="F2009" s="5">
        <v>840894678</v>
      </c>
    </row>
    <row r="2010" spans="1:6" x14ac:dyDescent="0.25">
      <c r="A2010" t="s">
        <v>2491</v>
      </c>
      <c r="B2010">
        <v>824314669</v>
      </c>
      <c r="C2010" s="4">
        <v>31921</v>
      </c>
      <c r="D2010" t="s">
        <v>21</v>
      </c>
      <c r="E2010" t="s">
        <v>341</v>
      </c>
      <c r="F2010" s="5">
        <v>1441484352</v>
      </c>
    </row>
    <row r="2011" spans="1:6" x14ac:dyDescent="0.25">
      <c r="A2011" t="s">
        <v>2492</v>
      </c>
      <c r="B2011">
        <v>113298775</v>
      </c>
      <c r="C2011" s="4">
        <v>28634</v>
      </c>
      <c r="D2011" t="s">
        <v>15</v>
      </c>
      <c r="E2011" t="s">
        <v>16</v>
      </c>
      <c r="F2011" s="5">
        <v>161123826</v>
      </c>
    </row>
    <row r="2012" spans="1:6" x14ac:dyDescent="0.25">
      <c r="A2012" t="s">
        <v>2493</v>
      </c>
      <c r="B2012">
        <v>329720299</v>
      </c>
      <c r="C2012" s="4">
        <v>34843</v>
      </c>
      <c r="D2012" t="s">
        <v>27</v>
      </c>
      <c r="E2012" t="s">
        <v>360</v>
      </c>
      <c r="F2012" s="5">
        <v>3999765504</v>
      </c>
    </row>
    <row r="2013" spans="1:6" x14ac:dyDescent="0.25">
      <c r="A2013" t="s">
        <v>2494</v>
      </c>
      <c r="B2013">
        <v>716638231</v>
      </c>
      <c r="C2013" s="4">
        <v>41419</v>
      </c>
      <c r="D2013" t="s">
        <v>43</v>
      </c>
      <c r="E2013" t="s">
        <v>203</v>
      </c>
      <c r="F2013" s="5">
        <v>1225629704</v>
      </c>
    </row>
    <row r="2014" spans="1:6" x14ac:dyDescent="0.25">
      <c r="A2014" t="s">
        <v>830</v>
      </c>
      <c r="B2014">
        <v>843771917</v>
      </c>
      <c r="C2014" s="4">
        <v>30460</v>
      </c>
      <c r="D2014" t="s">
        <v>21</v>
      </c>
      <c r="E2014" t="s">
        <v>28</v>
      </c>
      <c r="F2014" s="5">
        <v>334310168</v>
      </c>
    </row>
    <row r="2015" spans="1:6" x14ac:dyDescent="0.25">
      <c r="A2015" t="s">
        <v>2495</v>
      </c>
      <c r="B2015">
        <v>852265287</v>
      </c>
      <c r="C2015" s="4">
        <v>38861</v>
      </c>
      <c r="D2015" t="s">
        <v>43</v>
      </c>
      <c r="E2015" t="s">
        <v>22</v>
      </c>
      <c r="F2015" s="5">
        <v>832589706</v>
      </c>
    </row>
    <row r="2016" spans="1:6" x14ac:dyDescent="0.25">
      <c r="A2016" t="s">
        <v>2496</v>
      </c>
      <c r="B2016">
        <v>894404158</v>
      </c>
      <c r="C2016" s="4">
        <v>36304</v>
      </c>
      <c r="D2016" t="s">
        <v>21</v>
      </c>
      <c r="E2016" t="s">
        <v>186</v>
      </c>
      <c r="F2016" s="5">
        <v>39235647</v>
      </c>
    </row>
    <row r="2017" spans="1:6" x14ac:dyDescent="0.25">
      <c r="A2017" t="s">
        <v>2497</v>
      </c>
      <c r="B2017">
        <v>343407440</v>
      </c>
      <c r="C2017" s="4">
        <v>22061</v>
      </c>
      <c r="D2017" t="s">
        <v>27</v>
      </c>
      <c r="E2017" t="s">
        <v>502</v>
      </c>
      <c r="F2017" s="5">
        <v>28616328</v>
      </c>
    </row>
    <row r="2018" spans="1:6" x14ac:dyDescent="0.25">
      <c r="A2018" t="s">
        <v>2498</v>
      </c>
      <c r="B2018">
        <v>177401884</v>
      </c>
      <c r="C2018" s="4">
        <v>32653</v>
      </c>
      <c r="D2018" t="s">
        <v>43</v>
      </c>
      <c r="E2018" t="s">
        <v>1064</v>
      </c>
      <c r="F2018" s="5">
        <v>4701708462</v>
      </c>
    </row>
    <row r="2019" spans="1:6" x14ac:dyDescent="0.25">
      <c r="A2019" t="s">
        <v>2499</v>
      </c>
      <c r="B2019">
        <v>320612377</v>
      </c>
      <c r="C2019" s="4">
        <v>26444</v>
      </c>
      <c r="D2019" t="s">
        <v>171</v>
      </c>
      <c r="E2019" t="s">
        <v>528</v>
      </c>
      <c r="F2019" s="5">
        <v>1560917501</v>
      </c>
    </row>
    <row r="2020" spans="1:6" x14ac:dyDescent="0.25">
      <c r="A2020" t="s">
        <v>2500</v>
      </c>
      <c r="B2020">
        <v>223898357</v>
      </c>
      <c r="C2020" s="4">
        <v>41783</v>
      </c>
      <c r="D2020" t="s">
        <v>15</v>
      </c>
      <c r="E2020" t="s">
        <v>528</v>
      </c>
      <c r="F2020" s="5">
        <v>1579033902</v>
      </c>
    </row>
    <row r="2021" spans="1:6" x14ac:dyDescent="0.25">
      <c r="A2021" t="s">
        <v>2501</v>
      </c>
      <c r="B2021">
        <v>1432805</v>
      </c>
      <c r="C2021" s="4">
        <v>24983</v>
      </c>
      <c r="D2021" t="s">
        <v>27</v>
      </c>
      <c r="E2021" t="s">
        <v>157</v>
      </c>
      <c r="F2021" s="5">
        <v>662834532</v>
      </c>
    </row>
    <row r="2022" spans="1:6" x14ac:dyDescent="0.25">
      <c r="A2022" t="s">
        <v>2502</v>
      </c>
      <c r="B2022">
        <v>205617031</v>
      </c>
      <c r="C2022" s="4">
        <v>34114</v>
      </c>
      <c r="D2022" t="s">
        <v>15</v>
      </c>
      <c r="E2022" t="s">
        <v>125</v>
      </c>
      <c r="F2022" s="5">
        <v>900518528</v>
      </c>
    </row>
    <row r="2023" spans="1:6" x14ac:dyDescent="0.25">
      <c r="A2023" t="s">
        <v>867</v>
      </c>
      <c r="B2023">
        <v>896649727</v>
      </c>
      <c r="C2023" s="4">
        <v>39226</v>
      </c>
      <c r="D2023" t="s">
        <v>9</v>
      </c>
      <c r="E2023" t="s">
        <v>261</v>
      </c>
      <c r="F2023" s="5">
        <v>549201408</v>
      </c>
    </row>
    <row r="2024" spans="1:6" x14ac:dyDescent="0.25">
      <c r="A2024" t="s">
        <v>2503</v>
      </c>
      <c r="B2024">
        <v>68152684</v>
      </c>
      <c r="C2024" s="4">
        <v>24251</v>
      </c>
      <c r="D2024" t="s">
        <v>43</v>
      </c>
      <c r="E2024" t="s">
        <v>324</v>
      </c>
      <c r="F2024" s="5">
        <v>409671262</v>
      </c>
    </row>
    <row r="2025" spans="1:6" x14ac:dyDescent="0.25">
      <c r="A2025" t="s">
        <v>743</v>
      </c>
      <c r="B2025">
        <v>739195463</v>
      </c>
      <c r="C2025" s="4">
        <v>40322</v>
      </c>
      <c r="D2025" t="s">
        <v>27</v>
      </c>
      <c r="E2025" t="s">
        <v>284</v>
      </c>
      <c r="F2025" s="5">
        <v>7593417</v>
      </c>
    </row>
    <row r="2026" spans="1:6" x14ac:dyDescent="0.25">
      <c r="A2026" t="s">
        <v>2504</v>
      </c>
      <c r="B2026">
        <v>223296755</v>
      </c>
      <c r="C2026" s="4">
        <v>27173</v>
      </c>
      <c r="D2026" t="s">
        <v>171</v>
      </c>
      <c r="E2026" t="s">
        <v>125</v>
      </c>
      <c r="F2026" s="5">
        <v>3740048424</v>
      </c>
    </row>
    <row r="2027" spans="1:6" x14ac:dyDescent="0.25">
      <c r="A2027" t="s">
        <v>211</v>
      </c>
      <c r="B2027">
        <v>192781810</v>
      </c>
      <c r="C2027" s="4">
        <v>41419</v>
      </c>
      <c r="D2027" t="s">
        <v>9</v>
      </c>
      <c r="E2027" t="s">
        <v>52</v>
      </c>
      <c r="F2027" s="5">
        <v>2109398829</v>
      </c>
    </row>
    <row r="2028" spans="1:6" x14ac:dyDescent="0.25">
      <c r="A2028" t="s">
        <v>2505</v>
      </c>
      <c r="B2028">
        <v>955904557</v>
      </c>
      <c r="C2028" s="4">
        <v>28270</v>
      </c>
      <c r="D2028" t="s">
        <v>27</v>
      </c>
      <c r="E2028" t="s">
        <v>73</v>
      </c>
      <c r="F2028" s="5">
        <v>3158795574</v>
      </c>
    </row>
    <row r="2029" spans="1:6" x14ac:dyDescent="0.25">
      <c r="A2029" t="s">
        <v>2506</v>
      </c>
      <c r="B2029">
        <v>130429629</v>
      </c>
      <c r="C2029" s="4">
        <v>28270</v>
      </c>
      <c r="D2029" t="s">
        <v>21</v>
      </c>
      <c r="E2029" t="s">
        <v>214</v>
      </c>
      <c r="F2029" s="5">
        <v>1684902877</v>
      </c>
    </row>
    <row r="2030" spans="1:6" x14ac:dyDescent="0.25">
      <c r="A2030" t="s">
        <v>2507</v>
      </c>
      <c r="B2030">
        <v>536372800</v>
      </c>
      <c r="C2030" s="4">
        <v>45070</v>
      </c>
      <c r="D2030" t="s">
        <v>27</v>
      </c>
      <c r="E2030" t="s">
        <v>284</v>
      </c>
      <c r="F2030" s="5">
        <v>2587538044</v>
      </c>
    </row>
    <row r="2031" spans="1:6" x14ac:dyDescent="0.25">
      <c r="A2031" t="s">
        <v>2508</v>
      </c>
      <c r="B2031">
        <v>874582924</v>
      </c>
      <c r="C2031" s="4">
        <v>20965</v>
      </c>
      <c r="D2031" t="s">
        <v>15</v>
      </c>
      <c r="E2031" t="s">
        <v>52</v>
      </c>
      <c r="F2031" s="5">
        <v>461480832</v>
      </c>
    </row>
    <row r="2032" spans="1:6" x14ac:dyDescent="0.25">
      <c r="A2032" t="s">
        <v>2509</v>
      </c>
      <c r="B2032">
        <v>903350842</v>
      </c>
      <c r="C2032" s="4">
        <v>41054</v>
      </c>
      <c r="D2032" t="s">
        <v>43</v>
      </c>
      <c r="E2032" t="s">
        <v>33</v>
      </c>
      <c r="F2032" s="5">
        <v>903497595</v>
      </c>
    </row>
    <row r="2033" spans="1:6" x14ac:dyDescent="0.25">
      <c r="A2033" t="s">
        <v>2510</v>
      </c>
      <c r="B2033">
        <v>887871306</v>
      </c>
      <c r="C2033" s="4">
        <v>24251</v>
      </c>
      <c r="D2033" t="s">
        <v>43</v>
      </c>
      <c r="E2033" t="s">
        <v>90</v>
      </c>
      <c r="F2033" s="5">
        <v>2820117267</v>
      </c>
    </row>
    <row r="2034" spans="1:6" x14ac:dyDescent="0.25">
      <c r="A2034" t="s">
        <v>2511</v>
      </c>
      <c r="B2034">
        <v>717625204</v>
      </c>
      <c r="C2034" s="4">
        <v>39593</v>
      </c>
      <c r="D2034" t="s">
        <v>15</v>
      </c>
      <c r="E2034" t="s">
        <v>186</v>
      </c>
      <c r="F2034" s="5">
        <v>705899264</v>
      </c>
    </row>
    <row r="2035" spans="1:6" x14ac:dyDescent="0.25">
      <c r="A2035" t="s">
        <v>384</v>
      </c>
      <c r="B2035">
        <v>355991638</v>
      </c>
      <c r="C2035" s="4">
        <v>35210</v>
      </c>
      <c r="D2035" t="s">
        <v>21</v>
      </c>
      <c r="E2035" t="s">
        <v>502</v>
      </c>
      <c r="F2035" s="5">
        <v>2515127356</v>
      </c>
    </row>
    <row r="2036" spans="1:6" x14ac:dyDescent="0.25">
      <c r="A2036" t="s">
        <v>2512</v>
      </c>
      <c r="B2036">
        <v>491748531</v>
      </c>
      <c r="C2036" s="4">
        <v>24983</v>
      </c>
      <c r="D2036" t="s">
        <v>27</v>
      </c>
      <c r="E2036" t="s">
        <v>33</v>
      </c>
      <c r="F2036" s="5">
        <v>1102494211</v>
      </c>
    </row>
    <row r="2037" spans="1:6" x14ac:dyDescent="0.25">
      <c r="A2037" t="s">
        <v>603</v>
      </c>
      <c r="B2037">
        <v>582912829</v>
      </c>
      <c r="C2037" s="4">
        <v>28634</v>
      </c>
      <c r="D2037" t="s">
        <v>9</v>
      </c>
      <c r="E2037" t="s">
        <v>146</v>
      </c>
      <c r="F2037" s="5">
        <v>1168572636</v>
      </c>
    </row>
    <row r="2038" spans="1:6" x14ac:dyDescent="0.25">
      <c r="A2038" t="s">
        <v>2513</v>
      </c>
      <c r="B2038">
        <v>530427707</v>
      </c>
      <c r="C2038" s="4">
        <v>44705</v>
      </c>
      <c r="D2038" t="s">
        <v>171</v>
      </c>
      <c r="E2038" t="s">
        <v>44</v>
      </c>
      <c r="F2038" s="5">
        <v>1677844287</v>
      </c>
    </row>
    <row r="2039" spans="1:6" x14ac:dyDescent="0.25">
      <c r="A2039" t="s">
        <v>858</v>
      </c>
      <c r="B2039">
        <v>884381934</v>
      </c>
      <c r="C2039" s="4">
        <v>21329</v>
      </c>
      <c r="D2039" t="s">
        <v>9</v>
      </c>
      <c r="E2039" t="s">
        <v>502</v>
      </c>
      <c r="F2039" s="5">
        <v>2501930925</v>
      </c>
    </row>
    <row r="2040" spans="1:6" x14ac:dyDescent="0.25">
      <c r="A2040" t="s">
        <v>2514</v>
      </c>
      <c r="B2040">
        <v>304859900</v>
      </c>
      <c r="C2040" s="4">
        <v>37765</v>
      </c>
      <c r="D2040" t="s">
        <v>9</v>
      </c>
      <c r="E2040" t="s">
        <v>1064</v>
      </c>
      <c r="F2040" s="5">
        <v>2609924044</v>
      </c>
    </row>
    <row r="2041" spans="1:6" x14ac:dyDescent="0.25">
      <c r="A2041" t="s">
        <v>2515</v>
      </c>
      <c r="B2041">
        <v>423730232</v>
      </c>
      <c r="C2041" s="4">
        <v>34843</v>
      </c>
      <c r="D2041" t="s">
        <v>27</v>
      </c>
      <c r="E2041" t="s">
        <v>245</v>
      </c>
      <c r="F2041" s="5">
        <v>741284196</v>
      </c>
    </row>
    <row r="2042" spans="1:6" x14ac:dyDescent="0.25">
      <c r="A2042" t="s">
        <v>2516</v>
      </c>
      <c r="B2042">
        <v>447232108</v>
      </c>
      <c r="C2042" s="4">
        <v>23522</v>
      </c>
      <c r="D2042" t="s">
        <v>9</v>
      </c>
      <c r="E2042" t="s">
        <v>218</v>
      </c>
      <c r="F2042" s="5">
        <v>1426087768</v>
      </c>
    </row>
    <row r="2043" spans="1:6" x14ac:dyDescent="0.25">
      <c r="A2043" t="s">
        <v>2517</v>
      </c>
      <c r="B2043">
        <v>876234305</v>
      </c>
      <c r="C2043" s="4">
        <v>25712</v>
      </c>
      <c r="D2043" t="s">
        <v>9</v>
      </c>
      <c r="E2043" t="s">
        <v>134</v>
      </c>
      <c r="F2043" s="5">
        <v>483398784</v>
      </c>
    </row>
    <row r="2044" spans="1:6" x14ac:dyDescent="0.25">
      <c r="A2044" t="s">
        <v>2518</v>
      </c>
      <c r="B2044">
        <v>754830246</v>
      </c>
      <c r="C2044" s="4">
        <v>41783</v>
      </c>
      <c r="D2044" t="s">
        <v>15</v>
      </c>
      <c r="E2044" t="s">
        <v>146</v>
      </c>
      <c r="F2044" s="5">
        <v>272444368</v>
      </c>
    </row>
    <row r="2045" spans="1:6" x14ac:dyDescent="0.25">
      <c r="A2045" t="s">
        <v>2519</v>
      </c>
      <c r="B2045">
        <v>534435443</v>
      </c>
      <c r="C2045" s="4">
        <v>43244</v>
      </c>
      <c r="D2045" t="s">
        <v>43</v>
      </c>
      <c r="E2045" t="s">
        <v>334</v>
      </c>
      <c r="F2045" s="5">
        <v>13370024</v>
      </c>
    </row>
    <row r="2046" spans="1:6" x14ac:dyDescent="0.25">
      <c r="A2046" t="s">
        <v>2520</v>
      </c>
      <c r="B2046">
        <v>197184515</v>
      </c>
      <c r="C2046" s="4">
        <v>39958</v>
      </c>
      <c r="D2046" t="s">
        <v>27</v>
      </c>
      <c r="E2046" t="s">
        <v>371</v>
      </c>
      <c r="F2046" s="5">
        <v>1102636272</v>
      </c>
    </row>
    <row r="2047" spans="1:6" x14ac:dyDescent="0.25">
      <c r="A2047" t="s">
        <v>2521</v>
      </c>
      <c r="B2047">
        <v>419760890</v>
      </c>
      <c r="C2047" s="4">
        <v>36671</v>
      </c>
      <c r="D2047" t="s">
        <v>9</v>
      </c>
      <c r="E2047" t="s">
        <v>268</v>
      </c>
      <c r="F2047" s="5">
        <v>3568081125</v>
      </c>
    </row>
    <row r="2048" spans="1:6" x14ac:dyDescent="0.25">
      <c r="A2048" t="s">
        <v>2522</v>
      </c>
      <c r="B2048">
        <v>821766918</v>
      </c>
      <c r="C2048" s="4">
        <v>22061</v>
      </c>
      <c r="D2048" t="s">
        <v>21</v>
      </c>
      <c r="E2048" t="s">
        <v>69</v>
      </c>
      <c r="F2048" s="5">
        <v>357179522</v>
      </c>
    </row>
    <row r="2049" spans="1:6" x14ac:dyDescent="0.25">
      <c r="A2049" t="s">
        <v>2523</v>
      </c>
      <c r="B2049">
        <v>689247857</v>
      </c>
      <c r="C2049" s="4">
        <v>25712</v>
      </c>
      <c r="D2049" t="s">
        <v>21</v>
      </c>
      <c r="E2049" t="s">
        <v>579</v>
      </c>
      <c r="F2049" s="5">
        <v>3183204297</v>
      </c>
    </row>
    <row r="2050" spans="1:6" x14ac:dyDescent="0.25">
      <c r="A2050" t="s">
        <v>2524</v>
      </c>
      <c r="B2050">
        <v>702195307</v>
      </c>
      <c r="C2050" s="4">
        <v>36304</v>
      </c>
      <c r="D2050" t="s">
        <v>21</v>
      </c>
      <c r="E2050" t="s">
        <v>328</v>
      </c>
      <c r="F2050" s="5">
        <v>5020622484</v>
      </c>
    </row>
    <row r="2051" spans="1:6" x14ac:dyDescent="0.25">
      <c r="A2051" t="s">
        <v>2525</v>
      </c>
      <c r="B2051">
        <v>701408949</v>
      </c>
      <c r="C2051" s="4">
        <v>33749</v>
      </c>
      <c r="D2051" t="s">
        <v>27</v>
      </c>
      <c r="E2051" t="s">
        <v>73</v>
      </c>
      <c r="F2051" s="5">
        <v>4014126675</v>
      </c>
    </row>
    <row r="2052" spans="1:6" x14ac:dyDescent="0.25">
      <c r="A2052" t="s">
        <v>2526</v>
      </c>
      <c r="B2052">
        <v>87668234</v>
      </c>
      <c r="C2052" s="4">
        <v>44705</v>
      </c>
      <c r="D2052" t="s">
        <v>9</v>
      </c>
      <c r="E2052" t="s">
        <v>108</v>
      </c>
      <c r="F2052" s="5">
        <v>1488079296</v>
      </c>
    </row>
    <row r="2053" spans="1:6" x14ac:dyDescent="0.25">
      <c r="A2053" t="s">
        <v>2527</v>
      </c>
      <c r="B2053">
        <v>164529450</v>
      </c>
      <c r="C2053" s="4">
        <v>34478</v>
      </c>
      <c r="D2053" t="s">
        <v>9</v>
      </c>
      <c r="E2053" t="s">
        <v>52</v>
      </c>
      <c r="F2053" s="5">
        <v>223885116</v>
      </c>
    </row>
    <row r="2054" spans="1:6" x14ac:dyDescent="0.25">
      <c r="A2054" t="s">
        <v>2528</v>
      </c>
      <c r="B2054">
        <v>772426267</v>
      </c>
      <c r="C2054" s="4">
        <v>37765</v>
      </c>
      <c r="D2054" t="s">
        <v>9</v>
      </c>
      <c r="E2054" t="s">
        <v>134</v>
      </c>
      <c r="F2054" s="5">
        <v>289247024</v>
      </c>
    </row>
    <row r="2055" spans="1:6" x14ac:dyDescent="0.25">
      <c r="A2055" t="s">
        <v>2529</v>
      </c>
      <c r="B2055">
        <v>765890343</v>
      </c>
      <c r="C2055" s="4">
        <v>22426</v>
      </c>
      <c r="D2055" t="s">
        <v>27</v>
      </c>
      <c r="E2055" t="s">
        <v>226</v>
      </c>
      <c r="F2055" s="5">
        <v>2991184</v>
      </c>
    </row>
    <row r="2056" spans="1:6" x14ac:dyDescent="0.25">
      <c r="A2056" t="s">
        <v>2530</v>
      </c>
      <c r="B2056">
        <v>395085982</v>
      </c>
      <c r="C2056" s="4">
        <v>32653</v>
      </c>
      <c r="D2056" t="s">
        <v>9</v>
      </c>
      <c r="E2056" t="s">
        <v>99</v>
      </c>
      <c r="F2056" s="5">
        <v>1047953233</v>
      </c>
    </row>
    <row r="2057" spans="1:6" x14ac:dyDescent="0.25">
      <c r="A2057" t="s">
        <v>2531</v>
      </c>
      <c r="B2057">
        <v>82561349</v>
      </c>
      <c r="C2057" s="4">
        <v>39226</v>
      </c>
      <c r="D2057" t="s">
        <v>9</v>
      </c>
      <c r="E2057" t="s">
        <v>90</v>
      </c>
      <c r="F2057" s="5">
        <v>572042925</v>
      </c>
    </row>
    <row r="2058" spans="1:6" x14ac:dyDescent="0.25">
      <c r="A2058" t="s">
        <v>2532</v>
      </c>
      <c r="B2058">
        <v>508621987</v>
      </c>
      <c r="C2058" s="4">
        <v>43976</v>
      </c>
      <c r="D2058" t="s">
        <v>21</v>
      </c>
      <c r="E2058" t="s">
        <v>16</v>
      </c>
      <c r="F2058" s="5">
        <v>1012850208</v>
      </c>
    </row>
    <row r="2059" spans="1:6" x14ac:dyDescent="0.25">
      <c r="A2059" t="s">
        <v>2533</v>
      </c>
      <c r="B2059">
        <v>513611430</v>
      </c>
      <c r="C2059" s="4">
        <v>36304</v>
      </c>
      <c r="D2059" t="s">
        <v>9</v>
      </c>
      <c r="E2059" t="s">
        <v>324</v>
      </c>
      <c r="F2059" s="5">
        <v>1299813132</v>
      </c>
    </row>
    <row r="2060" spans="1:6" x14ac:dyDescent="0.25">
      <c r="A2060" t="s">
        <v>621</v>
      </c>
      <c r="B2060">
        <v>601592292</v>
      </c>
      <c r="C2060" s="4">
        <v>34114</v>
      </c>
      <c r="D2060" t="s">
        <v>43</v>
      </c>
      <c r="E2060" t="s">
        <v>104</v>
      </c>
      <c r="F2060" s="5">
        <v>1356682367</v>
      </c>
    </row>
    <row r="2061" spans="1:6" x14ac:dyDescent="0.25">
      <c r="A2061" t="s">
        <v>2534</v>
      </c>
      <c r="B2061">
        <v>306241973</v>
      </c>
      <c r="C2061" s="4">
        <v>43976</v>
      </c>
      <c r="D2061" t="s">
        <v>43</v>
      </c>
      <c r="E2061" t="s">
        <v>52</v>
      </c>
      <c r="F2061" s="5">
        <v>4912948222</v>
      </c>
    </row>
    <row r="2062" spans="1:6" x14ac:dyDescent="0.25">
      <c r="A2062" t="s">
        <v>2535</v>
      </c>
      <c r="B2062">
        <v>110491505</v>
      </c>
      <c r="C2062" s="4">
        <v>20965</v>
      </c>
      <c r="D2062" t="s">
        <v>9</v>
      </c>
      <c r="E2062" t="s">
        <v>69</v>
      </c>
      <c r="F2062" s="5">
        <v>309505875</v>
      </c>
    </row>
    <row r="2063" spans="1:6" x14ac:dyDescent="0.25">
      <c r="A2063" t="s">
        <v>2536</v>
      </c>
      <c r="B2063">
        <v>906291581</v>
      </c>
      <c r="C2063" s="4">
        <v>39958</v>
      </c>
      <c r="D2063" t="s">
        <v>171</v>
      </c>
      <c r="E2063" t="s">
        <v>10</v>
      </c>
      <c r="F2063" s="5">
        <v>842083584</v>
      </c>
    </row>
    <row r="2064" spans="1:6" x14ac:dyDescent="0.25">
      <c r="A2064" t="s">
        <v>2537</v>
      </c>
      <c r="B2064">
        <v>975654580</v>
      </c>
      <c r="C2064" s="4">
        <v>21694</v>
      </c>
      <c r="D2064" t="s">
        <v>9</v>
      </c>
      <c r="E2064" t="s">
        <v>104</v>
      </c>
      <c r="F2064" s="5">
        <v>1130181384</v>
      </c>
    </row>
    <row r="2065" spans="1:6" x14ac:dyDescent="0.25">
      <c r="A2065" t="s">
        <v>2538</v>
      </c>
      <c r="B2065">
        <v>912361340</v>
      </c>
      <c r="C2065" s="4">
        <v>23522</v>
      </c>
      <c r="D2065" t="s">
        <v>27</v>
      </c>
      <c r="E2065" t="s">
        <v>1064</v>
      </c>
      <c r="F2065" s="5">
        <v>2272508928</v>
      </c>
    </row>
    <row r="2066" spans="1:6" x14ac:dyDescent="0.25">
      <c r="A2066" t="s">
        <v>2539</v>
      </c>
      <c r="B2066">
        <v>685862122</v>
      </c>
      <c r="C2066" s="4">
        <v>30827</v>
      </c>
      <c r="D2066" t="s">
        <v>43</v>
      </c>
      <c r="E2066" t="s">
        <v>261</v>
      </c>
      <c r="F2066" s="5">
        <v>1701962112</v>
      </c>
    </row>
    <row r="2067" spans="1:6" x14ac:dyDescent="0.25">
      <c r="A2067" t="s">
        <v>2540</v>
      </c>
      <c r="B2067">
        <v>368129271</v>
      </c>
      <c r="C2067" s="4">
        <v>28999</v>
      </c>
      <c r="D2067" t="s">
        <v>27</v>
      </c>
      <c r="E2067" t="s">
        <v>328</v>
      </c>
      <c r="F2067" s="5">
        <v>318803125</v>
      </c>
    </row>
    <row r="2068" spans="1:6" x14ac:dyDescent="0.25">
      <c r="A2068" t="s">
        <v>2541</v>
      </c>
      <c r="B2068">
        <v>646448345</v>
      </c>
      <c r="C2068" s="4">
        <v>23887</v>
      </c>
      <c r="D2068" t="s">
        <v>171</v>
      </c>
      <c r="E2068" t="s">
        <v>268</v>
      </c>
      <c r="F2068" s="5">
        <v>25059615</v>
      </c>
    </row>
    <row r="2069" spans="1:6" x14ac:dyDescent="0.25">
      <c r="A2069" t="s">
        <v>2542</v>
      </c>
      <c r="B2069">
        <v>140511338</v>
      </c>
      <c r="C2069" s="4">
        <v>31921</v>
      </c>
      <c r="D2069" t="s">
        <v>171</v>
      </c>
      <c r="E2069" t="s">
        <v>324</v>
      </c>
      <c r="F2069" s="5">
        <v>629734275</v>
      </c>
    </row>
    <row r="2070" spans="1:6" x14ac:dyDescent="0.25">
      <c r="A2070" t="s">
        <v>2543</v>
      </c>
      <c r="B2070">
        <v>453758837</v>
      </c>
      <c r="C2070" s="4">
        <v>37400</v>
      </c>
      <c r="D2070" t="s">
        <v>27</v>
      </c>
      <c r="E2070" t="s">
        <v>371</v>
      </c>
      <c r="F2070" s="5">
        <v>3144473475</v>
      </c>
    </row>
    <row r="2071" spans="1:6" x14ac:dyDescent="0.25">
      <c r="A2071" t="s">
        <v>2544</v>
      </c>
      <c r="B2071">
        <v>156058632</v>
      </c>
      <c r="C2071" s="4">
        <v>24251</v>
      </c>
      <c r="D2071" t="s">
        <v>43</v>
      </c>
      <c r="E2071" t="s">
        <v>73</v>
      </c>
      <c r="F2071" s="5">
        <v>42453408</v>
      </c>
    </row>
    <row r="2072" spans="1:6" x14ac:dyDescent="0.25">
      <c r="A2072" t="s">
        <v>2545</v>
      </c>
      <c r="B2072">
        <v>417687954</v>
      </c>
      <c r="C2072" s="4">
        <v>40687</v>
      </c>
      <c r="D2072" t="s">
        <v>27</v>
      </c>
      <c r="E2072" t="s">
        <v>186</v>
      </c>
      <c r="F2072" s="5">
        <v>1487850312</v>
      </c>
    </row>
    <row r="2073" spans="1:6" x14ac:dyDescent="0.25">
      <c r="A2073" t="s">
        <v>2546</v>
      </c>
      <c r="B2073">
        <v>994777450</v>
      </c>
      <c r="C2073" s="4">
        <v>32653</v>
      </c>
      <c r="D2073" t="s">
        <v>27</v>
      </c>
      <c r="E2073" t="s">
        <v>341</v>
      </c>
      <c r="F2073" s="5">
        <v>1148613099</v>
      </c>
    </row>
    <row r="2074" spans="1:6" x14ac:dyDescent="0.25">
      <c r="A2074" t="s">
        <v>2547</v>
      </c>
      <c r="B2074">
        <v>844852319</v>
      </c>
      <c r="C2074" s="4">
        <v>26077</v>
      </c>
      <c r="D2074" t="s">
        <v>27</v>
      </c>
      <c r="E2074" t="s">
        <v>104</v>
      </c>
      <c r="F2074" s="5">
        <v>1250631525</v>
      </c>
    </row>
    <row r="2075" spans="1:6" x14ac:dyDescent="0.25">
      <c r="A2075" t="s">
        <v>2548</v>
      </c>
      <c r="B2075">
        <v>532704877</v>
      </c>
      <c r="C2075" s="4">
        <v>31192</v>
      </c>
      <c r="D2075" t="s">
        <v>27</v>
      </c>
      <c r="E2075" t="s">
        <v>245</v>
      </c>
      <c r="F2075" s="5">
        <v>153473229</v>
      </c>
    </row>
    <row r="2076" spans="1:6" x14ac:dyDescent="0.25">
      <c r="A2076" t="s">
        <v>2549</v>
      </c>
      <c r="B2076">
        <v>900259264</v>
      </c>
      <c r="C2076" s="4">
        <v>45070</v>
      </c>
      <c r="D2076" t="s">
        <v>27</v>
      </c>
      <c r="E2076" t="s">
        <v>10</v>
      </c>
      <c r="F2076" s="5">
        <v>800856379</v>
      </c>
    </row>
    <row r="2077" spans="1:6" x14ac:dyDescent="0.25">
      <c r="A2077" t="s">
        <v>2550</v>
      </c>
      <c r="B2077">
        <v>86269444</v>
      </c>
      <c r="C2077" s="4">
        <v>39226</v>
      </c>
      <c r="D2077" t="s">
        <v>15</v>
      </c>
      <c r="E2077" t="s">
        <v>214</v>
      </c>
      <c r="F2077" s="5">
        <v>279170892</v>
      </c>
    </row>
    <row r="2078" spans="1:6" x14ac:dyDescent="0.25">
      <c r="A2078" t="s">
        <v>2551</v>
      </c>
      <c r="B2078">
        <v>858331470</v>
      </c>
      <c r="C2078" s="4">
        <v>42880</v>
      </c>
      <c r="D2078" t="s">
        <v>43</v>
      </c>
      <c r="E2078" t="s">
        <v>99</v>
      </c>
      <c r="F2078" s="5">
        <v>3372874284</v>
      </c>
    </row>
    <row r="2079" spans="1:6" x14ac:dyDescent="0.25">
      <c r="A2079" t="s">
        <v>2552</v>
      </c>
      <c r="B2079">
        <v>612724567</v>
      </c>
      <c r="C2079" s="4">
        <v>35939</v>
      </c>
      <c r="D2079" t="s">
        <v>21</v>
      </c>
      <c r="E2079" t="s">
        <v>268</v>
      </c>
      <c r="F2079" s="5">
        <v>622651392</v>
      </c>
    </row>
    <row r="2080" spans="1:6" x14ac:dyDescent="0.25">
      <c r="A2080" t="s">
        <v>2553</v>
      </c>
      <c r="B2080">
        <v>274284636</v>
      </c>
      <c r="C2080" s="4">
        <v>21694</v>
      </c>
      <c r="D2080" t="s">
        <v>9</v>
      </c>
      <c r="E2080" t="s">
        <v>69</v>
      </c>
      <c r="F2080" s="5">
        <v>3168418032</v>
      </c>
    </row>
    <row r="2081" spans="1:6" x14ac:dyDescent="0.25">
      <c r="A2081" t="s">
        <v>2554</v>
      </c>
      <c r="B2081">
        <v>411380326</v>
      </c>
      <c r="C2081" s="4">
        <v>39958</v>
      </c>
      <c r="D2081" t="s">
        <v>27</v>
      </c>
      <c r="E2081" t="s">
        <v>284</v>
      </c>
      <c r="F2081" s="5">
        <v>1117932354</v>
      </c>
    </row>
    <row r="2082" spans="1:6" x14ac:dyDescent="0.25">
      <c r="A2082" t="s">
        <v>2555</v>
      </c>
      <c r="B2082">
        <v>381042871</v>
      </c>
      <c r="C2082" s="4">
        <v>21694</v>
      </c>
      <c r="D2082" t="s">
        <v>43</v>
      </c>
      <c r="E2082" t="s">
        <v>214</v>
      </c>
      <c r="F2082" s="5">
        <v>3976669164</v>
      </c>
    </row>
    <row r="2083" spans="1:6" x14ac:dyDescent="0.25">
      <c r="A2083" t="s">
        <v>2556</v>
      </c>
      <c r="B2083">
        <v>294503809</v>
      </c>
      <c r="C2083" s="4">
        <v>35939</v>
      </c>
      <c r="D2083" t="s">
        <v>15</v>
      </c>
      <c r="E2083" t="s">
        <v>214</v>
      </c>
      <c r="F2083" s="5">
        <v>2751226374</v>
      </c>
    </row>
    <row r="2084" spans="1:6" x14ac:dyDescent="0.25">
      <c r="A2084" t="s">
        <v>2557</v>
      </c>
      <c r="B2084">
        <v>804813466</v>
      </c>
      <c r="C2084" s="4">
        <v>32288</v>
      </c>
      <c r="D2084" t="s">
        <v>15</v>
      </c>
      <c r="E2084" t="s">
        <v>218</v>
      </c>
      <c r="F2084" s="5">
        <v>690362112</v>
      </c>
    </row>
    <row r="2085" spans="1:6" x14ac:dyDescent="0.25">
      <c r="A2085" t="s">
        <v>2558</v>
      </c>
      <c r="B2085">
        <v>988116148</v>
      </c>
      <c r="C2085" s="4">
        <v>27173</v>
      </c>
      <c r="D2085" t="s">
        <v>15</v>
      </c>
      <c r="E2085" t="s">
        <v>214</v>
      </c>
      <c r="F2085" s="5">
        <v>11781484</v>
      </c>
    </row>
    <row r="2086" spans="1:6" x14ac:dyDescent="0.25">
      <c r="A2086" t="s">
        <v>2559</v>
      </c>
      <c r="B2086">
        <v>43787692</v>
      </c>
      <c r="C2086" s="4">
        <v>25712</v>
      </c>
      <c r="D2086" t="s">
        <v>27</v>
      </c>
      <c r="E2086" t="s">
        <v>214</v>
      </c>
      <c r="F2086" s="5">
        <v>15770475</v>
      </c>
    </row>
    <row r="2087" spans="1:6" x14ac:dyDescent="0.25">
      <c r="A2087" t="s">
        <v>2560</v>
      </c>
      <c r="B2087">
        <v>710014359</v>
      </c>
      <c r="C2087" s="4">
        <v>27538</v>
      </c>
      <c r="D2087" t="s">
        <v>27</v>
      </c>
      <c r="E2087" t="s">
        <v>44</v>
      </c>
      <c r="F2087" s="5">
        <v>1551356928</v>
      </c>
    </row>
    <row r="2088" spans="1:6" x14ac:dyDescent="0.25">
      <c r="A2088" t="s">
        <v>2561</v>
      </c>
      <c r="B2088">
        <v>434934382</v>
      </c>
      <c r="C2088" s="4">
        <v>41419</v>
      </c>
      <c r="D2088" t="s">
        <v>171</v>
      </c>
      <c r="E2088" t="s">
        <v>404</v>
      </c>
      <c r="F2088" s="5">
        <v>1674647457</v>
      </c>
    </row>
    <row r="2089" spans="1:6" x14ac:dyDescent="0.25">
      <c r="A2089" t="s">
        <v>2562</v>
      </c>
      <c r="B2089">
        <v>451138029</v>
      </c>
      <c r="C2089" s="4">
        <v>43976</v>
      </c>
      <c r="D2089" t="s">
        <v>15</v>
      </c>
      <c r="E2089" t="s">
        <v>404</v>
      </c>
      <c r="F2089" s="5">
        <v>138843117</v>
      </c>
    </row>
    <row r="2090" spans="1:6" x14ac:dyDescent="0.25">
      <c r="A2090" t="s">
        <v>2563</v>
      </c>
      <c r="B2090">
        <v>582167795</v>
      </c>
      <c r="C2090" s="4">
        <v>42880</v>
      </c>
      <c r="D2090" t="s">
        <v>27</v>
      </c>
      <c r="E2090" t="s">
        <v>579</v>
      </c>
      <c r="F2090" s="5">
        <v>3578369184</v>
      </c>
    </row>
    <row r="2091" spans="1:6" x14ac:dyDescent="0.25">
      <c r="A2091" t="s">
        <v>2564</v>
      </c>
      <c r="B2091">
        <v>870702609</v>
      </c>
      <c r="C2091" s="4">
        <v>34843</v>
      </c>
      <c r="D2091" t="s">
        <v>9</v>
      </c>
      <c r="E2091" t="s">
        <v>324</v>
      </c>
      <c r="F2091" s="5">
        <v>1838000568</v>
      </c>
    </row>
    <row r="2092" spans="1:6" x14ac:dyDescent="0.25">
      <c r="A2092" t="s">
        <v>2565</v>
      </c>
      <c r="B2092">
        <v>358586957</v>
      </c>
      <c r="C2092" s="4">
        <v>34114</v>
      </c>
      <c r="D2092" t="s">
        <v>9</v>
      </c>
      <c r="E2092" t="s">
        <v>324</v>
      </c>
      <c r="F2092" s="5">
        <v>4287794688</v>
      </c>
    </row>
    <row r="2093" spans="1:6" x14ac:dyDescent="0.25">
      <c r="A2093" t="s">
        <v>2566</v>
      </c>
      <c r="B2093">
        <v>482319919</v>
      </c>
      <c r="C2093" s="4">
        <v>22061</v>
      </c>
      <c r="D2093" t="s">
        <v>43</v>
      </c>
      <c r="E2093" t="s">
        <v>157</v>
      </c>
      <c r="F2093" s="5">
        <v>2747324682</v>
      </c>
    </row>
    <row r="2094" spans="1:6" x14ac:dyDescent="0.25">
      <c r="A2094" t="s">
        <v>2567</v>
      </c>
      <c r="B2094">
        <v>505743488</v>
      </c>
      <c r="C2094" s="4">
        <v>44341</v>
      </c>
      <c r="D2094" t="s">
        <v>15</v>
      </c>
      <c r="E2094" t="s">
        <v>94</v>
      </c>
      <c r="F2094" s="5">
        <v>1482136215</v>
      </c>
    </row>
    <row r="2095" spans="1:6" x14ac:dyDescent="0.25">
      <c r="A2095" t="s">
        <v>2568</v>
      </c>
      <c r="B2095">
        <v>700058501</v>
      </c>
      <c r="C2095" s="4">
        <v>37765</v>
      </c>
      <c r="D2095" t="s">
        <v>171</v>
      </c>
      <c r="E2095" t="s">
        <v>193</v>
      </c>
      <c r="F2095" s="5">
        <v>275146875</v>
      </c>
    </row>
    <row r="2096" spans="1:6" x14ac:dyDescent="0.25">
      <c r="A2096" t="s">
        <v>2569</v>
      </c>
      <c r="B2096">
        <v>678550692</v>
      </c>
      <c r="C2096" s="4">
        <v>27173</v>
      </c>
      <c r="D2096" t="s">
        <v>9</v>
      </c>
      <c r="E2096" t="s">
        <v>22</v>
      </c>
      <c r="F2096" s="5">
        <v>2306277597</v>
      </c>
    </row>
    <row r="2097" spans="1:6" x14ac:dyDescent="0.25">
      <c r="A2097" t="s">
        <v>2570</v>
      </c>
      <c r="B2097">
        <v>725128885</v>
      </c>
      <c r="C2097" s="4">
        <v>39593</v>
      </c>
      <c r="D2097" t="s">
        <v>21</v>
      </c>
      <c r="E2097" t="s">
        <v>125</v>
      </c>
      <c r="F2097" s="5">
        <v>22472241</v>
      </c>
    </row>
    <row r="2098" spans="1:6" x14ac:dyDescent="0.25">
      <c r="A2098" t="s">
        <v>2571</v>
      </c>
      <c r="B2098">
        <v>543908956</v>
      </c>
      <c r="C2098" s="4">
        <v>31921</v>
      </c>
      <c r="D2098" t="s">
        <v>21</v>
      </c>
      <c r="E2098" t="s">
        <v>360</v>
      </c>
      <c r="F2098" s="5">
        <v>1484771808</v>
      </c>
    </row>
    <row r="2099" spans="1:6" x14ac:dyDescent="0.25">
      <c r="A2099" t="s">
        <v>2572</v>
      </c>
      <c r="B2099">
        <v>760954225</v>
      </c>
      <c r="C2099" s="4">
        <v>37036</v>
      </c>
      <c r="D2099" t="s">
        <v>27</v>
      </c>
      <c r="E2099" t="s">
        <v>214</v>
      </c>
      <c r="F2099" s="5">
        <v>2032604028</v>
      </c>
    </row>
    <row r="2100" spans="1:6" x14ac:dyDescent="0.25">
      <c r="A2100" t="s">
        <v>2573</v>
      </c>
      <c r="B2100">
        <v>488315193</v>
      </c>
      <c r="C2100" s="4">
        <v>29731</v>
      </c>
      <c r="D2100" t="s">
        <v>9</v>
      </c>
      <c r="E2100" t="s">
        <v>371</v>
      </c>
      <c r="F2100" s="5">
        <v>124157088</v>
      </c>
    </row>
    <row r="2101" spans="1:6" x14ac:dyDescent="0.25">
      <c r="A2101" t="s">
        <v>824</v>
      </c>
      <c r="B2101">
        <v>841889132</v>
      </c>
      <c r="C2101" s="4">
        <v>38497</v>
      </c>
      <c r="D2101" t="s">
        <v>27</v>
      </c>
      <c r="E2101" t="s">
        <v>108</v>
      </c>
      <c r="F2101" s="5">
        <v>749791536</v>
      </c>
    </row>
    <row r="2102" spans="1:6" x14ac:dyDescent="0.25">
      <c r="A2102" t="s">
        <v>2574</v>
      </c>
      <c r="B2102">
        <v>860881991</v>
      </c>
      <c r="C2102" s="4">
        <v>32288</v>
      </c>
      <c r="D2102" t="s">
        <v>9</v>
      </c>
      <c r="E2102" t="s">
        <v>161</v>
      </c>
      <c r="F2102" s="5">
        <v>2772530475</v>
      </c>
    </row>
    <row r="2103" spans="1:6" x14ac:dyDescent="0.25">
      <c r="A2103" t="s">
        <v>2575</v>
      </c>
      <c r="B2103">
        <v>724574296</v>
      </c>
      <c r="C2103" s="4">
        <v>30095</v>
      </c>
      <c r="D2103" t="s">
        <v>21</v>
      </c>
      <c r="E2103" t="s">
        <v>186</v>
      </c>
      <c r="F2103" s="5">
        <v>219709746</v>
      </c>
    </row>
    <row r="2104" spans="1:6" x14ac:dyDescent="0.25">
      <c r="A2104" t="s">
        <v>2576</v>
      </c>
      <c r="B2104">
        <v>214763067</v>
      </c>
      <c r="C2104" s="4">
        <v>31192</v>
      </c>
      <c r="D2104" t="s">
        <v>21</v>
      </c>
      <c r="E2104" t="s">
        <v>69</v>
      </c>
      <c r="F2104" s="5">
        <v>788925201</v>
      </c>
    </row>
    <row r="2105" spans="1:6" x14ac:dyDescent="0.25">
      <c r="A2105" t="s">
        <v>2577</v>
      </c>
      <c r="B2105">
        <v>72428400</v>
      </c>
      <c r="C2105" s="4">
        <v>41054</v>
      </c>
      <c r="D2105" t="s">
        <v>27</v>
      </c>
      <c r="E2105" t="s">
        <v>104</v>
      </c>
      <c r="F2105" s="5">
        <v>1155670464</v>
      </c>
    </row>
    <row r="2106" spans="1:6" x14ac:dyDescent="0.25">
      <c r="A2106" t="s">
        <v>2578</v>
      </c>
      <c r="B2106">
        <v>796973356</v>
      </c>
      <c r="C2106" s="4">
        <v>33017</v>
      </c>
      <c r="D2106" t="s">
        <v>43</v>
      </c>
      <c r="E2106" t="s">
        <v>203</v>
      </c>
      <c r="F2106" s="5">
        <v>16159671</v>
      </c>
    </row>
    <row r="2107" spans="1:6" x14ac:dyDescent="0.25">
      <c r="A2107" t="s">
        <v>2579</v>
      </c>
      <c r="B2107">
        <v>928702324</v>
      </c>
      <c r="C2107" s="4">
        <v>23522</v>
      </c>
      <c r="D2107" t="s">
        <v>15</v>
      </c>
      <c r="E2107" t="s">
        <v>284</v>
      </c>
      <c r="F2107" s="5">
        <v>910583892</v>
      </c>
    </row>
    <row r="2108" spans="1:6" x14ac:dyDescent="0.25">
      <c r="A2108" t="s">
        <v>2580</v>
      </c>
      <c r="B2108">
        <v>348264976</v>
      </c>
      <c r="C2108" s="4">
        <v>22061</v>
      </c>
      <c r="D2108" t="s">
        <v>27</v>
      </c>
      <c r="E2108" t="s">
        <v>10</v>
      </c>
      <c r="F2108" s="5">
        <v>3156259011</v>
      </c>
    </row>
    <row r="2109" spans="1:6" x14ac:dyDescent="0.25">
      <c r="A2109" t="s">
        <v>2581</v>
      </c>
      <c r="B2109">
        <v>7308307</v>
      </c>
      <c r="C2109" s="4">
        <v>22426</v>
      </c>
      <c r="D2109" t="s">
        <v>43</v>
      </c>
      <c r="E2109" t="s">
        <v>104</v>
      </c>
      <c r="F2109" s="5">
        <v>19327584</v>
      </c>
    </row>
    <row r="2110" spans="1:6" x14ac:dyDescent="0.25">
      <c r="A2110" t="s">
        <v>2582</v>
      </c>
      <c r="B2110">
        <v>643127573</v>
      </c>
      <c r="C2110" s="4">
        <v>40687</v>
      </c>
      <c r="D2110" t="s">
        <v>43</v>
      </c>
      <c r="E2110" t="s">
        <v>193</v>
      </c>
      <c r="F2110" s="5">
        <v>5501184</v>
      </c>
    </row>
    <row r="2111" spans="1:6" x14ac:dyDescent="0.25">
      <c r="A2111" t="s">
        <v>2583</v>
      </c>
      <c r="B2111">
        <v>202717733</v>
      </c>
      <c r="C2111" s="4">
        <v>24616</v>
      </c>
      <c r="D2111" t="s">
        <v>9</v>
      </c>
      <c r="E2111" t="s">
        <v>33</v>
      </c>
      <c r="F2111" s="5">
        <v>69280848</v>
      </c>
    </row>
    <row r="2112" spans="1:6" x14ac:dyDescent="0.25">
      <c r="A2112" t="s">
        <v>624</v>
      </c>
      <c r="B2112">
        <v>602325417</v>
      </c>
      <c r="C2112" s="4">
        <v>41054</v>
      </c>
      <c r="D2112" t="s">
        <v>15</v>
      </c>
      <c r="E2112" t="s">
        <v>108</v>
      </c>
      <c r="F2112" s="5">
        <v>393650348</v>
      </c>
    </row>
    <row r="2113" spans="1:6" x14ac:dyDescent="0.25">
      <c r="A2113" t="s">
        <v>2584</v>
      </c>
      <c r="B2113">
        <v>301691876</v>
      </c>
      <c r="C2113" s="4">
        <v>41054</v>
      </c>
      <c r="D2113" t="s">
        <v>27</v>
      </c>
      <c r="E2113" t="s">
        <v>284</v>
      </c>
      <c r="F2113" s="5">
        <v>898353405</v>
      </c>
    </row>
    <row r="2114" spans="1:6" x14ac:dyDescent="0.25">
      <c r="A2114" t="s">
        <v>39</v>
      </c>
      <c r="B2114">
        <v>9114300</v>
      </c>
      <c r="C2114" s="4">
        <v>37765</v>
      </c>
      <c r="D2114" t="s">
        <v>171</v>
      </c>
      <c r="E2114" t="s">
        <v>61</v>
      </c>
      <c r="F2114" s="5">
        <v>2167221225</v>
      </c>
    </row>
    <row r="2115" spans="1:6" x14ac:dyDescent="0.25">
      <c r="A2115" t="s">
        <v>2585</v>
      </c>
      <c r="B2115">
        <v>164264097</v>
      </c>
      <c r="C2115" s="4">
        <v>26077</v>
      </c>
      <c r="D2115" t="s">
        <v>27</v>
      </c>
      <c r="E2115" t="s">
        <v>328</v>
      </c>
      <c r="F2115" s="5">
        <v>23638758</v>
      </c>
    </row>
    <row r="2116" spans="1:6" x14ac:dyDescent="0.25">
      <c r="A2116" t="s">
        <v>2586</v>
      </c>
      <c r="B2116">
        <v>576280999</v>
      </c>
      <c r="C2116" s="4">
        <v>33382</v>
      </c>
      <c r="D2116" t="s">
        <v>27</v>
      </c>
      <c r="E2116" t="s">
        <v>404</v>
      </c>
      <c r="F2116" s="5">
        <v>3474620512</v>
      </c>
    </row>
    <row r="2117" spans="1:6" x14ac:dyDescent="0.25">
      <c r="A2117" t="s">
        <v>2587</v>
      </c>
      <c r="B2117">
        <v>545620904</v>
      </c>
      <c r="C2117" s="4">
        <v>21694</v>
      </c>
      <c r="D2117" t="s">
        <v>27</v>
      </c>
      <c r="E2117" t="s">
        <v>161</v>
      </c>
      <c r="F2117" s="5">
        <v>402319764</v>
      </c>
    </row>
    <row r="2118" spans="1:6" x14ac:dyDescent="0.25">
      <c r="A2118" t="s">
        <v>519</v>
      </c>
      <c r="B2118">
        <v>493486761</v>
      </c>
      <c r="C2118" s="4">
        <v>25712</v>
      </c>
      <c r="D2118" t="s">
        <v>21</v>
      </c>
      <c r="E2118" t="s">
        <v>528</v>
      </c>
      <c r="F2118" s="5">
        <v>345819232</v>
      </c>
    </row>
    <row r="2119" spans="1:6" x14ac:dyDescent="0.25">
      <c r="A2119" t="s">
        <v>2588</v>
      </c>
      <c r="B2119">
        <v>803873323</v>
      </c>
      <c r="C2119" s="4">
        <v>28999</v>
      </c>
      <c r="D2119" t="s">
        <v>9</v>
      </c>
      <c r="E2119" t="s">
        <v>193</v>
      </c>
      <c r="F2119" s="5">
        <v>3081710775</v>
      </c>
    </row>
    <row r="2120" spans="1:6" x14ac:dyDescent="0.25">
      <c r="A2120" t="s">
        <v>2589</v>
      </c>
      <c r="B2120">
        <v>976789119</v>
      </c>
      <c r="C2120" s="4">
        <v>29366</v>
      </c>
      <c r="D2120" t="s">
        <v>15</v>
      </c>
      <c r="E2120" t="s">
        <v>99</v>
      </c>
      <c r="F2120" s="5">
        <v>405234666</v>
      </c>
    </row>
    <row r="2121" spans="1:6" x14ac:dyDescent="0.25">
      <c r="A2121" t="s">
        <v>2590</v>
      </c>
      <c r="B2121">
        <v>25045676</v>
      </c>
      <c r="C2121" s="4">
        <v>23522</v>
      </c>
      <c r="D2121" t="s">
        <v>27</v>
      </c>
      <c r="E2121" t="s">
        <v>218</v>
      </c>
      <c r="F2121" s="5">
        <v>1541727</v>
      </c>
    </row>
    <row r="2122" spans="1:6" x14ac:dyDescent="0.25">
      <c r="A2122" t="s">
        <v>2591</v>
      </c>
      <c r="B2122">
        <v>802815139</v>
      </c>
      <c r="C2122" s="4">
        <v>29731</v>
      </c>
      <c r="D2122" t="s">
        <v>21</v>
      </c>
      <c r="E2122" t="s">
        <v>341</v>
      </c>
      <c r="F2122" s="5">
        <v>775677952</v>
      </c>
    </row>
    <row r="2123" spans="1:6" x14ac:dyDescent="0.25">
      <c r="A2123" t="s">
        <v>2592</v>
      </c>
      <c r="B2123">
        <v>736928880</v>
      </c>
      <c r="C2123" s="4">
        <v>41054</v>
      </c>
      <c r="D2123" t="s">
        <v>21</v>
      </c>
      <c r="E2123" t="s">
        <v>61</v>
      </c>
      <c r="F2123" s="5">
        <v>941004336</v>
      </c>
    </row>
    <row r="2124" spans="1:6" x14ac:dyDescent="0.25">
      <c r="A2124" t="s">
        <v>2593</v>
      </c>
      <c r="B2124">
        <v>959471211</v>
      </c>
      <c r="C2124" s="4">
        <v>33017</v>
      </c>
      <c r="D2124" t="s">
        <v>9</v>
      </c>
      <c r="E2124" t="s">
        <v>104</v>
      </c>
      <c r="F2124" s="5">
        <v>298812481</v>
      </c>
    </row>
    <row r="2125" spans="1:6" x14ac:dyDescent="0.25">
      <c r="A2125" t="s">
        <v>2594</v>
      </c>
      <c r="B2125">
        <v>358235140</v>
      </c>
      <c r="C2125" s="4">
        <v>33382</v>
      </c>
      <c r="D2125" t="s">
        <v>43</v>
      </c>
      <c r="E2125" t="s">
        <v>366</v>
      </c>
      <c r="F2125" s="5">
        <v>779041065</v>
      </c>
    </row>
    <row r="2126" spans="1:6" x14ac:dyDescent="0.25">
      <c r="A2126" t="s">
        <v>461</v>
      </c>
      <c r="B2126">
        <v>439747446</v>
      </c>
      <c r="C2126" s="4">
        <v>40322</v>
      </c>
      <c r="D2126" t="s">
        <v>21</v>
      </c>
      <c r="E2126" t="s">
        <v>360</v>
      </c>
      <c r="F2126" s="5">
        <v>1114856</v>
      </c>
    </row>
    <row r="2127" spans="1:6" x14ac:dyDescent="0.25">
      <c r="A2127" t="s">
        <v>86</v>
      </c>
      <c r="B2127">
        <v>46822267</v>
      </c>
      <c r="C2127" s="4">
        <v>22790</v>
      </c>
      <c r="D2127" t="s">
        <v>27</v>
      </c>
      <c r="E2127" t="s">
        <v>528</v>
      </c>
      <c r="F2127" s="5">
        <v>242230661</v>
      </c>
    </row>
    <row r="2128" spans="1:6" x14ac:dyDescent="0.25">
      <c r="A2128" t="s">
        <v>2595</v>
      </c>
      <c r="B2128">
        <v>751352918</v>
      </c>
      <c r="C2128" s="4">
        <v>35939</v>
      </c>
      <c r="D2128" t="s">
        <v>27</v>
      </c>
      <c r="E2128" t="s">
        <v>226</v>
      </c>
      <c r="F2128" s="5">
        <v>1573874452</v>
      </c>
    </row>
    <row r="2129" spans="1:6" x14ac:dyDescent="0.25">
      <c r="A2129" t="s">
        <v>2596</v>
      </c>
      <c r="B2129">
        <v>935902253</v>
      </c>
      <c r="C2129" s="4">
        <v>25348</v>
      </c>
      <c r="D2129" t="s">
        <v>27</v>
      </c>
      <c r="E2129" t="s">
        <v>186</v>
      </c>
      <c r="F2129" s="5">
        <v>14671488</v>
      </c>
    </row>
    <row r="2130" spans="1:6" x14ac:dyDescent="0.25">
      <c r="A2130" t="s">
        <v>2597</v>
      </c>
      <c r="B2130">
        <v>900114788</v>
      </c>
      <c r="C2130" s="4">
        <v>41783</v>
      </c>
      <c r="D2130" t="s">
        <v>21</v>
      </c>
      <c r="E2130" t="s">
        <v>334</v>
      </c>
      <c r="F2130" s="5">
        <v>804082464</v>
      </c>
    </row>
    <row r="2131" spans="1:6" x14ac:dyDescent="0.25">
      <c r="A2131" t="s">
        <v>2598</v>
      </c>
      <c r="B2131">
        <v>158052066</v>
      </c>
      <c r="C2131" s="4">
        <v>24616</v>
      </c>
      <c r="D2131" t="s">
        <v>27</v>
      </c>
      <c r="E2131" t="s">
        <v>309</v>
      </c>
      <c r="F2131" s="5">
        <v>2097128619</v>
      </c>
    </row>
    <row r="2132" spans="1:6" x14ac:dyDescent="0.25">
      <c r="A2132" t="s">
        <v>2599</v>
      </c>
      <c r="B2132">
        <v>537928168</v>
      </c>
      <c r="C2132" s="4">
        <v>37400</v>
      </c>
      <c r="D2132" t="s">
        <v>21</v>
      </c>
      <c r="E2132" t="s">
        <v>324</v>
      </c>
      <c r="F2132" s="5">
        <v>32087952</v>
      </c>
    </row>
    <row r="2133" spans="1:6" x14ac:dyDescent="0.25">
      <c r="A2133" t="s">
        <v>2600</v>
      </c>
      <c r="B2133">
        <v>109186210</v>
      </c>
      <c r="C2133" s="4">
        <v>44705</v>
      </c>
      <c r="D2133" t="s">
        <v>9</v>
      </c>
      <c r="E2133" t="s">
        <v>134</v>
      </c>
      <c r="F2133" s="5">
        <v>200436795</v>
      </c>
    </row>
    <row r="2134" spans="1:6" x14ac:dyDescent="0.25">
      <c r="A2134" t="s">
        <v>2601</v>
      </c>
      <c r="B2134">
        <v>104083137</v>
      </c>
      <c r="C2134" s="4">
        <v>24616</v>
      </c>
      <c r="D2134" t="s">
        <v>27</v>
      </c>
      <c r="E2134" t="s">
        <v>341</v>
      </c>
      <c r="F2134" s="5">
        <v>3012584367</v>
      </c>
    </row>
    <row r="2135" spans="1:6" x14ac:dyDescent="0.25">
      <c r="A2135" t="s">
        <v>2602</v>
      </c>
      <c r="B2135">
        <v>340449270</v>
      </c>
      <c r="C2135" s="4">
        <v>41419</v>
      </c>
      <c r="D2135" t="s">
        <v>9</v>
      </c>
      <c r="E2135" t="s">
        <v>48</v>
      </c>
      <c r="F2135" s="5">
        <v>16797375</v>
      </c>
    </row>
    <row r="2136" spans="1:6" x14ac:dyDescent="0.25">
      <c r="A2136" t="s">
        <v>2603</v>
      </c>
      <c r="B2136">
        <v>104344203</v>
      </c>
      <c r="C2136" s="4">
        <v>22061</v>
      </c>
      <c r="D2136" t="s">
        <v>15</v>
      </c>
      <c r="E2136" t="s">
        <v>99</v>
      </c>
      <c r="F2136" s="5">
        <v>1526056392</v>
      </c>
    </row>
    <row r="2137" spans="1:6" x14ac:dyDescent="0.25">
      <c r="A2137" t="s">
        <v>2604</v>
      </c>
      <c r="B2137">
        <v>332550519</v>
      </c>
      <c r="C2137" s="4">
        <v>39958</v>
      </c>
      <c r="D2137" t="s">
        <v>15</v>
      </c>
      <c r="E2137" t="s">
        <v>157</v>
      </c>
      <c r="F2137" s="5">
        <v>2481909045</v>
      </c>
    </row>
    <row r="2138" spans="1:6" x14ac:dyDescent="0.25">
      <c r="A2138" t="s">
        <v>723</v>
      </c>
      <c r="B2138">
        <v>721613645</v>
      </c>
      <c r="C2138" s="4">
        <v>22790</v>
      </c>
      <c r="D2138" t="s">
        <v>21</v>
      </c>
      <c r="E2138" t="s">
        <v>404</v>
      </c>
      <c r="F2138" s="5">
        <v>1699363629</v>
      </c>
    </row>
    <row r="2139" spans="1:6" x14ac:dyDescent="0.25">
      <c r="A2139" t="s">
        <v>546</v>
      </c>
      <c r="B2139">
        <v>524608847</v>
      </c>
      <c r="C2139" s="4">
        <v>23887</v>
      </c>
      <c r="D2139" t="s">
        <v>27</v>
      </c>
      <c r="E2139" t="s">
        <v>28</v>
      </c>
      <c r="F2139" s="5">
        <v>3562678656</v>
      </c>
    </row>
    <row r="2140" spans="1:6" x14ac:dyDescent="0.25">
      <c r="A2140" t="s">
        <v>2605</v>
      </c>
      <c r="B2140">
        <v>453797642</v>
      </c>
      <c r="C2140" s="4">
        <v>34114</v>
      </c>
      <c r="D2140" t="s">
        <v>9</v>
      </c>
      <c r="E2140" t="s">
        <v>366</v>
      </c>
      <c r="F2140" s="5">
        <v>397676175</v>
      </c>
    </row>
    <row r="2141" spans="1:6" x14ac:dyDescent="0.25">
      <c r="A2141" t="s">
        <v>2606</v>
      </c>
      <c r="B2141">
        <v>219307348</v>
      </c>
      <c r="C2141" s="4">
        <v>40322</v>
      </c>
      <c r="D2141" t="s">
        <v>15</v>
      </c>
      <c r="E2141" t="s">
        <v>65</v>
      </c>
      <c r="F2141" s="5">
        <v>2829526752</v>
      </c>
    </row>
    <row r="2142" spans="1:6" x14ac:dyDescent="0.25">
      <c r="A2142" t="s">
        <v>207</v>
      </c>
      <c r="B2142">
        <v>178706576</v>
      </c>
      <c r="C2142" s="4">
        <v>29731</v>
      </c>
      <c r="D2142" t="s">
        <v>27</v>
      </c>
      <c r="E2142" t="s">
        <v>214</v>
      </c>
      <c r="F2142" s="5">
        <v>2293632775</v>
      </c>
    </row>
    <row r="2143" spans="1:6" x14ac:dyDescent="0.25">
      <c r="A2143" t="s">
        <v>2607</v>
      </c>
      <c r="B2143">
        <v>526139831</v>
      </c>
      <c r="C2143" s="4">
        <v>30460</v>
      </c>
      <c r="D2143" t="s">
        <v>21</v>
      </c>
      <c r="E2143" t="s">
        <v>193</v>
      </c>
      <c r="F2143" s="5">
        <v>24717024</v>
      </c>
    </row>
    <row r="2144" spans="1:6" x14ac:dyDescent="0.25">
      <c r="A2144" t="s">
        <v>2608</v>
      </c>
      <c r="B2144">
        <v>660647388</v>
      </c>
      <c r="C2144" s="4">
        <v>39226</v>
      </c>
      <c r="D2144" t="s">
        <v>21</v>
      </c>
      <c r="E2144" t="s">
        <v>214</v>
      </c>
      <c r="F2144" s="5">
        <v>1498829475</v>
      </c>
    </row>
    <row r="2145" spans="1:6" x14ac:dyDescent="0.25">
      <c r="A2145" t="s">
        <v>2609</v>
      </c>
      <c r="B2145">
        <v>588258139</v>
      </c>
      <c r="C2145" s="4">
        <v>25348</v>
      </c>
      <c r="D2145" t="s">
        <v>27</v>
      </c>
      <c r="E2145" t="s">
        <v>1064</v>
      </c>
      <c r="F2145" s="5">
        <v>88221815</v>
      </c>
    </row>
    <row r="2146" spans="1:6" x14ac:dyDescent="0.25">
      <c r="A2146" t="s">
        <v>2610</v>
      </c>
      <c r="B2146">
        <v>6975495</v>
      </c>
      <c r="C2146" s="4">
        <v>39226</v>
      </c>
      <c r="D2146" t="s">
        <v>15</v>
      </c>
      <c r="E2146" t="s">
        <v>218</v>
      </c>
      <c r="F2146" s="5">
        <v>3355268049</v>
      </c>
    </row>
    <row r="2147" spans="1:6" x14ac:dyDescent="0.25">
      <c r="A2147" t="s">
        <v>2611</v>
      </c>
      <c r="B2147">
        <v>451599744</v>
      </c>
      <c r="C2147" s="4">
        <v>33382</v>
      </c>
      <c r="D2147" t="s">
        <v>15</v>
      </c>
      <c r="E2147" t="s">
        <v>61</v>
      </c>
      <c r="F2147" s="5">
        <v>1295869056</v>
      </c>
    </row>
    <row r="2148" spans="1:6" x14ac:dyDescent="0.25">
      <c r="A2148" t="s">
        <v>2612</v>
      </c>
      <c r="B2148">
        <v>266560704</v>
      </c>
      <c r="C2148" s="4">
        <v>22426</v>
      </c>
      <c r="D2148" t="s">
        <v>43</v>
      </c>
      <c r="E2148" t="s">
        <v>48</v>
      </c>
      <c r="F2148" s="5">
        <v>320625228</v>
      </c>
    </row>
    <row r="2149" spans="1:6" x14ac:dyDescent="0.25">
      <c r="A2149" t="s">
        <v>2613</v>
      </c>
      <c r="B2149">
        <v>721154580</v>
      </c>
      <c r="C2149" s="4">
        <v>35939</v>
      </c>
      <c r="D2149" t="s">
        <v>27</v>
      </c>
      <c r="E2149" t="s">
        <v>33</v>
      </c>
      <c r="F2149" s="5">
        <v>1306871566</v>
      </c>
    </row>
    <row r="2150" spans="1:6" x14ac:dyDescent="0.25">
      <c r="A2150" t="s">
        <v>2614</v>
      </c>
      <c r="B2150">
        <v>68280294</v>
      </c>
      <c r="C2150" s="4">
        <v>44341</v>
      </c>
      <c r="D2150" t="s">
        <v>27</v>
      </c>
      <c r="E2150" t="s">
        <v>366</v>
      </c>
      <c r="F2150" s="5">
        <v>1283702784</v>
      </c>
    </row>
    <row r="2151" spans="1:6" x14ac:dyDescent="0.25">
      <c r="A2151" t="s">
        <v>2615</v>
      </c>
      <c r="B2151">
        <v>744442646</v>
      </c>
      <c r="C2151" s="4">
        <v>38497</v>
      </c>
      <c r="D2151" t="s">
        <v>21</v>
      </c>
      <c r="E2151" t="s">
        <v>22</v>
      </c>
      <c r="F2151" s="5">
        <v>3755895052</v>
      </c>
    </row>
    <row r="2152" spans="1:6" x14ac:dyDescent="0.25">
      <c r="A2152" t="s">
        <v>2616</v>
      </c>
      <c r="B2152">
        <v>100369630</v>
      </c>
      <c r="C2152" s="4">
        <v>36304</v>
      </c>
      <c r="D2152" t="s">
        <v>9</v>
      </c>
      <c r="E2152" t="s">
        <v>261</v>
      </c>
      <c r="F2152" s="5">
        <v>9107175</v>
      </c>
    </row>
    <row r="2153" spans="1:6" x14ac:dyDescent="0.25">
      <c r="A2153" t="s">
        <v>2617</v>
      </c>
      <c r="B2153">
        <v>807990242</v>
      </c>
      <c r="C2153" s="4">
        <v>30460</v>
      </c>
      <c r="D2153" t="s">
        <v>21</v>
      </c>
      <c r="E2153" t="s">
        <v>502</v>
      </c>
      <c r="F2153" s="5">
        <v>11768274</v>
      </c>
    </row>
    <row r="2154" spans="1:6" x14ac:dyDescent="0.25">
      <c r="A2154" t="s">
        <v>2618</v>
      </c>
      <c r="B2154">
        <v>420739976</v>
      </c>
      <c r="C2154" s="4">
        <v>31556</v>
      </c>
      <c r="D2154" t="s">
        <v>27</v>
      </c>
      <c r="E2154" t="s">
        <v>334</v>
      </c>
      <c r="F2154" s="5">
        <v>3848578125</v>
      </c>
    </row>
    <row r="2155" spans="1:6" x14ac:dyDescent="0.25">
      <c r="A2155" t="s">
        <v>2619</v>
      </c>
      <c r="B2155">
        <v>180113498</v>
      </c>
      <c r="C2155" s="4">
        <v>41054</v>
      </c>
      <c r="D2155" t="s">
        <v>27</v>
      </c>
      <c r="E2155" t="s">
        <v>99</v>
      </c>
      <c r="F2155" s="5">
        <v>1395965526</v>
      </c>
    </row>
    <row r="2156" spans="1:6" x14ac:dyDescent="0.25">
      <c r="A2156" t="s">
        <v>2620</v>
      </c>
      <c r="B2156">
        <v>102923023</v>
      </c>
      <c r="C2156" s="4">
        <v>35939</v>
      </c>
      <c r="D2156" t="s">
        <v>21</v>
      </c>
      <c r="E2156" t="s">
        <v>146</v>
      </c>
      <c r="F2156" s="5">
        <v>122710896</v>
      </c>
    </row>
    <row r="2157" spans="1:6" x14ac:dyDescent="0.25">
      <c r="A2157" t="s">
        <v>2621</v>
      </c>
      <c r="B2157">
        <v>126955197</v>
      </c>
      <c r="C2157" s="4">
        <v>33749</v>
      </c>
      <c r="D2157" t="s">
        <v>43</v>
      </c>
      <c r="E2157" t="s">
        <v>210</v>
      </c>
      <c r="F2157" s="5">
        <v>1981445376</v>
      </c>
    </row>
    <row r="2158" spans="1:6" x14ac:dyDescent="0.25">
      <c r="A2158" t="s">
        <v>2622</v>
      </c>
      <c r="B2158">
        <v>537270977</v>
      </c>
      <c r="C2158" s="4">
        <v>38861</v>
      </c>
      <c r="D2158" t="s">
        <v>9</v>
      </c>
      <c r="E2158" t="s">
        <v>16</v>
      </c>
      <c r="F2158" s="5">
        <v>2175682761</v>
      </c>
    </row>
    <row r="2159" spans="1:6" x14ac:dyDescent="0.25">
      <c r="A2159" t="s">
        <v>761</v>
      </c>
      <c r="B2159">
        <v>764436046</v>
      </c>
      <c r="C2159" s="4">
        <v>24251</v>
      </c>
      <c r="D2159" t="s">
        <v>27</v>
      </c>
      <c r="E2159" t="s">
        <v>284</v>
      </c>
      <c r="F2159" s="5">
        <v>3343318125</v>
      </c>
    </row>
    <row r="2160" spans="1:6" x14ac:dyDescent="0.25">
      <c r="A2160" t="s">
        <v>2623</v>
      </c>
      <c r="B2160">
        <v>277038324</v>
      </c>
      <c r="C2160" s="4">
        <v>31192</v>
      </c>
      <c r="D2160" t="s">
        <v>9</v>
      </c>
      <c r="E2160" t="s">
        <v>146</v>
      </c>
      <c r="F2160" s="5">
        <v>749665125</v>
      </c>
    </row>
    <row r="2161" spans="1:6" x14ac:dyDescent="0.25">
      <c r="A2161" t="s">
        <v>2624</v>
      </c>
      <c r="B2161">
        <v>283340715</v>
      </c>
      <c r="C2161" s="4">
        <v>42515</v>
      </c>
      <c r="D2161" t="s">
        <v>27</v>
      </c>
      <c r="E2161" t="s">
        <v>52</v>
      </c>
      <c r="F2161" s="5">
        <v>724843008</v>
      </c>
    </row>
    <row r="2162" spans="1:6" x14ac:dyDescent="0.25">
      <c r="A2162" t="s">
        <v>2625</v>
      </c>
      <c r="B2162">
        <v>563739834</v>
      </c>
      <c r="C2162" s="4">
        <v>41783</v>
      </c>
      <c r="D2162" t="s">
        <v>15</v>
      </c>
      <c r="E2162" t="s">
        <v>334</v>
      </c>
      <c r="F2162" s="5">
        <v>2019681888</v>
      </c>
    </row>
    <row r="2163" spans="1:6" x14ac:dyDescent="0.25">
      <c r="A2163" t="s">
        <v>2626</v>
      </c>
      <c r="B2163">
        <v>51357710</v>
      </c>
      <c r="C2163" s="4">
        <v>43609</v>
      </c>
      <c r="D2163" t="s">
        <v>15</v>
      </c>
      <c r="E2163" t="s">
        <v>214</v>
      </c>
      <c r="F2163" s="5">
        <v>61901372</v>
      </c>
    </row>
    <row r="2164" spans="1:6" x14ac:dyDescent="0.25">
      <c r="A2164" t="s">
        <v>2627</v>
      </c>
      <c r="B2164">
        <v>413318974</v>
      </c>
      <c r="C2164" s="4">
        <v>28270</v>
      </c>
      <c r="D2164" t="s">
        <v>9</v>
      </c>
      <c r="E2164" t="s">
        <v>284</v>
      </c>
      <c r="F2164" s="5">
        <v>790647</v>
      </c>
    </row>
    <row r="2165" spans="1:6" x14ac:dyDescent="0.25">
      <c r="A2165" t="s">
        <v>2628</v>
      </c>
      <c r="B2165">
        <v>674675698</v>
      </c>
      <c r="C2165" s="4">
        <v>44341</v>
      </c>
      <c r="D2165" t="s">
        <v>9</v>
      </c>
      <c r="E2165" t="s">
        <v>502</v>
      </c>
      <c r="F2165" s="5">
        <v>269309495</v>
      </c>
    </row>
    <row r="2166" spans="1:6" x14ac:dyDescent="0.25">
      <c r="A2166" t="s">
        <v>2629</v>
      </c>
      <c r="B2166">
        <v>787049222</v>
      </c>
      <c r="C2166" s="4">
        <v>34114</v>
      </c>
      <c r="D2166" t="s">
        <v>9</v>
      </c>
      <c r="E2166" t="s">
        <v>161</v>
      </c>
      <c r="F2166" s="5">
        <v>1465409556</v>
      </c>
    </row>
    <row r="2167" spans="1:6" x14ac:dyDescent="0.25">
      <c r="A2167" t="s">
        <v>2630</v>
      </c>
      <c r="B2167">
        <v>394447146</v>
      </c>
      <c r="C2167" s="4">
        <v>40687</v>
      </c>
      <c r="D2167" t="s">
        <v>15</v>
      </c>
      <c r="E2167" t="s">
        <v>99</v>
      </c>
      <c r="F2167" s="5">
        <v>90996096</v>
      </c>
    </row>
    <row r="2168" spans="1:6" x14ac:dyDescent="0.25">
      <c r="A2168" t="s">
        <v>2631</v>
      </c>
      <c r="B2168">
        <v>993143234</v>
      </c>
      <c r="C2168" s="4">
        <v>35939</v>
      </c>
      <c r="D2168" t="s">
        <v>27</v>
      </c>
      <c r="E2168" t="s">
        <v>309</v>
      </c>
      <c r="F2168" s="5">
        <v>978623366</v>
      </c>
    </row>
    <row r="2169" spans="1:6" x14ac:dyDescent="0.25">
      <c r="A2169" t="s">
        <v>2632</v>
      </c>
      <c r="B2169">
        <v>662407649</v>
      </c>
      <c r="C2169" s="4">
        <v>21694</v>
      </c>
      <c r="D2169" t="s">
        <v>15</v>
      </c>
      <c r="E2169" t="s">
        <v>146</v>
      </c>
      <c r="F2169" s="5">
        <v>4828944</v>
      </c>
    </row>
    <row r="2170" spans="1:6" x14ac:dyDescent="0.25">
      <c r="A2170" t="s">
        <v>2633</v>
      </c>
      <c r="B2170">
        <v>766407394</v>
      </c>
      <c r="C2170" s="4">
        <v>32288</v>
      </c>
      <c r="D2170" t="s">
        <v>27</v>
      </c>
      <c r="E2170" t="s">
        <v>218</v>
      </c>
      <c r="F2170" s="5">
        <v>2024729784</v>
      </c>
    </row>
    <row r="2171" spans="1:6" x14ac:dyDescent="0.25">
      <c r="A2171" t="s">
        <v>2634</v>
      </c>
      <c r="B2171">
        <v>386649200</v>
      </c>
      <c r="C2171" s="4">
        <v>22790</v>
      </c>
      <c r="D2171" t="s">
        <v>21</v>
      </c>
      <c r="E2171" t="s">
        <v>69</v>
      </c>
      <c r="F2171" s="5">
        <v>171662004</v>
      </c>
    </row>
    <row r="2172" spans="1:6" x14ac:dyDescent="0.25">
      <c r="A2172" t="s">
        <v>2635</v>
      </c>
      <c r="B2172">
        <v>500749732</v>
      </c>
      <c r="C2172" s="4">
        <v>36671</v>
      </c>
      <c r="D2172" t="s">
        <v>27</v>
      </c>
      <c r="E2172" t="s">
        <v>334</v>
      </c>
      <c r="F2172" s="5">
        <v>2883727</v>
      </c>
    </row>
    <row r="2173" spans="1:6" x14ac:dyDescent="0.25">
      <c r="A2173" t="s">
        <v>2636</v>
      </c>
      <c r="B2173">
        <v>295093225</v>
      </c>
      <c r="C2173" s="4">
        <v>20233</v>
      </c>
      <c r="D2173" t="s">
        <v>43</v>
      </c>
      <c r="E2173" t="s">
        <v>48</v>
      </c>
      <c r="F2173" s="5">
        <v>41855328</v>
      </c>
    </row>
    <row r="2174" spans="1:6" x14ac:dyDescent="0.25">
      <c r="A2174" t="s">
        <v>2637</v>
      </c>
      <c r="B2174">
        <v>8006740</v>
      </c>
      <c r="C2174" s="4">
        <v>27173</v>
      </c>
      <c r="D2174" t="s">
        <v>27</v>
      </c>
      <c r="E2174" t="s">
        <v>328</v>
      </c>
      <c r="F2174" s="5">
        <v>576049152</v>
      </c>
    </row>
    <row r="2175" spans="1:6" x14ac:dyDescent="0.25">
      <c r="A2175" t="s">
        <v>449</v>
      </c>
      <c r="B2175">
        <v>423463338</v>
      </c>
      <c r="C2175" s="4">
        <v>23522</v>
      </c>
      <c r="D2175" t="s">
        <v>9</v>
      </c>
      <c r="E2175" t="s">
        <v>178</v>
      </c>
      <c r="F2175" s="5">
        <v>893842572</v>
      </c>
    </row>
    <row r="2176" spans="1:6" x14ac:dyDescent="0.25">
      <c r="A2176" t="s">
        <v>2638</v>
      </c>
      <c r="B2176">
        <v>244618092</v>
      </c>
      <c r="C2176" s="4">
        <v>40687</v>
      </c>
      <c r="D2176" t="s">
        <v>15</v>
      </c>
      <c r="E2176" t="s">
        <v>528</v>
      </c>
      <c r="F2176" s="5">
        <v>2664522625</v>
      </c>
    </row>
    <row r="2177" spans="1:6" x14ac:dyDescent="0.25">
      <c r="A2177" t="s">
        <v>2639</v>
      </c>
      <c r="B2177">
        <v>417867882</v>
      </c>
      <c r="C2177" s="4">
        <v>41054</v>
      </c>
      <c r="D2177" t="s">
        <v>15</v>
      </c>
      <c r="E2177" t="s">
        <v>146</v>
      </c>
      <c r="F2177" s="5">
        <v>2533681916</v>
      </c>
    </row>
    <row r="2178" spans="1:6" x14ac:dyDescent="0.25">
      <c r="A2178" t="s">
        <v>2640</v>
      </c>
      <c r="B2178">
        <v>290965816</v>
      </c>
      <c r="C2178" s="4">
        <v>39593</v>
      </c>
      <c r="D2178" t="s">
        <v>27</v>
      </c>
      <c r="E2178" t="s">
        <v>1064</v>
      </c>
      <c r="F2178" s="5">
        <v>1473178434</v>
      </c>
    </row>
    <row r="2179" spans="1:6" x14ac:dyDescent="0.25">
      <c r="A2179" t="s">
        <v>2641</v>
      </c>
      <c r="B2179">
        <v>256372944</v>
      </c>
      <c r="C2179" s="4">
        <v>34114</v>
      </c>
      <c r="D2179" t="s">
        <v>27</v>
      </c>
      <c r="E2179" t="s">
        <v>90</v>
      </c>
      <c r="F2179" s="5">
        <v>412588776</v>
      </c>
    </row>
    <row r="2180" spans="1:6" x14ac:dyDescent="0.25">
      <c r="A2180" t="s">
        <v>2642</v>
      </c>
      <c r="B2180">
        <v>318126840</v>
      </c>
      <c r="C2180" s="4">
        <v>44705</v>
      </c>
      <c r="D2180" t="s">
        <v>15</v>
      </c>
      <c r="E2180" t="s">
        <v>99</v>
      </c>
      <c r="F2180" s="5">
        <v>3578207643</v>
      </c>
    </row>
    <row r="2181" spans="1:6" x14ac:dyDescent="0.25">
      <c r="A2181" t="s">
        <v>2643</v>
      </c>
      <c r="B2181">
        <v>399764116</v>
      </c>
      <c r="C2181" s="4">
        <v>22061</v>
      </c>
      <c r="D2181" t="s">
        <v>15</v>
      </c>
      <c r="E2181" t="s">
        <v>65</v>
      </c>
      <c r="F2181" s="5">
        <v>861723244</v>
      </c>
    </row>
    <row r="2182" spans="1:6" x14ac:dyDescent="0.25">
      <c r="A2182" t="s">
        <v>2644</v>
      </c>
      <c r="B2182">
        <v>328206610</v>
      </c>
      <c r="C2182" s="4">
        <v>44341</v>
      </c>
      <c r="D2182" t="s">
        <v>27</v>
      </c>
      <c r="E2182" t="s">
        <v>104</v>
      </c>
      <c r="F2182" s="5">
        <v>2012185728</v>
      </c>
    </row>
    <row r="2183" spans="1:6" x14ac:dyDescent="0.25">
      <c r="A2183" t="s">
        <v>2645</v>
      </c>
      <c r="B2183">
        <v>200169181</v>
      </c>
      <c r="C2183" s="4">
        <v>37400</v>
      </c>
      <c r="D2183" t="s">
        <v>9</v>
      </c>
      <c r="E2183" t="s">
        <v>178</v>
      </c>
      <c r="F2183" s="5">
        <v>1193192</v>
      </c>
    </row>
    <row r="2184" spans="1:6" x14ac:dyDescent="0.25">
      <c r="A2184" t="s">
        <v>2646</v>
      </c>
      <c r="B2184">
        <v>411531900</v>
      </c>
      <c r="C2184" s="4">
        <v>28270</v>
      </c>
      <c r="D2184" t="s">
        <v>21</v>
      </c>
      <c r="E2184" t="s">
        <v>28</v>
      </c>
      <c r="F2184" s="5">
        <v>1834424768</v>
      </c>
    </row>
    <row r="2185" spans="1:6" x14ac:dyDescent="0.25">
      <c r="A2185" t="s">
        <v>2647</v>
      </c>
      <c r="B2185">
        <v>307328973</v>
      </c>
      <c r="C2185" s="4">
        <v>28270</v>
      </c>
      <c r="D2185" t="s">
        <v>27</v>
      </c>
      <c r="E2185" t="s">
        <v>241</v>
      </c>
      <c r="F2185" s="5">
        <v>298532438</v>
      </c>
    </row>
    <row r="2186" spans="1:6" x14ac:dyDescent="0.25">
      <c r="A2186" t="s">
        <v>2648</v>
      </c>
      <c r="B2186">
        <v>279824385</v>
      </c>
      <c r="C2186" s="4">
        <v>26444</v>
      </c>
      <c r="D2186" t="s">
        <v>27</v>
      </c>
      <c r="E2186" t="s">
        <v>94</v>
      </c>
      <c r="F2186" s="5">
        <v>12506112</v>
      </c>
    </row>
    <row r="2187" spans="1:6" x14ac:dyDescent="0.25">
      <c r="A2187" t="s">
        <v>154</v>
      </c>
      <c r="B2187">
        <v>111973946</v>
      </c>
      <c r="C2187" s="4">
        <v>24251</v>
      </c>
      <c r="D2187" t="s">
        <v>15</v>
      </c>
      <c r="E2187" t="s">
        <v>134</v>
      </c>
      <c r="F2187" s="5">
        <v>1119564685</v>
      </c>
    </row>
    <row r="2188" spans="1:6" x14ac:dyDescent="0.25">
      <c r="A2188" t="s">
        <v>2649</v>
      </c>
      <c r="B2188">
        <v>254483229</v>
      </c>
      <c r="C2188" s="4">
        <v>43244</v>
      </c>
      <c r="D2188" t="s">
        <v>9</v>
      </c>
      <c r="E2188" t="s">
        <v>134</v>
      </c>
      <c r="F2188" s="5">
        <v>230267664</v>
      </c>
    </row>
    <row r="2189" spans="1:6" x14ac:dyDescent="0.25">
      <c r="A2189" t="s">
        <v>2650</v>
      </c>
      <c r="B2189">
        <v>875074831</v>
      </c>
      <c r="C2189" s="4">
        <v>24983</v>
      </c>
      <c r="D2189" t="s">
        <v>9</v>
      </c>
      <c r="E2189" t="s">
        <v>69</v>
      </c>
      <c r="F2189" s="5">
        <v>786669696</v>
      </c>
    </row>
    <row r="2190" spans="1:6" x14ac:dyDescent="0.25">
      <c r="A2190" t="s">
        <v>2651</v>
      </c>
      <c r="B2190">
        <v>894083615</v>
      </c>
      <c r="C2190" s="4">
        <v>43976</v>
      </c>
      <c r="D2190" t="s">
        <v>21</v>
      </c>
      <c r="E2190" t="s">
        <v>161</v>
      </c>
      <c r="F2190" s="5">
        <v>264138798</v>
      </c>
    </row>
    <row r="2191" spans="1:6" x14ac:dyDescent="0.25">
      <c r="A2191" t="s">
        <v>2652</v>
      </c>
      <c r="B2191">
        <v>608437004</v>
      </c>
      <c r="C2191" s="4">
        <v>25712</v>
      </c>
      <c r="D2191" t="s">
        <v>27</v>
      </c>
      <c r="E2191" t="s">
        <v>366</v>
      </c>
      <c r="F2191" s="5">
        <v>3840401474</v>
      </c>
    </row>
    <row r="2192" spans="1:6" x14ac:dyDescent="0.25">
      <c r="A2192" t="s">
        <v>2653</v>
      </c>
      <c r="B2192">
        <v>336282253</v>
      </c>
      <c r="C2192" s="4">
        <v>37400</v>
      </c>
      <c r="D2192" t="s">
        <v>27</v>
      </c>
      <c r="E2192" t="s">
        <v>16</v>
      </c>
      <c r="F2192" s="5">
        <v>420527646</v>
      </c>
    </row>
    <row r="2193" spans="1:6" x14ac:dyDescent="0.25">
      <c r="A2193" t="s">
        <v>2654</v>
      </c>
      <c r="B2193">
        <v>335464094</v>
      </c>
      <c r="C2193" s="4">
        <v>26444</v>
      </c>
      <c r="D2193" t="s">
        <v>21</v>
      </c>
      <c r="E2193" t="s">
        <v>341</v>
      </c>
      <c r="F2193" s="5">
        <v>4029941279</v>
      </c>
    </row>
    <row r="2194" spans="1:6" x14ac:dyDescent="0.25">
      <c r="A2194" t="s">
        <v>2655</v>
      </c>
      <c r="B2194">
        <v>240225914</v>
      </c>
      <c r="C2194" s="4">
        <v>43244</v>
      </c>
      <c r="D2194" t="s">
        <v>27</v>
      </c>
      <c r="E2194" t="s">
        <v>65</v>
      </c>
      <c r="F2194" s="5">
        <v>1292766612</v>
      </c>
    </row>
    <row r="2195" spans="1:6" x14ac:dyDescent="0.25">
      <c r="A2195" t="s">
        <v>2656</v>
      </c>
      <c r="B2195">
        <v>499411071</v>
      </c>
      <c r="C2195" s="4">
        <v>20965</v>
      </c>
      <c r="D2195" t="s">
        <v>27</v>
      </c>
      <c r="E2195" t="s">
        <v>193</v>
      </c>
      <c r="F2195" s="5">
        <v>179434368</v>
      </c>
    </row>
    <row r="2196" spans="1:6" x14ac:dyDescent="0.25">
      <c r="A2196" t="s">
        <v>2657</v>
      </c>
      <c r="B2196">
        <v>594432656</v>
      </c>
      <c r="C2196" s="4">
        <v>41054</v>
      </c>
      <c r="D2196" t="s">
        <v>43</v>
      </c>
      <c r="E2196" t="s">
        <v>52</v>
      </c>
      <c r="F2196" s="5">
        <v>704954394</v>
      </c>
    </row>
    <row r="2197" spans="1:6" x14ac:dyDescent="0.25">
      <c r="A2197" t="s">
        <v>888</v>
      </c>
      <c r="B2197">
        <v>935027587</v>
      </c>
      <c r="C2197" s="4">
        <v>37036</v>
      </c>
      <c r="D2197" t="s">
        <v>21</v>
      </c>
      <c r="E2197" t="s">
        <v>203</v>
      </c>
      <c r="F2197" s="5">
        <v>685405728</v>
      </c>
    </row>
    <row r="2198" spans="1:6" x14ac:dyDescent="0.25">
      <c r="A2198" t="s">
        <v>2658</v>
      </c>
      <c r="B2198">
        <v>815025476</v>
      </c>
      <c r="C2198" s="4">
        <v>27173</v>
      </c>
      <c r="D2198" t="s">
        <v>15</v>
      </c>
      <c r="E2198" t="s">
        <v>125</v>
      </c>
      <c r="F2198" s="5">
        <v>1709204175</v>
      </c>
    </row>
    <row r="2199" spans="1:6" x14ac:dyDescent="0.25">
      <c r="A2199" t="s">
        <v>2659</v>
      </c>
      <c r="B2199">
        <v>763637230</v>
      </c>
      <c r="C2199" s="4">
        <v>24616</v>
      </c>
      <c r="D2199" t="s">
        <v>171</v>
      </c>
      <c r="E2199" t="s">
        <v>33</v>
      </c>
      <c r="F2199" s="5">
        <v>13792408</v>
      </c>
    </row>
    <row r="2200" spans="1:6" x14ac:dyDescent="0.25">
      <c r="A2200" t="s">
        <v>2660</v>
      </c>
      <c r="B2200">
        <v>775848712</v>
      </c>
      <c r="C2200" s="4">
        <v>34114</v>
      </c>
      <c r="D2200" t="s">
        <v>9</v>
      </c>
      <c r="E2200" t="s">
        <v>65</v>
      </c>
      <c r="F2200" s="5">
        <v>1709989743</v>
      </c>
    </row>
    <row r="2201" spans="1:6" x14ac:dyDescent="0.25">
      <c r="A2201" t="s">
        <v>2661</v>
      </c>
      <c r="B2201">
        <v>825936254</v>
      </c>
      <c r="C2201" s="4">
        <v>36304</v>
      </c>
      <c r="D2201" t="s">
        <v>15</v>
      </c>
      <c r="E2201" t="s">
        <v>38</v>
      </c>
      <c r="F2201" s="5">
        <v>867748992</v>
      </c>
    </row>
    <row r="2202" spans="1:6" x14ac:dyDescent="0.25">
      <c r="A2202" t="s">
        <v>2662</v>
      </c>
      <c r="B2202">
        <v>818514758</v>
      </c>
      <c r="C2202" s="4">
        <v>44341</v>
      </c>
      <c r="D2202" t="s">
        <v>15</v>
      </c>
      <c r="E2202" t="s">
        <v>210</v>
      </c>
      <c r="F2202" s="5">
        <v>409208415</v>
      </c>
    </row>
    <row r="2203" spans="1:6" x14ac:dyDescent="0.25">
      <c r="A2203" t="s">
        <v>2663</v>
      </c>
      <c r="B2203">
        <v>226392113</v>
      </c>
      <c r="C2203" s="4">
        <v>28999</v>
      </c>
      <c r="D2203" t="s">
        <v>9</v>
      </c>
      <c r="E2203" t="s">
        <v>241</v>
      </c>
      <c r="F2203" s="5">
        <v>3256753608</v>
      </c>
    </row>
    <row r="2204" spans="1:6" x14ac:dyDescent="0.25">
      <c r="A2204" t="s">
        <v>2664</v>
      </c>
      <c r="B2204">
        <v>420374851</v>
      </c>
      <c r="C2204" s="4">
        <v>20965</v>
      </c>
      <c r="D2204" t="s">
        <v>27</v>
      </c>
      <c r="E2204" t="s">
        <v>161</v>
      </c>
      <c r="F2204" s="5">
        <v>175192752</v>
      </c>
    </row>
    <row r="2205" spans="1:6" x14ac:dyDescent="0.25">
      <c r="A2205" t="s">
        <v>2665</v>
      </c>
      <c r="B2205">
        <v>618776278</v>
      </c>
      <c r="C2205" s="4">
        <v>22426</v>
      </c>
      <c r="D2205" t="s">
        <v>21</v>
      </c>
      <c r="E2205" t="s">
        <v>104</v>
      </c>
      <c r="F2205" s="5">
        <v>4463422304</v>
      </c>
    </row>
    <row r="2206" spans="1:6" x14ac:dyDescent="0.25">
      <c r="A2206" t="s">
        <v>2666</v>
      </c>
      <c r="B2206">
        <v>433268013</v>
      </c>
      <c r="C2206" s="4">
        <v>41054</v>
      </c>
      <c r="D2206" t="s">
        <v>43</v>
      </c>
      <c r="E2206" t="s">
        <v>28</v>
      </c>
      <c r="F2206" s="5">
        <v>3837804288</v>
      </c>
    </row>
    <row r="2207" spans="1:6" x14ac:dyDescent="0.25">
      <c r="A2207" t="s">
        <v>2667</v>
      </c>
      <c r="B2207">
        <v>921708705</v>
      </c>
      <c r="C2207" s="4">
        <v>31192</v>
      </c>
      <c r="D2207" t="s">
        <v>15</v>
      </c>
      <c r="E2207" t="s">
        <v>214</v>
      </c>
      <c r="F2207" s="5">
        <v>48808704</v>
      </c>
    </row>
    <row r="2208" spans="1:6" x14ac:dyDescent="0.25">
      <c r="A2208" t="s">
        <v>2668</v>
      </c>
      <c r="B2208">
        <v>120818084</v>
      </c>
      <c r="C2208" s="4">
        <v>44341</v>
      </c>
      <c r="D2208" t="s">
        <v>43</v>
      </c>
      <c r="E2208" t="s">
        <v>334</v>
      </c>
      <c r="F2208" s="5">
        <v>1497064608</v>
      </c>
    </row>
    <row r="2209" spans="1:6" x14ac:dyDescent="0.25">
      <c r="A2209" t="s">
        <v>586</v>
      </c>
      <c r="B2209">
        <v>561087774</v>
      </c>
      <c r="C2209" s="4">
        <v>33749</v>
      </c>
      <c r="D2209" t="s">
        <v>15</v>
      </c>
      <c r="E2209" t="s">
        <v>44</v>
      </c>
      <c r="F2209" s="5">
        <v>359386368</v>
      </c>
    </row>
    <row r="2210" spans="1:6" x14ac:dyDescent="0.25">
      <c r="A2210" t="s">
        <v>367</v>
      </c>
      <c r="B2210">
        <v>340309780</v>
      </c>
      <c r="C2210" s="4">
        <v>27905</v>
      </c>
      <c r="D2210" t="s">
        <v>21</v>
      </c>
      <c r="E2210" t="s">
        <v>178</v>
      </c>
      <c r="F2210" s="5">
        <v>2248390718</v>
      </c>
    </row>
    <row r="2211" spans="1:6" x14ac:dyDescent="0.25">
      <c r="A2211" t="s">
        <v>2669</v>
      </c>
      <c r="B2211">
        <v>568655976</v>
      </c>
      <c r="C2211" s="4">
        <v>32653</v>
      </c>
      <c r="D2211" t="s">
        <v>9</v>
      </c>
      <c r="E2211" t="s">
        <v>38</v>
      </c>
      <c r="F2211" s="5">
        <v>615729324</v>
      </c>
    </row>
    <row r="2212" spans="1:6" x14ac:dyDescent="0.25">
      <c r="A2212" t="s">
        <v>2670</v>
      </c>
      <c r="B2212">
        <v>484947100</v>
      </c>
      <c r="C2212" s="4">
        <v>29366</v>
      </c>
      <c r="D2212" t="s">
        <v>15</v>
      </c>
      <c r="E2212" t="s">
        <v>146</v>
      </c>
      <c r="F2212" s="5">
        <v>2231564976</v>
      </c>
    </row>
    <row r="2213" spans="1:6" x14ac:dyDescent="0.25">
      <c r="A2213" t="s">
        <v>513</v>
      </c>
      <c r="B2213">
        <v>491931973</v>
      </c>
      <c r="C2213" s="4">
        <v>42148</v>
      </c>
      <c r="D2213" t="s">
        <v>9</v>
      </c>
      <c r="E2213" t="s">
        <v>104</v>
      </c>
      <c r="F2213" s="5">
        <v>1685488086</v>
      </c>
    </row>
    <row r="2214" spans="1:6" x14ac:dyDescent="0.25">
      <c r="A2214" t="s">
        <v>2671</v>
      </c>
      <c r="B2214">
        <v>591739608</v>
      </c>
      <c r="C2214" s="4">
        <v>22061</v>
      </c>
      <c r="D2214" t="s">
        <v>27</v>
      </c>
      <c r="E2214" t="s">
        <v>284</v>
      </c>
      <c r="F2214" s="5">
        <v>1074969585</v>
      </c>
    </row>
    <row r="2215" spans="1:6" x14ac:dyDescent="0.25">
      <c r="A2215" t="s">
        <v>2672</v>
      </c>
      <c r="B2215">
        <v>740423327</v>
      </c>
      <c r="C2215" s="4">
        <v>40322</v>
      </c>
      <c r="D2215" t="s">
        <v>43</v>
      </c>
      <c r="E2215" t="s">
        <v>579</v>
      </c>
      <c r="F2215" s="5">
        <v>702628521</v>
      </c>
    </row>
    <row r="2216" spans="1:6" x14ac:dyDescent="0.25">
      <c r="A2216" t="s">
        <v>2673</v>
      </c>
      <c r="B2216">
        <v>684646968</v>
      </c>
      <c r="C2216" s="4">
        <v>31921</v>
      </c>
      <c r="D2216" t="s">
        <v>27</v>
      </c>
      <c r="E2216" t="s">
        <v>528</v>
      </c>
      <c r="F2216" s="5">
        <v>1576403136</v>
      </c>
    </row>
    <row r="2217" spans="1:6" x14ac:dyDescent="0.25">
      <c r="A2217" t="s">
        <v>2674</v>
      </c>
      <c r="B2217">
        <v>29580855</v>
      </c>
      <c r="C2217" s="4">
        <v>27905</v>
      </c>
      <c r="D2217" t="s">
        <v>9</v>
      </c>
      <c r="E2217" t="s">
        <v>16</v>
      </c>
      <c r="F2217" s="5">
        <v>989275356</v>
      </c>
    </row>
    <row r="2218" spans="1:6" x14ac:dyDescent="0.25">
      <c r="A2218" t="s">
        <v>2675</v>
      </c>
      <c r="B2218">
        <v>128139351</v>
      </c>
      <c r="C2218" s="4">
        <v>24983</v>
      </c>
      <c r="D2218" t="s">
        <v>21</v>
      </c>
      <c r="E2218" t="s">
        <v>502</v>
      </c>
      <c r="F2218" s="5">
        <v>1408552212</v>
      </c>
    </row>
    <row r="2219" spans="1:6" x14ac:dyDescent="0.25">
      <c r="A2219" t="s">
        <v>2676</v>
      </c>
      <c r="B2219">
        <v>918619771</v>
      </c>
      <c r="C2219" s="4">
        <v>36671</v>
      </c>
      <c r="D2219" t="s">
        <v>9</v>
      </c>
      <c r="E2219" t="s">
        <v>193</v>
      </c>
      <c r="F2219" s="5">
        <v>2570238279</v>
      </c>
    </row>
    <row r="2220" spans="1:6" x14ac:dyDescent="0.25">
      <c r="A2220" t="s">
        <v>2677</v>
      </c>
      <c r="B2220">
        <v>330644989</v>
      </c>
      <c r="C2220" s="4">
        <v>26809</v>
      </c>
      <c r="D2220" t="s">
        <v>27</v>
      </c>
      <c r="E2220" t="s">
        <v>214</v>
      </c>
      <c r="F2220" s="5">
        <v>3481704564</v>
      </c>
    </row>
    <row r="2221" spans="1:6" x14ac:dyDescent="0.25">
      <c r="A2221" t="s">
        <v>720</v>
      </c>
      <c r="B2221">
        <v>718505332</v>
      </c>
      <c r="C2221" s="4">
        <v>30827</v>
      </c>
      <c r="D2221" t="s">
        <v>43</v>
      </c>
      <c r="E2221" t="s">
        <v>203</v>
      </c>
      <c r="F2221" s="5">
        <v>229771566</v>
      </c>
    </row>
    <row r="2222" spans="1:6" x14ac:dyDescent="0.25">
      <c r="A2222" t="s">
        <v>2678</v>
      </c>
      <c r="B2222">
        <v>468361528</v>
      </c>
      <c r="C2222" s="4">
        <v>25712</v>
      </c>
      <c r="D2222" t="s">
        <v>9</v>
      </c>
      <c r="E2222" t="s">
        <v>178</v>
      </c>
      <c r="F2222" s="5">
        <v>1966272</v>
      </c>
    </row>
    <row r="2223" spans="1:6" x14ac:dyDescent="0.25">
      <c r="A2223" t="s">
        <v>2679</v>
      </c>
      <c r="B2223">
        <v>650260310</v>
      </c>
      <c r="C2223" s="4">
        <v>27538</v>
      </c>
      <c r="D2223" t="s">
        <v>9</v>
      </c>
      <c r="E2223" t="s">
        <v>178</v>
      </c>
      <c r="F2223" s="5">
        <v>916446744</v>
      </c>
    </row>
    <row r="2224" spans="1:6" x14ac:dyDescent="0.25">
      <c r="A2224" t="s">
        <v>2680</v>
      </c>
      <c r="B2224">
        <v>790275661</v>
      </c>
      <c r="C2224" s="4">
        <v>30460</v>
      </c>
      <c r="D2224" t="s">
        <v>43</v>
      </c>
      <c r="E2224" t="s">
        <v>371</v>
      </c>
      <c r="F2224" s="5">
        <v>25623492</v>
      </c>
    </row>
    <row r="2225" spans="1:6" x14ac:dyDescent="0.25">
      <c r="A2225" t="s">
        <v>2681</v>
      </c>
      <c r="B2225">
        <v>871591571</v>
      </c>
      <c r="C2225" s="4">
        <v>44705</v>
      </c>
      <c r="D2225" t="s">
        <v>27</v>
      </c>
      <c r="E2225" t="s">
        <v>366</v>
      </c>
      <c r="F2225" s="5">
        <v>3113526</v>
      </c>
    </row>
    <row r="2226" spans="1:6" x14ac:dyDescent="0.25">
      <c r="A2226" t="s">
        <v>2682</v>
      </c>
      <c r="B2226">
        <v>620633359</v>
      </c>
      <c r="C2226" s="4">
        <v>31556</v>
      </c>
      <c r="D2226" t="s">
        <v>9</v>
      </c>
      <c r="E2226" t="s">
        <v>104</v>
      </c>
      <c r="F2226" s="5">
        <v>1688417004</v>
      </c>
    </row>
    <row r="2227" spans="1:6" x14ac:dyDescent="0.25">
      <c r="A2227" t="s">
        <v>2683</v>
      </c>
      <c r="B2227">
        <v>957927989</v>
      </c>
      <c r="C2227" s="4">
        <v>35575</v>
      </c>
      <c r="D2227" t="s">
        <v>27</v>
      </c>
      <c r="E2227" t="s">
        <v>324</v>
      </c>
      <c r="F2227" s="5">
        <v>498321588</v>
      </c>
    </row>
    <row r="2228" spans="1:6" x14ac:dyDescent="0.25">
      <c r="A2228" t="s">
        <v>2684</v>
      </c>
      <c r="B2228">
        <v>934687474</v>
      </c>
      <c r="C2228" s="4">
        <v>36304</v>
      </c>
      <c r="D2228" t="s">
        <v>27</v>
      </c>
      <c r="E2228" t="s">
        <v>90</v>
      </c>
      <c r="F2228" s="5">
        <v>1084473621</v>
      </c>
    </row>
    <row r="2229" spans="1:6" x14ac:dyDescent="0.25">
      <c r="A2229" t="s">
        <v>2685</v>
      </c>
      <c r="B2229">
        <v>396197673</v>
      </c>
      <c r="C2229" s="4">
        <v>23522</v>
      </c>
      <c r="D2229" t="s">
        <v>27</v>
      </c>
      <c r="E2229" t="s">
        <v>16</v>
      </c>
      <c r="F2229" s="5">
        <v>269961138</v>
      </c>
    </row>
    <row r="2230" spans="1:6" x14ac:dyDescent="0.25">
      <c r="A2230" t="s">
        <v>2686</v>
      </c>
      <c r="B2230">
        <v>133479094</v>
      </c>
      <c r="C2230" s="4">
        <v>38861</v>
      </c>
      <c r="D2230" t="s">
        <v>43</v>
      </c>
      <c r="E2230" t="s">
        <v>161</v>
      </c>
      <c r="F2230" s="5">
        <v>430630965</v>
      </c>
    </row>
    <row r="2231" spans="1:6" x14ac:dyDescent="0.25">
      <c r="A2231" t="s">
        <v>764</v>
      </c>
      <c r="B2231">
        <v>767521408</v>
      </c>
      <c r="C2231" s="4">
        <v>23522</v>
      </c>
      <c r="D2231" t="s">
        <v>9</v>
      </c>
      <c r="E2231" t="s">
        <v>157</v>
      </c>
      <c r="F2231" s="5">
        <v>964863756</v>
      </c>
    </row>
    <row r="2232" spans="1:6" x14ac:dyDescent="0.25">
      <c r="A2232" t="s">
        <v>2687</v>
      </c>
      <c r="B2232">
        <v>432021484</v>
      </c>
      <c r="C2232" s="4">
        <v>23887</v>
      </c>
      <c r="D2232" t="s">
        <v>15</v>
      </c>
      <c r="E2232" t="s">
        <v>309</v>
      </c>
      <c r="F2232" s="5">
        <v>317499064</v>
      </c>
    </row>
    <row r="2233" spans="1:6" x14ac:dyDescent="0.25">
      <c r="A2233" t="s">
        <v>2688</v>
      </c>
      <c r="B2233">
        <v>577319707</v>
      </c>
      <c r="C2233" s="4">
        <v>44341</v>
      </c>
      <c r="D2233" t="s">
        <v>27</v>
      </c>
      <c r="E2233" t="s">
        <v>33</v>
      </c>
      <c r="F2233" s="5">
        <v>3456965512</v>
      </c>
    </row>
    <row r="2234" spans="1:6" x14ac:dyDescent="0.25">
      <c r="A2234" t="s">
        <v>2689</v>
      </c>
      <c r="B2234">
        <v>453980175</v>
      </c>
      <c r="C2234" s="4">
        <v>25348</v>
      </c>
      <c r="D2234" t="s">
        <v>15</v>
      </c>
      <c r="E2234" t="s">
        <v>65</v>
      </c>
      <c r="F2234" s="5">
        <v>35709928</v>
      </c>
    </row>
    <row r="2235" spans="1:6" x14ac:dyDescent="0.25">
      <c r="A2235" t="s">
        <v>113</v>
      </c>
      <c r="B2235">
        <v>74546346</v>
      </c>
      <c r="C2235" s="4">
        <v>23887</v>
      </c>
      <c r="D2235" t="s">
        <v>43</v>
      </c>
      <c r="E2235" t="s">
        <v>218</v>
      </c>
      <c r="F2235" s="5">
        <v>2362974976</v>
      </c>
    </row>
    <row r="2236" spans="1:6" x14ac:dyDescent="0.25">
      <c r="A2236" t="s">
        <v>2690</v>
      </c>
      <c r="B2236">
        <v>588615194</v>
      </c>
      <c r="C2236" s="4">
        <v>37400</v>
      </c>
      <c r="D2236" t="s">
        <v>15</v>
      </c>
      <c r="E2236" t="s">
        <v>502</v>
      </c>
      <c r="F2236" s="5">
        <v>985776318</v>
      </c>
    </row>
    <row r="2237" spans="1:6" x14ac:dyDescent="0.25">
      <c r="A2237" t="s">
        <v>2691</v>
      </c>
      <c r="B2237">
        <v>307334489</v>
      </c>
      <c r="C2237" s="4">
        <v>22426</v>
      </c>
      <c r="D2237" t="s">
        <v>15</v>
      </c>
      <c r="E2237" t="s">
        <v>218</v>
      </c>
      <c r="F2237" s="5">
        <v>839946624</v>
      </c>
    </row>
    <row r="2238" spans="1:6" x14ac:dyDescent="0.25">
      <c r="A2238" t="s">
        <v>2692</v>
      </c>
      <c r="B2238">
        <v>308158521</v>
      </c>
      <c r="C2238" s="4">
        <v>31192</v>
      </c>
      <c r="D2238" t="s">
        <v>27</v>
      </c>
      <c r="E2238" t="s">
        <v>186</v>
      </c>
      <c r="F2238" s="5">
        <v>2732776011</v>
      </c>
    </row>
    <row r="2239" spans="1:6" x14ac:dyDescent="0.25">
      <c r="A2239" t="s">
        <v>2693</v>
      </c>
      <c r="B2239">
        <v>331172887</v>
      </c>
      <c r="C2239" s="4">
        <v>33382</v>
      </c>
      <c r="D2239" t="s">
        <v>27</v>
      </c>
      <c r="E2239" t="s">
        <v>261</v>
      </c>
      <c r="F2239" s="5">
        <v>3545542935</v>
      </c>
    </row>
    <row r="2240" spans="1:6" x14ac:dyDescent="0.25">
      <c r="A2240" t="s">
        <v>2694</v>
      </c>
      <c r="B2240">
        <v>377778135</v>
      </c>
      <c r="C2240" s="4">
        <v>24616</v>
      </c>
      <c r="D2240" t="s">
        <v>21</v>
      </c>
      <c r="E2240" t="s">
        <v>284</v>
      </c>
      <c r="F2240" s="5">
        <v>1235226986</v>
      </c>
    </row>
    <row r="2241" spans="1:6" x14ac:dyDescent="0.25">
      <c r="A2241" t="s">
        <v>2695</v>
      </c>
      <c r="B2241">
        <v>302636014</v>
      </c>
      <c r="C2241" s="4">
        <v>32653</v>
      </c>
      <c r="D2241" t="s">
        <v>43</v>
      </c>
      <c r="E2241" t="s">
        <v>371</v>
      </c>
      <c r="F2241" s="5">
        <v>2540499255</v>
      </c>
    </row>
    <row r="2242" spans="1:6" x14ac:dyDescent="0.25">
      <c r="A2242" t="s">
        <v>2696</v>
      </c>
      <c r="B2242">
        <v>513949179</v>
      </c>
      <c r="C2242" s="4">
        <v>20600</v>
      </c>
      <c r="D2242" t="s">
        <v>171</v>
      </c>
      <c r="E2242" t="s">
        <v>502</v>
      </c>
      <c r="F2242" s="5">
        <v>2801424</v>
      </c>
    </row>
    <row r="2243" spans="1:6" x14ac:dyDescent="0.25">
      <c r="A2243" t="s">
        <v>2697</v>
      </c>
      <c r="B2243">
        <v>38705523</v>
      </c>
      <c r="C2243" s="4">
        <v>41783</v>
      </c>
      <c r="D2243" t="s">
        <v>9</v>
      </c>
      <c r="E2243" t="s">
        <v>579</v>
      </c>
      <c r="F2243" s="5">
        <v>1557296328</v>
      </c>
    </row>
    <row r="2244" spans="1:6" x14ac:dyDescent="0.25">
      <c r="A2244" t="s">
        <v>2698</v>
      </c>
      <c r="B2244">
        <v>683923673</v>
      </c>
      <c r="C2244" s="4">
        <v>27173</v>
      </c>
      <c r="D2244" t="s">
        <v>43</v>
      </c>
      <c r="E2244" t="s">
        <v>309</v>
      </c>
      <c r="F2244" s="5">
        <v>3472552512</v>
      </c>
    </row>
    <row r="2245" spans="1:6" x14ac:dyDescent="0.25">
      <c r="A2245" t="s">
        <v>2699</v>
      </c>
      <c r="B2245">
        <v>104483650</v>
      </c>
      <c r="C2245" s="4">
        <v>45070</v>
      </c>
      <c r="D2245" t="s">
        <v>43</v>
      </c>
      <c r="E2245" t="s">
        <v>157</v>
      </c>
      <c r="F2245" s="5">
        <v>13942152</v>
      </c>
    </row>
    <row r="2246" spans="1:6" x14ac:dyDescent="0.25">
      <c r="A2246" t="s">
        <v>2700</v>
      </c>
      <c r="B2246">
        <v>366358420</v>
      </c>
      <c r="C2246" s="4">
        <v>42880</v>
      </c>
      <c r="D2246" t="s">
        <v>21</v>
      </c>
      <c r="E2246" t="s">
        <v>226</v>
      </c>
      <c r="F2246" s="5">
        <v>11832696</v>
      </c>
    </row>
    <row r="2247" spans="1:6" x14ac:dyDescent="0.25">
      <c r="A2247" t="s">
        <v>2701</v>
      </c>
      <c r="B2247">
        <v>153351376</v>
      </c>
      <c r="C2247" s="4">
        <v>24251</v>
      </c>
      <c r="D2247" t="s">
        <v>43</v>
      </c>
      <c r="E2247" t="s">
        <v>52</v>
      </c>
      <c r="F2247" s="5">
        <v>1604527104</v>
      </c>
    </row>
    <row r="2248" spans="1:6" x14ac:dyDescent="0.25">
      <c r="A2248" t="s">
        <v>2702</v>
      </c>
      <c r="B2248">
        <v>931693559</v>
      </c>
      <c r="C2248" s="4">
        <v>30827</v>
      </c>
      <c r="D2248" t="s">
        <v>9</v>
      </c>
      <c r="E2248" t="s">
        <v>44</v>
      </c>
      <c r="F2248" s="5">
        <v>59266748</v>
      </c>
    </row>
    <row r="2249" spans="1:6" x14ac:dyDescent="0.25">
      <c r="A2249" t="s">
        <v>2703</v>
      </c>
      <c r="B2249">
        <v>876216916</v>
      </c>
      <c r="C2249" s="4">
        <v>20600</v>
      </c>
      <c r="D2249" t="s">
        <v>27</v>
      </c>
      <c r="E2249" t="s">
        <v>90</v>
      </c>
      <c r="F2249" s="5">
        <v>1259545584</v>
      </c>
    </row>
    <row r="2250" spans="1:6" x14ac:dyDescent="0.25">
      <c r="A2250" t="s">
        <v>2704</v>
      </c>
      <c r="B2250">
        <v>273323924</v>
      </c>
      <c r="C2250" s="4">
        <v>36671</v>
      </c>
      <c r="D2250" t="s">
        <v>9</v>
      </c>
      <c r="E2250" t="s">
        <v>210</v>
      </c>
      <c r="F2250" s="5">
        <v>524335248</v>
      </c>
    </row>
    <row r="2251" spans="1:6" x14ac:dyDescent="0.25">
      <c r="A2251" t="s">
        <v>2705</v>
      </c>
      <c r="B2251">
        <v>904970081</v>
      </c>
      <c r="C2251" s="4">
        <v>33017</v>
      </c>
      <c r="D2251" t="s">
        <v>27</v>
      </c>
      <c r="E2251" t="s">
        <v>226</v>
      </c>
      <c r="F2251" s="5">
        <v>3487116948</v>
      </c>
    </row>
    <row r="2252" spans="1:6" x14ac:dyDescent="0.25">
      <c r="A2252" t="s">
        <v>2706</v>
      </c>
      <c r="B2252">
        <v>305329337</v>
      </c>
      <c r="C2252" s="4">
        <v>40322</v>
      </c>
      <c r="D2252" t="s">
        <v>9</v>
      </c>
      <c r="E2252" t="s">
        <v>69</v>
      </c>
      <c r="F2252" s="5">
        <v>1144306944</v>
      </c>
    </row>
    <row r="2253" spans="1:6" x14ac:dyDescent="0.25">
      <c r="A2253" t="s">
        <v>2707</v>
      </c>
      <c r="B2253">
        <v>449371390</v>
      </c>
      <c r="C2253" s="4">
        <v>31921</v>
      </c>
      <c r="D2253" t="s">
        <v>27</v>
      </c>
      <c r="E2253" t="s">
        <v>22</v>
      </c>
      <c r="F2253" s="5">
        <v>32432715</v>
      </c>
    </row>
    <row r="2254" spans="1:6" x14ac:dyDescent="0.25">
      <c r="A2254" t="s">
        <v>2708</v>
      </c>
      <c r="B2254">
        <v>100495274</v>
      </c>
      <c r="C2254" s="4">
        <v>41783</v>
      </c>
      <c r="D2254" t="s">
        <v>15</v>
      </c>
      <c r="E2254" t="s">
        <v>334</v>
      </c>
      <c r="F2254" s="5">
        <v>2463943008</v>
      </c>
    </row>
    <row r="2255" spans="1:6" x14ac:dyDescent="0.25">
      <c r="A2255" t="s">
        <v>2709</v>
      </c>
      <c r="B2255">
        <v>753849343</v>
      </c>
      <c r="C2255" s="4">
        <v>30095</v>
      </c>
      <c r="D2255" t="s">
        <v>27</v>
      </c>
      <c r="E2255" t="s">
        <v>28</v>
      </c>
      <c r="F2255" s="5">
        <v>642286443</v>
      </c>
    </row>
    <row r="2256" spans="1:6" x14ac:dyDescent="0.25">
      <c r="A2256" t="s">
        <v>922</v>
      </c>
      <c r="B2256">
        <v>966549788</v>
      </c>
      <c r="C2256" s="4">
        <v>26809</v>
      </c>
      <c r="D2256" t="s">
        <v>27</v>
      </c>
      <c r="E2256" t="s">
        <v>245</v>
      </c>
      <c r="F2256" s="5">
        <v>922572189</v>
      </c>
    </row>
    <row r="2257" spans="1:6" x14ac:dyDescent="0.25">
      <c r="A2257" t="s">
        <v>752</v>
      </c>
      <c r="B2257">
        <v>750833059</v>
      </c>
      <c r="C2257" s="4">
        <v>42880</v>
      </c>
      <c r="D2257" t="s">
        <v>9</v>
      </c>
      <c r="E2257" t="s">
        <v>99</v>
      </c>
      <c r="F2257" s="5">
        <v>356648292</v>
      </c>
    </row>
    <row r="2258" spans="1:6" x14ac:dyDescent="0.25">
      <c r="A2258" t="s">
        <v>2710</v>
      </c>
      <c r="B2258">
        <v>719704224</v>
      </c>
      <c r="C2258" s="4">
        <v>34478</v>
      </c>
      <c r="D2258" t="s">
        <v>27</v>
      </c>
      <c r="E2258" t="s">
        <v>99</v>
      </c>
      <c r="F2258" s="5">
        <v>981889467</v>
      </c>
    </row>
    <row r="2259" spans="1:6" x14ac:dyDescent="0.25">
      <c r="A2259" t="s">
        <v>2711</v>
      </c>
      <c r="B2259">
        <v>383800744</v>
      </c>
      <c r="C2259" s="4">
        <v>28999</v>
      </c>
      <c r="D2259" t="s">
        <v>15</v>
      </c>
      <c r="E2259" t="s">
        <v>28</v>
      </c>
      <c r="F2259" s="5">
        <v>968370048</v>
      </c>
    </row>
    <row r="2260" spans="1:6" x14ac:dyDescent="0.25">
      <c r="A2260" t="s">
        <v>2712</v>
      </c>
      <c r="B2260">
        <v>588827907</v>
      </c>
      <c r="C2260" s="4">
        <v>28270</v>
      </c>
      <c r="D2260" t="s">
        <v>43</v>
      </c>
      <c r="E2260" t="s">
        <v>193</v>
      </c>
      <c r="F2260" s="5">
        <v>846016596</v>
      </c>
    </row>
    <row r="2261" spans="1:6" x14ac:dyDescent="0.25">
      <c r="A2261" t="s">
        <v>2713</v>
      </c>
      <c r="B2261">
        <v>825405328</v>
      </c>
      <c r="C2261" s="4">
        <v>31556</v>
      </c>
      <c r="D2261" t="s">
        <v>43</v>
      </c>
      <c r="E2261" t="s">
        <v>65</v>
      </c>
      <c r="F2261" s="5">
        <v>1487990244</v>
      </c>
    </row>
    <row r="2262" spans="1:6" x14ac:dyDescent="0.25">
      <c r="A2262" t="s">
        <v>2714</v>
      </c>
      <c r="B2262">
        <v>135044117</v>
      </c>
      <c r="C2262" s="4">
        <v>27905</v>
      </c>
      <c r="D2262" t="s">
        <v>43</v>
      </c>
      <c r="E2262" t="s">
        <v>371</v>
      </c>
      <c r="F2262" s="5">
        <v>2713681152</v>
      </c>
    </row>
    <row r="2263" spans="1:6" x14ac:dyDescent="0.25">
      <c r="A2263" t="s">
        <v>2715</v>
      </c>
      <c r="B2263">
        <v>753052435</v>
      </c>
      <c r="C2263" s="4">
        <v>20233</v>
      </c>
      <c r="D2263" t="s">
        <v>9</v>
      </c>
      <c r="E2263" t="s">
        <v>193</v>
      </c>
      <c r="F2263" s="5">
        <v>333079296</v>
      </c>
    </row>
    <row r="2264" spans="1:6" x14ac:dyDescent="0.25">
      <c r="A2264" t="s">
        <v>2716</v>
      </c>
      <c r="B2264">
        <v>86444898</v>
      </c>
      <c r="C2264" s="4">
        <v>23887</v>
      </c>
      <c r="D2264" t="s">
        <v>27</v>
      </c>
      <c r="E2264" t="s">
        <v>16</v>
      </c>
      <c r="F2264" s="5">
        <v>134574348</v>
      </c>
    </row>
    <row r="2265" spans="1:6" x14ac:dyDescent="0.25">
      <c r="A2265" t="s">
        <v>2717</v>
      </c>
      <c r="B2265">
        <v>46729591</v>
      </c>
      <c r="C2265" s="4">
        <v>20600</v>
      </c>
      <c r="D2265" t="s">
        <v>27</v>
      </c>
      <c r="E2265" t="s">
        <v>203</v>
      </c>
      <c r="F2265" s="5">
        <v>27417792</v>
      </c>
    </row>
    <row r="2266" spans="1:6" x14ac:dyDescent="0.25">
      <c r="A2266" t="s">
        <v>2718</v>
      </c>
      <c r="B2266">
        <v>188754874</v>
      </c>
      <c r="C2266" s="4">
        <v>39958</v>
      </c>
      <c r="D2266" t="s">
        <v>27</v>
      </c>
      <c r="E2266" t="s">
        <v>134</v>
      </c>
      <c r="F2266" s="5">
        <v>3433182304</v>
      </c>
    </row>
    <row r="2267" spans="1:6" x14ac:dyDescent="0.25">
      <c r="A2267" t="s">
        <v>2719</v>
      </c>
      <c r="B2267">
        <v>578781331</v>
      </c>
      <c r="C2267" s="4">
        <v>27173</v>
      </c>
      <c r="D2267" t="s">
        <v>9</v>
      </c>
      <c r="E2267" t="s">
        <v>38</v>
      </c>
      <c r="F2267" s="5">
        <v>635317098</v>
      </c>
    </row>
    <row r="2268" spans="1:6" x14ac:dyDescent="0.25">
      <c r="A2268" t="s">
        <v>2720</v>
      </c>
      <c r="B2268">
        <v>346282943</v>
      </c>
      <c r="C2268" s="4">
        <v>28270</v>
      </c>
      <c r="D2268" t="s">
        <v>21</v>
      </c>
      <c r="E2268" t="s">
        <v>22</v>
      </c>
      <c r="F2268" s="5">
        <v>609866528</v>
      </c>
    </row>
    <row r="2269" spans="1:6" x14ac:dyDescent="0.25">
      <c r="A2269" t="s">
        <v>2721</v>
      </c>
      <c r="B2269">
        <v>342831656</v>
      </c>
      <c r="C2269" s="4">
        <v>32288</v>
      </c>
      <c r="D2269" t="s">
        <v>43</v>
      </c>
      <c r="E2269" t="s">
        <v>146</v>
      </c>
      <c r="F2269" s="5">
        <v>815645376</v>
      </c>
    </row>
    <row r="2270" spans="1:6" x14ac:dyDescent="0.25">
      <c r="A2270" t="s">
        <v>642</v>
      </c>
      <c r="B2270">
        <v>638990797</v>
      </c>
      <c r="C2270" s="4">
        <v>45070</v>
      </c>
      <c r="D2270" t="s">
        <v>27</v>
      </c>
      <c r="E2270" t="s">
        <v>341</v>
      </c>
      <c r="F2270" s="5">
        <v>3490199232</v>
      </c>
    </row>
    <row r="2271" spans="1:6" x14ac:dyDescent="0.25">
      <c r="A2271" t="s">
        <v>2722</v>
      </c>
      <c r="B2271">
        <v>711900223</v>
      </c>
      <c r="C2271" s="4">
        <v>34478</v>
      </c>
      <c r="D2271" t="s">
        <v>9</v>
      </c>
      <c r="E2271" t="s">
        <v>22</v>
      </c>
      <c r="F2271" s="5">
        <v>883405117</v>
      </c>
    </row>
    <row r="2272" spans="1:6" x14ac:dyDescent="0.25">
      <c r="A2272" t="s">
        <v>2723</v>
      </c>
      <c r="B2272">
        <v>199698392</v>
      </c>
      <c r="C2272" s="4">
        <v>30095</v>
      </c>
      <c r="D2272" t="s">
        <v>43</v>
      </c>
      <c r="E2272" t="s">
        <v>218</v>
      </c>
      <c r="F2272" s="5">
        <v>1648150889</v>
      </c>
    </row>
    <row r="2273" spans="1:6" x14ac:dyDescent="0.25">
      <c r="A2273" t="s">
        <v>2724</v>
      </c>
      <c r="B2273">
        <v>682734380</v>
      </c>
      <c r="C2273" s="4">
        <v>22061</v>
      </c>
      <c r="D2273" t="s">
        <v>27</v>
      </c>
      <c r="E2273" t="s">
        <v>404</v>
      </c>
      <c r="F2273" s="5">
        <v>854352495</v>
      </c>
    </row>
    <row r="2274" spans="1:6" x14ac:dyDescent="0.25">
      <c r="A2274" t="s">
        <v>109</v>
      </c>
      <c r="B2274">
        <v>66714376</v>
      </c>
      <c r="C2274" s="4">
        <v>30095</v>
      </c>
      <c r="D2274" t="s">
        <v>9</v>
      </c>
      <c r="E2274" t="s">
        <v>38</v>
      </c>
      <c r="F2274" s="5">
        <v>1500983736</v>
      </c>
    </row>
    <row r="2275" spans="1:6" x14ac:dyDescent="0.25">
      <c r="A2275" t="s">
        <v>2725</v>
      </c>
      <c r="B2275">
        <v>436095405</v>
      </c>
      <c r="C2275" s="4">
        <v>38861</v>
      </c>
      <c r="D2275" t="s">
        <v>21</v>
      </c>
      <c r="E2275" t="s">
        <v>366</v>
      </c>
      <c r="F2275" s="5">
        <v>4835099808</v>
      </c>
    </row>
    <row r="2276" spans="1:6" x14ac:dyDescent="0.25">
      <c r="A2276" t="s">
        <v>2726</v>
      </c>
      <c r="B2276">
        <v>262721547</v>
      </c>
      <c r="C2276" s="4">
        <v>44341</v>
      </c>
      <c r="D2276" t="s">
        <v>27</v>
      </c>
      <c r="E2276" t="s">
        <v>268</v>
      </c>
      <c r="F2276" s="5">
        <v>418988259</v>
      </c>
    </row>
    <row r="2277" spans="1:6" x14ac:dyDescent="0.25">
      <c r="A2277" t="s">
        <v>2727</v>
      </c>
      <c r="B2277">
        <v>684228489</v>
      </c>
      <c r="C2277" s="4">
        <v>23155</v>
      </c>
      <c r="D2277" t="s">
        <v>27</v>
      </c>
      <c r="E2277" t="s">
        <v>502</v>
      </c>
      <c r="F2277" s="5">
        <v>1366042404</v>
      </c>
    </row>
    <row r="2278" spans="1:6" x14ac:dyDescent="0.25">
      <c r="A2278" t="s">
        <v>2728</v>
      </c>
      <c r="B2278">
        <v>429506359</v>
      </c>
      <c r="C2278" s="4">
        <v>28270</v>
      </c>
      <c r="D2278" t="s">
        <v>15</v>
      </c>
      <c r="E2278" t="s">
        <v>104</v>
      </c>
      <c r="F2278" s="5">
        <v>947106945</v>
      </c>
    </row>
    <row r="2279" spans="1:6" x14ac:dyDescent="0.25">
      <c r="A2279" t="s">
        <v>2729</v>
      </c>
      <c r="B2279">
        <v>189387888</v>
      </c>
      <c r="C2279" s="4">
        <v>42148</v>
      </c>
      <c r="D2279" t="s">
        <v>15</v>
      </c>
      <c r="E2279" t="s">
        <v>261</v>
      </c>
      <c r="F2279" s="5">
        <v>1658473257</v>
      </c>
    </row>
    <row r="2280" spans="1:6" x14ac:dyDescent="0.25">
      <c r="A2280" t="s">
        <v>2730</v>
      </c>
      <c r="B2280">
        <v>508139626</v>
      </c>
      <c r="C2280" s="4">
        <v>33017</v>
      </c>
      <c r="D2280" t="s">
        <v>9</v>
      </c>
      <c r="E2280" t="s">
        <v>341</v>
      </c>
      <c r="F2280" s="5">
        <v>1016423499</v>
      </c>
    </row>
    <row r="2281" spans="1:6" x14ac:dyDescent="0.25">
      <c r="A2281" t="s">
        <v>2731</v>
      </c>
      <c r="B2281">
        <v>941457744</v>
      </c>
      <c r="C2281" s="4">
        <v>37765</v>
      </c>
      <c r="D2281" t="s">
        <v>9</v>
      </c>
      <c r="E2281" t="s">
        <v>261</v>
      </c>
      <c r="F2281" s="5">
        <v>221208064</v>
      </c>
    </row>
    <row r="2282" spans="1:6" x14ac:dyDescent="0.25">
      <c r="A2282" t="s">
        <v>2732</v>
      </c>
      <c r="B2282">
        <v>534752819</v>
      </c>
      <c r="C2282" s="4">
        <v>25712</v>
      </c>
      <c r="D2282" t="s">
        <v>9</v>
      </c>
      <c r="E2282" t="s">
        <v>73</v>
      </c>
      <c r="F2282" s="5">
        <v>1104860952</v>
      </c>
    </row>
    <row r="2283" spans="1:6" x14ac:dyDescent="0.25">
      <c r="A2283" t="s">
        <v>2733</v>
      </c>
      <c r="B2283">
        <v>718436887</v>
      </c>
      <c r="C2283" s="4">
        <v>31556</v>
      </c>
      <c r="D2283" t="s">
        <v>27</v>
      </c>
      <c r="E2283" t="s">
        <v>157</v>
      </c>
      <c r="F2283" s="5">
        <v>154578814</v>
      </c>
    </row>
    <row r="2284" spans="1:6" x14ac:dyDescent="0.25">
      <c r="A2284" t="s">
        <v>2734</v>
      </c>
      <c r="B2284">
        <v>930899737</v>
      </c>
      <c r="C2284" s="4">
        <v>30460</v>
      </c>
      <c r="D2284" t="s">
        <v>27</v>
      </c>
      <c r="E2284" t="s">
        <v>33</v>
      </c>
      <c r="F2284" s="5">
        <v>1876014666</v>
      </c>
    </row>
    <row r="2285" spans="1:6" x14ac:dyDescent="0.25">
      <c r="A2285" t="s">
        <v>235</v>
      </c>
      <c r="B2285">
        <v>227174666</v>
      </c>
      <c r="C2285" s="4">
        <v>35210</v>
      </c>
      <c r="D2285" t="s">
        <v>27</v>
      </c>
      <c r="E2285" t="s">
        <v>1064</v>
      </c>
      <c r="F2285" s="5">
        <v>597628491</v>
      </c>
    </row>
    <row r="2286" spans="1:6" x14ac:dyDescent="0.25">
      <c r="A2286" t="s">
        <v>2735</v>
      </c>
      <c r="B2286">
        <v>159795410</v>
      </c>
      <c r="C2286" s="4">
        <v>34843</v>
      </c>
      <c r="D2286" t="s">
        <v>27</v>
      </c>
      <c r="E2286" t="s">
        <v>10</v>
      </c>
      <c r="F2286" s="5">
        <v>1839574736</v>
      </c>
    </row>
    <row r="2287" spans="1:6" x14ac:dyDescent="0.25">
      <c r="A2287" t="s">
        <v>2736</v>
      </c>
      <c r="B2287">
        <v>519706370</v>
      </c>
      <c r="C2287" s="4">
        <v>44705</v>
      </c>
      <c r="D2287" t="s">
        <v>9</v>
      </c>
      <c r="E2287" t="s">
        <v>44</v>
      </c>
      <c r="F2287" s="5">
        <v>213206395</v>
      </c>
    </row>
    <row r="2288" spans="1:6" x14ac:dyDescent="0.25">
      <c r="A2288" t="s">
        <v>2737</v>
      </c>
      <c r="B2288">
        <v>78979780</v>
      </c>
      <c r="C2288" s="4">
        <v>37400</v>
      </c>
      <c r="D2288" t="s">
        <v>27</v>
      </c>
      <c r="E2288" t="s">
        <v>309</v>
      </c>
      <c r="F2288" s="5">
        <v>3271831452</v>
      </c>
    </row>
    <row r="2289" spans="1:6" x14ac:dyDescent="0.25">
      <c r="A2289" t="s">
        <v>564</v>
      </c>
      <c r="B2289">
        <v>555382110</v>
      </c>
      <c r="C2289" s="4">
        <v>22790</v>
      </c>
      <c r="D2289" t="s">
        <v>27</v>
      </c>
      <c r="E2289" t="s">
        <v>261</v>
      </c>
      <c r="F2289" s="5">
        <v>644323797</v>
      </c>
    </row>
    <row r="2290" spans="1:6" x14ac:dyDescent="0.25">
      <c r="A2290" t="s">
        <v>2738</v>
      </c>
      <c r="B2290">
        <v>273442631</v>
      </c>
      <c r="C2290" s="4">
        <v>23887</v>
      </c>
      <c r="D2290" t="s">
        <v>171</v>
      </c>
      <c r="E2290" t="s">
        <v>73</v>
      </c>
      <c r="F2290" s="5">
        <v>567725301</v>
      </c>
    </row>
    <row r="2291" spans="1:6" x14ac:dyDescent="0.25">
      <c r="A2291" t="s">
        <v>2739</v>
      </c>
      <c r="B2291">
        <v>623575342</v>
      </c>
      <c r="C2291" s="4">
        <v>25348</v>
      </c>
      <c r="D2291" t="s">
        <v>27</v>
      </c>
      <c r="E2291" t="s">
        <v>33</v>
      </c>
      <c r="F2291" s="5">
        <v>2853754887</v>
      </c>
    </row>
    <row r="2292" spans="1:6" x14ac:dyDescent="0.25">
      <c r="A2292" t="s">
        <v>2740</v>
      </c>
      <c r="B2292">
        <v>471142574</v>
      </c>
      <c r="C2292" s="4">
        <v>27173</v>
      </c>
      <c r="D2292" t="s">
        <v>9</v>
      </c>
      <c r="E2292" t="s">
        <v>404</v>
      </c>
      <c r="F2292" s="5">
        <v>37133184</v>
      </c>
    </row>
    <row r="2293" spans="1:6" x14ac:dyDescent="0.25">
      <c r="A2293" t="s">
        <v>342</v>
      </c>
      <c r="B2293">
        <v>319128070</v>
      </c>
      <c r="C2293" s="4">
        <v>40687</v>
      </c>
      <c r="D2293" t="s">
        <v>43</v>
      </c>
      <c r="E2293" t="s">
        <v>161</v>
      </c>
      <c r="F2293" s="5">
        <v>1406144817</v>
      </c>
    </row>
    <row r="2294" spans="1:6" x14ac:dyDescent="0.25">
      <c r="A2294" t="s">
        <v>2741</v>
      </c>
      <c r="B2294">
        <v>759998406</v>
      </c>
      <c r="C2294" s="4">
        <v>41054</v>
      </c>
      <c r="D2294" t="s">
        <v>27</v>
      </c>
      <c r="E2294" t="s">
        <v>210</v>
      </c>
      <c r="F2294" s="5">
        <v>1329878865</v>
      </c>
    </row>
    <row r="2295" spans="1:6" x14ac:dyDescent="0.25">
      <c r="A2295" t="s">
        <v>354</v>
      </c>
      <c r="B2295">
        <v>329863838</v>
      </c>
      <c r="C2295" s="4">
        <v>42515</v>
      </c>
      <c r="D2295" t="s">
        <v>15</v>
      </c>
      <c r="E2295" t="s">
        <v>334</v>
      </c>
      <c r="F2295" s="5">
        <v>2558127936</v>
      </c>
    </row>
    <row r="2296" spans="1:6" x14ac:dyDescent="0.25">
      <c r="A2296" t="s">
        <v>2742</v>
      </c>
      <c r="B2296">
        <v>392368542</v>
      </c>
      <c r="C2296" s="4">
        <v>35939</v>
      </c>
      <c r="D2296" t="s">
        <v>27</v>
      </c>
      <c r="E2296" t="s">
        <v>226</v>
      </c>
      <c r="F2296" s="5">
        <v>272202645</v>
      </c>
    </row>
    <row r="2297" spans="1:6" x14ac:dyDescent="0.25">
      <c r="A2297" t="s">
        <v>2743</v>
      </c>
      <c r="B2297">
        <v>991561578</v>
      </c>
      <c r="C2297" s="4">
        <v>26809</v>
      </c>
      <c r="D2297" t="s">
        <v>9</v>
      </c>
      <c r="E2297" t="s">
        <v>324</v>
      </c>
      <c r="F2297" s="5">
        <v>746145792</v>
      </c>
    </row>
    <row r="2298" spans="1:6" x14ac:dyDescent="0.25">
      <c r="A2298" t="s">
        <v>2744</v>
      </c>
      <c r="B2298">
        <v>437840646</v>
      </c>
      <c r="C2298" s="4">
        <v>20233</v>
      </c>
      <c r="D2298" t="s">
        <v>27</v>
      </c>
      <c r="E2298" t="s">
        <v>328</v>
      </c>
      <c r="F2298" s="5">
        <v>648211968</v>
      </c>
    </row>
    <row r="2299" spans="1:6" x14ac:dyDescent="0.25">
      <c r="A2299" t="s">
        <v>2745</v>
      </c>
      <c r="B2299">
        <v>325234622</v>
      </c>
      <c r="C2299" s="4">
        <v>43976</v>
      </c>
      <c r="D2299" t="s">
        <v>21</v>
      </c>
      <c r="E2299" t="s">
        <v>65</v>
      </c>
      <c r="F2299" s="5">
        <v>652490328</v>
      </c>
    </row>
    <row r="2300" spans="1:6" x14ac:dyDescent="0.25">
      <c r="A2300" t="s">
        <v>2746</v>
      </c>
      <c r="B2300">
        <v>664809064</v>
      </c>
      <c r="C2300" s="4">
        <v>30095</v>
      </c>
      <c r="D2300" t="s">
        <v>27</v>
      </c>
      <c r="E2300" t="s">
        <v>214</v>
      </c>
      <c r="F2300" s="5">
        <v>1242342681</v>
      </c>
    </row>
    <row r="2301" spans="1:6" x14ac:dyDescent="0.25">
      <c r="A2301" t="s">
        <v>2747</v>
      </c>
      <c r="B2301">
        <v>926617488</v>
      </c>
      <c r="C2301" s="4">
        <v>35575</v>
      </c>
      <c r="D2301" t="s">
        <v>27</v>
      </c>
      <c r="E2301" t="s">
        <v>186</v>
      </c>
      <c r="F2301" s="5">
        <v>2290599675</v>
      </c>
    </row>
    <row r="2302" spans="1:6" x14ac:dyDescent="0.25">
      <c r="A2302" t="s">
        <v>2748</v>
      </c>
      <c r="B2302">
        <v>549557294</v>
      </c>
      <c r="C2302" s="4">
        <v>39226</v>
      </c>
      <c r="D2302" t="s">
        <v>9</v>
      </c>
      <c r="E2302" t="s">
        <v>226</v>
      </c>
      <c r="F2302" s="5">
        <v>57690282</v>
      </c>
    </row>
    <row r="2303" spans="1:6" x14ac:dyDescent="0.25">
      <c r="A2303" t="s">
        <v>2749</v>
      </c>
      <c r="B2303">
        <v>955633879</v>
      </c>
      <c r="C2303" s="4">
        <v>39958</v>
      </c>
      <c r="D2303" t="s">
        <v>43</v>
      </c>
      <c r="E2303" t="s">
        <v>90</v>
      </c>
      <c r="F2303" s="5">
        <v>527540968</v>
      </c>
    </row>
    <row r="2304" spans="1:6" x14ac:dyDescent="0.25">
      <c r="A2304" t="s">
        <v>2750</v>
      </c>
      <c r="B2304">
        <v>996934429</v>
      </c>
      <c r="C2304" s="4">
        <v>36671</v>
      </c>
      <c r="D2304" t="s">
        <v>15</v>
      </c>
      <c r="E2304" t="s">
        <v>22</v>
      </c>
      <c r="F2304" s="5">
        <v>577448396</v>
      </c>
    </row>
    <row r="2305" spans="1:6" x14ac:dyDescent="0.25">
      <c r="A2305" t="s">
        <v>639</v>
      </c>
      <c r="B2305">
        <v>637878422</v>
      </c>
      <c r="C2305" s="4">
        <v>26444</v>
      </c>
      <c r="D2305" t="s">
        <v>43</v>
      </c>
      <c r="E2305" t="s">
        <v>328</v>
      </c>
      <c r="F2305" s="5">
        <v>360302976</v>
      </c>
    </row>
    <row r="2306" spans="1:6" x14ac:dyDescent="0.25">
      <c r="A2306" t="s">
        <v>2751</v>
      </c>
      <c r="B2306">
        <v>64456357</v>
      </c>
      <c r="C2306" s="4">
        <v>32653</v>
      </c>
      <c r="D2306" t="s">
        <v>9</v>
      </c>
      <c r="E2306" t="s">
        <v>404</v>
      </c>
      <c r="F2306" s="5">
        <v>1388444094</v>
      </c>
    </row>
    <row r="2307" spans="1:6" x14ac:dyDescent="0.25">
      <c r="A2307" t="s">
        <v>2752</v>
      </c>
      <c r="B2307">
        <v>578792341</v>
      </c>
      <c r="C2307" s="4">
        <v>21694</v>
      </c>
      <c r="D2307" t="s">
        <v>15</v>
      </c>
      <c r="E2307" t="s">
        <v>99</v>
      </c>
      <c r="F2307" s="5">
        <v>8271471</v>
      </c>
    </row>
    <row r="2308" spans="1:6" x14ac:dyDescent="0.25">
      <c r="A2308" t="s">
        <v>2753</v>
      </c>
      <c r="B2308">
        <v>73715561</v>
      </c>
      <c r="C2308" s="4">
        <v>33749</v>
      </c>
      <c r="D2308" t="s">
        <v>15</v>
      </c>
      <c r="E2308" t="s">
        <v>210</v>
      </c>
      <c r="F2308" s="5">
        <v>3211197624</v>
      </c>
    </row>
    <row r="2309" spans="1:6" x14ac:dyDescent="0.25">
      <c r="A2309" t="s">
        <v>2754</v>
      </c>
      <c r="B2309">
        <v>827410722</v>
      </c>
      <c r="C2309" s="4">
        <v>39593</v>
      </c>
      <c r="D2309" t="s">
        <v>43</v>
      </c>
      <c r="E2309" t="s">
        <v>52</v>
      </c>
      <c r="F2309" s="5">
        <v>1326964716</v>
      </c>
    </row>
    <row r="2310" spans="1:6" x14ac:dyDescent="0.25">
      <c r="A2310" t="s">
        <v>2755</v>
      </c>
      <c r="B2310">
        <v>258310082</v>
      </c>
      <c r="C2310" s="4">
        <v>33749</v>
      </c>
      <c r="D2310" t="s">
        <v>27</v>
      </c>
      <c r="E2310" t="s">
        <v>108</v>
      </c>
      <c r="F2310" s="5">
        <v>588736812</v>
      </c>
    </row>
    <row r="2311" spans="1:6" x14ac:dyDescent="0.25">
      <c r="A2311" t="s">
        <v>2756</v>
      </c>
      <c r="B2311">
        <v>885948947</v>
      </c>
      <c r="C2311" s="4">
        <v>41783</v>
      </c>
      <c r="D2311" t="s">
        <v>43</v>
      </c>
      <c r="E2311" t="s">
        <v>134</v>
      </c>
      <c r="F2311" s="5">
        <v>1022088724</v>
      </c>
    </row>
    <row r="2312" spans="1:6" x14ac:dyDescent="0.25">
      <c r="A2312" t="s">
        <v>2757</v>
      </c>
      <c r="B2312">
        <v>243026401</v>
      </c>
      <c r="C2312" s="4">
        <v>20600</v>
      </c>
      <c r="D2312" t="s">
        <v>9</v>
      </c>
      <c r="E2312" t="s">
        <v>178</v>
      </c>
      <c r="F2312" s="5">
        <v>1903819209</v>
      </c>
    </row>
    <row r="2313" spans="1:6" x14ac:dyDescent="0.25">
      <c r="A2313" t="s">
        <v>2758</v>
      </c>
      <c r="B2313">
        <v>933105282</v>
      </c>
      <c r="C2313" s="4">
        <v>28270</v>
      </c>
      <c r="D2313" t="s">
        <v>27</v>
      </c>
      <c r="E2313" t="s">
        <v>371</v>
      </c>
      <c r="F2313" s="5">
        <v>2473655733</v>
      </c>
    </row>
    <row r="2314" spans="1:6" x14ac:dyDescent="0.25">
      <c r="A2314" t="s">
        <v>810</v>
      </c>
      <c r="B2314">
        <v>825826622</v>
      </c>
      <c r="C2314" s="4">
        <v>38132</v>
      </c>
      <c r="D2314" t="s">
        <v>27</v>
      </c>
      <c r="E2314" t="s">
        <v>90</v>
      </c>
      <c r="F2314" s="5">
        <v>668022317</v>
      </c>
    </row>
    <row r="2315" spans="1:6" x14ac:dyDescent="0.25">
      <c r="A2315" t="s">
        <v>2759</v>
      </c>
      <c r="B2315">
        <v>377745821</v>
      </c>
      <c r="C2315" s="4">
        <v>43244</v>
      </c>
      <c r="D2315" t="s">
        <v>27</v>
      </c>
      <c r="E2315" t="s">
        <v>371</v>
      </c>
      <c r="F2315" s="5">
        <v>2235955104</v>
      </c>
    </row>
    <row r="2316" spans="1:6" x14ac:dyDescent="0.25">
      <c r="A2316" t="s">
        <v>636</v>
      </c>
      <c r="B2316">
        <v>629836594</v>
      </c>
      <c r="C2316" s="4">
        <v>27173</v>
      </c>
      <c r="D2316" t="s">
        <v>21</v>
      </c>
      <c r="E2316" t="s">
        <v>218</v>
      </c>
      <c r="F2316" s="5">
        <v>956993466</v>
      </c>
    </row>
    <row r="2317" spans="1:6" x14ac:dyDescent="0.25">
      <c r="A2317" t="s">
        <v>2760</v>
      </c>
      <c r="B2317">
        <v>441008899</v>
      </c>
      <c r="C2317" s="4">
        <v>37765</v>
      </c>
      <c r="D2317" t="s">
        <v>9</v>
      </c>
      <c r="E2317" t="s">
        <v>69</v>
      </c>
      <c r="F2317" s="5">
        <v>770268492</v>
      </c>
    </row>
    <row r="2318" spans="1:6" x14ac:dyDescent="0.25">
      <c r="A2318" t="s">
        <v>2761</v>
      </c>
      <c r="B2318">
        <v>435481821</v>
      </c>
      <c r="C2318" s="4">
        <v>41419</v>
      </c>
      <c r="D2318" t="s">
        <v>9</v>
      </c>
      <c r="E2318" t="s">
        <v>16</v>
      </c>
      <c r="F2318" s="5">
        <v>1568451642</v>
      </c>
    </row>
    <row r="2319" spans="1:6" x14ac:dyDescent="0.25">
      <c r="A2319" t="s">
        <v>2762</v>
      </c>
      <c r="B2319">
        <v>957223176</v>
      </c>
      <c r="C2319" s="4">
        <v>21329</v>
      </c>
      <c r="D2319" t="s">
        <v>21</v>
      </c>
      <c r="E2319" t="s">
        <v>203</v>
      </c>
      <c r="F2319" s="5">
        <v>82543125</v>
      </c>
    </row>
    <row r="2320" spans="1:6" x14ac:dyDescent="0.25">
      <c r="A2320" t="s">
        <v>2763</v>
      </c>
      <c r="B2320">
        <v>426567296</v>
      </c>
      <c r="C2320" s="4">
        <v>21329</v>
      </c>
      <c r="D2320" t="s">
        <v>43</v>
      </c>
      <c r="E2320" t="s">
        <v>48</v>
      </c>
      <c r="F2320" s="5">
        <v>1103647116</v>
      </c>
    </row>
    <row r="2321" spans="1:6" x14ac:dyDescent="0.25">
      <c r="A2321" t="s">
        <v>2764</v>
      </c>
      <c r="B2321">
        <v>961089566</v>
      </c>
      <c r="C2321" s="4">
        <v>28999</v>
      </c>
      <c r="D2321" t="s">
        <v>43</v>
      </c>
      <c r="E2321" t="s">
        <v>309</v>
      </c>
      <c r="F2321" s="5">
        <v>1505271825</v>
      </c>
    </row>
    <row r="2322" spans="1:6" x14ac:dyDescent="0.25">
      <c r="A2322" t="s">
        <v>2765</v>
      </c>
      <c r="B2322">
        <v>953439153</v>
      </c>
      <c r="C2322" s="4">
        <v>39958</v>
      </c>
      <c r="D2322" t="s">
        <v>43</v>
      </c>
      <c r="E2322" t="s">
        <v>44</v>
      </c>
      <c r="F2322" s="5">
        <v>1808740608</v>
      </c>
    </row>
    <row r="2323" spans="1:6" x14ac:dyDescent="0.25">
      <c r="A2323" t="s">
        <v>2766</v>
      </c>
      <c r="B2323">
        <v>919517989</v>
      </c>
      <c r="C2323" s="4">
        <v>34478</v>
      </c>
      <c r="D2323" t="s">
        <v>27</v>
      </c>
      <c r="E2323" t="s">
        <v>134</v>
      </c>
      <c r="F2323" s="5">
        <v>1652934528</v>
      </c>
    </row>
    <row r="2324" spans="1:6" x14ac:dyDescent="0.25">
      <c r="A2324" t="s">
        <v>2767</v>
      </c>
      <c r="B2324">
        <v>947446211</v>
      </c>
      <c r="C2324" s="4">
        <v>28270</v>
      </c>
      <c r="D2324" t="s">
        <v>21</v>
      </c>
      <c r="E2324" t="s">
        <v>161</v>
      </c>
      <c r="F2324" s="5">
        <v>305092972</v>
      </c>
    </row>
    <row r="2325" spans="1:6" x14ac:dyDescent="0.25">
      <c r="A2325" t="s">
        <v>2768</v>
      </c>
      <c r="B2325">
        <v>913488559</v>
      </c>
      <c r="C2325" s="4">
        <v>30827</v>
      </c>
      <c r="D2325" t="s">
        <v>27</v>
      </c>
      <c r="E2325" t="s">
        <v>28</v>
      </c>
      <c r="F2325" s="5">
        <v>1529114688</v>
      </c>
    </row>
    <row r="2326" spans="1:6" x14ac:dyDescent="0.25">
      <c r="A2326" t="s">
        <v>806</v>
      </c>
      <c r="B2326">
        <v>823906903</v>
      </c>
      <c r="C2326" s="4">
        <v>38497</v>
      </c>
      <c r="D2326" t="s">
        <v>15</v>
      </c>
      <c r="E2326" t="s">
        <v>134</v>
      </c>
      <c r="F2326" s="5">
        <v>2634522624</v>
      </c>
    </row>
    <row r="2327" spans="1:6" x14ac:dyDescent="0.25">
      <c r="A2327" t="s">
        <v>2769</v>
      </c>
      <c r="B2327">
        <v>502344094</v>
      </c>
      <c r="C2327" s="4">
        <v>42148</v>
      </c>
      <c r="D2327" t="s">
        <v>21</v>
      </c>
      <c r="E2327" t="s">
        <v>371</v>
      </c>
      <c r="F2327" s="5">
        <v>919231716</v>
      </c>
    </row>
    <row r="2328" spans="1:6" x14ac:dyDescent="0.25">
      <c r="A2328" t="s">
        <v>2770</v>
      </c>
      <c r="B2328">
        <v>528154145</v>
      </c>
      <c r="C2328" s="4">
        <v>38132</v>
      </c>
      <c r="D2328" t="s">
        <v>21</v>
      </c>
      <c r="E2328" t="s">
        <v>502</v>
      </c>
      <c r="F2328" s="5">
        <v>856959488</v>
      </c>
    </row>
    <row r="2329" spans="1:6" x14ac:dyDescent="0.25">
      <c r="A2329" t="s">
        <v>2771</v>
      </c>
      <c r="B2329">
        <v>595856727</v>
      </c>
      <c r="C2329" s="4">
        <v>30095</v>
      </c>
      <c r="D2329" t="s">
        <v>15</v>
      </c>
      <c r="E2329" t="s">
        <v>261</v>
      </c>
      <c r="F2329" s="5">
        <v>347410784</v>
      </c>
    </row>
    <row r="2330" spans="1:6" x14ac:dyDescent="0.25">
      <c r="A2330" t="s">
        <v>2772</v>
      </c>
      <c r="B2330">
        <v>400775260</v>
      </c>
      <c r="C2330" s="4">
        <v>33749</v>
      </c>
      <c r="D2330" t="s">
        <v>43</v>
      </c>
      <c r="E2330" t="s">
        <v>108</v>
      </c>
      <c r="F2330" s="5">
        <v>3120285969</v>
      </c>
    </row>
    <row r="2331" spans="1:6" x14ac:dyDescent="0.25">
      <c r="A2331" t="s">
        <v>2773</v>
      </c>
      <c r="B2331">
        <v>22150365</v>
      </c>
      <c r="C2331" s="4">
        <v>37400</v>
      </c>
      <c r="D2331" t="s">
        <v>27</v>
      </c>
      <c r="E2331" t="s">
        <v>214</v>
      </c>
      <c r="F2331" s="5">
        <v>2453018034</v>
      </c>
    </row>
    <row r="2332" spans="1:6" x14ac:dyDescent="0.25">
      <c r="A2332" t="s">
        <v>2774</v>
      </c>
      <c r="B2332">
        <v>22285799</v>
      </c>
      <c r="C2332" s="4">
        <v>41419</v>
      </c>
      <c r="D2332" t="s">
        <v>9</v>
      </c>
      <c r="E2332" t="s">
        <v>309</v>
      </c>
      <c r="F2332" s="5">
        <v>3430755072</v>
      </c>
    </row>
    <row r="2333" spans="1:6" x14ac:dyDescent="0.25">
      <c r="A2333" t="s">
        <v>2775</v>
      </c>
      <c r="B2333">
        <v>837381379</v>
      </c>
      <c r="C2333" s="4">
        <v>43976</v>
      </c>
      <c r="D2333" t="s">
        <v>27</v>
      </c>
      <c r="E2333" t="s">
        <v>360</v>
      </c>
      <c r="F2333" s="5">
        <v>453808628</v>
      </c>
    </row>
    <row r="2334" spans="1:6" x14ac:dyDescent="0.25">
      <c r="A2334" t="s">
        <v>2776</v>
      </c>
      <c r="B2334">
        <v>192118373</v>
      </c>
      <c r="C2334" s="4">
        <v>38861</v>
      </c>
      <c r="D2334" t="s">
        <v>21</v>
      </c>
      <c r="E2334" t="s">
        <v>245</v>
      </c>
      <c r="F2334" s="5">
        <v>30371537</v>
      </c>
    </row>
    <row r="2335" spans="1:6" x14ac:dyDescent="0.25">
      <c r="A2335" t="s">
        <v>2777</v>
      </c>
      <c r="B2335">
        <v>258765158</v>
      </c>
      <c r="C2335" s="4">
        <v>42515</v>
      </c>
      <c r="D2335" t="s">
        <v>15</v>
      </c>
      <c r="E2335" t="s">
        <v>309</v>
      </c>
      <c r="F2335" s="5">
        <v>753847686</v>
      </c>
    </row>
    <row r="2336" spans="1:6" x14ac:dyDescent="0.25">
      <c r="A2336" t="s">
        <v>138</v>
      </c>
      <c r="B2336">
        <v>97263710</v>
      </c>
      <c r="C2336" s="4">
        <v>38861</v>
      </c>
      <c r="D2336" t="s">
        <v>15</v>
      </c>
      <c r="E2336" t="s">
        <v>125</v>
      </c>
      <c r="F2336" s="5">
        <v>1864172646</v>
      </c>
    </row>
    <row r="2337" spans="1:6" x14ac:dyDescent="0.25">
      <c r="A2337" t="s">
        <v>2778</v>
      </c>
      <c r="B2337">
        <v>567334412</v>
      </c>
      <c r="C2337" s="4">
        <v>26077</v>
      </c>
      <c r="D2337" t="s">
        <v>21</v>
      </c>
      <c r="E2337" t="s">
        <v>104</v>
      </c>
      <c r="F2337" s="5">
        <v>1298508926</v>
      </c>
    </row>
    <row r="2338" spans="1:6" x14ac:dyDescent="0.25">
      <c r="A2338" t="s">
        <v>2779</v>
      </c>
      <c r="B2338">
        <v>52532596</v>
      </c>
      <c r="C2338" s="4">
        <v>28634</v>
      </c>
      <c r="D2338" t="s">
        <v>27</v>
      </c>
      <c r="E2338" t="s">
        <v>22</v>
      </c>
      <c r="F2338" s="5">
        <v>4027181082</v>
      </c>
    </row>
    <row r="2339" spans="1:6" x14ac:dyDescent="0.25">
      <c r="A2339" t="s">
        <v>2780</v>
      </c>
      <c r="B2339">
        <v>564569787</v>
      </c>
      <c r="C2339" s="4">
        <v>40687</v>
      </c>
      <c r="D2339" t="s">
        <v>27</v>
      </c>
      <c r="E2339" t="s">
        <v>52</v>
      </c>
      <c r="F2339" s="5">
        <v>4098549</v>
      </c>
    </row>
    <row r="2340" spans="1:6" x14ac:dyDescent="0.25">
      <c r="A2340" t="s">
        <v>2781</v>
      </c>
      <c r="B2340">
        <v>692862884</v>
      </c>
      <c r="C2340" s="4">
        <v>22061</v>
      </c>
      <c r="D2340" t="s">
        <v>21</v>
      </c>
      <c r="E2340" t="s">
        <v>10</v>
      </c>
      <c r="F2340" s="5">
        <v>3296786955</v>
      </c>
    </row>
    <row r="2341" spans="1:6" x14ac:dyDescent="0.25">
      <c r="A2341" t="s">
        <v>2782</v>
      </c>
      <c r="B2341">
        <v>908046732</v>
      </c>
      <c r="C2341" s="4">
        <v>30095</v>
      </c>
      <c r="D2341" t="s">
        <v>27</v>
      </c>
      <c r="E2341" t="s">
        <v>579</v>
      </c>
      <c r="F2341" s="5">
        <v>2963772</v>
      </c>
    </row>
    <row r="2342" spans="1:6" x14ac:dyDescent="0.25">
      <c r="A2342" t="s">
        <v>2783</v>
      </c>
      <c r="B2342">
        <v>498794082</v>
      </c>
      <c r="C2342" s="4">
        <v>34114</v>
      </c>
      <c r="D2342" t="s">
        <v>27</v>
      </c>
      <c r="E2342" t="s">
        <v>73</v>
      </c>
      <c r="F2342" s="5">
        <v>1819822368</v>
      </c>
    </row>
    <row r="2343" spans="1:6" x14ac:dyDescent="0.25">
      <c r="A2343" t="s">
        <v>2784</v>
      </c>
      <c r="B2343">
        <v>585061240</v>
      </c>
      <c r="C2343" s="4">
        <v>44341</v>
      </c>
      <c r="D2343" t="s">
        <v>27</v>
      </c>
      <c r="E2343" t="s">
        <v>146</v>
      </c>
      <c r="F2343" s="5">
        <v>942781875</v>
      </c>
    </row>
    <row r="2344" spans="1:6" x14ac:dyDescent="0.25">
      <c r="A2344" t="s">
        <v>2785</v>
      </c>
      <c r="B2344">
        <v>316648932</v>
      </c>
      <c r="C2344" s="4">
        <v>27905</v>
      </c>
      <c r="D2344" t="s">
        <v>9</v>
      </c>
      <c r="E2344" t="s">
        <v>341</v>
      </c>
      <c r="F2344" s="5">
        <v>258577758</v>
      </c>
    </row>
    <row r="2345" spans="1:6" x14ac:dyDescent="0.25">
      <c r="A2345" t="s">
        <v>2786</v>
      </c>
      <c r="B2345">
        <v>571268682</v>
      </c>
      <c r="C2345" s="4">
        <v>41419</v>
      </c>
      <c r="D2345" t="s">
        <v>9</v>
      </c>
      <c r="E2345" t="s">
        <v>404</v>
      </c>
      <c r="F2345" s="5">
        <v>2389974528</v>
      </c>
    </row>
    <row r="2346" spans="1:6" x14ac:dyDescent="0.25">
      <c r="A2346" t="s">
        <v>2787</v>
      </c>
      <c r="B2346">
        <v>242987893</v>
      </c>
      <c r="C2346" s="4">
        <v>40687</v>
      </c>
      <c r="D2346" t="s">
        <v>27</v>
      </c>
      <c r="E2346" t="s">
        <v>214</v>
      </c>
      <c r="F2346" s="5">
        <v>2042628108</v>
      </c>
    </row>
    <row r="2347" spans="1:6" x14ac:dyDescent="0.25">
      <c r="A2347" t="s">
        <v>2788</v>
      </c>
      <c r="B2347">
        <v>87812959</v>
      </c>
      <c r="C2347" s="4">
        <v>41419</v>
      </c>
      <c r="D2347" t="s">
        <v>15</v>
      </c>
      <c r="E2347" t="s">
        <v>33</v>
      </c>
      <c r="F2347" s="5">
        <v>1291984512</v>
      </c>
    </row>
    <row r="2348" spans="1:6" x14ac:dyDescent="0.25">
      <c r="A2348" t="s">
        <v>2789</v>
      </c>
      <c r="B2348">
        <v>307335836</v>
      </c>
      <c r="C2348" s="4">
        <v>34114</v>
      </c>
      <c r="D2348" t="s">
        <v>21</v>
      </c>
      <c r="E2348" t="s">
        <v>284</v>
      </c>
      <c r="F2348" s="5">
        <v>2812009122</v>
      </c>
    </row>
    <row r="2349" spans="1:6" x14ac:dyDescent="0.25">
      <c r="A2349" t="s">
        <v>2790</v>
      </c>
      <c r="B2349">
        <v>485114841</v>
      </c>
      <c r="C2349" s="4">
        <v>27538</v>
      </c>
      <c r="D2349" t="s">
        <v>9</v>
      </c>
      <c r="E2349" t="s">
        <v>90</v>
      </c>
      <c r="F2349" s="5">
        <v>1395359244</v>
      </c>
    </row>
    <row r="2350" spans="1:6" x14ac:dyDescent="0.25">
      <c r="A2350" t="s">
        <v>2791</v>
      </c>
      <c r="B2350">
        <v>385409761</v>
      </c>
      <c r="C2350" s="4">
        <v>26077</v>
      </c>
      <c r="D2350" t="s">
        <v>15</v>
      </c>
      <c r="E2350" t="s">
        <v>309</v>
      </c>
      <c r="F2350" s="5">
        <v>3554163712</v>
      </c>
    </row>
    <row r="2351" spans="1:6" x14ac:dyDescent="0.25">
      <c r="A2351" t="s">
        <v>2792</v>
      </c>
      <c r="B2351">
        <v>873700581</v>
      </c>
      <c r="C2351" s="4">
        <v>24983</v>
      </c>
      <c r="D2351" t="s">
        <v>15</v>
      </c>
      <c r="E2351" t="s">
        <v>125</v>
      </c>
      <c r="F2351" s="5">
        <v>3905432496</v>
      </c>
    </row>
    <row r="2352" spans="1:6" x14ac:dyDescent="0.25">
      <c r="A2352" t="s">
        <v>194</v>
      </c>
      <c r="B2352">
        <v>169486428</v>
      </c>
      <c r="C2352" s="4">
        <v>28270</v>
      </c>
      <c r="D2352" t="s">
        <v>9</v>
      </c>
      <c r="E2352" t="s">
        <v>65</v>
      </c>
      <c r="F2352" s="5">
        <v>2002693404</v>
      </c>
    </row>
    <row r="2353" spans="1:6" x14ac:dyDescent="0.25">
      <c r="A2353" t="s">
        <v>2793</v>
      </c>
      <c r="B2353">
        <v>328792999</v>
      </c>
      <c r="C2353" s="4">
        <v>44341</v>
      </c>
      <c r="D2353" t="s">
        <v>21</v>
      </c>
      <c r="E2353" t="s">
        <v>261</v>
      </c>
      <c r="F2353" s="5">
        <v>13369725</v>
      </c>
    </row>
    <row r="2354" spans="1:6" x14ac:dyDescent="0.25">
      <c r="A2354" t="s">
        <v>2794</v>
      </c>
      <c r="B2354">
        <v>779440324</v>
      </c>
      <c r="C2354" s="4">
        <v>33382</v>
      </c>
      <c r="D2354" t="s">
        <v>9</v>
      </c>
      <c r="E2354" t="s">
        <v>33</v>
      </c>
      <c r="F2354" s="5">
        <v>8977199</v>
      </c>
    </row>
    <row r="2355" spans="1:6" x14ac:dyDescent="0.25">
      <c r="A2355" t="s">
        <v>2795</v>
      </c>
      <c r="B2355">
        <v>899944761</v>
      </c>
      <c r="C2355" s="4">
        <v>41419</v>
      </c>
      <c r="D2355" t="s">
        <v>21</v>
      </c>
      <c r="E2355" t="s">
        <v>366</v>
      </c>
      <c r="F2355" s="5">
        <v>579924384</v>
      </c>
    </row>
    <row r="2356" spans="1:6" x14ac:dyDescent="0.25">
      <c r="A2356" t="s">
        <v>2796</v>
      </c>
      <c r="B2356">
        <v>484916169</v>
      </c>
      <c r="C2356" s="4">
        <v>26809</v>
      </c>
      <c r="D2356" t="s">
        <v>27</v>
      </c>
      <c r="E2356" t="s">
        <v>157</v>
      </c>
      <c r="F2356" s="5">
        <v>3299382948</v>
      </c>
    </row>
    <row r="2357" spans="1:6" x14ac:dyDescent="0.25">
      <c r="A2357" t="s">
        <v>2797</v>
      </c>
      <c r="B2357">
        <v>970303695</v>
      </c>
      <c r="C2357" s="4">
        <v>29366</v>
      </c>
      <c r="D2357" t="s">
        <v>43</v>
      </c>
      <c r="E2357" t="s">
        <v>528</v>
      </c>
      <c r="F2357" s="5">
        <v>51443616</v>
      </c>
    </row>
    <row r="2358" spans="1:6" x14ac:dyDescent="0.25">
      <c r="A2358" t="s">
        <v>911</v>
      </c>
      <c r="B2358">
        <v>961710120</v>
      </c>
      <c r="C2358" s="4">
        <v>22790</v>
      </c>
      <c r="D2358" t="s">
        <v>21</v>
      </c>
      <c r="E2358" t="s">
        <v>218</v>
      </c>
      <c r="F2358" s="5">
        <v>286833792</v>
      </c>
    </row>
    <row r="2359" spans="1:6" x14ac:dyDescent="0.25">
      <c r="A2359" t="s">
        <v>2798</v>
      </c>
      <c r="B2359">
        <v>330193537</v>
      </c>
      <c r="C2359" s="4">
        <v>38497</v>
      </c>
      <c r="D2359" t="s">
        <v>15</v>
      </c>
      <c r="E2359" t="s">
        <v>73</v>
      </c>
      <c r="F2359" s="5">
        <v>1483237184</v>
      </c>
    </row>
    <row r="2360" spans="1:6" x14ac:dyDescent="0.25">
      <c r="A2360" t="s">
        <v>2799</v>
      </c>
      <c r="B2360">
        <v>672369839</v>
      </c>
      <c r="C2360" s="4">
        <v>43609</v>
      </c>
      <c r="D2360" t="s">
        <v>43</v>
      </c>
      <c r="E2360" t="s">
        <v>16</v>
      </c>
      <c r="F2360" s="5">
        <v>761105676</v>
      </c>
    </row>
    <row r="2361" spans="1:6" x14ac:dyDescent="0.25">
      <c r="A2361" t="s">
        <v>2800</v>
      </c>
      <c r="B2361">
        <v>6752491</v>
      </c>
      <c r="C2361" s="4">
        <v>35575</v>
      </c>
      <c r="D2361" t="s">
        <v>27</v>
      </c>
      <c r="E2361" t="s">
        <v>214</v>
      </c>
      <c r="F2361" s="5">
        <v>2170400232</v>
      </c>
    </row>
    <row r="2362" spans="1:6" x14ac:dyDescent="0.25">
      <c r="A2362" t="s">
        <v>2801</v>
      </c>
      <c r="B2362">
        <v>362436590</v>
      </c>
      <c r="C2362" s="4">
        <v>33382</v>
      </c>
      <c r="D2362" t="s">
        <v>21</v>
      </c>
      <c r="E2362" t="s">
        <v>28</v>
      </c>
      <c r="F2362" s="5">
        <v>373315242</v>
      </c>
    </row>
    <row r="2363" spans="1:6" x14ac:dyDescent="0.25">
      <c r="A2363" t="s">
        <v>2802</v>
      </c>
      <c r="B2363">
        <v>987786330</v>
      </c>
      <c r="C2363" s="4">
        <v>31192</v>
      </c>
      <c r="D2363" t="s">
        <v>27</v>
      </c>
      <c r="E2363" t="s">
        <v>94</v>
      </c>
      <c r="F2363" s="5">
        <v>422305353</v>
      </c>
    </row>
    <row r="2364" spans="1:6" x14ac:dyDescent="0.25">
      <c r="A2364" t="s">
        <v>2803</v>
      </c>
      <c r="B2364">
        <v>399588315</v>
      </c>
      <c r="C2364" s="4">
        <v>44705</v>
      </c>
      <c r="D2364" t="s">
        <v>9</v>
      </c>
      <c r="E2364" t="s">
        <v>203</v>
      </c>
      <c r="F2364" s="5">
        <v>13722852</v>
      </c>
    </row>
    <row r="2365" spans="1:6" x14ac:dyDescent="0.25">
      <c r="A2365" t="s">
        <v>2804</v>
      </c>
      <c r="B2365">
        <v>421773020</v>
      </c>
      <c r="C2365" s="4">
        <v>25712</v>
      </c>
      <c r="D2365" t="s">
        <v>43</v>
      </c>
      <c r="E2365" t="s">
        <v>10</v>
      </c>
      <c r="F2365" s="5">
        <v>1881255537</v>
      </c>
    </row>
    <row r="2366" spans="1:6" x14ac:dyDescent="0.25">
      <c r="A2366" t="s">
        <v>2805</v>
      </c>
      <c r="B2366">
        <v>247238450</v>
      </c>
      <c r="C2366" s="4">
        <v>20600</v>
      </c>
      <c r="D2366" t="s">
        <v>27</v>
      </c>
      <c r="E2366" t="s">
        <v>214</v>
      </c>
      <c r="F2366" s="5">
        <v>131150237</v>
      </c>
    </row>
    <row r="2367" spans="1:6" x14ac:dyDescent="0.25">
      <c r="A2367" t="s">
        <v>2806</v>
      </c>
      <c r="B2367">
        <v>728217456</v>
      </c>
      <c r="C2367" s="4">
        <v>22790</v>
      </c>
      <c r="D2367" t="s">
        <v>27</v>
      </c>
      <c r="E2367" t="s">
        <v>61</v>
      </c>
      <c r="F2367" s="5">
        <v>336482496</v>
      </c>
    </row>
    <row r="2368" spans="1:6" x14ac:dyDescent="0.25">
      <c r="A2368" t="s">
        <v>2807</v>
      </c>
      <c r="B2368">
        <v>23561794</v>
      </c>
      <c r="C2368" s="4">
        <v>41783</v>
      </c>
      <c r="D2368" t="s">
        <v>27</v>
      </c>
      <c r="E2368" t="s">
        <v>203</v>
      </c>
      <c r="F2368" s="5">
        <v>473360384</v>
      </c>
    </row>
    <row r="2369" spans="1:6" x14ac:dyDescent="0.25">
      <c r="A2369" t="s">
        <v>2808</v>
      </c>
      <c r="B2369">
        <v>129520261</v>
      </c>
      <c r="C2369" s="4">
        <v>41419</v>
      </c>
      <c r="D2369" t="s">
        <v>27</v>
      </c>
      <c r="E2369" t="s">
        <v>360</v>
      </c>
      <c r="F2369" s="5">
        <v>7805421</v>
      </c>
    </row>
    <row r="2370" spans="1:6" x14ac:dyDescent="0.25">
      <c r="A2370" t="s">
        <v>2809</v>
      </c>
      <c r="B2370">
        <v>242755293</v>
      </c>
      <c r="C2370" s="4">
        <v>45070</v>
      </c>
      <c r="D2370" t="s">
        <v>9</v>
      </c>
      <c r="E2370" t="s">
        <v>69</v>
      </c>
      <c r="F2370" s="5">
        <v>1010469852</v>
      </c>
    </row>
    <row r="2371" spans="1:6" x14ac:dyDescent="0.25">
      <c r="A2371" t="s">
        <v>2810</v>
      </c>
      <c r="B2371">
        <v>685292999</v>
      </c>
      <c r="C2371" s="4">
        <v>32653</v>
      </c>
      <c r="D2371" t="s">
        <v>21</v>
      </c>
      <c r="E2371" t="s">
        <v>10</v>
      </c>
      <c r="F2371" s="5">
        <v>361269295</v>
      </c>
    </row>
    <row r="2372" spans="1:6" x14ac:dyDescent="0.25">
      <c r="A2372" t="s">
        <v>2811</v>
      </c>
      <c r="B2372">
        <v>128075328</v>
      </c>
      <c r="C2372" s="4">
        <v>23522</v>
      </c>
      <c r="D2372" t="s">
        <v>9</v>
      </c>
      <c r="E2372" t="s">
        <v>579</v>
      </c>
      <c r="F2372" s="5">
        <v>4368298368</v>
      </c>
    </row>
    <row r="2373" spans="1:6" x14ac:dyDescent="0.25">
      <c r="A2373" t="s">
        <v>255</v>
      </c>
      <c r="B2373">
        <v>238684493</v>
      </c>
      <c r="C2373" s="4">
        <v>26077</v>
      </c>
      <c r="D2373" t="s">
        <v>171</v>
      </c>
      <c r="E2373" t="s">
        <v>125</v>
      </c>
      <c r="F2373" s="5">
        <v>2699424</v>
      </c>
    </row>
    <row r="2374" spans="1:6" x14ac:dyDescent="0.25">
      <c r="A2374" t="s">
        <v>2812</v>
      </c>
      <c r="B2374">
        <v>807991662</v>
      </c>
      <c r="C2374" s="4">
        <v>37765</v>
      </c>
      <c r="D2374" t="s">
        <v>15</v>
      </c>
      <c r="E2374" t="s">
        <v>94</v>
      </c>
      <c r="F2374" s="5">
        <v>1650506319</v>
      </c>
    </row>
    <row r="2375" spans="1:6" x14ac:dyDescent="0.25">
      <c r="A2375" t="s">
        <v>2813</v>
      </c>
      <c r="B2375">
        <v>45676466</v>
      </c>
      <c r="C2375" s="4">
        <v>42515</v>
      </c>
      <c r="D2375" t="s">
        <v>9</v>
      </c>
      <c r="E2375" t="s">
        <v>261</v>
      </c>
      <c r="F2375" s="5">
        <v>2657504241</v>
      </c>
    </row>
    <row r="2376" spans="1:6" x14ac:dyDescent="0.25">
      <c r="A2376" t="s">
        <v>2814</v>
      </c>
      <c r="B2376">
        <v>220684499</v>
      </c>
      <c r="C2376" s="4">
        <v>37765</v>
      </c>
      <c r="D2376" t="s">
        <v>9</v>
      </c>
      <c r="E2376" t="s">
        <v>309</v>
      </c>
      <c r="F2376" s="5">
        <v>823853025</v>
      </c>
    </row>
    <row r="2377" spans="1:6" x14ac:dyDescent="0.25">
      <c r="A2377" t="s">
        <v>2815</v>
      </c>
      <c r="B2377">
        <v>560683336</v>
      </c>
      <c r="C2377" s="4">
        <v>39958</v>
      </c>
      <c r="D2377" t="s">
        <v>43</v>
      </c>
      <c r="E2377" t="s">
        <v>261</v>
      </c>
      <c r="F2377" s="5">
        <v>2553927552</v>
      </c>
    </row>
    <row r="2378" spans="1:6" x14ac:dyDescent="0.25">
      <c r="A2378" t="s">
        <v>2816</v>
      </c>
      <c r="B2378">
        <v>17250555</v>
      </c>
      <c r="C2378" s="4">
        <v>28634</v>
      </c>
      <c r="D2378" t="s">
        <v>27</v>
      </c>
      <c r="E2378" t="s">
        <v>203</v>
      </c>
      <c r="F2378" s="5">
        <v>49986846</v>
      </c>
    </row>
    <row r="2379" spans="1:6" x14ac:dyDescent="0.25">
      <c r="A2379" t="s">
        <v>2817</v>
      </c>
      <c r="B2379">
        <v>873447667</v>
      </c>
      <c r="C2379" s="4">
        <v>25348</v>
      </c>
      <c r="D2379" t="s">
        <v>9</v>
      </c>
      <c r="E2379" t="s">
        <v>94</v>
      </c>
      <c r="F2379" s="5">
        <v>921168875</v>
      </c>
    </row>
    <row r="2380" spans="1:6" x14ac:dyDescent="0.25">
      <c r="A2380" t="s">
        <v>2818</v>
      </c>
      <c r="B2380">
        <v>718752181</v>
      </c>
      <c r="C2380" s="4">
        <v>24616</v>
      </c>
      <c r="D2380" t="s">
        <v>15</v>
      </c>
      <c r="E2380" t="s">
        <v>38</v>
      </c>
      <c r="F2380" s="5">
        <v>2517046875</v>
      </c>
    </row>
    <row r="2381" spans="1:6" x14ac:dyDescent="0.25">
      <c r="A2381" t="s">
        <v>2819</v>
      </c>
      <c r="B2381">
        <v>930170526</v>
      </c>
      <c r="C2381" s="4">
        <v>30460</v>
      </c>
      <c r="D2381" t="s">
        <v>27</v>
      </c>
      <c r="E2381" t="s">
        <v>99</v>
      </c>
      <c r="F2381" s="5">
        <v>827650032</v>
      </c>
    </row>
    <row r="2382" spans="1:6" x14ac:dyDescent="0.25">
      <c r="A2382" t="s">
        <v>446</v>
      </c>
      <c r="B2382">
        <v>422111244</v>
      </c>
      <c r="C2382" s="4">
        <v>43244</v>
      </c>
      <c r="D2382" t="s">
        <v>27</v>
      </c>
      <c r="E2382" t="s">
        <v>161</v>
      </c>
      <c r="F2382" s="5">
        <v>2016243636</v>
      </c>
    </row>
    <row r="2383" spans="1:6" x14ac:dyDescent="0.25">
      <c r="A2383" t="s">
        <v>2820</v>
      </c>
      <c r="B2383">
        <v>872920936</v>
      </c>
      <c r="C2383" s="4">
        <v>42148</v>
      </c>
      <c r="D2383" t="s">
        <v>9</v>
      </c>
      <c r="E2383" t="s">
        <v>178</v>
      </c>
      <c r="F2383" s="5">
        <v>2900034384</v>
      </c>
    </row>
    <row r="2384" spans="1:6" x14ac:dyDescent="0.25">
      <c r="A2384" t="s">
        <v>2821</v>
      </c>
      <c r="B2384">
        <v>55291105</v>
      </c>
      <c r="C2384" s="4">
        <v>34478</v>
      </c>
      <c r="D2384" t="s">
        <v>27</v>
      </c>
      <c r="E2384" t="s">
        <v>193</v>
      </c>
      <c r="F2384" s="5">
        <v>958196736</v>
      </c>
    </row>
    <row r="2385" spans="1:6" x14ac:dyDescent="0.25">
      <c r="A2385" t="s">
        <v>2822</v>
      </c>
      <c r="B2385">
        <v>604247718</v>
      </c>
      <c r="C2385" s="4">
        <v>43976</v>
      </c>
      <c r="D2385" t="s">
        <v>27</v>
      </c>
      <c r="E2385" t="s">
        <v>44</v>
      </c>
      <c r="F2385" s="5">
        <v>1550164702</v>
      </c>
    </row>
    <row r="2386" spans="1:6" x14ac:dyDescent="0.25">
      <c r="A2386" t="s">
        <v>2823</v>
      </c>
      <c r="B2386">
        <v>219530629</v>
      </c>
      <c r="C2386" s="4">
        <v>41783</v>
      </c>
      <c r="D2386" t="s">
        <v>27</v>
      </c>
      <c r="E2386" t="s">
        <v>22</v>
      </c>
      <c r="F2386" s="5">
        <v>1967152236</v>
      </c>
    </row>
    <row r="2387" spans="1:6" x14ac:dyDescent="0.25">
      <c r="A2387" t="s">
        <v>711</v>
      </c>
      <c r="B2387">
        <v>710192330</v>
      </c>
      <c r="C2387" s="4">
        <v>39593</v>
      </c>
      <c r="D2387" t="s">
        <v>15</v>
      </c>
      <c r="E2387" t="s">
        <v>16</v>
      </c>
      <c r="F2387" s="5">
        <v>20612163</v>
      </c>
    </row>
    <row r="2388" spans="1:6" x14ac:dyDescent="0.25">
      <c r="A2388" t="s">
        <v>2824</v>
      </c>
      <c r="B2388">
        <v>518446998</v>
      </c>
      <c r="C2388" s="4">
        <v>36671</v>
      </c>
      <c r="D2388" t="s">
        <v>9</v>
      </c>
      <c r="E2388" t="s">
        <v>268</v>
      </c>
      <c r="F2388" s="5">
        <v>1970522316</v>
      </c>
    </row>
    <row r="2389" spans="1:6" x14ac:dyDescent="0.25">
      <c r="A2389" t="s">
        <v>2825</v>
      </c>
      <c r="B2389">
        <v>466881314</v>
      </c>
      <c r="C2389" s="4">
        <v>30827</v>
      </c>
      <c r="D2389" t="s">
        <v>27</v>
      </c>
      <c r="E2389" t="s">
        <v>226</v>
      </c>
      <c r="F2389" s="5">
        <v>129372999</v>
      </c>
    </row>
    <row r="2390" spans="1:6" x14ac:dyDescent="0.25">
      <c r="A2390" t="s">
        <v>2826</v>
      </c>
      <c r="B2390">
        <v>828002445</v>
      </c>
      <c r="C2390" s="4">
        <v>29366</v>
      </c>
      <c r="D2390" t="s">
        <v>27</v>
      </c>
      <c r="E2390" t="s">
        <v>44</v>
      </c>
      <c r="F2390" s="5">
        <v>4191455488</v>
      </c>
    </row>
    <row r="2391" spans="1:6" x14ac:dyDescent="0.25">
      <c r="A2391" t="s">
        <v>2827</v>
      </c>
      <c r="B2391">
        <v>855530996</v>
      </c>
      <c r="C2391" s="4">
        <v>20965</v>
      </c>
      <c r="D2391" t="s">
        <v>9</v>
      </c>
      <c r="E2391" t="s">
        <v>125</v>
      </c>
      <c r="F2391" s="5">
        <v>442529913</v>
      </c>
    </row>
    <row r="2392" spans="1:6" x14ac:dyDescent="0.25">
      <c r="A2392" t="s">
        <v>2828</v>
      </c>
      <c r="B2392">
        <v>722370123</v>
      </c>
      <c r="C2392" s="4">
        <v>26077</v>
      </c>
      <c r="D2392" t="s">
        <v>21</v>
      </c>
      <c r="E2392" t="s">
        <v>16</v>
      </c>
      <c r="F2392" s="5">
        <v>22559391</v>
      </c>
    </row>
    <row r="2393" spans="1:6" x14ac:dyDescent="0.25">
      <c r="A2393" t="s">
        <v>2829</v>
      </c>
      <c r="B2393">
        <v>721447723</v>
      </c>
      <c r="C2393" s="4">
        <v>31921</v>
      </c>
      <c r="D2393" t="s">
        <v>15</v>
      </c>
      <c r="E2393" t="s">
        <v>38</v>
      </c>
      <c r="F2393" s="5">
        <v>4656707328</v>
      </c>
    </row>
    <row r="2394" spans="1:6" x14ac:dyDescent="0.25">
      <c r="A2394" t="s">
        <v>2830</v>
      </c>
      <c r="B2394">
        <v>299668063</v>
      </c>
      <c r="C2394" s="4">
        <v>41783</v>
      </c>
      <c r="D2394" t="s">
        <v>27</v>
      </c>
      <c r="E2394" t="s">
        <v>104</v>
      </c>
      <c r="F2394" s="5">
        <v>5679744</v>
      </c>
    </row>
    <row r="2395" spans="1:6" x14ac:dyDescent="0.25">
      <c r="A2395" t="s">
        <v>2831</v>
      </c>
      <c r="B2395">
        <v>341472312</v>
      </c>
      <c r="C2395" s="4">
        <v>26444</v>
      </c>
      <c r="D2395" t="s">
        <v>27</v>
      </c>
      <c r="E2395" t="s">
        <v>178</v>
      </c>
      <c r="F2395" s="5">
        <v>891075654</v>
      </c>
    </row>
    <row r="2396" spans="1:6" x14ac:dyDescent="0.25">
      <c r="A2396" t="s">
        <v>2832</v>
      </c>
      <c r="B2396">
        <v>997146843</v>
      </c>
      <c r="C2396" s="4">
        <v>34114</v>
      </c>
      <c r="D2396" t="s">
        <v>27</v>
      </c>
      <c r="E2396" t="s">
        <v>502</v>
      </c>
      <c r="F2396" s="5">
        <v>2815723365</v>
      </c>
    </row>
    <row r="2397" spans="1:6" x14ac:dyDescent="0.25">
      <c r="A2397" t="s">
        <v>2833</v>
      </c>
      <c r="B2397">
        <v>729505202</v>
      </c>
      <c r="C2397" s="4">
        <v>28999</v>
      </c>
      <c r="D2397" t="s">
        <v>43</v>
      </c>
      <c r="E2397" t="s">
        <v>245</v>
      </c>
      <c r="F2397" s="5">
        <v>549580896</v>
      </c>
    </row>
    <row r="2398" spans="1:6" x14ac:dyDescent="0.25">
      <c r="A2398" t="s">
        <v>2834</v>
      </c>
      <c r="B2398">
        <v>236168567</v>
      </c>
      <c r="C2398" s="4">
        <v>20233</v>
      </c>
      <c r="D2398" t="s">
        <v>21</v>
      </c>
      <c r="E2398" t="s">
        <v>371</v>
      </c>
      <c r="F2398" s="5">
        <v>1227239013</v>
      </c>
    </row>
    <row r="2399" spans="1:6" x14ac:dyDescent="0.25">
      <c r="A2399" t="s">
        <v>2835</v>
      </c>
      <c r="B2399">
        <v>502376688</v>
      </c>
      <c r="C2399" s="4">
        <v>35210</v>
      </c>
      <c r="D2399" t="s">
        <v>9</v>
      </c>
      <c r="E2399" t="s">
        <v>371</v>
      </c>
      <c r="F2399" s="5">
        <v>3068856</v>
      </c>
    </row>
    <row r="2400" spans="1:6" x14ac:dyDescent="0.25">
      <c r="A2400" t="s">
        <v>2836</v>
      </c>
      <c r="B2400">
        <v>64892733</v>
      </c>
      <c r="C2400" s="4">
        <v>39958</v>
      </c>
      <c r="D2400" t="s">
        <v>21</v>
      </c>
      <c r="E2400" t="s">
        <v>284</v>
      </c>
      <c r="F2400" s="5">
        <v>1638695025</v>
      </c>
    </row>
    <row r="2401" spans="1:6" x14ac:dyDescent="0.25">
      <c r="A2401" t="s">
        <v>2837</v>
      </c>
      <c r="B2401">
        <v>33289021</v>
      </c>
      <c r="C2401" s="4">
        <v>41783</v>
      </c>
      <c r="D2401" t="s">
        <v>27</v>
      </c>
      <c r="E2401" t="s">
        <v>214</v>
      </c>
      <c r="F2401" s="5">
        <v>15383192</v>
      </c>
    </row>
    <row r="2402" spans="1:6" x14ac:dyDescent="0.25">
      <c r="A2402" t="s">
        <v>2838</v>
      </c>
      <c r="B2402">
        <v>921397735</v>
      </c>
      <c r="C2402" s="4">
        <v>23522</v>
      </c>
      <c r="D2402" t="s">
        <v>15</v>
      </c>
      <c r="E2402" t="s">
        <v>334</v>
      </c>
      <c r="F2402" s="5">
        <v>1224837504</v>
      </c>
    </row>
    <row r="2403" spans="1:6" x14ac:dyDescent="0.25">
      <c r="A2403" t="s">
        <v>2839</v>
      </c>
      <c r="B2403">
        <v>249336167</v>
      </c>
      <c r="C2403" s="4">
        <v>22061</v>
      </c>
      <c r="D2403" t="s">
        <v>21</v>
      </c>
      <c r="E2403" t="s">
        <v>22</v>
      </c>
      <c r="F2403" s="5">
        <v>2804978325</v>
      </c>
    </row>
    <row r="2404" spans="1:6" x14ac:dyDescent="0.25">
      <c r="A2404" t="s">
        <v>57</v>
      </c>
      <c r="B2404">
        <v>20886327</v>
      </c>
      <c r="C2404" s="4">
        <v>27538</v>
      </c>
      <c r="D2404" t="s">
        <v>21</v>
      </c>
      <c r="E2404" t="s">
        <v>99</v>
      </c>
      <c r="F2404" s="5">
        <v>214416</v>
      </c>
    </row>
    <row r="2405" spans="1:6" x14ac:dyDescent="0.25">
      <c r="A2405" t="s">
        <v>2840</v>
      </c>
      <c r="B2405">
        <v>672830363</v>
      </c>
      <c r="C2405" s="4">
        <v>40322</v>
      </c>
      <c r="D2405" t="s">
        <v>43</v>
      </c>
      <c r="E2405" t="s">
        <v>157</v>
      </c>
      <c r="F2405" s="5">
        <v>34993314</v>
      </c>
    </row>
    <row r="2406" spans="1:6" x14ac:dyDescent="0.25">
      <c r="A2406" t="s">
        <v>2841</v>
      </c>
      <c r="B2406">
        <v>110539166</v>
      </c>
      <c r="C2406" s="4">
        <v>44341</v>
      </c>
      <c r="D2406" t="s">
        <v>15</v>
      </c>
      <c r="E2406" t="s">
        <v>371</v>
      </c>
      <c r="F2406" s="5">
        <v>1192288125</v>
      </c>
    </row>
    <row r="2407" spans="1:6" x14ac:dyDescent="0.25">
      <c r="A2407" t="s">
        <v>2842</v>
      </c>
      <c r="B2407">
        <v>58914684</v>
      </c>
      <c r="C2407" s="4">
        <v>23522</v>
      </c>
      <c r="D2407" t="s">
        <v>21</v>
      </c>
      <c r="E2407" t="s">
        <v>309</v>
      </c>
      <c r="F2407" s="5">
        <v>2343237408</v>
      </c>
    </row>
    <row r="2408" spans="1:6" x14ac:dyDescent="0.25">
      <c r="A2408" t="s">
        <v>2843</v>
      </c>
      <c r="B2408">
        <v>777386810</v>
      </c>
      <c r="C2408" s="4">
        <v>36304</v>
      </c>
      <c r="D2408" t="s">
        <v>27</v>
      </c>
      <c r="E2408" t="s">
        <v>334</v>
      </c>
      <c r="F2408" s="5">
        <v>217413757</v>
      </c>
    </row>
    <row r="2409" spans="1:6" x14ac:dyDescent="0.25">
      <c r="A2409" t="s">
        <v>2844</v>
      </c>
      <c r="B2409">
        <v>129117923</v>
      </c>
      <c r="C2409" s="4">
        <v>25348</v>
      </c>
      <c r="D2409" t="s">
        <v>171</v>
      </c>
      <c r="E2409" t="s">
        <v>157</v>
      </c>
      <c r="F2409" s="5">
        <v>328563105</v>
      </c>
    </row>
    <row r="2410" spans="1:6" x14ac:dyDescent="0.25">
      <c r="A2410" t="s">
        <v>2845</v>
      </c>
      <c r="B2410">
        <v>157230926</v>
      </c>
      <c r="C2410" s="4">
        <v>24983</v>
      </c>
      <c r="D2410" t="s">
        <v>15</v>
      </c>
      <c r="E2410" t="s">
        <v>1064</v>
      </c>
      <c r="F2410" s="5">
        <v>2809186575</v>
      </c>
    </row>
    <row r="2411" spans="1:6" x14ac:dyDescent="0.25">
      <c r="A2411" t="s">
        <v>2846</v>
      </c>
      <c r="B2411">
        <v>572588123</v>
      </c>
      <c r="C2411" s="4">
        <v>23522</v>
      </c>
      <c r="D2411" t="s">
        <v>27</v>
      </c>
      <c r="E2411" t="s">
        <v>44</v>
      </c>
      <c r="F2411" s="5">
        <v>1070023095</v>
      </c>
    </row>
    <row r="2412" spans="1:6" x14ac:dyDescent="0.25">
      <c r="A2412" t="s">
        <v>2847</v>
      </c>
      <c r="B2412">
        <v>922352562</v>
      </c>
      <c r="C2412" s="4">
        <v>43976</v>
      </c>
      <c r="D2412" t="s">
        <v>27</v>
      </c>
      <c r="E2412" t="s">
        <v>186</v>
      </c>
      <c r="F2412" s="5">
        <v>27745263</v>
      </c>
    </row>
    <row r="2413" spans="1:6" x14ac:dyDescent="0.25">
      <c r="A2413" t="s">
        <v>2848</v>
      </c>
      <c r="B2413">
        <v>718232501</v>
      </c>
      <c r="C2413" s="4">
        <v>33382</v>
      </c>
      <c r="D2413" t="s">
        <v>21</v>
      </c>
      <c r="E2413" t="s">
        <v>226</v>
      </c>
      <c r="F2413" s="5">
        <v>84773475</v>
      </c>
    </row>
    <row r="2414" spans="1:6" x14ac:dyDescent="0.25">
      <c r="A2414" t="s">
        <v>2849</v>
      </c>
      <c r="B2414">
        <v>533584613</v>
      </c>
      <c r="C2414" s="4">
        <v>25712</v>
      </c>
      <c r="D2414" t="s">
        <v>27</v>
      </c>
      <c r="E2414" t="s">
        <v>261</v>
      </c>
      <c r="F2414" s="5">
        <v>5230875</v>
      </c>
    </row>
    <row r="2415" spans="1:6" x14ac:dyDescent="0.25">
      <c r="A2415" t="s">
        <v>2850</v>
      </c>
      <c r="B2415">
        <v>938249145</v>
      </c>
      <c r="C2415" s="4">
        <v>27538</v>
      </c>
      <c r="D2415" t="s">
        <v>9</v>
      </c>
      <c r="E2415" t="s">
        <v>16</v>
      </c>
      <c r="F2415" s="5">
        <v>1628670144</v>
      </c>
    </row>
    <row r="2416" spans="1:6" x14ac:dyDescent="0.25">
      <c r="A2416" t="s">
        <v>2851</v>
      </c>
      <c r="B2416">
        <v>838153424</v>
      </c>
      <c r="C2416" s="4">
        <v>37765</v>
      </c>
      <c r="D2416" t="s">
        <v>21</v>
      </c>
      <c r="E2416" t="s">
        <v>203</v>
      </c>
      <c r="F2416" s="5">
        <v>1353108825</v>
      </c>
    </row>
    <row r="2417" spans="1:6" x14ac:dyDescent="0.25">
      <c r="A2417" t="s">
        <v>2852</v>
      </c>
      <c r="B2417">
        <v>696887241</v>
      </c>
      <c r="C2417" s="4">
        <v>42148</v>
      </c>
      <c r="D2417" t="s">
        <v>43</v>
      </c>
      <c r="E2417" t="s">
        <v>218</v>
      </c>
      <c r="F2417" s="5">
        <v>87282</v>
      </c>
    </row>
    <row r="2418" spans="1:6" x14ac:dyDescent="0.25">
      <c r="A2418" t="s">
        <v>23</v>
      </c>
      <c r="B2418">
        <v>7396430</v>
      </c>
      <c r="C2418" s="4">
        <v>29731</v>
      </c>
      <c r="D2418" t="s">
        <v>27</v>
      </c>
      <c r="E2418" t="s">
        <v>341</v>
      </c>
      <c r="F2418" s="5">
        <v>1554025296</v>
      </c>
    </row>
    <row r="2419" spans="1:6" x14ac:dyDescent="0.25">
      <c r="A2419" t="s">
        <v>2853</v>
      </c>
      <c r="B2419">
        <v>247215446</v>
      </c>
      <c r="C2419" s="4">
        <v>30827</v>
      </c>
      <c r="D2419" t="s">
        <v>9</v>
      </c>
      <c r="E2419" t="s">
        <v>104</v>
      </c>
      <c r="F2419" s="5">
        <v>2041705952</v>
      </c>
    </row>
    <row r="2420" spans="1:6" x14ac:dyDescent="0.25">
      <c r="A2420" t="s">
        <v>2854</v>
      </c>
      <c r="B2420">
        <v>327147302</v>
      </c>
      <c r="C2420" s="4">
        <v>34114</v>
      </c>
      <c r="D2420" t="s">
        <v>43</v>
      </c>
      <c r="E2420" t="s">
        <v>134</v>
      </c>
      <c r="F2420" s="5">
        <v>2799873657</v>
      </c>
    </row>
    <row r="2421" spans="1:6" x14ac:dyDescent="0.25">
      <c r="A2421" t="s">
        <v>2855</v>
      </c>
      <c r="B2421">
        <v>301382196</v>
      </c>
      <c r="C2421" s="4">
        <v>34843</v>
      </c>
      <c r="D2421" t="s">
        <v>15</v>
      </c>
      <c r="E2421" t="s">
        <v>324</v>
      </c>
      <c r="F2421" s="5">
        <v>828470272</v>
      </c>
    </row>
    <row r="2422" spans="1:6" x14ac:dyDescent="0.25">
      <c r="A2422" t="s">
        <v>2856</v>
      </c>
      <c r="B2422">
        <v>992079733</v>
      </c>
      <c r="C2422" s="4">
        <v>27538</v>
      </c>
      <c r="D2422" t="s">
        <v>15</v>
      </c>
      <c r="E2422" t="s">
        <v>65</v>
      </c>
      <c r="F2422" s="5">
        <v>151080</v>
      </c>
    </row>
    <row r="2423" spans="1:6" x14ac:dyDescent="0.25">
      <c r="A2423" t="s">
        <v>2857</v>
      </c>
      <c r="B2423">
        <v>7702909</v>
      </c>
      <c r="C2423" s="4">
        <v>43609</v>
      </c>
      <c r="D2423" t="s">
        <v>9</v>
      </c>
      <c r="E2423" t="s">
        <v>241</v>
      </c>
      <c r="F2423" s="5">
        <v>40812018</v>
      </c>
    </row>
    <row r="2424" spans="1:6" x14ac:dyDescent="0.25">
      <c r="A2424" t="s">
        <v>2858</v>
      </c>
      <c r="B2424">
        <v>707899037</v>
      </c>
      <c r="C2424" s="4">
        <v>34478</v>
      </c>
      <c r="D2424" t="s">
        <v>171</v>
      </c>
      <c r="E2424" t="s">
        <v>268</v>
      </c>
      <c r="F2424" s="5">
        <v>23771232</v>
      </c>
    </row>
    <row r="2425" spans="1:6" x14ac:dyDescent="0.25">
      <c r="A2425" t="s">
        <v>242</v>
      </c>
      <c r="B2425">
        <v>231990058</v>
      </c>
      <c r="C2425" s="4">
        <v>26809</v>
      </c>
      <c r="D2425" t="s">
        <v>27</v>
      </c>
      <c r="E2425" t="s">
        <v>341</v>
      </c>
      <c r="F2425" s="5">
        <v>465532125</v>
      </c>
    </row>
    <row r="2426" spans="1:6" x14ac:dyDescent="0.25">
      <c r="A2426" t="s">
        <v>2859</v>
      </c>
      <c r="B2426">
        <v>872154878</v>
      </c>
      <c r="C2426" s="4">
        <v>30095</v>
      </c>
      <c r="D2426" t="s">
        <v>9</v>
      </c>
      <c r="E2426" t="s">
        <v>203</v>
      </c>
      <c r="F2426" s="5">
        <v>13881582</v>
      </c>
    </row>
    <row r="2427" spans="1:6" x14ac:dyDescent="0.25">
      <c r="A2427" t="s">
        <v>2860</v>
      </c>
      <c r="B2427">
        <v>490762884</v>
      </c>
      <c r="C2427" s="4">
        <v>39226</v>
      </c>
      <c r="D2427" t="s">
        <v>27</v>
      </c>
      <c r="E2427" t="s">
        <v>38</v>
      </c>
      <c r="F2427" s="5">
        <v>162603456</v>
      </c>
    </row>
    <row r="2428" spans="1:6" x14ac:dyDescent="0.25">
      <c r="A2428" t="s">
        <v>2861</v>
      </c>
      <c r="B2428">
        <v>711108813</v>
      </c>
      <c r="C2428" s="4">
        <v>22790</v>
      </c>
      <c r="D2428" t="s">
        <v>27</v>
      </c>
      <c r="E2428" t="s">
        <v>10</v>
      </c>
      <c r="F2428" s="5">
        <v>394230375</v>
      </c>
    </row>
    <row r="2429" spans="1:6" x14ac:dyDescent="0.25">
      <c r="A2429" t="s">
        <v>2862</v>
      </c>
      <c r="B2429">
        <v>606522640</v>
      </c>
      <c r="C2429" s="4">
        <v>37400</v>
      </c>
      <c r="D2429" t="s">
        <v>43</v>
      </c>
      <c r="E2429" t="s">
        <v>261</v>
      </c>
      <c r="F2429" s="5">
        <v>2918612416</v>
      </c>
    </row>
    <row r="2430" spans="1:6" x14ac:dyDescent="0.25">
      <c r="A2430" t="s">
        <v>2863</v>
      </c>
      <c r="B2430">
        <v>433389088</v>
      </c>
      <c r="C2430" s="4">
        <v>30827</v>
      </c>
      <c r="D2430" t="s">
        <v>9</v>
      </c>
      <c r="E2430" t="s">
        <v>341</v>
      </c>
      <c r="F2430" s="5">
        <v>24459435</v>
      </c>
    </row>
    <row r="2431" spans="1:6" x14ac:dyDescent="0.25">
      <c r="A2431" t="s">
        <v>2864</v>
      </c>
      <c r="B2431">
        <v>281357239</v>
      </c>
      <c r="C2431" s="4">
        <v>35575</v>
      </c>
      <c r="D2431" t="s">
        <v>43</v>
      </c>
      <c r="E2431" t="s">
        <v>1064</v>
      </c>
      <c r="F2431" s="5">
        <v>2338808661</v>
      </c>
    </row>
    <row r="2432" spans="1:6" x14ac:dyDescent="0.25">
      <c r="A2432" t="s">
        <v>2865</v>
      </c>
      <c r="B2432">
        <v>238742168</v>
      </c>
      <c r="C2432" s="4">
        <v>36671</v>
      </c>
      <c r="D2432" t="s">
        <v>27</v>
      </c>
      <c r="E2432" t="s">
        <v>528</v>
      </c>
      <c r="F2432" s="5">
        <v>546493248</v>
      </c>
    </row>
    <row r="2433" spans="1:6" x14ac:dyDescent="0.25">
      <c r="A2433" t="s">
        <v>2866</v>
      </c>
      <c r="B2433">
        <v>365392432</v>
      </c>
      <c r="C2433" s="4">
        <v>20233</v>
      </c>
      <c r="D2433" t="s">
        <v>43</v>
      </c>
      <c r="E2433" t="s">
        <v>157</v>
      </c>
      <c r="F2433" s="5">
        <v>1306410676</v>
      </c>
    </row>
    <row r="2434" spans="1:6" x14ac:dyDescent="0.25">
      <c r="A2434" t="s">
        <v>2867</v>
      </c>
      <c r="B2434">
        <v>523904525</v>
      </c>
      <c r="C2434" s="4">
        <v>38132</v>
      </c>
      <c r="D2434" t="s">
        <v>43</v>
      </c>
      <c r="E2434" t="s">
        <v>341</v>
      </c>
      <c r="F2434" s="5">
        <v>4829549568</v>
      </c>
    </row>
    <row r="2435" spans="1:6" x14ac:dyDescent="0.25">
      <c r="A2435" t="s">
        <v>313</v>
      </c>
      <c r="B2435">
        <v>286598152</v>
      </c>
      <c r="C2435" s="4">
        <v>28270</v>
      </c>
      <c r="D2435" t="s">
        <v>27</v>
      </c>
      <c r="E2435" t="s">
        <v>528</v>
      </c>
      <c r="F2435" s="5">
        <v>1431760512</v>
      </c>
    </row>
    <row r="2436" spans="1:6" x14ac:dyDescent="0.25">
      <c r="A2436" t="s">
        <v>2868</v>
      </c>
      <c r="B2436">
        <v>88247400</v>
      </c>
      <c r="C2436" s="4">
        <v>40322</v>
      </c>
      <c r="D2436" t="s">
        <v>15</v>
      </c>
      <c r="E2436" t="s">
        <v>579</v>
      </c>
      <c r="F2436" s="5">
        <v>645216</v>
      </c>
    </row>
    <row r="2437" spans="1:6" x14ac:dyDescent="0.25">
      <c r="A2437" t="s">
        <v>2869</v>
      </c>
      <c r="B2437">
        <v>892979728</v>
      </c>
      <c r="C2437" s="4">
        <v>28634</v>
      </c>
      <c r="D2437" t="s">
        <v>171</v>
      </c>
      <c r="E2437" t="s">
        <v>210</v>
      </c>
      <c r="F2437" s="5">
        <v>1283117979</v>
      </c>
    </row>
    <row r="2438" spans="1:6" x14ac:dyDescent="0.25">
      <c r="A2438" t="s">
        <v>2870</v>
      </c>
      <c r="B2438">
        <v>513691723</v>
      </c>
      <c r="C2438" s="4">
        <v>33382</v>
      </c>
      <c r="D2438" t="s">
        <v>9</v>
      </c>
      <c r="E2438" t="s">
        <v>218</v>
      </c>
      <c r="F2438" s="5">
        <v>262339074</v>
      </c>
    </row>
    <row r="2439" spans="1:6" x14ac:dyDescent="0.25">
      <c r="A2439" t="s">
        <v>2871</v>
      </c>
      <c r="B2439">
        <v>25583562</v>
      </c>
      <c r="C2439" s="4">
        <v>40687</v>
      </c>
      <c r="D2439" t="s">
        <v>9</v>
      </c>
      <c r="E2439" t="s">
        <v>146</v>
      </c>
      <c r="F2439" s="5">
        <v>2552960256</v>
      </c>
    </row>
    <row r="2440" spans="1:6" x14ac:dyDescent="0.25">
      <c r="A2440" t="s">
        <v>770</v>
      </c>
      <c r="B2440">
        <v>771087014</v>
      </c>
      <c r="C2440" s="4">
        <v>23887</v>
      </c>
      <c r="D2440" t="s">
        <v>27</v>
      </c>
      <c r="E2440" t="s">
        <v>48</v>
      </c>
      <c r="F2440" s="5">
        <v>5145077925</v>
      </c>
    </row>
    <row r="2441" spans="1:6" x14ac:dyDescent="0.25">
      <c r="A2441" t="s">
        <v>2872</v>
      </c>
      <c r="B2441">
        <v>195572040</v>
      </c>
      <c r="C2441" s="4">
        <v>23155</v>
      </c>
      <c r="D2441" t="s">
        <v>27</v>
      </c>
      <c r="E2441" t="s">
        <v>38</v>
      </c>
      <c r="F2441" s="5">
        <v>2345569407</v>
      </c>
    </row>
    <row r="2442" spans="1:6" x14ac:dyDescent="0.25">
      <c r="A2442" t="s">
        <v>2873</v>
      </c>
      <c r="B2442">
        <v>3816115</v>
      </c>
      <c r="C2442" s="4">
        <v>35575</v>
      </c>
      <c r="D2442" t="s">
        <v>27</v>
      </c>
      <c r="E2442" t="s">
        <v>28</v>
      </c>
      <c r="F2442" s="5">
        <v>35841087</v>
      </c>
    </row>
    <row r="2443" spans="1:6" x14ac:dyDescent="0.25">
      <c r="A2443" t="s">
        <v>2874</v>
      </c>
      <c r="B2443">
        <v>843915301</v>
      </c>
      <c r="C2443" s="4">
        <v>42515</v>
      </c>
      <c r="D2443" t="s">
        <v>27</v>
      </c>
      <c r="E2443" t="s">
        <v>210</v>
      </c>
      <c r="F2443" s="5">
        <v>1571674689</v>
      </c>
    </row>
    <row r="2444" spans="1:6" x14ac:dyDescent="0.25">
      <c r="A2444" t="s">
        <v>2875</v>
      </c>
      <c r="B2444">
        <v>233314261</v>
      </c>
      <c r="C2444" s="4">
        <v>41783</v>
      </c>
      <c r="D2444" t="s">
        <v>27</v>
      </c>
      <c r="E2444" t="s">
        <v>38</v>
      </c>
      <c r="F2444" s="5">
        <v>2976038793</v>
      </c>
    </row>
    <row r="2445" spans="1:6" x14ac:dyDescent="0.25">
      <c r="A2445" t="s">
        <v>2876</v>
      </c>
      <c r="B2445">
        <v>385818767</v>
      </c>
      <c r="C2445" s="4">
        <v>31921</v>
      </c>
      <c r="D2445" t="s">
        <v>9</v>
      </c>
      <c r="E2445" t="s">
        <v>10</v>
      </c>
      <c r="F2445" s="5">
        <v>1144409484</v>
      </c>
    </row>
    <row r="2446" spans="1:6" x14ac:dyDescent="0.25">
      <c r="A2446" t="s">
        <v>2877</v>
      </c>
      <c r="B2446">
        <v>282522462</v>
      </c>
      <c r="C2446" s="4">
        <v>24983</v>
      </c>
      <c r="D2446" t="s">
        <v>15</v>
      </c>
      <c r="E2446" t="s">
        <v>161</v>
      </c>
      <c r="F2446" s="5">
        <v>1115586483</v>
      </c>
    </row>
    <row r="2447" spans="1:6" x14ac:dyDescent="0.25">
      <c r="A2447" t="s">
        <v>2878</v>
      </c>
      <c r="B2447">
        <v>554023905</v>
      </c>
      <c r="C2447" s="4">
        <v>39958</v>
      </c>
      <c r="D2447" t="s">
        <v>27</v>
      </c>
      <c r="E2447" t="s">
        <v>284</v>
      </c>
      <c r="F2447" s="5">
        <v>1283085041</v>
      </c>
    </row>
    <row r="2448" spans="1:6" x14ac:dyDescent="0.25">
      <c r="A2448" t="s">
        <v>151</v>
      </c>
      <c r="B2448">
        <v>102351529</v>
      </c>
      <c r="C2448" s="4">
        <v>44705</v>
      </c>
      <c r="D2448" t="s">
        <v>9</v>
      </c>
      <c r="E2448" t="s">
        <v>146</v>
      </c>
      <c r="F2448" s="5">
        <v>20016825</v>
      </c>
    </row>
    <row r="2449" spans="1:6" x14ac:dyDescent="0.25">
      <c r="A2449" t="s">
        <v>2879</v>
      </c>
      <c r="B2449">
        <v>300991991</v>
      </c>
      <c r="C2449" s="4">
        <v>35210</v>
      </c>
      <c r="D2449" t="s">
        <v>27</v>
      </c>
      <c r="E2449" t="s">
        <v>69</v>
      </c>
      <c r="F2449" s="5">
        <v>746075112</v>
      </c>
    </row>
    <row r="2450" spans="1:6" x14ac:dyDescent="0.25">
      <c r="A2450" t="s">
        <v>2880</v>
      </c>
      <c r="B2450">
        <v>649881744</v>
      </c>
      <c r="C2450" s="4">
        <v>20600</v>
      </c>
      <c r="D2450" t="s">
        <v>15</v>
      </c>
      <c r="E2450" t="s">
        <v>61</v>
      </c>
      <c r="F2450" s="5">
        <v>1588741406</v>
      </c>
    </row>
    <row r="2451" spans="1:6" x14ac:dyDescent="0.25">
      <c r="A2451" t="s">
        <v>2881</v>
      </c>
      <c r="B2451">
        <v>443973508</v>
      </c>
      <c r="C2451" s="4">
        <v>20233</v>
      </c>
      <c r="D2451" t="s">
        <v>27</v>
      </c>
      <c r="E2451" t="s">
        <v>284</v>
      </c>
      <c r="F2451" s="5">
        <v>2884408065</v>
      </c>
    </row>
    <row r="2452" spans="1:6" x14ac:dyDescent="0.25">
      <c r="A2452" t="s">
        <v>2882</v>
      </c>
      <c r="B2452">
        <v>316447593</v>
      </c>
      <c r="C2452" s="4">
        <v>24983</v>
      </c>
      <c r="D2452" t="s">
        <v>9</v>
      </c>
      <c r="E2452" t="s">
        <v>10</v>
      </c>
      <c r="F2452" s="5">
        <v>13251224</v>
      </c>
    </row>
    <row r="2453" spans="1:6" x14ac:dyDescent="0.25">
      <c r="A2453" t="s">
        <v>2883</v>
      </c>
      <c r="B2453">
        <v>155187023</v>
      </c>
      <c r="C2453" s="4">
        <v>20233</v>
      </c>
      <c r="D2453" t="s">
        <v>27</v>
      </c>
      <c r="E2453" t="s">
        <v>334</v>
      </c>
      <c r="F2453" s="5">
        <v>1092187008</v>
      </c>
    </row>
    <row r="2454" spans="1:6" x14ac:dyDescent="0.25">
      <c r="A2454" t="s">
        <v>2884</v>
      </c>
      <c r="B2454">
        <v>45087532</v>
      </c>
      <c r="C2454" s="4">
        <v>43976</v>
      </c>
      <c r="D2454" t="s">
        <v>21</v>
      </c>
      <c r="E2454" t="s">
        <v>268</v>
      </c>
      <c r="F2454" s="5">
        <v>672753382</v>
      </c>
    </row>
    <row r="2455" spans="1:6" x14ac:dyDescent="0.25">
      <c r="A2455" t="s">
        <v>2885</v>
      </c>
      <c r="B2455">
        <v>695281</v>
      </c>
      <c r="C2455" s="4">
        <v>26444</v>
      </c>
      <c r="D2455" t="s">
        <v>9</v>
      </c>
      <c r="E2455" t="s">
        <v>38</v>
      </c>
      <c r="F2455" s="5">
        <v>1084660032</v>
      </c>
    </row>
    <row r="2456" spans="1:6" x14ac:dyDescent="0.25">
      <c r="A2456" t="s">
        <v>2886</v>
      </c>
      <c r="B2456">
        <v>473170824</v>
      </c>
      <c r="C2456" s="4">
        <v>23522</v>
      </c>
      <c r="D2456" t="s">
        <v>43</v>
      </c>
      <c r="E2456" t="s">
        <v>328</v>
      </c>
      <c r="F2456" s="5">
        <v>1261280097</v>
      </c>
    </row>
    <row r="2457" spans="1:6" x14ac:dyDescent="0.25">
      <c r="A2457" t="s">
        <v>297</v>
      </c>
      <c r="B2457">
        <v>276566478</v>
      </c>
      <c r="C2457" s="4">
        <v>27538</v>
      </c>
      <c r="D2457" t="s">
        <v>27</v>
      </c>
      <c r="E2457" t="s">
        <v>324</v>
      </c>
      <c r="F2457" s="5">
        <v>1213686144</v>
      </c>
    </row>
    <row r="2458" spans="1:6" x14ac:dyDescent="0.25">
      <c r="A2458" t="s">
        <v>2887</v>
      </c>
      <c r="B2458">
        <v>21780220</v>
      </c>
      <c r="C2458" s="4">
        <v>43244</v>
      </c>
      <c r="D2458" t="s">
        <v>43</v>
      </c>
      <c r="E2458" t="s">
        <v>134</v>
      </c>
      <c r="F2458" s="5">
        <v>4884439656</v>
      </c>
    </row>
    <row r="2459" spans="1:6" x14ac:dyDescent="0.25">
      <c r="A2459" t="s">
        <v>414</v>
      </c>
      <c r="B2459">
        <v>394919381</v>
      </c>
      <c r="C2459" s="4">
        <v>43609</v>
      </c>
      <c r="D2459" t="s">
        <v>27</v>
      </c>
      <c r="E2459" t="s">
        <v>94</v>
      </c>
      <c r="F2459" s="5">
        <v>4399281796</v>
      </c>
    </row>
    <row r="2460" spans="1:6" x14ac:dyDescent="0.25">
      <c r="A2460" t="s">
        <v>2888</v>
      </c>
      <c r="B2460">
        <v>600894200</v>
      </c>
      <c r="C2460" s="4">
        <v>41054</v>
      </c>
      <c r="D2460" t="s">
        <v>43</v>
      </c>
      <c r="E2460" t="s">
        <v>33</v>
      </c>
      <c r="F2460" s="5">
        <v>57359088</v>
      </c>
    </row>
    <row r="2461" spans="1:6" x14ac:dyDescent="0.25">
      <c r="A2461" t="s">
        <v>2889</v>
      </c>
      <c r="B2461">
        <v>922739901</v>
      </c>
      <c r="C2461" s="4">
        <v>42515</v>
      </c>
      <c r="D2461" t="s">
        <v>15</v>
      </c>
      <c r="E2461" t="s">
        <v>404</v>
      </c>
      <c r="F2461" s="5">
        <v>2367259964</v>
      </c>
    </row>
    <row r="2462" spans="1:6" x14ac:dyDescent="0.25">
      <c r="A2462" t="s">
        <v>2890</v>
      </c>
      <c r="B2462">
        <v>492145316</v>
      </c>
      <c r="C2462" s="4">
        <v>36671</v>
      </c>
      <c r="D2462" t="s">
        <v>43</v>
      </c>
      <c r="E2462" t="s">
        <v>210</v>
      </c>
      <c r="F2462" s="5">
        <v>2307648</v>
      </c>
    </row>
    <row r="2463" spans="1:6" x14ac:dyDescent="0.25">
      <c r="A2463" t="s">
        <v>2891</v>
      </c>
      <c r="B2463">
        <v>80484276</v>
      </c>
      <c r="C2463" s="4">
        <v>38861</v>
      </c>
      <c r="D2463" t="s">
        <v>15</v>
      </c>
      <c r="E2463" t="s">
        <v>146</v>
      </c>
      <c r="F2463" s="5">
        <v>99114157</v>
      </c>
    </row>
    <row r="2464" spans="1:6" x14ac:dyDescent="0.25">
      <c r="A2464" t="s">
        <v>2892</v>
      </c>
      <c r="B2464">
        <v>540418090</v>
      </c>
      <c r="C2464" s="4">
        <v>35939</v>
      </c>
      <c r="D2464" t="s">
        <v>27</v>
      </c>
      <c r="E2464" t="s">
        <v>528</v>
      </c>
      <c r="F2464" s="5">
        <v>3463057017</v>
      </c>
    </row>
    <row r="2465" spans="1:6" x14ac:dyDescent="0.25">
      <c r="A2465" t="s">
        <v>2893</v>
      </c>
      <c r="B2465">
        <v>87826690</v>
      </c>
      <c r="C2465" s="4">
        <v>24983</v>
      </c>
      <c r="D2465" t="s">
        <v>21</v>
      </c>
      <c r="E2465" t="s">
        <v>360</v>
      </c>
      <c r="F2465" s="5">
        <v>3164875374</v>
      </c>
    </row>
    <row r="2466" spans="1:6" x14ac:dyDescent="0.25">
      <c r="A2466" t="s">
        <v>2894</v>
      </c>
      <c r="B2466">
        <v>758880525</v>
      </c>
      <c r="C2466" s="4">
        <v>39593</v>
      </c>
      <c r="D2466" t="s">
        <v>27</v>
      </c>
      <c r="E2466" t="s">
        <v>52</v>
      </c>
      <c r="F2466" s="5">
        <v>163857918</v>
      </c>
    </row>
    <row r="2467" spans="1:6" x14ac:dyDescent="0.25">
      <c r="A2467" t="s">
        <v>2895</v>
      </c>
      <c r="B2467">
        <v>842658068</v>
      </c>
      <c r="C2467" s="4">
        <v>43244</v>
      </c>
      <c r="D2467" t="s">
        <v>27</v>
      </c>
      <c r="E2467" t="s">
        <v>284</v>
      </c>
      <c r="F2467" s="5">
        <v>895812198</v>
      </c>
    </row>
    <row r="2468" spans="1:6" x14ac:dyDescent="0.25">
      <c r="A2468" t="s">
        <v>2896</v>
      </c>
      <c r="B2468">
        <v>465801768</v>
      </c>
      <c r="C2468" s="4">
        <v>43244</v>
      </c>
      <c r="D2468" t="s">
        <v>27</v>
      </c>
      <c r="E2468" t="s">
        <v>214</v>
      </c>
      <c r="F2468" s="5">
        <v>5027421696</v>
      </c>
    </row>
    <row r="2469" spans="1:6" x14ac:dyDescent="0.25">
      <c r="A2469" t="s">
        <v>503</v>
      </c>
      <c r="B2469">
        <v>475711203</v>
      </c>
      <c r="C2469" s="4">
        <v>27173</v>
      </c>
      <c r="D2469" t="s">
        <v>21</v>
      </c>
      <c r="E2469" t="s">
        <v>360</v>
      </c>
      <c r="F2469" s="5">
        <v>1608976551</v>
      </c>
    </row>
    <row r="2470" spans="1:6" x14ac:dyDescent="0.25">
      <c r="A2470" t="s">
        <v>2897</v>
      </c>
      <c r="B2470">
        <v>473113900</v>
      </c>
      <c r="C2470" s="4">
        <v>38497</v>
      </c>
      <c r="D2470" t="s">
        <v>9</v>
      </c>
      <c r="E2470" t="s">
        <v>1064</v>
      </c>
      <c r="F2470" s="5">
        <v>2291316928</v>
      </c>
    </row>
    <row r="2471" spans="1:6" x14ac:dyDescent="0.25">
      <c r="A2471" t="s">
        <v>2898</v>
      </c>
      <c r="B2471">
        <v>1830742</v>
      </c>
      <c r="C2471" s="4">
        <v>27538</v>
      </c>
      <c r="D2471" t="s">
        <v>9</v>
      </c>
      <c r="E2471" t="s">
        <v>48</v>
      </c>
      <c r="F2471" s="5">
        <v>1073558976</v>
      </c>
    </row>
    <row r="2472" spans="1:6" x14ac:dyDescent="0.25">
      <c r="A2472" t="s">
        <v>2899</v>
      </c>
      <c r="B2472">
        <v>759957</v>
      </c>
      <c r="C2472" s="4">
        <v>33749</v>
      </c>
      <c r="D2472" t="s">
        <v>9</v>
      </c>
      <c r="E2472" t="s">
        <v>328</v>
      </c>
      <c r="F2472" s="5">
        <v>2670038982</v>
      </c>
    </row>
    <row r="2473" spans="1:6" x14ac:dyDescent="0.25">
      <c r="A2473" t="s">
        <v>2900</v>
      </c>
      <c r="B2473">
        <v>213753946</v>
      </c>
      <c r="C2473" s="4">
        <v>45070</v>
      </c>
      <c r="D2473" t="s">
        <v>9</v>
      </c>
      <c r="E2473" t="s">
        <v>1064</v>
      </c>
      <c r="F2473" s="5">
        <v>3103753664</v>
      </c>
    </row>
    <row r="2474" spans="1:6" x14ac:dyDescent="0.25">
      <c r="A2474" t="s">
        <v>2901</v>
      </c>
      <c r="B2474">
        <v>949212330</v>
      </c>
      <c r="C2474" s="4">
        <v>28999</v>
      </c>
      <c r="D2474" t="s">
        <v>27</v>
      </c>
      <c r="E2474" t="s">
        <v>157</v>
      </c>
      <c r="F2474" s="5">
        <v>910826644</v>
      </c>
    </row>
    <row r="2475" spans="1:6" x14ac:dyDescent="0.25">
      <c r="A2475" t="s">
        <v>2902</v>
      </c>
      <c r="B2475">
        <v>769276182</v>
      </c>
      <c r="C2475" s="4">
        <v>44705</v>
      </c>
      <c r="D2475" t="s">
        <v>27</v>
      </c>
      <c r="E2475" t="s">
        <v>241</v>
      </c>
      <c r="F2475" s="5">
        <v>558030528</v>
      </c>
    </row>
    <row r="2476" spans="1:6" x14ac:dyDescent="0.25">
      <c r="A2476" t="s">
        <v>390</v>
      </c>
      <c r="B2476">
        <v>363285002</v>
      </c>
      <c r="C2476" s="4">
        <v>38132</v>
      </c>
      <c r="D2476" t="s">
        <v>43</v>
      </c>
      <c r="E2476" t="s">
        <v>108</v>
      </c>
      <c r="F2476" s="5">
        <v>2607953376</v>
      </c>
    </row>
    <row r="2477" spans="1:6" x14ac:dyDescent="0.25">
      <c r="A2477" t="s">
        <v>2903</v>
      </c>
      <c r="B2477">
        <v>501536033</v>
      </c>
      <c r="C2477" s="4">
        <v>27538</v>
      </c>
      <c r="D2477" t="s">
        <v>27</v>
      </c>
      <c r="E2477" t="s">
        <v>157</v>
      </c>
      <c r="F2477" s="5">
        <v>878068815</v>
      </c>
    </row>
    <row r="2478" spans="1:6" x14ac:dyDescent="0.25">
      <c r="A2478" t="s">
        <v>2904</v>
      </c>
      <c r="B2478">
        <v>221419824</v>
      </c>
      <c r="C2478" s="4">
        <v>39958</v>
      </c>
      <c r="D2478" t="s">
        <v>27</v>
      </c>
      <c r="E2478" t="s">
        <v>73</v>
      </c>
      <c r="F2478" s="5">
        <v>412837035</v>
      </c>
    </row>
    <row r="2479" spans="1:6" x14ac:dyDescent="0.25">
      <c r="A2479" t="s">
        <v>2905</v>
      </c>
      <c r="B2479">
        <v>97710211</v>
      </c>
      <c r="C2479" s="4">
        <v>26809</v>
      </c>
      <c r="D2479" t="s">
        <v>27</v>
      </c>
      <c r="E2479" t="s">
        <v>404</v>
      </c>
      <c r="F2479" s="5">
        <v>12435192</v>
      </c>
    </row>
    <row r="2480" spans="1:6" x14ac:dyDescent="0.25">
      <c r="A2480" t="s">
        <v>2906</v>
      </c>
      <c r="B2480">
        <v>673790986</v>
      </c>
      <c r="C2480" s="4">
        <v>37765</v>
      </c>
      <c r="D2480" t="s">
        <v>27</v>
      </c>
      <c r="E2480" t="s">
        <v>371</v>
      </c>
      <c r="F2480" s="5">
        <v>20884224</v>
      </c>
    </row>
    <row r="2481" spans="1:6" x14ac:dyDescent="0.25">
      <c r="A2481" t="s">
        <v>2907</v>
      </c>
      <c r="B2481">
        <v>753092163</v>
      </c>
      <c r="C2481" s="4">
        <v>39958</v>
      </c>
      <c r="D2481" t="s">
        <v>9</v>
      </c>
      <c r="E2481" t="s">
        <v>108</v>
      </c>
      <c r="F2481" s="5">
        <v>665841792</v>
      </c>
    </row>
    <row r="2482" spans="1:6" x14ac:dyDescent="0.25">
      <c r="A2482" t="s">
        <v>2908</v>
      </c>
      <c r="B2482">
        <v>381449213</v>
      </c>
      <c r="C2482" s="4">
        <v>31556</v>
      </c>
      <c r="D2482" t="s">
        <v>9</v>
      </c>
      <c r="E2482" t="s">
        <v>16</v>
      </c>
      <c r="F2482" s="5">
        <v>1810401666</v>
      </c>
    </row>
    <row r="2483" spans="1:6" x14ac:dyDescent="0.25">
      <c r="A2483" t="s">
        <v>2909</v>
      </c>
      <c r="B2483">
        <v>267056850</v>
      </c>
      <c r="C2483" s="4">
        <v>24616</v>
      </c>
      <c r="D2483" t="s">
        <v>15</v>
      </c>
      <c r="E2483" t="s">
        <v>226</v>
      </c>
      <c r="F2483" s="5">
        <v>933156975</v>
      </c>
    </row>
    <row r="2484" spans="1:6" x14ac:dyDescent="0.25">
      <c r="A2484" t="s">
        <v>2910</v>
      </c>
      <c r="B2484">
        <v>119496083</v>
      </c>
      <c r="C2484" s="4">
        <v>38132</v>
      </c>
      <c r="D2484" t="s">
        <v>21</v>
      </c>
      <c r="E2484" t="s">
        <v>104</v>
      </c>
      <c r="F2484" s="5">
        <v>5223302592</v>
      </c>
    </row>
    <row r="2485" spans="1:6" x14ac:dyDescent="0.25">
      <c r="A2485" t="s">
        <v>2911</v>
      </c>
      <c r="B2485">
        <v>282834053</v>
      </c>
      <c r="C2485" s="4">
        <v>33382</v>
      </c>
      <c r="D2485" t="s">
        <v>21</v>
      </c>
      <c r="E2485" t="s">
        <v>284</v>
      </c>
      <c r="F2485" s="5">
        <v>4084760953</v>
      </c>
    </row>
    <row r="2486" spans="1:6" x14ac:dyDescent="0.25">
      <c r="A2486" t="s">
        <v>2912</v>
      </c>
      <c r="B2486">
        <v>710742690</v>
      </c>
      <c r="C2486" s="4">
        <v>36304</v>
      </c>
      <c r="D2486" t="s">
        <v>21</v>
      </c>
      <c r="E2486" t="s">
        <v>16</v>
      </c>
      <c r="F2486" s="5">
        <v>714220416</v>
      </c>
    </row>
    <row r="2487" spans="1:6" x14ac:dyDescent="0.25">
      <c r="A2487" t="s">
        <v>2913</v>
      </c>
      <c r="B2487">
        <v>233272612</v>
      </c>
      <c r="C2487" s="4">
        <v>33017</v>
      </c>
      <c r="D2487" t="s">
        <v>27</v>
      </c>
      <c r="E2487" t="s">
        <v>48</v>
      </c>
      <c r="F2487" s="5">
        <v>204369825</v>
      </c>
    </row>
    <row r="2488" spans="1:6" x14ac:dyDescent="0.25">
      <c r="A2488" t="s">
        <v>182</v>
      </c>
      <c r="B2488">
        <v>158449315</v>
      </c>
      <c r="C2488" s="4">
        <v>42515</v>
      </c>
      <c r="D2488" t="s">
        <v>27</v>
      </c>
      <c r="E2488" t="s">
        <v>73</v>
      </c>
      <c r="F2488" s="5">
        <v>1269354429</v>
      </c>
    </row>
    <row r="2489" spans="1:6" x14ac:dyDescent="0.25">
      <c r="A2489" t="s">
        <v>813</v>
      </c>
      <c r="B2489">
        <v>831453431</v>
      </c>
      <c r="C2489" s="4">
        <v>23522</v>
      </c>
      <c r="D2489" t="s">
        <v>15</v>
      </c>
      <c r="E2489" t="s">
        <v>528</v>
      </c>
      <c r="F2489" s="5">
        <v>910468772</v>
      </c>
    </row>
    <row r="2490" spans="1:6" x14ac:dyDescent="0.25">
      <c r="A2490" t="s">
        <v>2914</v>
      </c>
      <c r="B2490">
        <v>957820001</v>
      </c>
      <c r="C2490" s="4">
        <v>44341</v>
      </c>
      <c r="D2490" t="s">
        <v>9</v>
      </c>
      <c r="E2490" t="s">
        <v>309</v>
      </c>
      <c r="F2490" s="5">
        <v>36603424</v>
      </c>
    </row>
    <row r="2491" spans="1:6" x14ac:dyDescent="0.25">
      <c r="A2491" t="s">
        <v>2915</v>
      </c>
      <c r="B2491">
        <v>6783451</v>
      </c>
      <c r="C2491" s="4">
        <v>43609</v>
      </c>
      <c r="D2491" t="s">
        <v>15</v>
      </c>
      <c r="E2491" t="s">
        <v>261</v>
      </c>
      <c r="F2491" s="5">
        <v>19565175</v>
      </c>
    </row>
    <row r="2492" spans="1:6" x14ac:dyDescent="0.25">
      <c r="A2492" t="s">
        <v>2916</v>
      </c>
      <c r="B2492">
        <v>337682362</v>
      </c>
      <c r="C2492" s="4">
        <v>26444</v>
      </c>
      <c r="D2492" t="s">
        <v>43</v>
      </c>
      <c r="E2492" t="s">
        <v>245</v>
      </c>
      <c r="F2492" s="5">
        <v>1319627958</v>
      </c>
    </row>
    <row r="2493" spans="1:6" x14ac:dyDescent="0.25">
      <c r="A2493" t="s">
        <v>2917</v>
      </c>
      <c r="B2493">
        <v>748608391</v>
      </c>
      <c r="C2493" s="4">
        <v>21329</v>
      </c>
      <c r="D2493" t="s">
        <v>9</v>
      </c>
      <c r="E2493" t="s">
        <v>108</v>
      </c>
      <c r="F2493" s="5">
        <v>22531392</v>
      </c>
    </row>
    <row r="2494" spans="1:6" x14ac:dyDescent="0.25">
      <c r="A2494" t="s">
        <v>496</v>
      </c>
      <c r="B2494">
        <v>468039144</v>
      </c>
      <c r="C2494" s="4">
        <v>29731</v>
      </c>
      <c r="D2494" t="s">
        <v>15</v>
      </c>
      <c r="E2494" t="s">
        <v>328</v>
      </c>
      <c r="F2494" s="5">
        <v>559386486</v>
      </c>
    </row>
    <row r="2495" spans="1:6" x14ac:dyDescent="0.25">
      <c r="A2495" t="s">
        <v>2918</v>
      </c>
      <c r="B2495">
        <v>48131367</v>
      </c>
      <c r="C2495" s="4">
        <v>26444</v>
      </c>
      <c r="D2495" t="s">
        <v>27</v>
      </c>
      <c r="E2495" t="s">
        <v>134</v>
      </c>
      <c r="F2495" s="5">
        <v>460023075</v>
      </c>
    </row>
    <row r="2496" spans="1:6" x14ac:dyDescent="0.25">
      <c r="A2496" t="s">
        <v>2919</v>
      </c>
      <c r="B2496">
        <v>777992746</v>
      </c>
      <c r="C2496" s="4">
        <v>30460</v>
      </c>
      <c r="D2496" t="s">
        <v>43</v>
      </c>
      <c r="E2496" t="s">
        <v>284</v>
      </c>
      <c r="F2496" s="5">
        <v>1241248525</v>
      </c>
    </row>
    <row r="2497" spans="1:6" x14ac:dyDescent="0.25">
      <c r="A2497" t="s">
        <v>2920</v>
      </c>
      <c r="B2497">
        <v>549592626</v>
      </c>
      <c r="C2497" s="4">
        <v>39958</v>
      </c>
      <c r="D2497" t="s">
        <v>27</v>
      </c>
      <c r="E2497" t="s">
        <v>61</v>
      </c>
      <c r="F2497" s="5">
        <v>3592896034</v>
      </c>
    </row>
    <row r="2498" spans="1:6" x14ac:dyDescent="0.25">
      <c r="A2498" t="s">
        <v>2921</v>
      </c>
      <c r="B2498">
        <v>590984003</v>
      </c>
      <c r="C2498" s="4">
        <v>29731</v>
      </c>
      <c r="D2498" t="s">
        <v>27</v>
      </c>
      <c r="E2498" t="s">
        <v>69</v>
      </c>
      <c r="F2498" s="5">
        <v>204822528</v>
      </c>
    </row>
    <row r="2499" spans="1:6" x14ac:dyDescent="0.25">
      <c r="A2499" t="s">
        <v>2922</v>
      </c>
      <c r="B2499">
        <v>72373489</v>
      </c>
      <c r="C2499" s="4">
        <v>43609</v>
      </c>
      <c r="D2499" t="s">
        <v>9</v>
      </c>
      <c r="E2499" t="s">
        <v>38</v>
      </c>
      <c r="F2499" s="5">
        <v>1926086712</v>
      </c>
    </row>
    <row r="2500" spans="1:6" x14ac:dyDescent="0.25">
      <c r="A2500" t="s">
        <v>2923</v>
      </c>
      <c r="B2500">
        <v>868759038</v>
      </c>
      <c r="C2500" s="4">
        <v>26444</v>
      </c>
      <c r="D2500" t="s">
        <v>21</v>
      </c>
      <c r="E2500" t="s">
        <v>65</v>
      </c>
      <c r="F2500" s="5">
        <v>4479675</v>
      </c>
    </row>
    <row r="2501" spans="1:6" x14ac:dyDescent="0.25">
      <c r="A2501" t="s">
        <v>2924</v>
      </c>
      <c r="B2501">
        <v>871526576</v>
      </c>
      <c r="C2501" s="4">
        <v>42515</v>
      </c>
      <c r="D2501" t="s">
        <v>27</v>
      </c>
      <c r="E2501" t="s">
        <v>341</v>
      </c>
      <c r="F2501" s="5">
        <v>1112588928</v>
      </c>
    </row>
    <row r="2502" spans="1:6" x14ac:dyDescent="0.25">
      <c r="A2502" t="s">
        <v>2925</v>
      </c>
      <c r="B2502">
        <v>345576680</v>
      </c>
      <c r="C2502" s="4">
        <v>28634</v>
      </c>
      <c r="D2502" t="s">
        <v>9</v>
      </c>
      <c r="E2502" t="s">
        <v>52</v>
      </c>
      <c r="F2502" s="5">
        <v>4710523488</v>
      </c>
    </row>
    <row r="2503" spans="1:6" x14ac:dyDescent="0.25">
      <c r="A2503" t="s">
        <v>2926</v>
      </c>
      <c r="B2503">
        <v>223010951</v>
      </c>
      <c r="C2503" s="4">
        <v>43244</v>
      </c>
      <c r="D2503" t="s">
        <v>43</v>
      </c>
      <c r="E2503" t="s">
        <v>186</v>
      </c>
      <c r="F2503" s="5">
        <v>1493328636</v>
      </c>
    </row>
    <row r="2504" spans="1:6" x14ac:dyDescent="0.25">
      <c r="A2504" t="s">
        <v>2927</v>
      </c>
      <c r="B2504">
        <v>241445901</v>
      </c>
      <c r="C2504" s="4">
        <v>25712</v>
      </c>
      <c r="D2504" t="s">
        <v>27</v>
      </c>
      <c r="E2504" t="s">
        <v>371</v>
      </c>
      <c r="F2504" s="5">
        <v>4664020224</v>
      </c>
    </row>
    <row r="2505" spans="1:6" x14ac:dyDescent="0.25">
      <c r="A2505" t="s">
        <v>2928</v>
      </c>
      <c r="B2505">
        <v>506939356</v>
      </c>
      <c r="C2505" s="4">
        <v>29731</v>
      </c>
      <c r="D2505" t="s">
        <v>15</v>
      </c>
      <c r="E2505" t="s">
        <v>214</v>
      </c>
      <c r="F2505" s="5">
        <v>708791175</v>
      </c>
    </row>
    <row r="2506" spans="1:6" x14ac:dyDescent="0.25">
      <c r="A2506" t="s">
        <v>2929</v>
      </c>
      <c r="B2506">
        <v>478667502</v>
      </c>
      <c r="C2506" s="4">
        <v>23522</v>
      </c>
      <c r="D2506" t="s">
        <v>15</v>
      </c>
      <c r="E2506" t="s">
        <v>1064</v>
      </c>
      <c r="F2506" s="5">
        <v>3526185</v>
      </c>
    </row>
    <row r="2507" spans="1:6" x14ac:dyDescent="0.25">
      <c r="A2507" t="s">
        <v>2930</v>
      </c>
      <c r="B2507">
        <v>965121813</v>
      </c>
      <c r="C2507" s="4">
        <v>24983</v>
      </c>
      <c r="D2507" t="s">
        <v>15</v>
      </c>
      <c r="E2507" t="s">
        <v>341</v>
      </c>
      <c r="F2507" s="5">
        <v>303730875</v>
      </c>
    </row>
    <row r="2508" spans="1:6" x14ac:dyDescent="0.25">
      <c r="A2508" t="s">
        <v>2931</v>
      </c>
      <c r="B2508">
        <v>791085065</v>
      </c>
      <c r="C2508" s="4">
        <v>25712</v>
      </c>
      <c r="D2508" t="s">
        <v>27</v>
      </c>
      <c r="E2508" t="s">
        <v>284</v>
      </c>
      <c r="F2508" s="5">
        <v>18303156</v>
      </c>
    </row>
    <row r="2509" spans="1:6" x14ac:dyDescent="0.25">
      <c r="A2509" t="s">
        <v>2932</v>
      </c>
      <c r="B2509">
        <v>983314375</v>
      </c>
      <c r="C2509" s="4">
        <v>21694</v>
      </c>
      <c r="D2509" t="s">
        <v>27</v>
      </c>
      <c r="E2509" t="s">
        <v>44</v>
      </c>
      <c r="F2509" s="5">
        <v>211934375</v>
      </c>
    </row>
    <row r="2510" spans="1:6" x14ac:dyDescent="0.25">
      <c r="A2510" t="s">
        <v>2933</v>
      </c>
      <c r="B2510">
        <v>510476419</v>
      </c>
      <c r="C2510" s="4">
        <v>41054</v>
      </c>
      <c r="D2510" t="s">
        <v>27</v>
      </c>
      <c r="E2510" t="s">
        <v>241</v>
      </c>
      <c r="F2510" s="5">
        <v>1033267941</v>
      </c>
    </row>
    <row r="2511" spans="1:6" x14ac:dyDescent="0.25">
      <c r="A2511" t="s">
        <v>2934</v>
      </c>
      <c r="B2511">
        <v>904452413</v>
      </c>
      <c r="C2511" s="4">
        <v>21329</v>
      </c>
      <c r="D2511" t="s">
        <v>43</v>
      </c>
      <c r="E2511" t="s">
        <v>226</v>
      </c>
      <c r="F2511" s="5">
        <v>2601840444</v>
      </c>
    </row>
    <row r="2512" spans="1:6" x14ac:dyDescent="0.25">
      <c r="A2512" t="s">
        <v>2935</v>
      </c>
      <c r="B2512">
        <v>93214941</v>
      </c>
      <c r="C2512" s="4">
        <v>33749</v>
      </c>
      <c r="D2512" t="s">
        <v>27</v>
      </c>
      <c r="E2512" t="s">
        <v>94</v>
      </c>
      <c r="F2512" s="5">
        <v>261310764</v>
      </c>
    </row>
    <row r="2513" spans="1:6" x14ac:dyDescent="0.25">
      <c r="A2513" t="s">
        <v>2936</v>
      </c>
      <c r="B2513">
        <v>870188039</v>
      </c>
      <c r="C2513" s="4">
        <v>21329</v>
      </c>
      <c r="D2513" t="s">
        <v>21</v>
      </c>
      <c r="E2513" t="s">
        <v>61</v>
      </c>
      <c r="F2513" s="5">
        <v>1383406674</v>
      </c>
    </row>
    <row r="2514" spans="1:6" x14ac:dyDescent="0.25">
      <c r="A2514" t="s">
        <v>689</v>
      </c>
      <c r="B2514">
        <v>691813773</v>
      </c>
      <c r="C2514" s="4">
        <v>43244</v>
      </c>
      <c r="D2514" t="s">
        <v>27</v>
      </c>
      <c r="E2514" t="s">
        <v>22</v>
      </c>
      <c r="F2514" s="5">
        <v>699834639</v>
      </c>
    </row>
    <row r="2515" spans="1:6" x14ac:dyDescent="0.25">
      <c r="A2515" t="s">
        <v>2937</v>
      </c>
      <c r="B2515">
        <v>527024190</v>
      </c>
      <c r="C2515" s="4">
        <v>22426</v>
      </c>
      <c r="D2515" t="s">
        <v>27</v>
      </c>
      <c r="E2515" t="s">
        <v>146</v>
      </c>
      <c r="F2515" s="5">
        <v>1190029764</v>
      </c>
    </row>
    <row r="2516" spans="1:6" x14ac:dyDescent="0.25">
      <c r="A2516" t="s">
        <v>2938</v>
      </c>
      <c r="B2516">
        <v>85031129</v>
      </c>
      <c r="C2516" s="4">
        <v>44705</v>
      </c>
      <c r="D2516" t="s">
        <v>27</v>
      </c>
      <c r="E2516" t="s">
        <v>157</v>
      </c>
      <c r="F2516" s="5">
        <v>102526035</v>
      </c>
    </row>
    <row r="2517" spans="1:6" x14ac:dyDescent="0.25">
      <c r="A2517" t="s">
        <v>2939</v>
      </c>
      <c r="B2517">
        <v>334024694</v>
      </c>
      <c r="C2517" s="4">
        <v>22426</v>
      </c>
      <c r="D2517" t="s">
        <v>27</v>
      </c>
      <c r="E2517" t="s">
        <v>90</v>
      </c>
      <c r="F2517" s="5">
        <v>635142848</v>
      </c>
    </row>
    <row r="2518" spans="1:6" x14ac:dyDescent="0.25">
      <c r="A2518" t="s">
        <v>2940</v>
      </c>
      <c r="B2518">
        <v>271740031</v>
      </c>
      <c r="C2518" s="4">
        <v>30095</v>
      </c>
      <c r="D2518" t="s">
        <v>9</v>
      </c>
      <c r="E2518" t="s">
        <v>16</v>
      </c>
      <c r="F2518" s="5">
        <v>4410824844</v>
      </c>
    </row>
    <row r="2519" spans="1:6" x14ac:dyDescent="0.25">
      <c r="A2519" t="s">
        <v>2941</v>
      </c>
      <c r="B2519">
        <v>48126440</v>
      </c>
      <c r="C2519" s="4">
        <v>41054</v>
      </c>
      <c r="D2519" t="s">
        <v>9</v>
      </c>
      <c r="E2519" t="s">
        <v>61</v>
      </c>
      <c r="F2519" s="5">
        <v>2536498125</v>
      </c>
    </row>
    <row r="2520" spans="1:6" x14ac:dyDescent="0.25">
      <c r="A2520" t="s">
        <v>2942</v>
      </c>
      <c r="B2520">
        <v>862925892</v>
      </c>
      <c r="C2520" s="4">
        <v>37765</v>
      </c>
      <c r="D2520" t="s">
        <v>21</v>
      </c>
      <c r="E2520" t="s">
        <v>579</v>
      </c>
      <c r="F2520" s="5">
        <v>5976875</v>
      </c>
    </row>
    <row r="2521" spans="1:6" x14ac:dyDescent="0.25">
      <c r="A2521" t="s">
        <v>2943</v>
      </c>
      <c r="B2521">
        <v>57303665</v>
      </c>
      <c r="C2521" s="4">
        <v>41419</v>
      </c>
      <c r="D2521" t="s">
        <v>9</v>
      </c>
      <c r="E2521" t="s">
        <v>341</v>
      </c>
      <c r="F2521" s="5">
        <v>1595123829</v>
      </c>
    </row>
    <row r="2522" spans="1:6" x14ac:dyDescent="0.25">
      <c r="A2522" t="s">
        <v>2944</v>
      </c>
      <c r="B2522">
        <v>654101246</v>
      </c>
      <c r="C2522" s="4">
        <v>31556</v>
      </c>
      <c r="D2522" t="s">
        <v>9</v>
      </c>
      <c r="E2522" t="s">
        <v>104</v>
      </c>
      <c r="F2522" s="5">
        <v>73964205</v>
      </c>
    </row>
    <row r="2523" spans="1:6" x14ac:dyDescent="0.25">
      <c r="A2523" t="s">
        <v>2945</v>
      </c>
      <c r="B2523">
        <v>649667256</v>
      </c>
      <c r="C2523" s="4">
        <v>39226</v>
      </c>
      <c r="D2523" t="s">
        <v>27</v>
      </c>
      <c r="E2523" t="s">
        <v>214</v>
      </c>
      <c r="F2523" s="5">
        <v>4206836574</v>
      </c>
    </row>
    <row r="2524" spans="1:6" x14ac:dyDescent="0.25">
      <c r="A2524" t="s">
        <v>2946</v>
      </c>
      <c r="B2524">
        <v>405009779</v>
      </c>
      <c r="C2524" s="4">
        <v>28270</v>
      </c>
      <c r="D2524" t="s">
        <v>15</v>
      </c>
      <c r="E2524" t="s">
        <v>226</v>
      </c>
      <c r="F2524" s="5">
        <v>401375631</v>
      </c>
    </row>
    <row r="2525" spans="1:6" x14ac:dyDescent="0.25">
      <c r="A2525" t="s">
        <v>2947</v>
      </c>
      <c r="B2525">
        <v>362534601</v>
      </c>
      <c r="C2525" s="4">
        <v>21329</v>
      </c>
      <c r="D2525" t="s">
        <v>15</v>
      </c>
      <c r="E2525" t="s">
        <v>16</v>
      </c>
      <c r="F2525" s="5">
        <v>1592641248</v>
      </c>
    </row>
    <row r="2526" spans="1:6" x14ac:dyDescent="0.25">
      <c r="A2526" t="s">
        <v>2948</v>
      </c>
      <c r="B2526">
        <v>153838873</v>
      </c>
      <c r="C2526" s="4">
        <v>25712</v>
      </c>
      <c r="D2526" t="s">
        <v>21</v>
      </c>
      <c r="E2526" t="s">
        <v>161</v>
      </c>
      <c r="F2526" s="5">
        <v>41005584</v>
      </c>
    </row>
    <row r="2527" spans="1:6" x14ac:dyDescent="0.25">
      <c r="A2527" t="s">
        <v>2949</v>
      </c>
      <c r="B2527">
        <v>803664316</v>
      </c>
      <c r="C2527" s="4">
        <v>43244</v>
      </c>
      <c r="D2527" t="s">
        <v>21</v>
      </c>
      <c r="E2527" t="s">
        <v>214</v>
      </c>
      <c r="F2527" s="5">
        <v>179875053</v>
      </c>
    </row>
    <row r="2528" spans="1:6" x14ac:dyDescent="0.25">
      <c r="A2528" t="s">
        <v>310</v>
      </c>
      <c r="B2528">
        <v>285351921</v>
      </c>
      <c r="C2528" s="4">
        <v>42148</v>
      </c>
      <c r="D2528" t="s">
        <v>27</v>
      </c>
      <c r="E2528" t="s">
        <v>61</v>
      </c>
      <c r="F2528" s="5">
        <v>28916562</v>
      </c>
    </row>
    <row r="2529" spans="1:6" x14ac:dyDescent="0.25">
      <c r="A2529" t="s">
        <v>2950</v>
      </c>
      <c r="B2529">
        <v>164641310</v>
      </c>
      <c r="C2529" s="4">
        <v>38132</v>
      </c>
      <c r="D2529" t="s">
        <v>27</v>
      </c>
      <c r="E2529" t="s">
        <v>309</v>
      </c>
      <c r="F2529" s="5">
        <v>2765164437</v>
      </c>
    </row>
    <row r="2530" spans="1:6" x14ac:dyDescent="0.25">
      <c r="A2530" t="s">
        <v>2951</v>
      </c>
      <c r="B2530">
        <v>900493888</v>
      </c>
      <c r="C2530" s="4">
        <v>27173</v>
      </c>
      <c r="D2530" t="s">
        <v>27</v>
      </c>
      <c r="E2530" t="s">
        <v>1064</v>
      </c>
      <c r="F2530" s="5">
        <v>4529243904</v>
      </c>
    </row>
    <row r="2531" spans="1:6" x14ac:dyDescent="0.25">
      <c r="A2531" t="s">
        <v>2952</v>
      </c>
      <c r="B2531">
        <v>848268059</v>
      </c>
      <c r="C2531" s="4">
        <v>36671</v>
      </c>
      <c r="D2531" t="s">
        <v>15</v>
      </c>
      <c r="E2531" t="s">
        <v>186</v>
      </c>
      <c r="F2531" s="5">
        <v>381528552</v>
      </c>
    </row>
    <row r="2532" spans="1:6" x14ac:dyDescent="0.25">
      <c r="A2532" t="s">
        <v>2953</v>
      </c>
      <c r="B2532">
        <v>212106903</v>
      </c>
      <c r="C2532" s="4">
        <v>23522</v>
      </c>
      <c r="D2532" t="s">
        <v>21</v>
      </c>
      <c r="E2532" t="s">
        <v>341</v>
      </c>
      <c r="F2532" s="5">
        <v>14304768</v>
      </c>
    </row>
    <row r="2533" spans="1:6" x14ac:dyDescent="0.25">
      <c r="A2533" t="s">
        <v>2954</v>
      </c>
      <c r="B2533">
        <v>941967865</v>
      </c>
      <c r="C2533" s="4">
        <v>39593</v>
      </c>
      <c r="D2533" t="s">
        <v>15</v>
      </c>
      <c r="E2533" t="s">
        <v>371</v>
      </c>
      <c r="F2533" s="5">
        <v>1235190828</v>
      </c>
    </row>
    <row r="2534" spans="1:6" x14ac:dyDescent="0.25">
      <c r="A2534" t="s">
        <v>2955</v>
      </c>
      <c r="B2534">
        <v>573219712</v>
      </c>
      <c r="C2534" s="4">
        <v>41419</v>
      </c>
      <c r="D2534" t="s">
        <v>43</v>
      </c>
      <c r="E2534" t="s">
        <v>125</v>
      </c>
      <c r="F2534" s="5">
        <v>330956046</v>
      </c>
    </row>
    <row r="2535" spans="1:6" x14ac:dyDescent="0.25">
      <c r="A2535" t="s">
        <v>2956</v>
      </c>
      <c r="B2535">
        <v>840468399</v>
      </c>
      <c r="C2535" s="4">
        <v>23155</v>
      </c>
      <c r="D2535" t="s">
        <v>27</v>
      </c>
      <c r="E2535" t="s">
        <v>22</v>
      </c>
      <c r="F2535" s="5">
        <v>11405946</v>
      </c>
    </row>
    <row r="2536" spans="1:6" x14ac:dyDescent="0.25">
      <c r="A2536" t="s">
        <v>2957</v>
      </c>
      <c r="B2536">
        <v>599241201</v>
      </c>
      <c r="C2536" s="4">
        <v>31556</v>
      </c>
      <c r="D2536" t="s">
        <v>9</v>
      </c>
      <c r="E2536" t="s">
        <v>203</v>
      </c>
      <c r="F2536" s="5">
        <v>3790535385</v>
      </c>
    </row>
    <row r="2537" spans="1:6" x14ac:dyDescent="0.25">
      <c r="A2537" t="s">
        <v>2958</v>
      </c>
      <c r="B2537">
        <v>182801487</v>
      </c>
      <c r="C2537" s="4">
        <v>38132</v>
      </c>
      <c r="D2537" t="s">
        <v>21</v>
      </c>
      <c r="E2537" t="s">
        <v>1064</v>
      </c>
      <c r="F2537" s="5">
        <v>3389802</v>
      </c>
    </row>
    <row r="2538" spans="1:6" x14ac:dyDescent="0.25">
      <c r="A2538" t="s">
        <v>2959</v>
      </c>
      <c r="B2538">
        <v>75359038</v>
      </c>
      <c r="C2538" s="4">
        <v>36671</v>
      </c>
      <c r="D2538" t="s">
        <v>9</v>
      </c>
      <c r="E2538" t="s">
        <v>186</v>
      </c>
      <c r="F2538" s="5">
        <v>1680357489</v>
      </c>
    </row>
    <row r="2539" spans="1:6" x14ac:dyDescent="0.25">
      <c r="A2539" t="s">
        <v>387</v>
      </c>
      <c r="B2539">
        <v>361894531</v>
      </c>
      <c r="C2539" s="4">
        <v>34478</v>
      </c>
      <c r="D2539" t="s">
        <v>27</v>
      </c>
      <c r="E2539" t="s">
        <v>28</v>
      </c>
      <c r="F2539" s="5">
        <v>226151901</v>
      </c>
    </row>
    <row r="2540" spans="1:6" x14ac:dyDescent="0.25">
      <c r="A2540" t="s">
        <v>335</v>
      </c>
      <c r="B2540">
        <v>307023024</v>
      </c>
      <c r="C2540" s="4">
        <v>24616</v>
      </c>
      <c r="D2540" t="s">
        <v>43</v>
      </c>
      <c r="E2540" t="s">
        <v>108</v>
      </c>
      <c r="F2540" s="5">
        <v>75068868</v>
      </c>
    </row>
    <row r="2541" spans="1:6" x14ac:dyDescent="0.25">
      <c r="A2541" t="s">
        <v>2960</v>
      </c>
      <c r="B2541">
        <v>219463777</v>
      </c>
      <c r="C2541" s="4">
        <v>20600</v>
      </c>
      <c r="D2541" t="s">
        <v>9</v>
      </c>
      <c r="E2541" t="s">
        <v>324</v>
      </c>
      <c r="F2541" s="5">
        <v>1545993372</v>
      </c>
    </row>
    <row r="2542" spans="1:6" x14ac:dyDescent="0.25">
      <c r="A2542" t="s">
        <v>2961</v>
      </c>
      <c r="B2542">
        <v>590936947</v>
      </c>
      <c r="C2542" s="4">
        <v>34478</v>
      </c>
      <c r="D2542" t="s">
        <v>15</v>
      </c>
      <c r="E2542" t="s">
        <v>28</v>
      </c>
      <c r="F2542" s="5">
        <v>96229965</v>
      </c>
    </row>
    <row r="2543" spans="1:6" x14ac:dyDescent="0.25">
      <c r="A2543" t="s">
        <v>2962</v>
      </c>
      <c r="B2543">
        <v>395904523</v>
      </c>
      <c r="C2543" s="4">
        <v>24616</v>
      </c>
      <c r="D2543" t="s">
        <v>27</v>
      </c>
      <c r="E2543" t="s">
        <v>94</v>
      </c>
      <c r="F2543" s="5">
        <v>1021813056</v>
      </c>
    </row>
    <row r="2544" spans="1:6" x14ac:dyDescent="0.25">
      <c r="A2544" t="s">
        <v>2963</v>
      </c>
      <c r="B2544">
        <v>978531360</v>
      </c>
      <c r="C2544" s="4">
        <v>28999</v>
      </c>
      <c r="D2544" t="s">
        <v>21</v>
      </c>
      <c r="E2544" t="s">
        <v>261</v>
      </c>
      <c r="F2544" s="5">
        <v>956821294</v>
      </c>
    </row>
    <row r="2545" spans="1:6" x14ac:dyDescent="0.25">
      <c r="A2545" t="s">
        <v>197</v>
      </c>
      <c r="B2545">
        <v>173356018</v>
      </c>
      <c r="C2545" s="4">
        <v>45070</v>
      </c>
      <c r="D2545" t="s">
        <v>27</v>
      </c>
      <c r="E2545" t="s">
        <v>146</v>
      </c>
      <c r="F2545" s="5">
        <v>3256363341</v>
      </c>
    </row>
    <row r="2546" spans="1:6" x14ac:dyDescent="0.25">
      <c r="A2546" t="s">
        <v>948</v>
      </c>
      <c r="B2546">
        <v>988403910</v>
      </c>
      <c r="C2546" s="4">
        <v>24983</v>
      </c>
      <c r="D2546" t="s">
        <v>9</v>
      </c>
      <c r="E2546" t="s">
        <v>210</v>
      </c>
      <c r="F2546" s="5">
        <v>840366292</v>
      </c>
    </row>
    <row r="2547" spans="1:6" x14ac:dyDescent="0.25">
      <c r="A2547" t="s">
        <v>2964</v>
      </c>
      <c r="B2547">
        <v>143713603</v>
      </c>
      <c r="C2547" s="4">
        <v>30827</v>
      </c>
      <c r="D2547" t="s">
        <v>27</v>
      </c>
      <c r="E2547" t="s">
        <v>324</v>
      </c>
      <c r="F2547" s="5">
        <v>568741971</v>
      </c>
    </row>
    <row r="2548" spans="1:6" x14ac:dyDescent="0.25">
      <c r="A2548" t="s">
        <v>2965</v>
      </c>
      <c r="B2548">
        <v>860663910</v>
      </c>
      <c r="C2548" s="4">
        <v>23887</v>
      </c>
      <c r="D2548" t="s">
        <v>21</v>
      </c>
      <c r="E2548" t="s">
        <v>44</v>
      </c>
      <c r="F2548" s="5">
        <v>24162768</v>
      </c>
    </row>
    <row r="2549" spans="1:6" x14ac:dyDescent="0.25">
      <c r="A2549" t="s">
        <v>2966</v>
      </c>
      <c r="B2549">
        <v>518915884</v>
      </c>
      <c r="C2549" s="4">
        <v>44341</v>
      </c>
      <c r="D2549" t="s">
        <v>27</v>
      </c>
      <c r="E2549" t="s">
        <v>178</v>
      </c>
      <c r="F2549" s="5">
        <v>2151321795</v>
      </c>
    </row>
    <row r="2550" spans="1:6" x14ac:dyDescent="0.25">
      <c r="A2550" t="s">
        <v>440</v>
      </c>
      <c r="B2550">
        <v>413993051</v>
      </c>
      <c r="C2550" s="4">
        <v>31556</v>
      </c>
      <c r="D2550" t="s">
        <v>27</v>
      </c>
      <c r="E2550" t="s">
        <v>134</v>
      </c>
      <c r="F2550" s="5">
        <v>3258666642</v>
      </c>
    </row>
    <row r="2551" spans="1:6" x14ac:dyDescent="0.25">
      <c r="A2551" t="s">
        <v>2967</v>
      </c>
      <c r="B2551">
        <v>125926431</v>
      </c>
      <c r="C2551" s="4">
        <v>38497</v>
      </c>
      <c r="D2551" t="s">
        <v>21</v>
      </c>
      <c r="E2551" t="s">
        <v>65</v>
      </c>
      <c r="F2551" s="5">
        <v>2843712768</v>
      </c>
    </row>
    <row r="2552" spans="1:6" x14ac:dyDescent="0.25">
      <c r="A2552" t="s">
        <v>2968</v>
      </c>
      <c r="B2552">
        <v>576374245</v>
      </c>
      <c r="C2552" s="4">
        <v>38861</v>
      </c>
      <c r="D2552" t="s">
        <v>15</v>
      </c>
      <c r="E2552" t="s">
        <v>203</v>
      </c>
      <c r="F2552" s="5">
        <v>1064689821</v>
      </c>
    </row>
    <row r="2553" spans="1:6" x14ac:dyDescent="0.25">
      <c r="A2553" t="s">
        <v>2969</v>
      </c>
      <c r="B2553">
        <v>266586720</v>
      </c>
      <c r="C2553" s="4">
        <v>45070</v>
      </c>
      <c r="D2553" t="s">
        <v>9</v>
      </c>
      <c r="E2553" t="s">
        <v>22</v>
      </c>
      <c r="F2553" s="5">
        <v>3094688025</v>
      </c>
    </row>
    <row r="2554" spans="1:6" x14ac:dyDescent="0.25">
      <c r="A2554" t="s">
        <v>2970</v>
      </c>
      <c r="B2554">
        <v>400089203</v>
      </c>
      <c r="C2554" s="4">
        <v>31556</v>
      </c>
      <c r="D2554" t="s">
        <v>43</v>
      </c>
      <c r="E2554" t="s">
        <v>226</v>
      </c>
      <c r="F2554" s="5">
        <v>3385927272</v>
      </c>
    </row>
    <row r="2555" spans="1:6" x14ac:dyDescent="0.25">
      <c r="A2555" t="s">
        <v>2971</v>
      </c>
      <c r="B2555">
        <v>766319894</v>
      </c>
      <c r="C2555" s="4">
        <v>38861</v>
      </c>
      <c r="D2555" t="s">
        <v>27</v>
      </c>
      <c r="E2555" t="s">
        <v>226</v>
      </c>
      <c r="F2555" s="5">
        <v>2809815912</v>
      </c>
    </row>
    <row r="2556" spans="1:6" x14ac:dyDescent="0.25">
      <c r="A2556" t="s">
        <v>2972</v>
      </c>
      <c r="B2556">
        <v>979458478</v>
      </c>
      <c r="C2556" s="4">
        <v>41054</v>
      </c>
      <c r="D2556" t="s">
        <v>15</v>
      </c>
      <c r="E2556" t="s">
        <v>52</v>
      </c>
      <c r="F2556" s="5">
        <v>1353420969</v>
      </c>
    </row>
    <row r="2557" spans="1:6" x14ac:dyDescent="0.25">
      <c r="A2557" t="s">
        <v>420</v>
      </c>
      <c r="B2557">
        <v>398267060</v>
      </c>
      <c r="C2557" s="4">
        <v>33749</v>
      </c>
      <c r="D2557" t="s">
        <v>43</v>
      </c>
      <c r="E2557" t="s">
        <v>218</v>
      </c>
      <c r="F2557" s="5">
        <v>1959421728</v>
      </c>
    </row>
    <row r="2558" spans="1:6" x14ac:dyDescent="0.25">
      <c r="A2558" t="s">
        <v>484</v>
      </c>
      <c r="B2558">
        <v>465242193</v>
      </c>
      <c r="C2558" s="4">
        <v>24983</v>
      </c>
      <c r="D2558" t="s">
        <v>9</v>
      </c>
      <c r="E2558" t="s">
        <v>284</v>
      </c>
      <c r="F2558" s="5">
        <v>2550973635</v>
      </c>
    </row>
    <row r="2559" spans="1:6" x14ac:dyDescent="0.25">
      <c r="A2559" t="s">
        <v>2973</v>
      </c>
      <c r="B2559">
        <v>730137715</v>
      </c>
      <c r="C2559" s="4">
        <v>32653</v>
      </c>
      <c r="D2559" t="s">
        <v>27</v>
      </c>
      <c r="E2559" t="s">
        <v>210</v>
      </c>
      <c r="F2559" s="5">
        <v>1133451693</v>
      </c>
    </row>
    <row r="2560" spans="1:6" x14ac:dyDescent="0.25">
      <c r="A2560" t="s">
        <v>2974</v>
      </c>
      <c r="B2560">
        <v>756894845</v>
      </c>
      <c r="C2560" s="4">
        <v>31921</v>
      </c>
      <c r="D2560" t="s">
        <v>27</v>
      </c>
      <c r="E2560" t="s">
        <v>502</v>
      </c>
      <c r="F2560" s="5">
        <v>1441582296</v>
      </c>
    </row>
    <row r="2561" spans="1:6" x14ac:dyDescent="0.25">
      <c r="A2561" t="s">
        <v>2975</v>
      </c>
      <c r="B2561">
        <v>637508439</v>
      </c>
      <c r="C2561" s="4">
        <v>38497</v>
      </c>
      <c r="D2561" t="s">
        <v>27</v>
      </c>
      <c r="E2561" t="s">
        <v>324</v>
      </c>
      <c r="F2561" s="5">
        <v>2925054153</v>
      </c>
    </row>
    <row r="2562" spans="1:6" x14ac:dyDescent="0.25">
      <c r="A2562" t="s">
        <v>2976</v>
      </c>
      <c r="B2562">
        <v>296279071</v>
      </c>
      <c r="C2562" s="4">
        <v>35575</v>
      </c>
      <c r="D2562" t="s">
        <v>27</v>
      </c>
      <c r="E2562" t="s">
        <v>241</v>
      </c>
      <c r="F2562" s="5">
        <v>1339621752</v>
      </c>
    </row>
    <row r="2563" spans="1:6" x14ac:dyDescent="0.25">
      <c r="A2563" t="s">
        <v>2977</v>
      </c>
      <c r="B2563">
        <v>547132319</v>
      </c>
      <c r="C2563" s="4">
        <v>34843</v>
      </c>
      <c r="D2563" t="s">
        <v>27</v>
      </c>
      <c r="E2563" t="s">
        <v>178</v>
      </c>
      <c r="F2563" s="5">
        <v>252503568</v>
      </c>
    </row>
    <row r="2564" spans="1:6" x14ac:dyDescent="0.25">
      <c r="A2564" t="s">
        <v>2978</v>
      </c>
      <c r="B2564">
        <v>678546781</v>
      </c>
      <c r="C2564" s="4">
        <v>31556</v>
      </c>
      <c r="D2564" t="s">
        <v>43</v>
      </c>
      <c r="E2564" t="s">
        <v>268</v>
      </c>
      <c r="F2564" s="5">
        <v>2544943604</v>
      </c>
    </row>
    <row r="2565" spans="1:6" x14ac:dyDescent="0.25">
      <c r="A2565" t="s">
        <v>2979</v>
      </c>
      <c r="B2565">
        <v>962101713</v>
      </c>
      <c r="C2565" s="4">
        <v>30460</v>
      </c>
      <c r="D2565" t="s">
        <v>43</v>
      </c>
      <c r="E2565" t="s">
        <v>210</v>
      </c>
      <c r="F2565" s="5">
        <v>330687</v>
      </c>
    </row>
    <row r="2566" spans="1:6" x14ac:dyDescent="0.25">
      <c r="A2566" t="s">
        <v>2980</v>
      </c>
      <c r="B2566">
        <v>759678108</v>
      </c>
      <c r="C2566" s="4">
        <v>20600</v>
      </c>
      <c r="D2566" t="s">
        <v>9</v>
      </c>
      <c r="E2566" t="s">
        <v>134</v>
      </c>
      <c r="F2566" s="5">
        <v>10192959</v>
      </c>
    </row>
    <row r="2567" spans="1:6" x14ac:dyDescent="0.25">
      <c r="A2567" t="s">
        <v>2981</v>
      </c>
      <c r="B2567">
        <v>182328587</v>
      </c>
      <c r="C2567" s="4">
        <v>20233</v>
      </c>
      <c r="D2567" t="s">
        <v>9</v>
      </c>
      <c r="E2567" t="s">
        <v>65</v>
      </c>
      <c r="F2567" s="5">
        <v>914205838</v>
      </c>
    </row>
    <row r="2568" spans="1:6" x14ac:dyDescent="0.25">
      <c r="A2568" t="s">
        <v>2982</v>
      </c>
      <c r="B2568">
        <v>462984968</v>
      </c>
      <c r="C2568" s="4">
        <v>42148</v>
      </c>
      <c r="D2568" t="s">
        <v>27</v>
      </c>
      <c r="E2568" t="s">
        <v>334</v>
      </c>
      <c r="F2568" s="5">
        <v>1606626615</v>
      </c>
    </row>
    <row r="2569" spans="1:6" x14ac:dyDescent="0.25">
      <c r="A2569" t="s">
        <v>2983</v>
      </c>
      <c r="B2569">
        <v>202122706</v>
      </c>
      <c r="C2569" s="4">
        <v>44341</v>
      </c>
      <c r="D2569" t="s">
        <v>15</v>
      </c>
      <c r="E2569" t="s">
        <v>108</v>
      </c>
      <c r="F2569" s="5">
        <v>2297629152</v>
      </c>
    </row>
    <row r="2570" spans="1:6" x14ac:dyDescent="0.25">
      <c r="A2570" t="s">
        <v>2984</v>
      </c>
      <c r="B2570">
        <v>288258554</v>
      </c>
      <c r="C2570" s="4">
        <v>33017</v>
      </c>
      <c r="D2570" t="s">
        <v>43</v>
      </c>
      <c r="E2570" t="s">
        <v>161</v>
      </c>
      <c r="F2570" s="5">
        <v>837355008</v>
      </c>
    </row>
    <row r="2571" spans="1:6" x14ac:dyDescent="0.25">
      <c r="A2571" t="s">
        <v>2985</v>
      </c>
      <c r="B2571">
        <v>666601629</v>
      </c>
      <c r="C2571" s="4">
        <v>38497</v>
      </c>
      <c r="D2571" t="s">
        <v>171</v>
      </c>
      <c r="E2571" t="s">
        <v>328</v>
      </c>
      <c r="F2571" s="5">
        <v>1384428903</v>
      </c>
    </row>
    <row r="2572" spans="1:6" x14ac:dyDescent="0.25">
      <c r="A2572" t="s">
        <v>2986</v>
      </c>
      <c r="B2572">
        <v>561323360</v>
      </c>
      <c r="C2572" s="4">
        <v>36671</v>
      </c>
      <c r="D2572" t="s">
        <v>43</v>
      </c>
      <c r="E2572" t="s">
        <v>90</v>
      </c>
      <c r="F2572" s="5">
        <v>555483885</v>
      </c>
    </row>
    <row r="2573" spans="1:6" x14ac:dyDescent="0.25">
      <c r="A2573" t="s">
        <v>855</v>
      </c>
      <c r="B2573">
        <v>878130269</v>
      </c>
      <c r="C2573" s="4">
        <v>20600</v>
      </c>
      <c r="D2573" t="s">
        <v>27</v>
      </c>
      <c r="E2573" t="s">
        <v>328</v>
      </c>
      <c r="F2573" s="5">
        <v>501449721</v>
      </c>
    </row>
    <row r="2574" spans="1:6" x14ac:dyDescent="0.25">
      <c r="A2574" t="s">
        <v>2987</v>
      </c>
      <c r="B2574">
        <v>230466938</v>
      </c>
      <c r="C2574" s="4">
        <v>37765</v>
      </c>
      <c r="D2574" t="s">
        <v>27</v>
      </c>
      <c r="E2574" t="s">
        <v>99</v>
      </c>
      <c r="F2574" s="5">
        <v>292010268</v>
      </c>
    </row>
    <row r="2575" spans="1:6" x14ac:dyDescent="0.25">
      <c r="A2575" t="s">
        <v>2988</v>
      </c>
      <c r="B2575">
        <v>400502948</v>
      </c>
      <c r="C2575" s="4">
        <v>42148</v>
      </c>
      <c r="D2575" t="s">
        <v>171</v>
      </c>
      <c r="E2575" t="s">
        <v>214</v>
      </c>
      <c r="F2575" s="5">
        <v>213803968</v>
      </c>
    </row>
    <row r="2576" spans="1:6" x14ac:dyDescent="0.25">
      <c r="A2576" t="s">
        <v>2989</v>
      </c>
      <c r="B2576">
        <v>120932057</v>
      </c>
      <c r="C2576" s="4">
        <v>42515</v>
      </c>
      <c r="D2576" t="s">
        <v>9</v>
      </c>
      <c r="E2576" t="s">
        <v>65</v>
      </c>
      <c r="F2576" s="5">
        <v>250725561</v>
      </c>
    </row>
    <row r="2577" spans="1:6" x14ac:dyDescent="0.25">
      <c r="A2577" t="s">
        <v>2990</v>
      </c>
      <c r="B2577">
        <v>820706182</v>
      </c>
      <c r="C2577" s="4">
        <v>25348</v>
      </c>
      <c r="D2577" t="s">
        <v>9</v>
      </c>
      <c r="E2577" t="s">
        <v>324</v>
      </c>
      <c r="F2577" s="5">
        <v>1238546619</v>
      </c>
    </row>
    <row r="2578" spans="1:6" x14ac:dyDescent="0.25">
      <c r="A2578" t="s">
        <v>2991</v>
      </c>
      <c r="B2578">
        <v>133921993</v>
      </c>
      <c r="C2578" s="4">
        <v>38132</v>
      </c>
      <c r="D2578" t="s">
        <v>9</v>
      </c>
      <c r="E2578" t="s">
        <v>218</v>
      </c>
      <c r="F2578" s="5">
        <v>1595849204</v>
      </c>
    </row>
    <row r="2579" spans="1:6" x14ac:dyDescent="0.25">
      <c r="A2579" t="s">
        <v>2992</v>
      </c>
      <c r="B2579">
        <v>561127028</v>
      </c>
      <c r="C2579" s="4">
        <v>20965</v>
      </c>
      <c r="D2579" t="s">
        <v>27</v>
      </c>
      <c r="E2579" t="s">
        <v>309</v>
      </c>
      <c r="F2579" s="5">
        <v>1120505568</v>
      </c>
    </row>
    <row r="2580" spans="1:6" x14ac:dyDescent="0.25">
      <c r="A2580" t="s">
        <v>329</v>
      </c>
      <c r="B2580">
        <v>299454838</v>
      </c>
      <c r="C2580" s="4">
        <v>43976</v>
      </c>
      <c r="D2580" t="s">
        <v>15</v>
      </c>
      <c r="E2580" t="s">
        <v>226</v>
      </c>
      <c r="F2580" s="5">
        <v>208356327</v>
      </c>
    </row>
    <row r="2581" spans="1:6" x14ac:dyDescent="0.25">
      <c r="A2581" t="s">
        <v>2993</v>
      </c>
      <c r="B2581">
        <v>953566292</v>
      </c>
      <c r="C2581" s="4">
        <v>32653</v>
      </c>
      <c r="D2581" t="s">
        <v>21</v>
      </c>
      <c r="E2581" t="s">
        <v>579</v>
      </c>
      <c r="F2581" s="5">
        <v>4017978999</v>
      </c>
    </row>
    <row r="2582" spans="1:6" x14ac:dyDescent="0.25">
      <c r="A2582" t="s">
        <v>2994</v>
      </c>
      <c r="B2582">
        <v>274125874</v>
      </c>
      <c r="C2582" s="4">
        <v>41054</v>
      </c>
      <c r="D2582" t="s">
        <v>9</v>
      </c>
      <c r="E2582" t="s">
        <v>33</v>
      </c>
      <c r="F2582" s="5">
        <v>415084375</v>
      </c>
    </row>
    <row r="2583" spans="1:6" x14ac:dyDescent="0.25">
      <c r="A2583" t="s">
        <v>2995</v>
      </c>
      <c r="B2583">
        <v>516644526</v>
      </c>
      <c r="C2583" s="4">
        <v>26444</v>
      </c>
      <c r="D2583" t="s">
        <v>27</v>
      </c>
      <c r="E2583" t="s">
        <v>28</v>
      </c>
      <c r="F2583" s="5">
        <v>1513720164</v>
      </c>
    </row>
    <row r="2584" spans="1:6" x14ac:dyDescent="0.25">
      <c r="A2584" t="s">
        <v>2996</v>
      </c>
      <c r="B2584">
        <v>632415923</v>
      </c>
      <c r="C2584" s="4">
        <v>42880</v>
      </c>
      <c r="D2584" t="s">
        <v>27</v>
      </c>
      <c r="E2584" t="s">
        <v>90</v>
      </c>
      <c r="F2584" s="5">
        <v>25999182</v>
      </c>
    </row>
    <row r="2585" spans="1:6" x14ac:dyDescent="0.25">
      <c r="A2585" t="s">
        <v>2997</v>
      </c>
      <c r="B2585">
        <v>59840529</v>
      </c>
      <c r="C2585" s="4">
        <v>33017</v>
      </c>
      <c r="D2585" t="s">
        <v>9</v>
      </c>
      <c r="E2585" t="s">
        <v>284</v>
      </c>
      <c r="F2585" s="5">
        <v>845608491</v>
      </c>
    </row>
    <row r="2586" spans="1:6" x14ac:dyDescent="0.25">
      <c r="A2586" t="s">
        <v>2998</v>
      </c>
      <c r="B2586">
        <v>909830160</v>
      </c>
      <c r="C2586" s="4">
        <v>31192</v>
      </c>
      <c r="D2586" t="s">
        <v>21</v>
      </c>
      <c r="E2586" t="s">
        <v>214</v>
      </c>
      <c r="F2586" s="5">
        <v>2871222784</v>
      </c>
    </row>
    <row r="2587" spans="1:6" x14ac:dyDescent="0.25">
      <c r="A2587" t="s">
        <v>2999</v>
      </c>
      <c r="B2587">
        <v>990560920</v>
      </c>
      <c r="C2587" s="4">
        <v>45070</v>
      </c>
      <c r="D2587" t="s">
        <v>21</v>
      </c>
      <c r="E2587" t="s">
        <v>371</v>
      </c>
      <c r="F2587" s="5">
        <v>1250075806</v>
      </c>
    </row>
    <row r="2588" spans="1:6" x14ac:dyDescent="0.25">
      <c r="A2588" t="s">
        <v>3000</v>
      </c>
      <c r="B2588">
        <v>304491419</v>
      </c>
      <c r="C2588" s="4">
        <v>30460</v>
      </c>
      <c r="D2588" t="s">
        <v>21</v>
      </c>
      <c r="E2588" t="s">
        <v>38</v>
      </c>
      <c r="F2588" s="5">
        <v>1070856</v>
      </c>
    </row>
    <row r="2589" spans="1:6" x14ac:dyDescent="0.25">
      <c r="A2589" t="s">
        <v>3001</v>
      </c>
      <c r="B2589">
        <v>255843040</v>
      </c>
      <c r="C2589" s="4">
        <v>35939</v>
      </c>
      <c r="D2589" t="s">
        <v>43</v>
      </c>
      <c r="E2589" t="s">
        <v>90</v>
      </c>
      <c r="F2589" s="5">
        <v>1845170514</v>
      </c>
    </row>
    <row r="2590" spans="1:6" x14ac:dyDescent="0.25">
      <c r="A2590" t="s">
        <v>3002</v>
      </c>
      <c r="B2590">
        <v>656674896</v>
      </c>
      <c r="C2590" s="4">
        <v>21694</v>
      </c>
      <c r="D2590" t="s">
        <v>21</v>
      </c>
      <c r="E2590" t="s">
        <v>61</v>
      </c>
      <c r="F2590" s="5">
        <v>157581375</v>
      </c>
    </row>
    <row r="2591" spans="1:6" x14ac:dyDescent="0.25">
      <c r="A2591" t="s">
        <v>3003</v>
      </c>
      <c r="B2591">
        <v>17592642</v>
      </c>
      <c r="C2591" s="4">
        <v>24983</v>
      </c>
      <c r="D2591" t="s">
        <v>15</v>
      </c>
      <c r="E2591" t="s">
        <v>108</v>
      </c>
      <c r="F2591" s="5">
        <v>17723125</v>
      </c>
    </row>
    <row r="2592" spans="1:6" x14ac:dyDescent="0.25">
      <c r="A2592" t="s">
        <v>3004</v>
      </c>
      <c r="B2592">
        <v>34662039</v>
      </c>
      <c r="C2592" s="4">
        <v>21694</v>
      </c>
      <c r="D2592" t="s">
        <v>9</v>
      </c>
      <c r="E2592" t="s">
        <v>404</v>
      </c>
      <c r="F2592" s="5">
        <v>1314970944</v>
      </c>
    </row>
    <row r="2593" spans="1:6" x14ac:dyDescent="0.25">
      <c r="A2593" t="s">
        <v>3005</v>
      </c>
      <c r="B2593">
        <v>204223409</v>
      </c>
      <c r="C2593" s="4">
        <v>34843</v>
      </c>
      <c r="D2593" t="s">
        <v>9</v>
      </c>
      <c r="E2593" t="s">
        <v>502</v>
      </c>
      <c r="F2593" s="5">
        <v>316347876</v>
      </c>
    </row>
    <row r="2594" spans="1:6" x14ac:dyDescent="0.25">
      <c r="A2594" t="s">
        <v>3006</v>
      </c>
      <c r="B2594">
        <v>178262536</v>
      </c>
      <c r="C2594" s="4">
        <v>41419</v>
      </c>
      <c r="D2594" t="s">
        <v>27</v>
      </c>
      <c r="E2594" t="s">
        <v>134</v>
      </c>
      <c r="F2594" s="5">
        <v>4487291904</v>
      </c>
    </row>
    <row r="2595" spans="1:6" x14ac:dyDescent="0.25">
      <c r="A2595" t="s">
        <v>3007</v>
      </c>
      <c r="B2595">
        <v>828205412</v>
      </c>
      <c r="C2595" s="4">
        <v>42148</v>
      </c>
      <c r="D2595" t="s">
        <v>171</v>
      </c>
      <c r="E2595" t="s">
        <v>125</v>
      </c>
      <c r="F2595" s="5">
        <v>97988765</v>
      </c>
    </row>
    <row r="2596" spans="1:6" x14ac:dyDescent="0.25">
      <c r="A2596" t="s">
        <v>464</v>
      </c>
      <c r="B2596">
        <v>440841498</v>
      </c>
      <c r="C2596" s="4">
        <v>40322</v>
      </c>
      <c r="D2596" t="s">
        <v>9</v>
      </c>
      <c r="E2596" t="s">
        <v>146</v>
      </c>
      <c r="F2596" s="5">
        <v>2898843108</v>
      </c>
    </row>
    <row r="2597" spans="1:6" x14ac:dyDescent="0.25">
      <c r="A2597" t="s">
        <v>3008</v>
      </c>
      <c r="B2597">
        <v>908541019</v>
      </c>
      <c r="C2597" s="4">
        <v>37400</v>
      </c>
      <c r="D2597" t="s">
        <v>15</v>
      </c>
      <c r="E2597" t="s">
        <v>69</v>
      </c>
      <c r="F2597" s="5">
        <v>854652414</v>
      </c>
    </row>
    <row r="2598" spans="1:6" x14ac:dyDescent="0.25">
      <c r="A2598" t="s">
        <v>3009</v>
      </c>
      <c r="B2598">
        <v>542438679</v>
      </c>
      <c r="C2598" s="4">
        <v>24616</v>
      </c>
      <c r="D2598" t="s">
        <v>43</v>
      </c>
      <c r="E2598" t="s">
        <v>328</v>
      </c>
      <c r="F2598" s="5">
        <v>3527129856</v>
      </c>
    </row>
    <row r="2599" spans="1:6" x14ac:dyDescent="0.25">
      <c r="A2599" t="s">
        <v>3010</v>
      </c>
      <c r="B2599">
        <v>26450599</v>
      </c>
      <c r="C2599" s="4">
        <v>34843</v>
      </c>
      <c r="D2599" t="s">
        <v>27</v>
      </c>
      <c r="E2599" t="s">
        <v>65</v>
      </c>
      <c r="F2599" s="5">
        <v>1755225084</v>
      </c>
    </row>
    <row r="2600" spans="1:6" x14ac:dyDescent="0.25">
      <c r="A2600" t="s">
        <v>3011</v>
      </c>
      <c r="B2600">
        <v>415890182</v>
      </c>
      <c r="C2600" s="4">
        <v>39226</v>
      </c>
      <c r="D2600" t="s">
        <v>9</v>
      </c>
      <c r="E2600" t="s">
        <v>90</v>
      </c>
      <c r="F2600" s="5">
        <v>532962753</v>
      </c>
    </row>
    <row r="2601" spans="1:6" x14ac:dyDescent="0.25">
      <c r="A2601" t="s">
        <v>3012</v>
      </c>
      <c r="B2601">
        <v>253730021</v>
      </c>
      <c r="C2601" s="4">
        <v>20233</v>
      </c>
      <c r="D2601" t="s">
        <v>9</v>
      </c>
      <c r="E2601" t="s">
        <v>10</v>
      </c>
      <c r="F2601" s="5">
        <v>1916650176</v>
      </c>
    </row>
    <row r="2602" spans="1:6" x14ac:dyDescent="0.25">
      <c r="A2602" t="s">
        <v>3013</v>
      </c>
      <c r="B2602">
        <v>964273354</v>
      </c>
      <c r="C2602" s="4">
        <v>31556</v>
      </c>
      <c r="D2602" t="s">
        <v>9</v>
      </c>
      <c r="E2602" t="s">
        <v>90</v>
      </c>
      <c r="F2602" s="5">
        <v>4606504</v>
      </c>
    </row>
    <row r="2603" spans="1:6" x14ac:dyDescent="0.25">
      <c r="A2603" t="s">
        <v>3014</v>
      </c>
      <c r="B2603">
        <v>954809761</v>
      </c>
      <c r="C2603" s="4">
        <v>35210</v>
      </c>
      <c r="D2603" t="s">
        <v>27</v>
      </c>
      <c r="E2603" t="s">
        <v>94</v>
      </c>
      <c r="F2603" s="5">
        <v>4348413243</v>
      </c>
    </row>
    <row r="2604" spans="1:6" x14ac:dyDescent="0.25">
      <c r="A2604" t="s">
        <v>3015</v>
      </c>
      <c r="B2604">
        <v>915663500</v>
      </c>
      <c r="C2604" s="4">
        <v>32288</v>
      </c>
      <c r="D2604" t="s">
        <v>9</v>
      </c>
      <c r="E2604" t="s">
        <v>371</v>
      </c>
      <c r="F2604" s="5">
        <v>2367224377</v>
      </c>
    </row>
    <row r="2605" spans="1:6" x14ac:dyDescent="0.25">
      <c r="A2605" t="s">
        <v>3016</v>
      </c>
      <c r="B2605">
        <v>229963946</v>
      </c>
      <c r="C2605" s="4">
        <v>24983</v>
      </c>
      <c r="D2605" t="s">
        <v>43</v>
      </c>
      <c r="E2605" t="s">
        <v>186</v>
      </c>
      <c r="F2605" s="5">
        <v>950921125</v>
      </c>
    </row>
    <row r="2606" spans="1:6" x14ac:dyDescent="0.25">
      <c r="A2606" t="s">
        <v>381</v>
      </c>
      <c r="B2606">
        <v>354728422</v>
      </c>
      <c r="C2606" s="4">
        <v>25348</v>
      </c>
      <c r="D2606" t="s">
        <v>27</v>
      </c>
      <c r="E2606" t="s">
        <v>65</v>
      </c>
      <c r="F2606" s="5">
        <v>3746604436</v>
      </c>
    </row>
    <row r="2607" spans="1:6" x14ac:dyDescent="0.25">
      <c r="A2607" t="s">
        <v>3017</v>
      </c>
      <c r="B2607">
        <v>29584324</v>
      </c>
      <c r="C2607" s="4">
        <v>40322</v>
      </c>
      <c r="D2607" t="s">
        <v>27</v>
      </c>
      <c r="E2607" t="s">
        <v>161</v>
      </c>
      <c r="F2607" s="5">
        <v>423137735</v>
      </c>
    </row>
    <row r="2608" spans="1:6" x14ac:dyDescent="0.25">
      <c r="A2608" t="s">
        <v>3018</v>
      </c>
      <c r="B2608">
        <v>563666327</v>
      </c>
      <c r="C2608" s="4">
        <v>39593</v>
      </c>
      <c r="D2608" t="s">
        <v>9</v>
      </c>
      <c r="E2608" t="s">
        <v>134</v>
      </c>
      <c r="F2608" s="5">
        <v>79425624</v>
      </c>
    </row>
    <row r="2609" spans="1:6" x14ac:dyDescent="0.25">
      <c r="A2609" t="s">
        <v>3019</v>
      </c>
      <c r="B2609">
        <v>452295452</v>
      </c>
      <c r="C2609" s="4">
        <v>42515</v>
      </c>
      <c r="D2609" t="s">
        <v>21</v>
      </c>
      <c r="E2609" t="s">
        <v>90</v>
      </c>
      <c r="F2609" s="5">
        <v>1188361867</v>
      </c>
    </row>
    <row r="2610" spans="1:6" x14ac:dyDescent="0.25">
      <c r="A2610" t="s">
        <v>3020</v>
      </c>
      <c r="B2610">
        <v>483146030</v>
      </c>
      <c r="C2610" s="4">
        <v>34114</v>
      </c>
      <c r="D2610" t="s">
        <v>43</v>
      </c>
      <c r="E2610" t="s">
        <v>22</v>
      </c>
      <c r="F2610" s="5">
        <v>8480004</v>
      </c>
    </row>
    <row r="2611" spans="1:6" x14ac:dyDescent="0.25">
      <c r="A2611" t="s">
        <v>3021</v>
      </c>
      <c r="B2611">
        <v>135088606</v>
      </c>
      <c r="C2611" s="4">
        <v>22061</v>
      </c>
      <c r="D2611" t="s">
        <v>43</v>
      </c>
      <c r="E2611" t="s">
        <v>178</v>
      </c>
      <c r="F2611" s="5">
        <v>1090519315</v>
      </c>
    </row>
    <row r="2612" spans="1:6" x14ac:dyDescent="0.25">
      <c r="A2612" t="s">
        <v>3022</v>
      </c>
      <c r="B2612">
        <v>467301386</v>
      </c>
      <c r="C2612" s="4">
        <v>44705</v>
      </c>
      <c r="D2612" t="s">
        <v>21</v>
      </c>
      <c r="E2612" t="s">
        <v>366</v>
      </c>
      <c r="F2612" s="5">
        <v>921360384</v>
      </c>
    </row>
    <row r="2613" spans="1:6" x14ac:dyDescent="0.25">
      <c r="A2613" t="s">
        <v>3023</v>
      </c>
      <c r="B2613">
        <v>544798090</v>
      </c>
      <c r="C2613" s="4">
        <v>36671</v>
      </c>
      <c r="D2613" t="s">
        <v>27</v>
      </c>
      <c r="E2613" t="s">
        <v>404</v>
      </c>
      <c r="F2613" s="5">
        <v>2207708064</v>
      </c>
    </row>
    <row r="2614" spans="1:6" x14ac:dyDescent="0.25">
      <c r="A2614" t="s">
        <v>3024</v>
      </c>
      <c r="B2614">
        <v>73737578</v>
      </c>
      <c r="C2614" s="4">
        <v>32653</v>
      </c>
      <c r="D2614" t="s">
        <v>43</v>
      </c>
      <c r="E2614" t="s">
        <v>69</v>
      </c>
      <c r="F2614" s="5">
        <v>1311219894</v>
      </c>
    </row>
    <row r="2615" spans="1:6" x14ac:dyDescent="0.25">
      <c r="A2615" t="s">
        <v>3025</v>
      </c>
      <c r="B2615">
        <v>258712750</v>
      </c>
      <c r="C2615" s="4">
        <v>40322</v>
      </c>
      <c r="D2615" t="s">
        <v>27</v>
      </c>
      <c r="E2615" t="s">
        <v>48</v>
      </c>
      <c r="F2615" s="5">
        <v>7842168</v>
      </c>
    </row>
    <row r="2616" spans="1:6" x14ac:dyDescent="0.25">
      <c r="A2616" t="s">
        <v>3026</v>
      </c>
      <c r="B2616">
        <v>587004640</v>
      </c>
      <c r="C2616" s="4">
        <v>36304</v>
      </c>
      <c r="D2616" t="s">
        <v>27</v>
      </c>
      <c r="E2616" t="s">
        <v>146</v>
      </c>
      <c r="F2616" s="5">
        <v>4749089751</v>
      </c>
    </row>
    <row r="2617" spans="1:6" x14ac:dyDescent="0.25">
      <c r="A2617" t="s">
        <v>3027</v>
      </c>
      <c r="B2617">
        <v>673180431</v>
      </c>
      <c r="C2617" s="4">
        <v>39958</v>
      </c>
      <c r="D2617" t="s">
        <v>21</v>
      </c>
      <c r="E2617" t="s">
        <v>334</v>
      </c>
      <c r="F2617" s="5">
        <v>920053248</v>
      </c>
    </row>
    <row r="2618" spans="1:6" x14ac:dyDescent="0.25">
      <c r="A2618" t="s">
        <v>3028</v>
      </c>
      <c r="B2618">
        <v>269910036</v>
      </c>
      <c r="C2618" s="4">
        <v>42515</v>
      </c>
      <c r="D2618" t="s">
        <v>27</v>
      </c>
      <c r="E2618" t="s">
        <v>44</v>
      </c>
      <c r="F2618" s="5">
        <v>2836537275</v>
      </c>
    </row>
    <row r="2619" spans="1:6" x14ac:dyDescent="0.25">
      <c r="A2619" t="s">
        <v>3029</v>
      </c>
      <c r="B2619">
        <v>832256671</v>
      </c>
      <c r="C2619" s="4">
        <v>30460</v>
      </c>
      <c r="D2619" t="s">
        <v>27</v>
      </c>
      <c r="E2619" t="s">
        <v>157</v>
      </c>
      <c r="F2619" s="5">
        <v>486763956</v>
      </c>
    </row>
    <row r="2620" spans="1:6" x14ac:dyDescent="0.25">
      <c r="A2620" t="s">
        <v>3030</v>
      </c>
      <c r="B2620">
        <v>807287014</v>
      </c>
      <c r="C2620" s="4">
        <v>32653</v>
      </c>
      <c r="D2620" t="s">
        <v>27</v>
      </c>
      <c r="E2620" t="s">
        <v>161</v>
      </c>
      <c r="F2620" s="5">
        <v>31697223</v>
      </c>
    </row>
    <row r="2621" spans="1:6" x14ac:dyDescent="0.25">
      <c r="A2621" t="s">
        <v>3031</v>
      </c>
      <c r="B2621">
        <v>275932122</v>
      </c>
      <c r="C2621" s="4">
        <v>36671</v>
      </c>
      <c r="D2621" t="s">
        <v>15</v>
      </c>
      <c r="E2621" t="s">
        <v>324</v>
      </c>
      <c r="F2621" s="5">
        <v>79374204</v>
      </c>
    </row>
    <row r="2622" spans="1:6" x14ac:dyDescent="0.25">
      <c r="A2622" t="s">
        <v>3032</v>
      </c>
      <c r="B2622">
        <v>62293485</v>
      </c>
      <c r="C2622" s="4">
        <v>38861</v>
      </c>
      <c r="D2622" t="s">
        <v>9</v>
      </c>
      <c r="E2622" t="s">
        <v>108</v>
      </c>
      <c r="F2622" s="5">
        <v>245839902</v>
      </c>
    </row>
    <row r="2623" spans="1:6" x14ac:dyDescent="0.25">
      <c r="A2623" t="s">
        <v>306</v>
      </c>
      <c r="B2623">
        <v>280454740</v>
      </c>
      <c r="C2623" s="4">
        <v>29366</v>
      </c>
      <c r="D2623" t="s">
        <v>171</v>
      </c>
      <c r="E2623" t="s">
        <v>1064</v>
      </c>
      <c r="F2623" s="5">
        <v>3079443147</v>
      </c>
    </row>
    <row r="2624" spans="1:6" x14ac:dyDescent="0.25">
      <c r="A2624" t="s">
        <v>3033</v>
      </c>
      <c r="B2624">
        <v>988169754</v>
      </c>
      <c r="C2624" s="4">
        <v>24983</v>
      </c>
      <c r="D2624" t="s">
        <v>43</v>
      </c>
      <c r="E2624" t="s">
        <v>108</v>
      </c>
      <c r="F2624" s="5">
        <v>3903470508</v>
      </c>
    </row>
    <row r="2625" spans="1:6" x14ac:dyDescent="0.25">
      <c r="A2625" t="s">
        <v>405</v>
      </c>
      <c r="B2625">
        <v>387908126</v>
      </c>
      <c r="C2625" s="4">
        <v>35939</v>
      </c>
      <c r="D2625" t="s">
        <v>9</v>
      </c>
      <c r="E2625" t="s">
        <v>61</v>
      </c>
      <c r="F2625" s="5">
        <v>1904919264</v>
      </c>
    </row>
    <row r="2626" spans="1:6" x14ac:dyDescent="0.25">
      <c r="A2626" t="s">
        <v>3034</v>
      </c>
      <c r="B2626">
        <v>447333525</v>
      </c>
      <c r="C2626" s="4">
        <v>29731</v>
      </c>
      <c r="D2626" t="s">
        <v>21</v>
      </c>
      <c r="E2626" t="s">
        <v>146</v>
      </c>
      <c r="F2626" s="5">
        <v>1841332436</v>
      </c>
    </row>
    <row r="2627" spans="1:6" x14ac:dyDescent="0.25">
      <c r="A2627" t="s">
        <v>3035</v>
      </c>
      <c r="B2627">
        <v>562393128</v>
      </c>
      <c r="C2627" s="4">
        <v>45070</v>
      </c>
      <c r="D2627" t="s">
        <v>9</v>
      </c>
      <c r="E2627" t="s">
        <v>52</v>
      </c>
      <c r="F2627" s="5">
        <v>3534677757</v>
      </c>
    </row>
    <row r="2628" spans="1:6" x14ac:dyDescent="0.25">
      <c r="A2628" t="s">
        <v>3036</v>
      </c>
      <c r="B2628">
        <v>937421561</v>
      </c>
      <c r="C2628" s="4">
        <v>32653</v>
      </c>
      <c r="D2628" t="s">
        <v>43</v>
      </c>
      <c r="E2628" t="s">
        <v>178</v>
      </c>
      <c r="F2628" s="5">
        <v>2175072096</v>
      </c>
    </row>
    <row r="2629" spans="1:6" x14ac:dyDescent="0.25">
      <c r="A2629" t="s">
        <v>767</v>
      </c>
      <c r="B2629">
        <v>768412649</v>
      </c>
      <c r="C2629" s="4">
        <v>21329</v>
      </c>
      <c r="D2629" t="s">
        <v>21</v>
      </c>
      <c r="E2629" t="s">
        <v>69</v>
      </c>
      <c r="F2629" s="5">
        <v>116319105</v>
      </c>
    </row>
    <row r="2630" spans="1:6" x14ac:dyDescent="0.25">
      <c r="A2630" t="s">
        <v>3037</v>
      </c>
      <c r="B2630">
        <v>496470356</v>
      </c>
      <c r="C2630" s="4">
        <v>26077</v>
      </c>
      <c r="D2630" t="s">
        <v>15</v>
      </c>
      <c r="E2630" t="s">
        <v>10</v>
      </c>
      <c r="F2630" s="5">
        <v>3027731076</v>
      </c>
    </row>
    <row r="2631" spans="1:6" x14ac:dyDescent="0.25">
      <c r="A2631" t="s">
        <v>3038</v>
      </c>
      <c r="B2631">
        <v>844326792</v>
      </c>
      <c r="C2631" s="4">
        <v>33382</v>
      </c>
      <c r="D2631" t="s">
        <v>43</v>
      </c>
      <c r="E2631" t="s">
        <v>65</v>
      </c>
      <c r="F2631" s="5">
        <v>291252561</v>
      </c>
    </row>
    <row r="2632" spans="1:6" x14ac:dyDescent="0.25">
      <c r="A2632" t="s">
        <v>3039</v>
      </c>
      <c r="B2632">
        <v>48964941</v>
      </c>
      <c r="C2632" s="4">
        <v>41419</v>
      </c>
      <c r="D2632" t="s">
        <v>15</v>
      </c>
      <c r="E2632" t="s">
        <v>528</v>
      </c>
      <c r="F2632" s="5">
        <v>3414324225</v>
      </c>
    </row>
    <row r="2633" spans="1:6" x14ac:dyDescent="0.25">
      <c r="A2633" t="s">
        <v>3040</v>
      </c>
      <c r="B2633">
        <v>576840266</v>
      </c>
      <c r="C2633" s="4">
        <v>39958</v>
      </c>
      <c r="D2633" t="s">
        <v>43</v>
      </c>
      <c r="E2633" t="s">
        <v>404</v>
      </c>
      <c r="F2633" s="5">
        <v>3372493575</v>
      </c>
    </row>
    <row r="2634" spans="1:6" x14ac:dyDescent="0.25">
      <c r="A2634" t="s">
        <v>3041</v>
      </c>
      <c r="B2634">
        <v>442507328</v>
      </c>
      <c r="C2634" s="4">
        <v>36671</v>
      </c>
      <c r="D2634" t="s">
        <v>21</v>
      </c>
      <c r="E2634" t="s">
        <v>245</v>
      </c>
      <c r="F2634" s="5">
        <v>306246875</v>
      </c>
    </row>
    <row r="2635" spans="1:6" x14ac:dyDescent="0.25">
      <c r="A2635" t="s">
        <v>3042</v>
      </c>
      <c r="B2635">
        <v>889085010</v>
      </c>
      <c r="C2635" s="4">
        <v>34843</v>
      </c>
      <c r="D2635" t="s">
        <v>171</v>
      </c>
      <c r="E2635" t="s">
        <v>44</v>
      </c>
      <c r="F2635" s="5">
        <v>646911096</v>
      </c>
    </row>
    <row r="2636" spans="1:6" x14ac:dyDescent="0.25">
      <c r="A2636" t="s">
        <v>3043</v>
      </c>
      <c r="B2636">
        <v>513420727</v>
      </c>
      <c r="C2636" s="4">
        <v>32653</v>
      </c>
      <c r="D2636" t="s">
        <v>9</v>
      </c>
      <c r="E2636" t="s">
        <v>241</v>
      </c>
      <c r="F2636" s="5">
        <v>206741449</v>
      </c>
    </row>
    <row r="2637" spans="1:6" x14ac:dyDescent="0.25">
      <c r="A2637" t="s">
        <v>3044</v>
      </c>
      <c r="B2637">
        <v>787970771</v>
      </c>
      <c r="C2637" s="4">
        <v>39593</v>
      </c>
      <c r="D2637" t="s">
        <v>27</v>
      </c>
      <c r="E2637" t="s">
        <v>579</v>
      </c>
      <c r="F2637" s="5">
        <v>572411392</v>
      </c>
    </row>
    <row r="2638" spans="1:6" x14ac:dyDescent="0.25">
      <c r="A2638" t="s">
        <v>3045</v>
      </c>
      <c r="B2638">
        <v>60142149</v>
      </c>
      <c r="C2638" s="4">
        <v>33749</v>
      </c>
      <c r="D2638" t="s">
        <v>43</v>
      </c>
      <c r="E2638" t="s">
        <v>104</v>
      </c>
      <c r="F2638" s="5">
        <v>74221728</v>
      </c>
    </row>
    <row r="2639" spans="1:6" x14ac:dyDescent="0.25">
      <c r="A2639" t="s">
        <v>3046</v>
      </c>
      <c r="B2639">
        <v>582771873</v>
      </c>
      <c r="C2639" s="4">
        <v>39226</v>
      </c>
      <c r="D2639" t="s">
        <v>43</v>
      </c>
      <c r="E2639" t="s">
        <v>16</v>
      </c>
      <c r="F2639" s="5">
        <v>499911489</v>
      </c>
    </row>
    <row r="2640" spans="1:6" x14ac:dyDescent="0.25">
      <c r="A2640" t="s">
        <v>3047</v>
      </c>
      <c r="B2640">
        <v>668485689</v>
      </c>
      <c r="C2640" s="4">
        <v>24616</v>
      </c>
      <c r="D2640" t="s">
        <v>15</v>
      </c>
      <c r="E2640" t="s">
        <v>309</v>
      </c>
      <c r="F2640" s="5">
        <v>4870568844</v>
      </c>
    </row>
    <row r="2641" spans="1:6" x14ac:dyDescent="0.25">
      <c r="A2641" t="s">
        <v>3048</v>
      </c>
      <c r="B2641">
        <v>850215093</v>
      </c>
      <c r="C2641" s="4">
        <v>44705</v>
      </c>
      <c r="D2641" t="s">
        <v>21</v>
      </c>
      <c r="E2641" t="s">
        <v>404</v>
      </c>
      <c r="F2641" s="5">
        <v>90295857</v>
      </c>
    </row>
    <row r="2642" spans="1:6" x14ac:dyDescent="0.25">
      <c r="A2642" t="s">
        <v>3049</v>
      </c>
      <c r="B2642">
        <v>223164846</v>
      </c>
      <c r="C2642" s="4">
        <v>38497</v>
      </c>
      <c r="D2642" t="s">
        <v>27</v>
      </c>
      <c r="E2642" t="s">
        <v>178</v>
      </c>
      <c r="F2642" s="5">
        <v>4731848226</v>
      </c>
    </row>
    <row r="2643" spans="1:6" x14ac:dyDescent="0.25">
      <c r="A2643" t="s">
        <v>3050</v>
      </c>
      <c r="B2643">
        <v>920922693</v>
      </c>
      <c r="C2643" s="4">
        <v>31556</v>
      </c>
      <c r="D2643" t="s">
        <v>21</v>
      </c>
      <c r="E2643" t="s">
        <v>334</v>
      </c>
      <c r="F2643" s="5">
        <v>220066392</v>
      </c>
    </row>
    <row r="2644" spans="1:6" x14ac:dyDescent="0.25">
      <c r="A2644" t="s">
        <v>3051</v>
      </c>
      <c r="B2644">
        <v>670917515</v>
      </c>
      <c r="C2644" s="4">
        <v>40687</v>
      </c>
      <c r="D2644" t="s">
        <v>9</v>
      </c>
      <c r="E2644" t="s">
        <v>203</v>
      </c>
      <c r="F2644" s="5">
        <v>1985535916</v>
      </c>
    </row>
    <row r="2645" spans="1:6" x14ac:dyDescent="0.25">
      <c r="A2645" t="s">
        <v>3052</v>
      </c>
      <c r="B2645">
        <v>27198565</v>
      </c>
      <c r="C2645" s="4">
        <v>33017</v>
      </c>
      <c r="D2645" t="s">
        <v>27</v>
      </c>
      <c r="E2645" t="s">
        <v>284</v>
      </c>
      <c r="F2645" s="5">
        <v>3128625545</v>
      </c>
    </row>
    <row r="2646" spans="1:6" x14ac:dyDescent="0.25">
      <c r="A2646" t="s">
        <v>3053</v>
      </c>
      <c r="B2646">
        <v>807694195</v>
      </c>
      <c r="C2646" s="4">
        <v>33382</v>
      </c>
      <c r="D2646" t="s">
        <v>43</v>
      </c>
      <c r="E2646" t="s">
        <v>214</v>
      </c>
      <c r="F2646" s="5">
        <v>5132928768</v>
      </c>
    </row>
    <row r="2647" spans="1:6" x14ac:dyDescent="0.25">
      <c r="A2647" t="s">
        <v>3054</v>
      </c>
      <c r="B2647">
        <v>748875665</v>
      </c>
      <c r="C2647" s="4">
        <v>35939</v>
      </c>
      <c r="D2647" t="s">
        <v>27</v>
      </c>
      <c r="E2647" t="s">
        <v>268</v>
      </c>
      <c r="F2647" s="5">
        <v>390391587</v>
      </c>
    </row>
    <row r="2648" spans="1:6" x14ac:dyDescent="0.25">
      <c r="A2648" t="s">
        <v>3055</v>
      </c>
      <c r="B2648">
        <v>204290788</v>
      </c>
      <c r="C2648" s="4">
        <v>30095</v>
      </c>
      <c r="D2648" t="s">
        <v>21</v>
      </c>
      <c r="E2648" t="s">
        <v>218</v>
      </c>
      <c r="F2648" s="5">
        <v>18446064</v>
      </c>
    </row>
    <row r="2649" spans="1:6" x14ac:dyDescent="0.25">
      <c r="A2649" t="s">
        <v>3056</v>
      </c>
      <c r="B2649">
        <v>718195068</v>
      </c>
      <c r="C2649" s="4">
        <v>26809</v>
      </c>
      <c r="D2649" t="s">
        <v>171</v>
      </c>
      <c r="E2649" t="s">
        <v>528</v>
      </c>
      <c r="F2649" s="5">
        <v>2126369988</v>
      </c>
    </row>
    <row r="2650" spans="1:6" x14ac:dyDescent="0.25">
      <c r="A2650" t="s">
        <v>3057</v>
      </c>
      <c r="B2650">
        <v>620956361</v>
      </c>
      <c r="C2650" s="4">
        <v>33749</v>
      </c>
      <c r="D2650" t="s">
        <v>27</v>
      </c>
      <c r="E2650" t="s">
        <v>65</v>
      </c>
      <c r="F2650" s="5">
        <v>42726801</v>
      </c>
    </row>
    <row r="2651" spans="1:6" x14ac:dyDescent="0.25">
      <c r="A2651" t="s">
        <v>3058</v>
      </c>
      <c r="B2651">
        <v>63641638</v>
      </c>
      <c r="C2651" s="4">
        <v>22426</v>
      </c>
      <c r="D2651" t="s">
        <v>21</v>
      </c>
      <c r="E2651" t="s">
        <v>1064</v>
      </c>
      <c r="F2651" s="5">
        <v>702200664</v>
      </c>
    </row>
    <row r="2652" spans="1:6" x14ac:dyDescent="0.25">
      <c r="A2652" t="s">
        <v>3059</v>
      </c>
      <c r="B2652">
        <v>547380411</v>
      </c>
      <c r="C2652" s="4">
        <v>31556</v>
      </c>
      <c r="D2652" t="s">
        <v>171</v>
      </c>
      <c r="E2652" t="s">
        <v>404</v>
      </c>
      <c r="F2652" s="5">
        <v>59875578</v>
      </c>
    </row>
    <row r="2653" spans="1:6" x14ac:dyDescent="0.25">
      <c r="A2653" t="s">
        <v>3060</v>
      </c>
      <c r="B2653">
        <v>15770503</v>
      </c>
      <c r="C2653" s="4">
        <v>20233</v>
      </c>
      <c r="D2653" t="s">
        <v>21</v>
      </c>
      <c r="E2653" t="s">
        <v>241</v>
      </c>
      <c r="F2653" s="5">
        <v>1062750294</v>
      </c>
    </row>
    <row r="2654" spans="1:6" x14ac:dyDescent="0.25">
      <c r="A2654" t="s">
        <v>3061</v>
      </c>
      <c r="B2654">
        <v>968346736</v>
      </c>
      <c r="C2654" s="4">
        <v>35939</v>
      </c>
      <c r="D2654" t="s">
        <v>27</v>
      </c>
      <c r="E2654" t="s">
        <v>33</v>
      </c>
      <c r="F2654" s="5">
        <v>1159166437</v>
      </c>
    </row>
    <row r="2655" spans="1:6" x14ac:dyDescent="0.25">
      <c r="A2655" t="s">
        <v>3062</v>
      </c>
      <c r="B2655">
        <v>337589890</v>
      </c>
      <c r="C2655" s="4">
        <v>22061</v>
      </c>
      <c r="D2655" t="s">
        <v>9</v>
      </c>
      <c r="E2655" t="s">
        <v>193</v>
      </c>
      <c r="F2655" s="5">
        <v>522962607</v>
      </c>
    </row>
    <row r="2656" spans="1:6" x14ac:dyDescent="0.25">
      <c r="A2656" t="s">
        <v>3063</v>
      </c>
      <c r="B2656">
        <v>213343518</v>
      </c>
      <c r="C2656" s="4">
        <v>28270</v>
      </c>
      <c r="D2656" t="s">
        <v>9</v>
      </c>
      <c r="E2656" t="s">
        <v>268</v>
      </c>
      <c r="F2656" s="5">
        <v>4390254</v>
      </c>
    </row>
    <row r="2657" spans="1:6" x14ac:dyDescent="0.25">
      <c r="A2657" t="s">
        <v>3064</v>
      </c>
      <c r="B2657">
        <v>476009290</v>
      </c>
      <c r="C2657" s="4">
        <v>25712</v>
      </c>
      <c r="D2657" t="s">
        <v>43</v>
      </c>
      <c r="E2657" t="s">
        <v>324</v>
      </c>
      <c r="F2657" s="5">
        <v>713682819</v>
      </c>
    </row>
    <row r="2658" spans="1:6" x14ac:dyDescent="0.25">
      <c r="A2658" t="s">
        <v>3065</v>
      </c>
      <c r="B2658">
        <v>316041087</v>
      </c>
      <c r="C2658" s="4">
        <v>30095</v>
      </c>
      <c r="D2658" t="s">
        <v>27</v>
      </c>
      <c r="E2658" t="s">
        <v>178</v>
      </c>
      <c r="F2658" s="5">
        <v>1411664112</v>
      </c>
    </row>
    <row r="2659" spans="1:6" x14ac:dyDescent="0.25">
      <c r="A2659" t="s">
        <v>3066</v>
      </c>
      <c r="B2659">
        <v>417849788</v>
      </c>
      <c r="C2659" s="4">
        <v>28999</v>
      </c>
      <c r="D2659" t="s">
        <v>9</v>
      </c>
      <c r="E2659" t="s">
        <v>214</v>
      </c>
      <c r="F2659" s="5">
        <v>1860494976</v>
      </c>
    </row>
    <row r="2660" spans="1:6" x14ac:dyDescent="0.25">
      <c r="A2660" t="s">
        <v>3067</v>
      </c>
      <c r="B2660">
        <v>132227571</v>
      </c>
      <c r="C2660" s="4">
        <v>34478</v>
      </c>
      <c r="D2660" t="s">
        <v>15</v>
      </c>
      <c r="E2660" t="s">
        <v>579</v>
      </c>
      <c r="F2660" s="5">
        <v>2915867136</v>
      </c>
    </row>
    <row r="2661" spans="1:6" x14ac:dyDescent="0.25">
      <c r="A2661" t="s">
        <v>3068</v>
      </c>
      <c r="B2661">
        <v>190990752</v>
      </c>
      <c r="C2661" s="4">
        <v>40687</v>
      </c>
      <c r="D2661" t="s">
        <v>21</v>
      </c>
      <c r="E2661" t="s">
        <v>28</v>
      </c>
      <c r="F2661" s="5">
        <v>16972732</v>
      </c>
    </row>
    <row r="2662" spans="1:6" x14ac:dyDescent="0.25">
      <c r="A2662" t="s">
        <v>3069</v>
      </c>
      <c r="B2662">
        <v>280609285</v>
      </c>
      <c r="C2662" s="4">
        <v>36671</v>
      </c>
      <c r="D2662" t="s">
        <v>21</v>
      </c>
      <c r="E2662" t="s">
        <v>404</v>
      </c>
      <c r="F2662" s="5">
        <v>1403875971</v>
      </c>
    </row>
    <row r="2663" spans="1:6" x14ac:dyDescent="0.25">
      <c r="A2663" t="s">
        <v>3070</v>
      </c>
      <c r="B2663">
        <v>216066747</v>
      </c>
      <c r="C2663" s="4">
        <v>30460</v>
      </c>
      <c r="D2663" t="s">
        <v>171</v>
      </c>
      <c r="E2663" t="s">
        <v>210</v>
      </c>
      <c r="F2663" s="5">
        <v>3548702856</v>
      </c>
    </row>
    <row r="2664" spans="1:6" x14ac:dyDescent="0.25">
      <c r="A2664" t="s">
        <v>3071</v>
      </c>
      <c r="B2664">
        <v>692276307</v>
      </c>
      <c r="C2664" s="4">
        <v>27905</v>
      </c>
      <c r="D2664" t="s">
        <v>27</v>
      </c>
      <c r="E2664" t="s">
        <v>61</v>
      </c>
      <c r="F2664" s="5">
        <v>4706060544</v>
      </c>
    </row>
    <row r="2665" spans="1:6" x14ac:dyDescent="0.25">
      <c r="A2665" t="s">
        <v>3072</v>
      </c>
      <c r="B2665">
        <v>242262862</v>
      </c>
      <c r="C2665" s="4">
        <v>37400</v>
      </c>
      <c r="D2665" t="s">
        <v>27</v>
      </c>
      <c r="E2665" t="s">
        <v>341</v>
      </c>
      <c r="F2665" s="5">
        <v>1530428648</v>
      </c>
    </row>
    <row r="2666" spans="1:6" x14ac:dyDescent="0.25">
      <c r="A2666" t="s">
        <v>3073</v>
      </c>
      <c r="B2666">
        <v>788384508</v>
      </c>
      <c r="C2666" s="4">
        <v>29731</v>
      </c>
      <c r="D2666" t="s">
        <v>27</v>
      </c>
      <c r="E2666" t="s">
        <v>241</v>
      </c>
      <c r="F2666" s="5">
        <v>599874912</v>
      </c>
    </row>
    <row r="2667" spans="1:6" x14ac:dyDescent="0.25">
      <c r="A2667" t="s">
        <v>3074</v>
      </c>
      <c r="B2667">
        <v>769373972</v>
      </c>
      <c r="C2667" s="4">
        <v>20233</v>
      </c>
      <c r="D2667" t="s">
        <v>27</v>
      </c>
      <c r="E2667" t="s">
        <v>218</v>
      </c>
      <c r="F2667" s="5">
        <v>900612081</v>
      </c>
    </row>
    <row r="2668" spans="1:6" x14ac:dyDescent="0.25">
      <c r="A2668" t="s">
        <v>3075</v>
      </c>
      <c r="B2668">
        <v>723294343</v>
      </c>
      <c r="C2668" s="4">
        <v>29366</v>
      </c>
      <c r="D2668" t="s">
        <v>21</v>
      </c>
      <c r="E2668" t="s">
        <v>52</v>
      </c>
      <c r="F2668" s="5">
        <v>351927093</v>
      </c>
    </row>
    <row r="2669" spans="1:6" x14ac:dyDescent="0.25">
      <c r="A2669" t="s">
        <v>3076</v>
      </c>
      <c r="B2669">
        <v>448953982</v>
      </c>
      <c r="C2669" s="4">
        <v>20600</v>
      </c>
      <c r="D2669" t="s">
        <v>27</v>
      </c>
      <c r="E2669" t="s">
        <v>52</v>
      </c>
      <c r="F2669" s="5">
        <v>834413176</v>
      </c>
    </row>
    <row r="2670" spans="1:6" x14ac:dyDescent="0.25">
      <c r="A2670" t="s">
        <v>3077</v>
      </c>
      <c r="B2670">
        <v>529389770</v>
      </c>
      <c r="C2670" s="4">
        <v>39593</v>
      </c>
      <c r="D2670" t="s">
        <v>9</v>
      </c>
      <c r="E2670" t="s">
        <v>218</v>
      </c>
      <c r="F2670" s="5">
        <v>3213749084</v>
      </c>
    </row>
    <row r="2671" spans="1:6" x14ac:dyDescent="0.25">
      <c r="A2671" t="s">
        <v>91</v>
      </c>
      <c r="B2671">
        <v>54043829</v>
      </c>
      <c r="C2671" s="4">
        <v>24251</v>
      </c>
      <c r="D2671" t="s">
        <v>27</v>
      </c>
      <c r="E2671" t="s">
        <v>65</v>
      </c>
      <c r="F2671" s="5">
        <v>3317598438</v>
      </c>
    </row>
    <row r="2672" spans="1:6" x14ac:dyDescent="0.25">
      <c r="A2672" t="s">
        <v>3078</v>
      </c>
      <c r="B2672">
        <v>586460989</v>
      </c>
      <c r="C2672" s="4">
        <v>29366</v>
      </c>
      <c r="D2672" t="s">
        <v>9</v>
      </c>
      <c r="E2672" t="s">
        <v>309</v>
      </c>
      <c r="F2672" s="5">
        <v>274699152</v>
      </c>
    </row>
    <row r="2673" spans="1:6" x14ac:dyDescent="0.25">
      <c r="A2673" t="s">
        <v>3079</v>
      </c>
      <c r="B2673">
        <v>925970293</v>
      </c>
      <c r="C2673" s="4">
        <v>20233</v>
      </c>
      <c r="D2673" t="s">
        <v>9</v>
      </c>
      <c r="E2673" t="s">
        <v>214</v>
      </c>
      <c r="F2673" s="5">
        <v>3109329888</v>
      </c>
    </row>
    <row r="2674" spans="1:6" x14ac:dyDescent="0.25">
      <c r="A2674" t="s">
        <v>3080</v>
      </c>
      <c r="B2674">
        <v>756553453</v>
      </c>
      <c r="C2674" s="4">
        <v>42515</v>
      </c>
      <c r="D2674" t="s">
        <v>21</v>
      </c>
      <c r="E2674" t="s">
        <v>146</v>
      </c>
      <c r="F2674" s="5">
        <v>466661475</v>
      </c>
    </row>
    <row r="2675" spans="1:6" x14ac:dyDescent="0.25">
      <c r="A2675" t="s">
        <v>3081</v>
      </c>
      <c r="B2675">
        <v>986667087</v>
      </c>
      <c r="C2675" s="4">
        <v>39593</v>
      </c>
      <c r="D2675" t="s">
        <v>27</v>
      </c>
      <c r="E2675" t="s">
        <v>324</v>
      </c>
      <c r="F2675" s="5">
        <v>8926983</v>
      </c>
    </row>
    <row r="2676" spans="1:6" x14ac:dyDescent="0.25">
      <c r="A2676" t="s">
        <v>3082</v>
      </c>
      <c r="B2676">
        <v>748804136</v>
      </c>
      <c r="C2676" s="4">
        <v>30827</v>
      </c>
      <c r="D2676" t="s">
        <v>27</v>
      </c>
      <c r="E2676" t="s">
        <v>33</v>
      </c>
      <c r="F2676" s="5">
        <v>1680609375</v>
      </c>
    </row>
    <row r="2677" spans="1:6" x14ac:dyDescent="0.25">
      <c r="A2677" t="s">
        <v>3083</v>
      </c>
      <c r="B2677">
        <v>687970690</v>
      </c>
      <c r="C2677" s="4">
        <v>39593</v>
      </c>
      <c r="D2677" t="s">
        <v>9</v>
      </c>
      <c r="E2677" t="s">
        <v>104</v>
      </c>
      <c r="F2677" s="5">
        <v>62681875</v>
      </c>
    </row>
    <row r="2678" spans="1:6" x14ac:dyDescent="0.25">
      <c r="A2678" t="s">
        <v>3084</v>
      </c>
      <c r="B2678">
        <v>44775441</v>
      </c>
      <c r="C2678" s="4">
        <v>31921</v>
      </c>
      <c r="D2678" t="s">
        <v>43</v>
      </c>
      <c r="E2678" t="s">
        <v>404</v>
      </c>
      <c r="F2678" s="5">
        <v>3452129202</v>
      </c>
    </row>
    <row r="2679" spans="1:6" x14ac:dyDescent="0.25">
      <c r="A2679" t="s">
        <v>3085</v>
      </c>
      <c r="B2679">
        <v>780922230</v>
      </c>
      <c r="C2679" s="4">
        <v>20233</v>
      </c>
      <c r="D2679" t="s">
        <v>43</v>
      </c>
      <c r="E2679" t="s">
        <v>90</v>
      </c>
      <c r="F2679" s="5">
        <v>151936068</v>
      </c>
    </row>
    <row r="2680" spans="1:6" x14ac:dyDescent="0.25">
      <c r="A2680" t="s">
        <v>3086</v>
      </c>
      <c r="B2680">
        <v>151915052</v>
      </c>
      <c r="C2680" s="4">
        <v>31921</v>
      </c>
      <c r="D2680" t="s">
        <v>9</v>
      </c>
      <c r="E2680" t="s">
        <v>28</v>
      </c>
      <c r="F2680" s="5">
        <v>1430554356</v>
      </c>
    </row>
    <row r="2681" spans="1:6" x14ac:dyDescent="0.25">
      <c r="A2681" t="s">
        <v>3087</v>
      </c>
      <c r="B2681">
        <v>812197094</v>
      </c>
      <c r="C2681" s="4">
        <v>45070</v>
      </c>
      <c r="D2681" t="s">
        <v>43</v>
      </c>
      <c r="E2681" t="s">
        <v>48</v>
      </c>
      <c r="F2681" s="5">
        <v>1125056736</v>
      </c>
    </row>
    <row r="2682" spans="1:6" x14ac:dyDescent="0.25">
      <c r="A2682" t="s">
        <v>3088</v>
      </c>
      <c r="B2682">
        <v>925539542</v>
      </c>
      <c r="C2682" s="4">
        <v>31192</v>
      </c>
      <c r="D2682" t="s">
        <v>21</v>
      </c>
      <c r="E2682" t="s">
        <v>218</v>
      </c>
      <c r="F2682" s="5">
        <v>9211496</v>
      </c>
    </row>
    <row r="2683" spans="1:6" x14ac:dyDescent="0.25">
      <c r="A2683" t="s">
        <v>3089</v>
      </c>
      <c r="B2683">
        <v>143602533</v>
      </c>
      <c r="C2683" s="4">
        <v>26444</v>
      </c>
      <c r="D2683" t="s">
        <v>27</v>
      </c>
      <c r="E2683" t="s">
        <v>134</v>
      </c>
      <c r="F2683" s="5">
        <v>534345525</v>
      </c>
    </row>
    <row r="2684" spans="1:6" x14ac:dyDescent="0.25">
      <c r="A2684" t="s">
        <v>3090</v>
      </c>
      <c r="B2684">
        <v>749620169</v>
      </c>
      <c r="C2684" s="4">
        <v>20965</v>
      </c>
      <c r="D2684" t="s">
        <v>43</v>
      </c>
      <c r="E2684" t="s">
        <v>94</v>
      </c>
      <c r="F2684" s="5">
        <v>2680229532</v>
      </c>
    </row>
    <row r="2685" spans="1:6" x14ac:dyDescent="0.25">
      <c r="A2685" t="s">
        <v>142</v>
      </c>
      <c r="B2685">
        <v>99604138</v>
      </c>
      <c r="C2685" s="4">
        <v>35210</v>
      </c>
      <c r="D2685" t="s">
        <v>43</v>
      </c>
      <c r="E2685" t="s">
        <v>203</v>
      </c>
      <c r="F2685" s="5">
        <v>1455349297</v>
      </c>
    </row>
    <row r="2686" spans="1:6" x14ac:dyDescent="0.25">
      <c r="A2686" t="s">
        <v>695</v>
      </c>
      <c r="B2686">
        <v>694422009</v>
      </c>
      <c r="C2686" s="4">
        <v>33017</v>
      </c>
      <c r="D2686" t="s">
        <v>27</v>
      </c>
      <c r="E2686" t="s">
        <v>16</v>
      </c>
      <c r="F2686" s="5">
        <v>2048079316</v>
      </c>
    </row>
    <row r="2687" spans="1:6" x14ac:dyDescent="0.25">
      <c r="A2687" t="s">
        <v>3091</v>
      </c>
      <c r="B2687">
        <v>806261412</v>
      </c>
      <c r="C2687" s="4">
        <v>22426</v>
      </c>
      <c r="D2687" t="s">
        <v>21</v>
      </c>
      <c r="E2687" t="s">
        <v>268</v>
      </c>
      <c r="F2687" s="5">
        <v>2199481536</v>
      </c>
    </row>
    <row r="2688" spans="1:6" x14ac:dyDescent="0.25">
      <c r="A2688" t="s">
        <v>3092</v>
      </c>
      <c r="B2688">
        <v>302762352</v>
      </c>
      <c r="C2688" s="4">
        <v>28999</v>
      </c>
      <c r="D2688" t="s">
        <v>27</v>
      </c>
      <c r="E2688" t="s">
        <v>186</v>
      </c>
      <c r="F2688" s="5">
        <v>2116641072</v>
      </c>
    </row>
    <row r="2689" spans="1:6" x14ac:dyDescent="0.25">
      <c r="A2689" t="s">
        <v>3093</v>
      </c>
      <c r="B2689">
        <v>919543217</v>
      </c>
      <c r="C2689" s="4">
        <v>29366</v>
      </c>
      <c r="D2689" t="s">
        <v>9</v>
      </c>
      <c r="E2689" t="s">
        <v>366</v>
      </c>
      <c r="F2689" s="5">
        <v>5197125</v>
      </c>
    </row>
    <row r="2690" spans="1:6" x14ac:dyDescent="0.25">
      <c r="A2690" t="s">
        <v>3094</v>
      </c>
      <c r="B2690">
        <v>139612789</v>
      </c>
      <c r="C2690" s="4">
        <v>35210</v>
      </c>
      <c r="D2690" t="s">
        <v>9</v>
      </c>
      <c r="E2690" t="s">
        <v>334</v>
      </c>
      <c r="F2690" s="5">
        <v>1114965</v>
      </c>
    </row>
    <row r="2691" spans="1:6" x14ac:dyDescent="0.25">
      <c r="A2691" t="s">
        <v>3095</v>
      </c>
      <c r="B2691">
        <v>785304769</v>
      </c>
      <c r="C2691" s="4">
        <v>25712</v>
      </c>
      <c r="D2691" t="s">
        <v>43</v>
      </c>
      <c r="E2691" t="s">
        <v>371</v>
      </c>
      <c r="F2691" s="5">
        <v>20602656</v>
      </c>
    </row>
    <row r="2692" spans="1:6" x14ac:dyDescent="0.25">
      <c r="A2692" t="s">
        <v>3096</v>
      </c>
      <c r="B2692">
        <v>290011943</v>
      </c>
      <c r="C2692" s="4">
        <v>41783</v>
      </c>
      <c r="D2692" t="s">
        <v>15</v>
      </c>
      <c r="E2692" t="s">
        <v>218</v>
      </c>
      <c r="F2692" s="5">
        <v>3081829292</v>
      </c>
    </row>
    <row r="2693" spans="1:6" x14ac:dyDescent="0.25">
      <c r="A2693" t="s">
        <v>3097</v>
      </c>
      <c r="B2693">
        <v>260853016</v>
      </c>
      <c r="C2693" s="4">
        <v>22426</v>
      </c>
      <c r="D2693" t="s">
        <v>27</v>
      </c>
      <c r="E2693" t="s">
        <v>65</v>
      </c>
      <c r="F2693" s="5">
        <v>12700521</v>
      </c>
    </row>
    <row r="2694" spans="1:6" x14ac:dyDescent="0.25">
      <c r="A2694" t="s">
        <v>3098</v>
      </c>
      <c r="B2694">
        <v>479441115</v>
      </c>
      <c r="C2694" s="4">
        <v>39958</v>
      </c>
      <c r="D2694" t="s">
        <v>27</v>
      </c>
      <c r="E2694" t="s">
        <v>309</v>
      </c>
      <c r="F2694" s="5">
        <v>566746992</v>
      </c>
    </row>
    <row r="2695" spans="1:6" x14ac:dyDescent="0.25">
      <c r="A2695" t="s">
        <v>3099</v>
      </c>
      <c r="B2695">
        <v>395255433</v>
      </c>
      <c r="C2695" s="4">
        <v>37400</v>
      </c>
      <c r="D2695" t="s">
        <v>27</v>
      </c>
      <c r="E2695" t="s">
        <v>309</v>
      </c>
      <c r="F2695" s="5">
        <v>62546715</v>
      </c>
    </row>
    <row r="2696" spans="1:6" x14ac:dyDescent="0.25">
      <c r="A2696" t="s">
        <v>3100</v>
      </c>
      <c r="B2696">
        <v>709825618</v>
      </c>
      <c r="C2696" s="4">
        <v>39593</v>
      </c>
      <c r="D2696" t="s">
        <v>21</v>
      </c>
      <c r="E2696" t="s">
        <v>178</v>
      </c>
      <c r="F2696" s="5">
        <v>1036451328</v>
      </c>
    </row>
    <row r="2697" spans="1:6" x14ac:dyDescent="0.25">
      <c r="A2697" t="s">
        <v>3101</v>
      </c>
      <c r="B2697">
        <v>105117708</v>
      </c>
      <c r="C2697" s="4">
        <v>34114</v>
      </c>
      <c r="D2697" t="s">
        <v>27</v>
      </c>
      <c r="E2697" t="s">
        <v>65</v>
      </c>
      <c r="F2697" s="5">
        <v>61398259</v>
      </c>
    </row>
    <row r="2698" spans="1:6" x14ac:dyDescent="0.25">
      <c r="A2698" t="s">
        <v>833</v>
      </c>
      <c r="B2698">
        <v>844190003</v>
      </c>
      <c r="C2698" s="4">
        <v>32288</v>
      </c>
      <c r="D2698" t="s">
        <v>9</v>
      </c>
      <c r="E2698" t="s">
        <v>33</v>
      </c>
      <c r="F2698" s="5">
        <v>1916307393</v>
      </c>
    </row>
    <row r="2699" spans="1:6" x14ac:dyDescent="0.25">
      <c r="A2699" t="s">
        <v>3102</v>
      </c>
      <c r="B2699">
        <v>174963334</v>
      </c>
      <c r="C2699" s="4">
        <v>43609</v>
      </c>
      <c r="D2699" t="s">
        <v>43</v>
      </c>
      <c r="E2699" t="s">
        <v>261</v>
      </c>
      <c r="F2699" s="5">
        <v>7578987</v>
      </c>
    </row>
    <row r="2700" spans="1:6" x14ac:dyDescent="0.25">
      <c r="A2700" t="s">
        <v>3103</v>
      </c>
      <c r="B2700">
        <v>854757865</v>
      </c>
      <c r="C2700" s="4">
        <v>43609</v>
      </c>
      <c r="D2700" t="s">
        <v>9</v>
      </c>
      <c r="E2700" t="s">
        <v>404</v>
      </c>
      <c r="F2700" s="5">
        <v>1225794094</v>
      </c>
    </row>
    <row r="2701" spans="1:6" x14ac:dyDescent="0.25">
      <c r="A2701" t="s">
        <v>3104</v>
      </c>
      <c r="B2701">
        <v>416014246</v>
      </c>
      <c r="C2701" s="4">
        <v>28270</v>
      </c>
      <c r="D2701" t="s">
        <v>27</v>
      </c>
      <c r="E2701" t="s">
        <v>245</v>
      </c>
      <c r="F2701" s="5">
        <v>91056082</v>
      </c>
    </row>
    <row r="2702" spans="1:6" x14ac:dyDescent="0.25">
      <c r="A2702" t="s">
        <v>3105</v>
      </c>
      <c r="B2702">
        <v>279669956</v>
      </c>
      <c r="C2702" s="4">
        <v>28999</v>
      </c>
      <c r="D2702" t="s">
        <v>27</v>
      </c>
      <c r="E2702" t="s">
        <v>161</v>
      </c>
      <c r="F2702" s="5">
        <v>2826584893</v>
      </c>
    </row>
    <row r="2703" spans="1:6" x14ac:dyDescent="0.25">
      <c r="A2703" t="s">
        <v>3106</v>
      </c>
      <c r="B2703">
        <v>212690234</v>
      </c>
      <c r="C2703" s="4">
        <v>41054</v>
      </c>
      <c r="D2703" t="s">
        <v>43</v>
      </c>
      <c r="E2703" t="s">
        <v>48</v>
      </c>
      <c r="F2703" s="5">
        <v>1382885504</v>
      </c>
    </row>
    <row r="2704" spans="1:6" x14ac:dyDescent="0.25">
      <c r="A2704" t="s">
        <v>100</v>
      </c>
      <c r="B2704">
        <v>56948709</v>
      </c>
      <c r="C2704" s="4">
        <v>20965</v>
      </c>
      <c r="D2704" t="s">
        <v>15</v>
      </c>
      <c r="E2704" t="s">
        <v>324</v>
      </c>
      <c r="F2704" s="5">
        <v>3001142931</v>
      </c>
    </row>
    <row r="2705" spans="1:6" x14ac:dyDescent="0.25">
      <c r="A2705" t="s">
        <v>3107</v>
      </c>
      <c r="B2705">
        <v>412896275</v>
      </c>
      <c r="C2705" s="4">
        <v>27538</v>
      </c>
      <c r="D2705" t="s">
        <v>15</v>
      </c>
      <c r="E2705" t="s">
        <v>52</v>
      </c>
      <c r="F2705" s="5">
        <v>1339801416</v>
      </c>
    </row>
    <row r="2706" spans="1:6" x14ac:dyDescent="0.25">
      <c r="A2706" t="s">
        <v>3108</v>
      </c>
      <c r="B2706">
        <v>83944774</v>
      </c>
      <c r="C2706" s="4">
        <v>32288</v>
      </c>
      <c r="D2706" t="s">
        <v>9</v>
      </c>
      <c r="E2706" t="s">
        <v>334</v>
      </c>
      <c r="F2706" s="5">
        <v>3418851429</v>
      </c>
    </row>
    <row r="2707" spans="1:6" x14ac:dyDescent="0.25">
      <c r="A2707" t="s">
        <v>3109</v>
      </c>
      <c r="B2707">
        <v>109266025</v>
      </c>
      <c r="C2707" s="4">
        <v>20600</v>
      </c>
      <c r="D2707" t="s">
        <v>9</v>
      </c>
      <c r="E2707" t="s">
        <v>245</v>
      </c>
      <c r="F2707" s="5">
        <v>2740991211</v>
      </c>
    </row>
    <row r="2708" spans="1:6" x14ac:dyDescent="0.25">
      <c r="A2708" t="s">
        <v>3110</v>
      </c>
      <c r="B2708">
        <v>330818890</v>
      </c>
      <c r="C2708" s="4">
        <v>33382</v>
      </c>
      <c r="D2708" t="s">
        <v>27</v>
      </c>
      <c r="E2708" t="s">
        <v>226</v>
      </c>
      <c r="F2708" s="5">
        <v>1895565516</v>
      </c>
    </row>
    <row r="2709" spans="1:6" x14ac:dyDescent="0.25">
      <c r="A2709" t="s">
        <v>230</v>
      </c>
      <c r="B2709">
        <v>225023213</v>
      </c>
      <c r="C2709" s="4">
        <v>25348</v>
      </c>
      <c r="D2709" t="s">
        <v>27</v>
      </c>
      <c r="E2709" t="s">
        <v>366</v>
      </c>
      <c r="F2709" s="5">
        <v>3523455</v>
      </c>
    </row>
    <row r="2710" spans="1:6" x14ac:dyDescent="0.25">
      <c r="A2710" t="s">
        <v>3111</v>
      </c>
      <c r="B2710">
        <v>309305273</v>
      </c>
      <c r="C2710" s="4">
        <v>40687</v>
      </c>
      <c r="D2710" t="s">
        <v>43</v>
      </c>
      <c r="E2710" t="s">
        <v>226</v>
      </c>
      <c r="F2710" s="5">
        <v>1327365</v>
      </c>
    </row>
    <row r="2711" spans="1:6" x14ac:dyDescent="0.25">
      <c r="A2711" t="s">
        <v>493</v>
      </c>
      <c r="B2711">
        <v>467556613</v>
      </c>
      <c r="C2711" s="4">
        <v>22061</v>
      </c>
      <c r="D2711" t="s">
        <v>9</v>
      </c>
      <c r="E2711" t="s">
        <v>10</v>
      </c>
      <c r="F2711" s="5">
        <v>84421463</v>
      </c>
    </row>
    <row r="2712" spans="1:6" x14ac:dyDescent="0.25">
      <c r="A2712" t="s">
        <v>3112</v>
      </c>
      <c r="B2712">
        <v>657148323</v>
      </c>
      <c r="C2712" s="4">
        <v>39593</v>
      </c>
      <c r="D2712" t="s">
        <v>21</v>
      </c>
      <c r="E2712" t="s">
        <v>73</v>
      </c>
      <c r="F2712" s="5">
        <v>10526775</v>
      </c>
    </row>
    <row r="2713" spans="1:6" x14ac:dyDescent="0.25">
      <c r="A2713" t="s">
        <v>3113</v>
      </c>
      <c r="B2713">
        <v>389283436</v>
      </c>
      <c r="C2713" s="4">
        <v>31921</v>
      </c>
      <c r="D2713" t="s">
        <v>27</v>
      </c>
      <c r="E2713" t="s">
        <v>28</v>
      </c>
      <c r="F2713" s="5">
        <v>2996414876</v>
      </c>
    </row>
    <row r="2714" spans="1:6" x14ac:dyDescent="0.25">
      <c r="A2714" t="s">
        <v>3114</v>
      </c>
      <c r="B2714">
        <v>66026445</v>
      </c>
      <c r="C2714" s="4">
        <v>24616</v>
      </c>
      <c r="D2714" t="s">
        <v>27</v>
      </c>
      <c r="E2714" t="s">
        <v>16</v>
      </c>
      <c r="F2714" s="5">
        <v>78349893</v>
      </c>
    </row>
    <row r="2715" spans="1:6" x14ac:dyDescent="0.25">
      <c r="A2715" t="s">
        <v>3115</v>
      </c>
      <c r="B2715">
        <v>680718153</v>
      </c>
      <c r="C2715" s="4">
        <v>31192</v>
      </c>
      <c r="D2715" t="s">
        <v>21</v>
      </c>
      <c r="E2715" t="s">
        <v>48</v>
      </c>
      <c r="F2715" s="5">
        <v>2101343972</v>
      </c>
    </row>
    <row r="2716" spans="1:6" x14ac:dyDescent="0.25">
      <c r="A2716" t="s">
        <v>3116</v>
      </c>
      <c r="B2716">
        <v>30606504</v>
      </c>
      <c r="C2716" s="4">
        <v>31921</v>
      </c>
      <c r="D2716" t="s">
        <v>27</v>
      </c>
      <c r="E2716" t="s">
        <v>268</v>
      </c>
      <c r="F2716" s="5">
        <v>8722155</v>
      </c>
    </row>
    <row r="2717" spans="1:6" x14ac:dyDescent="0.25">
      <c r="A2717" t="s">
        <v>3117</v>
      </c>
      <c r="B2717">
        <v>156648886</v>
      </c>
      <c r="C2717" s="4">
        <v>38497</v>
      </c>
      <c r="D2717" t="s">
        <v>27</v>
      </c>
      <c r="E2717" t="s">
        <v>104</v>
      </c>
      <c r="F2717" s="5">
        <v>3054748446</v>
      </c>
    </row>
    <row r="2718" spans="1:6" x14ac:dyDescent="0.25">
      <c r="A2718" t="s">
        <v>3118</v>
      </c>
      <c r="B2718">
        <v>469919023</v>
      </c>
      <c r="C2718" s="4">
        <v>25712</v>
      </c>
      <c r="D2718" t="s">
        <v>27</v>
      </c>
      <c r="E2718" t="s">
        <v>579</v>
      </c>
      <c r="F2718" s="5">
        <v>965453676</v>
      </c>
    </row>
    <row r="2719" spans="1:6" x14ac:dyDescent="0.25">
      <c r="A2719" t="s">
        <v>3119</v>
      </c>
      <c r="B2719">
        <v>533272771</v>
      </c>
      <c r="C2719" s="4">
        <v>41783</v>
      </c>
      <c r="D2719" t="s">
        <v>43</v>
      </c>
      <c r="E2719" t="s">
        <v>261</v>
      </c>
      <c r="F2719" s="5">
        <v>616240012</v>
      </c>
    </row>
    <row r="2720" spans="1:6" x14ac:dyDescent="0.25">
      <c r="A2720" t="s">
        <v>3120</v>
      </c>
      <c r="B2720">
        <v>200545516</v>
      </c>
      <c r="C2720" s="4">
        <v>25712</v>
      </c>
      <c r="D2720" t="s">
        <v>9</v>
      </c>
      <c r="E2720" t="s">
        <v>61</v>
      </c>
      <c r="F2720" s="5">
        <v>42638023</v>
      </c>
    </row>
    <row r="2721" spans="1:6" x14ac:dyDescent="0.25">
      <c r="A2721" t="s">
        <v>3121</v>
      </c>
      <c r="B2721">
        <v>600449226</v>
      </c>
      <c r="C2721" s="4">
        <v>32653</v>
      </c>
      <c r="D2721" t="s">
        <v>43</v>
      </c>
      <c r="E2721" t="s">
        <v>245</v>
      </c>
      <c r="F2721" s="5">
        <v>134185023</v>
      </c>
    </row>
    <row r="2722" spans="1:6" x14ac:dyDescent="0.25">
      <c r="A2722" t="s">
        <v>3122</v>
      </c>
      <c r="B2722">
        <v>724188941</v>
      </c>
      <c r="C2722" s="4">
        <v>34114</v>
      </c>
      <c r="D2722" t="s">
        <v>9</v>
      </c>
      <c r="E2722" t="s">
        <v>33</v>
      </c>
      <c r="F2722" s="5">
        <v>1517601672</v>
      </c>
    </row>
    <row r="2723" spans="1:6" x14ac:dyDescent="0.25">
      <c r="A2723" t="s">
        <v>3123</v>
      </c>
      <c r="B2723">
        <v>352435955</v>
      </c>
      <c r="C2723" s="4">
        <v>32653</v>
      </c>
      <c r="D2723" t="s">
        <v>43</v>
      </c>
      <c r="E2723" t="s">
        <v>268</v>
      </c>
      <c r="F2723" s="5">
        <v>574172421</v>
      </c>
    </row>
    <row r="2724" spans="1:6" x14ac:dyDescent="0.25">
      <c r="A2724" t="s">
        <v>3124</v>
      </c>
      <c r="B2724">
        <v>432055612</v>
      </c>
      <c r="C2724" s="4">
        <v>36671</v>
      </c>
      <c r="D2724" t="s">
        <v>27</v>
      </c>
      <c r="E2724" t="s">
        <v>210</v>
      </c>
      <c r="F2724" s="5">
        <v>3043044375</v>
      </c>
    </row>
    <row r="2725" spans="1:6" x14ac:dyDescent="0.25">
      <c r="A2725" t="s">
        <v>3125</v>
      </c>
      <c r="B2725">
        <v>77112347</v>
      </c>
      <c r="C2725" s="4">
        <v>43244</v>
      </c>
      <c r="D2725" t="s">
        <v>27</v>
      </c>
      <c r="E2725" t="s">
        <v>193</v>
      </c>
      <c r="F2725" s="5">
        <v>1088474742</v>
      </c>
    </row>
    <row r="2726" spans="1:6" x14ac:dyDescent="0.25">
      <c r="A2726" t="s">
        <v>3126</v>
      </c>
      <c r="B2726">
        <v>545673047</v>
      </c>
      <c r="C2726" s="4">
        <v>20965</v>
      </c>
      <c r="D2726" t="s">
        <v>9</v>
      </c>
      <c r="E2726" t="s">
        <v>268</v>
      </c>
      <c r="F2726" s="5">
        <v>894643017</v>
      </c>
    </row>
    <row r="2727" spans="1:6" x14ac:dyDescent="0.25">
      <c r="A2727" t="s">
        <v>3127</v>
      </c>
      <c r="B2727">
        <v>313931055</v>
      </c>
      <c r="C2727" s="4">
        <v>43976</v>
      </c>
      <c r="D2727" t="s">
        <v>27</v>
      </c>
      <c r="E2727" t="s">
        <v>210</v>
      </c>
      <c r="F2727" s="5">
        <v>1271826864</v>
      </c>
    </row>
    <row r="2728" spans="1:6" x14ac:dyDescent="0.25">
      <c r="A2728" t="s">
        <v>3128</v>
      </c>
      <c r="B2728">
        <v>155463503</v>
      </c>
      <c r="C2728" s="4">
        <v>31192</v>
      </c>
      <c r="D2728" t="s">
        <v>15</v>
      </c>
      <c r="E2728" t="s">
        <v>125</v>
      </c>
      <c r="F2728" s="5">
        <v>16294768</v>
      </c>
    </row>
    <row r="2729" spans="1:6" x14ac:dyDescent="0.25">
      <c r="A2729" t="s">
        <v>3129</v>
      </c>
      <c r="B2729">
        <v>805761085</v>
      </c>
      <c r="C2729" s="4">
        <v>23522</v>
      </c>
      <c r="D2729" t="s">
        <v>15</v>
      </c>
      <c r="E2729" t="s">
        <v>210</v>
      </c>
      <c r="F2729" s="5">
        <v>855008506</v>
      </c>
    </row>
    <row r="2730" spans="1:6" x14ac:dyDescent="0.25">
      <c r="A2730" t="s">
        <v>3130</v>
      </c>
      <c r="B2730">
        <v>741790644</v>
      </c>
      <c r="C2730" s="4">
        <v>44705</v>
      </c>
      <c r="D2730" t="s">
        <v>27</v>
      </c>
      <c r="E2730" t="s">
        <v>334</v>
      </c>
      <c r="F2730" s="5">
        <v>319199244</v>
      </c>
    </row>
    <row r="2731" spans="1:6" x14ac:dyDescent="0.25">
      <c r="A2731" t="s">
        <v>3131</v>
      </c>
      <c r="B2731">
        <v>388129904</v>
      </c>
      <c r="C2731" s="4">
        <v>38132</v>
      </c>
      <c r="D2731" t="s">
        <v>9</v>
      </c>
      <c r="E2731" t="s">
        <v>245</v>
      </c>
      <c r="F2731" s="5">
        <v>226527</v>
      </c>
    </row>
    <row r="2732" spans="1:6" x14ac:dyDescent="0.25">
      <c r="A2732" t="s">
        <v>540</v>
      </c>
      <c r="B2732">
        <v>517725391</v>
      </c>
      <c r="C2732" s="4">
        <v>33382</v>
      </c>
      <c r="D2732" t="s">
        <v>9</v>
      </c>
      <c r="E2732" t="s">
        <v>73</v>
      </c>
      <c r="F2732" s="5">
        <v>70540204</v>
      </c>
    </row>
    <row r="2733" spans="1:6" x14ac:dyDescent="0.25">
      <c r="A2733" t="s">
        <v>3132</v>
      </c>
      <c r="B2733">
        <v>804272743</v>
      </c>
      <c r="C2733" s="4">
        <v>22426</v>
      </c>
      <c r="D2733" t="s">
        <v>27</v>
      </c>
      <c r="E2733" t="s">
        <v>10</v>
      </c>
      <c r="F2733" s="5">
        <v>1463324544</v>
      </c>
    </row>
    <row r="2734" spans="1:6" x14ac:dyDescent="0.25">
      <c r="A2734" t="s">
        <v>3133</v>
      </c>
      <c r="B2734">
        <v>800954188</v>
      </c>
      <c r="C2734" s="4">
        <v>28634</v>
      </c>
      <c r="D2734" t="s">
        <v>21</v>
      </c>
      <c r="E2734" t="s">
        <v>16</v>
      </c>
      <c r="F2734" s="5">
        <v>999276306</v>
      </c>
    </row>
    <row r="2735" spans="1:6" x14ac:dyDescent="0.25">
      <c r="A2735" t="s">
        <v>3134</v>
      </c>
      <c r="B2735">
        <v>807793857</v>
      </c>
      <c r="C2735" s="4">
        <v>34114</v>
      </c>
      <c r="D2735" t="s">
        <v>43</v>
      </c>
      <c r="E2735" t="s">
        <v>90</v>
      </c>
      <c r="F2735" s="5">
        <v>3122129664</v>
      </c>
    </row>
    <row r="2736" spans="1:6" x14ac:dyDescent="0.25">
      <c r="A2736" t="s">
        <v>3135</v>
      </c>
      <c r="B2736">
        <v>698278129</v>
      </c>
      <c r="C2736" s="4">
        <v>29366</v>
      </c>
      <c r="D2736" t="s">
        <v>171</v>
      </c>
      <c r="E2736" t="s">
        <v>245</v>
      </c>
      <c r="F2736" s="5">
        <v>3026532096</v>
      </c>
    </row>
    <row r="2737" spans="1:6" x14ac:dyDescent="0.25">
      <c r="A2737" t="s">
        <v>3136</v>
      </c>
      <c r="B2737">
        <v>38852546</v>
      </c>
      <c r="C2737" s="4">
        <v>27905</v>
      </c>
      <c r="D2737" t="s">
        <v>43</v>
      </c>
      <c r="E2737" t="s">
        <v>218</v>
      </c>
      <c r="F2737" s="5">
        <v>28140406</v>
      </c>
    </row>
    <row r="2738" spans="1:6" x14ac:dyDescent="0.25">
      <c r="A2738" t="s">
        <v>3137</v>
      </c>
      <c r="B2738">
        <v>436529029</v>
      </c>
      <c r="C2738" s="4">
        <v>24251</v>
      </c>
      <c r="D2738" t="s">
        <v>43</v>
      </c>
      <c r="E2738" t="s">
        <v>186</v>
      </c>
      <c r="F2738" s="5">
        <v>376004169</v>
      </c>
    </row>
    <row r="2739" spans="1:6" x14ac:dyDescent="0.25">
      <c r="A2739" t="s">
        <v>3138</v>
      </c>
      <c r="B2739">
        <v>234182203</v>
      </c>
      <c r="C2739" s="4">
        <v>43976</v>
      </c>
      <c r="D2739" t="s">
        <v>21</v>
      </c>
      <c r="E2739" t="s">
        <v>73</v>
      </c>
      <c r="F2739" s="5">
        <v>260642532</v>
      </c>
    </row>
    <row r="2740" spans="1:6" x14ac:dyDescent="0.25">
      <c r="A2740" t="s">
        <v>697</v>
      </c>
      <c r="B2740">
        <v>696247654</v>
      </c>
      <c r="C2740" s="4">
        <v>44705</v>
      </c>
      <c r="D2740" t="s">
        <v>27</v>
      </c>
      <c r="E2740" t="s">
        <v>44</v>
      </c>
      <c r="F2740" s="5">
        <v>327967488</v>
      </c>
    </row>
    <row r="2741" spans="1:6" x14ac:dyDescent="0.25">
      <c r="A2741" t="s">
        <v>3139</v>
      </c>
      <c r="B2741">
        <v>399577975</v>
      </c>
      <c r="C2741" s="4">
        <v>34843</v>
      </c>
      <c r="D2741" t="s">
        <v>27</v>
      </c>
      <c r="E2741" t="s">
        <v>328</v>
      </c>
      <c r="F2741" s="5">
        <v>860073984</v>
      </c>
    </row>
    <row r="2742" spans="1:6" x14ac:dyDescent="0.25">
      <c r="A2742" t="s">
        <v>3140</v>
      </c>
      <c r="B2742">
        <v>104490023</v>
      </c>
      <c r="C2742" s="4">
        <v>33749</v>
      </c>
      <c r="D2742" t="s">
        <v>9</v>
      </c>
      <c r="E2742" t="s">
        <v>245</v>
      </c>
      <c r="F2742" s="5">
        <v>3739976772</v>
      </c>
    </row>
    <row r="2743" spans="1:6" x14ac:dyDescent="0.25">
      <c r="A2743" t="s">
        <v>3141</v>
      </c>
      <c r="B2743">
        <v>810104163</v>
      </c>
      <c r="C2743" s="4">
        <v>35210</v>
      </c>
      <c r="D2743" t="s">
        <v>27</v>
      </c>
      <c r="E2743" t="s">
        <v>146</v>
      </c>
      <c r="F2743" s="5">
        <v>185133564</v>
      </c>
    </row>
    <row r="2744" spans="1:6" x14ac:dyDescent="0.25">
      <c r="A2744" t="s">
        <v>3142</v>
      </c>
      <c r="B2744">
        <v>242853921</v>
      </c>
      <c r="C2744" s="4">
        <v>22061</v>
      </c>
      <c r="D2744" t="s">
        <v>27</v>
      </c>
      <c r="E2744" t="s">
        <v>104</v>
      </c>
      <c r="F2744" s="5">
        <v>3475068324</v>
      </c>
    </row>
    <row r="2745" spans="1:6" x14ac:dyDescent="0.25">
      <c r="A2745" t="s">
        <v>45</v>
      </c>
      <c r="B2745">
        <v>9358210</v>
      </c>
      <c r="C2745" s="4">
        <v>40322</v>
      </c>
      <c r="D2745" t="s">
        <v>21</v>
      </c>
      <c r="E2745" t="s">
        <v>502</v>
      </c>
      <c r="F2745" s="5">
        <v>1032151572</v>
      </c>
    </row>
    <row r="2746" spans="1:6" x14ac:dyDescent="0.25">
      <c r="A2746" t="s">
        <v>3143</v>
      </c>
      <c r="B2746">
        <v>363597849</v>
      </c>
      <c r="C2746" s="4">
        <v>33017</v>
      </c>
      <c r="D2746" t="s">
        <v>43</v>
      </c>
      <c r="E2746" t="s">
        <v>371</v>
      </c>
      <c r="F2746" s="5">
        <v>616747968</v>
      </c>
    </row>
    <row r="2747" spans="1:6" x14ac:dyDescent="0.25">
      <c r="A2747" t="s">
        <v>920</v>
      </c>
      <c r="B2747">
        <v>965515907</v>
      </c>
      <c r="C2747" s="4">
        <v>22426</v>
      </c>
      <c r="D2747" t="s">
        <v>171</v>
      </c>
      <c r="E2747" t="s">
        <v>33</v>
      </c>
      <c r="F2747" s="5">
        <v>2188883088</v>
      </c>
    </row>
    <row r="2748" spans="1:6" x14ac:dyDescent="0.25">
      <c r="A2748" t="s">
        <v>3144</v>
      </c>
      <c r="B2748">
        <v>647826827</v>
      </c>
      <c r="C2748" s="4">
        <v>26809</v>
      </c>
      <c r="D2748" t="s">
        <v>27</v>
      </c>
      <c r="E2748" t="s">
        <v>203</v>
      </c>
      <c r="F2748" s="5">
        <v>3383542404</v>
      </c>
    </row>
    <row r="2749" spans="1:6" x14ac:dyDescent="0.25">
      <c r="A2749" t="s">
        <v>882</v>
      </c>
      <c r="B2749">
        <v>921471761</v>
      </c>
      <c r="C2749" s="4">
        <v>38861</v>
      </c>
      <c r="D2749" t="s">
        <v>43</v>
      </c>
      <c r="E2749" t="s">
        <v>502</v>
      </c>
      <c r="F2749" s="5">
        <v>12912192</v>
      </c>
    </row>
    <row r="2750" spans="1:6" x14ac:dyDescent="0.25">
      <c r="A2750" t="s">
        <v>3145</v>
      </c>
      <c r="B2750">
        <v>646242159</v>
      </c>
      <c r="C2750" s="4">
        <v>32288</v>
      </c>
      <c r="D2750" t="s">
        <v>9</v>
      </c>
      <c r="E2750" t="s">
        <v>203</v>
      </c>
      <c r="F2750" s="5">
        <v>6112316</v>
      </c>
    </row>
    <row r="2751" spans="1:6" x14ac:dyDescent="0.25">
      <c r="A2751" t="s">
        <v>3146</v>
      </c>
      <c r="B2751">
        <v>795569153</v>
      </c>
      <c r="C2751" s="4">
        <v>37765</v>
      </c>
      <c r="D2751" t="s">
        <v>43</v>
      </c>
      <c r="E2751" t="s">
        <v>108</v>
      </c>
      <c r="F2751" s="5">
        <v>1260306582</v>
      </c>
    </row>
    <row r="2752" spans="1:6" x14ac:dyDescent="0.25">
      <c r="A2752" t="s">
        <v>3147</v>
      </c>
      <c r="B2752">
        <v>569324298</v>
      </c>
      <c r="C2752" s="4">
        <v>28999</v>
      </c>
      <c r="D2752" t="s">
        <v>43</v>
      </c>
      <c r="E2752" t="s">
        <v>284</v>
      </c>
      <c r="F2752" s="5">
        <v>3684946626</v>
      </c>
    </row>
    <row r="2753" spans="1:6" x14ac:dyDescent="0.25">
      <c r="A2753" t="s">
        <v>3148</v>
      </c>
      <c r="B2753">
        <v>514324684</v>
      </c>
      <c r="C2753" s="4">
        <v>41419</v>
      </c>
      <c r="D2753" t="s">
        <v>27</v>
      </c>
      <c r="E2753" t="s">
        <v>371</v>
      </c>
      <c r="F2753" s="5">
        <v>3684617181</v>
      </c>
    </row>
    <row r="2754" spans="1:6" x14ac:dyDescent="0.25">
      <c r="A2754" t="s">
        <v>3149</v>
      </c>
      <c r="B2754">
        <v>453340583</v>
      </c>
      <c r="C2754" s="4">
        <v>26444</v>
      </c>
      <c r="D2754" t="s">
        <v>43</v>
      </c>
      <c r="E2754" t="s">
        <v>186</v>
      </c>
      <c r="F2754" s="5">
        <v>11623809</v>
      </c>
    </row>
    <row r="2755" spans="1:6" x14ac:dyDescent="0.25">
      <c r="A2755" t="s">
        <v>3150</v>
      </c>
      <c r="B2755">
        <v>634403569</v>
      </c>
      <c r="C2755" s="4">
        <v>32288</v>
      </c>
      <c r="D2755" t="s">
        <v>9</v>
      </c>
      <c r="E2755" t="s">
        <v>104</v>
      </c>
      <c r="F2755" s="5">
        <v>43960509</v>
      </c>
    </row>
    <row r="2756" spans="1:6" x14ac:dyDescent="0.25">
      <c r="A2756" t="s">
        <v>3151</v>
      </c>
      <c r="B2756">
        <v>479252612</v>
      </c>
      <c r="C2756" s="4">
        <v>22790</v>
      </c>
      <c r="D2756" t="s">
        <v>15</v>
      </c>
      <c r="E2756" t="s">
        <v>38</v>
      </c>
      <c r="F2756" s="5">
        <v>863987391</v>
      </c>
    </row>
    <row r="2757" spans="1:6" x14ac:dyDescent="0.25">
      <c r="A2757" t="s">
        <v>3152</v>
      </c>
      <c r="B2757">
        <v>701274382</v>
      </c>
      <c r="C2757" s="4">
        <v>27538</v>
      </c>
      <c r="D2757" t="s">
        <v>43</v>
      </c>
      <c r="E2757" t="s">
        <v>94</v>
      </c>
      <c r="F2757" s="5">
        <v>749111188</v>
      </c>
    </row>
    <row r="2758" spans="1:6" x14ac:dyDescent="0.25">
      <c r="A2758" t="s">
        <v>3153</v>
      </c>
      <c r="B2758">
        <v>924626830</v>
      </c>
      <c r="C2758" s="4">
        <v>39958</v>
      </c>
      <c r="D2758" t="s">
        <v>15</v>
      </c>
      <c r="E2758" t="s">
        <v>48</v>
      </c>
      <c r="F2758" s="5">
        <v>1289598597</v>
      </c>
    </row>
    <row r="2759" spans="1:6" x14ac:dyDescent="0.25">
      <c r="A2759" t="s">
        <v>3154</v>
      </c>
      <c r="B2759">
        <v>747064172</v>
      </c>
      <c r="C2759" s="4">
        <v>38861</v>
      </c>
      <c r="D2759" t="s">
        <v>171</v>
      </c>
      <c r="E2759" t="s">
        <v>1064</v>
      </c>
      <c r="F2759" s="5">
        <v>597496116</v>
      </c>
    </row>
    <row r="2760" spans="1:6" x14ac:dyDescent="0.25">
      <c r="A2760" t="s">
        <v>3155</v>
      </c>
      <c r="B2760">
        <v>122103886</v>
      </c>
      <c r="C2760" s="4">
        <v>26444</v>
      </c>
      <c r="D2760" t="s">
        <v>15</v>
      </c>
      <c r="E2760" t="s">
        <v>157</v>
      </c>
      <c r="F2760" s="5">
        <v>1600731</v>
      </c>
    </row>
    <row r="2761" spans="1:6" x14ac:dyDescent="0.25">
      <c r="A2761" t="s">
        <v>3156</v>
      </c>
      <c r="B2761">
        <v>295682322</v>
      </c>
      <c r="C2761" s="4">
        <v>41054</v>
      </c>
      <c r="D2761" t="s">
        <v>9</v>
      </c>
      <c r="E2761" t="s">
        <v>16</v>
      </c>
      <c r="F2761" s="5">
        <v>261715038</v>
      </c>
    </row>
    <row r="2762" spans="1:6" x14ac:dyDescent="0.25">
      <c r="A2762" t="s">
        <v>3157</v>
      </c>
      <c r="B2762">
        <v>936259097</v>
      </c>
      <c r="C2762" s="4">
        <v>34843</v>
      </c>
      <c r="D2762" t="s">
        <v>21</v>
      </c>
      <c r="E2762" t="s">
        <v>16</v>
      </c>
      <c r="F2762" s="5">
        <v>770130804</v>
      </c>
    </row>
    <row r="2763" spans="1:6" x14ac:dyDescent="0.25">
      <c r="A2763" t="s">
        <v>3158</v>
      </c>
      <c r="B2763">
        <v>843491173</v>
      </c>
      <c r="C2763" s="4">
        <v>27538</v>
      </c>
      <c r="D2763" t="s">
        <v>15</v>
      </c>
      <c r="E2763" t="s">
        <v>104</v>
      </c>
      <c r="F2763" s="5">
        <v>1527585543</v>
      </c>
    </row>
    <row r="2764" spans="1:6" x14ac:dyDescent="0.25">
      <c r="A2764" t="s">
        <v>3159</v>
      </c>
      <c r="B2764">
        <v>343054136</v>
      </c>
      <c r="C2764" s="4">
        <v>31556</v>
      </c>
      <c r="D2764" t="s">
        <v>27</v>
      </c>
      <c r="E2764" t="s">
        <v>10</v>
      </c>
      <c r="F2764" s="5">
        <v>1371767709</v>
      </c>
    </row>
    <row r="2765" spans="1:6" x14ac:dyDescent="0.25">
      <c r="A2765" t="s">
        <v>3160</v>
      </c>
      <c r="B2765">
        <v>57264897</v>
      </c>
      <c r="C2765" s="4">
        <v>36671</v>
      </c>
      <c r="D2765" t="s">
        <v>27</v>
      </c>
      <c r="E2765" t="s">
        <v>16</v>
      </c>
      <c r="F2765" s="5">
        <v>1943898551</v>
      </c>
    </row>
    <row r="2766" spans="1:6" x14ac:dyDescent="0.25">
      <c r="A2766" t="s">
        <v>3161</v>
      </c>
      <c r="B2766">
        <v>662985666</v>
      </c>
      <c r="C2766" s="4">
        <v>35575</v>
      </c>
      <c r="D2766" t="s">
        <v>15</v>
      </c>
      <c r="E2766" t="s">
        <v>1064</v>
      </c>
      <c r="F2766" s="5">
        <v>417117077</v>
      </c>
    </row>
    <row r="2767" spans="1:6" x14ac:dyDescent="0.25">
      <c r="A2767" t="s">
        <v>3162</v>
      </c>
      <c r="B2767">
        <v>175122483</v>
      </c>
      <c r="C2767" s="4">
        <v>24251</v>
      </c>
      <c r="D2767" t="s">
        <v>9</v>
      </c>
      <c r="E2767" t="s">
        <v>341</v>
      </c>
      <c r="F2767" s="5">
        <v>80380188</v>
      </c>
    </row>
    <row r="2768" spans="1:6" x14ac:dyDescent="0.25">
      <c r="A2768" t="s">
        <v>3163</v>
      </c>
      <c r="B2768">
        <v>379935005</v>
      </c>
      <c r="C2768" s="4">
        <v>24251</v>
      </c>
      <c r="D2768" t="s">
        <v>21</v>
      </c>
      <c r="E2768" t="s">
        <v>69</v>
      </c>
      <c r="F2768" s="5">
        <v>1902457675</v>
      </c>
    </row>
    <row r="2769" spans="1:6" x14ac:dyDescent="0.25">
      <c r="A2769" t="s">
        <v>3164</v>
      </c>
      <c r="B2769">
        <v>54092581</v>
      </c>
      <c r="C2769" s="4">
        <v>31192</v>
      </c>
      <c r="D2769" t="s">
        <v>21</v>
      </c>
      <c r="E2769" t="s">
        <v>203</v>
      </c>
      <c r="F2769" s="5">
        <v>723763287</v>
      </c>
    </row>
    <row r="2770" spans="1:6" x14ac:dyDescent="0.25">
      <c r="A2770" t="s">
        <v>589</v>
      </c>
      <c r="B2770">
        <v>565277281</v>
      </c>
      <c r="C2770" s="4">
        <v>42148</v>
      </c>
      <c r="D2770" t="s">
        <v>27</v>
      </c>
      <c r="E2770" t="s">
        <v>404</v>
      </c>
      <c r="F2770" s="5">
        <v>543398676</v>
      </c>
    </row>
    <row r="2771" spans="1:6" x14ac:dyDescent="0.25">
      <c r="A2771" t="s">
        <v>3165</v>
      </c>
      <c r="B2771">
        <v>757839652</v>
      </c>
      <c r="C2771" s="4">
        <v>37765</v>
      </c>
      <c r="D2771" t="s">
        <v>9</v>
      </c>
      <c r="E2771" t="s">
        <v>360</v>
      </c>
      <c r="F2771" s="5">
        <v>502195616</v>
      </c>
    </row>
    <row r="2772" spans="1:6" x14ac:dyDescent="0.25">
      <c r="A2772" t="s">
        <v>3166</v>
      </c>
      <c r="B2772">
        <v>985217845</v>
      </c>
      <c r="C2772" s="4">
        <v>42515</v>
      </c>
      <c r="D2772" t="s">
        <v>15</v>
      </c>
      <c r="E2772" t="s">
        <v>502</v>
      </c>
      <c r="F2772" s="5">
        <v>62120595</v>
      </c>
    </row>
    <row r="2773" spans="1:6" x14ac:dyDescent="0.25">
      <c r="A2773" t="s">
        <v>3167</v>
      </c>
      <c r="B2773">
        <v>532587167</v>
      </c>
      <c r="C2773" s="4">
        <v>31556</v>
      </c>
      <c r="D2773" t="s">
        <v>27</v>
      </c>
      <c r="E2773" t="s">
        <v>28</v>
      </c>
      <c r="F2773" s="5">
        <v>3338739657</v>
      </c>
    </row>
    <row r="2774" spans="1:6" x14ac:dyDescent="0.25">
      <c r="A2774" t="s">
        <v>3168</v>
      </c>
      <c r="B2774">
        <v>233708883</v>
      </c>
      <c r="C2774" s="4">
        <v>28634</v>
      </c>
      <c r="D2774" t="s">
        <v>9</v>
      </c>
      <c r="E2774" t="s">
        <v>193</v>
      </c>
      <c r="F2774" s="5">
        <v>4243943301</v>
      </c>
    </row>
    <row r="2775" spans="1:6" x14ac:dyDescent="0.25">
      <c r="A2775" t="s">
        <v>3169</v>
      </c>
      <c r="B2775">
        <v>748986889</v>
      </c>
      <c r="C2775" s="4">
        <v>27905</v>
      </c>
      <c r="D2775" t="s">
        <v>9</v>
      </c>
      <c r="E2775" t="s">
        <v>261</v>
      </c>
      <c r="F2775" s="5">
        <v>1165089374</v>
      </c>
    </row>
    <row r="2776" spans="1:6" x14ac:dyDescent="0.25">
      <c r="A2776" t="s">
        <v>3170</v>
      </c>
      <c r="B2776">
        <v>260904080</v>
      </c>
      <c r="C2776" s="4">
        <v>28634</v>
      </c>
      <c r="D2776" t="s">
        <v>27</v>
      </c>
      <c r="E2776" t="s">
        <v>134</v>
      </c>
      <c r="F2776" s="5">
        <v>28369035</v>
      </c>
    </row>
    <row r="2777" spans="1:6" x14ac:dyDescent="0.25">
      <c r="A2777" t="s">
        <v>3171</v>
      </c>
      <c r="B2777">
        <v>903375773</v>
      </c>
      <c r="C2777" s="4">
        <v>42880</v>
      </c>
      <c r="D2777" t="s">
        <v>27</v>
      </c>
      <c r="E2777" t="s">
        <v>579</v>
      </c>
      <c r="F2777" s="5">
        <v>2114397824</v>
      </c>
    </row>
    <row r="2778" spans="1:6" x14ac:dyDescent="0.25">
      <c r="A2778" t="s">
        <v>3172</v>
      </c>
      <c r="B2778">
        <v>219258652</v>
      </c>
      <c r="C2778" s="4">
        <v>22426</v>
      </c>
      <c r="D2778" t="s">
        <v>15</v>
      </c>
      <c r="E2778" t="s">
        <v>324</v>
      </c>
      <c r="F2778" s="5">
        <v>4080547608</v>
      </c>
    </row>
    <row r="2779" spans="1:6" x14ac:dyDescent="0.25">
      <c r="A2779" t="s">
        <v>3173</v>
      </c>
      <c r="B2779">
        <v>796857761</v>
      </c>
      <c r="C2779" s="4">
        <v>41783</v>
      </c>
      <c r="D2779" t="s">
        <v>27</v>
      </c>
      <c r="E2779" t="s">
        <v>404</v>
      </c>
      <c r="F2779" s="5">
        <v>440500638</v>
      </c>
    </row>
    <row r="2780" spans="1:6" x14ac:dyDescent="0.25">
      <c r="A2780" t="s">
        <v>3174</v>
      </c>
      <c r="B2780">
        <v>803923948</v>
      </c>
      <c r="C2780" s="4">
        <v>40322</v>
      </c>
      <c r="D2780" t="s">
        <v>27</v>
      </c>
      <c r="E2780" t="s">
        <v>186</v>
      </c>
      <c r="F2780" s="5">
        <v>1141695126</v>
      </c>
    </row>
    <row r="2781" spans="1:6" x14ac:dyDescent="0.25">
      <c r="A2781" t="s">
        <v>3175</v>
      </c>
      <c r="B2781">
        <v>523429584</v>
      </c>
      <c r="C2781" s="4">
        <v>28634</v>
      </c>
      <c r="D2781" t="s">
        <v>15</v>
      </c>
      <c r="E2781" t="s">
        <v>214</v>
      </c>
      <c r="F2781" s="5">
        <v>1970793088</v>
      </c>
    </row>
    <row r="2782" spans="1:6" x14ac:dyDescent="0.25">
      <c r="A2782" t="s">
        <v>3176</v>
      </c>
      <c r="B2782">
        <v>109535553</v>
      </c>
      <c r="C2782" s="4">
        <v>43976</v>
      </c>
      <c r="D2782" t="s">
        <v>21</v>
      </c>
      <c r="E2782" t="s">
        <v>10</v>
      </c>
      <c r="F2782" s="5">
        <v>2394513134</v>
      </c>
    </row>
    <row r="2783" spans="1:6" x14ac:dyDescent="0.25">
      <c r="A2783" t="s">
        <v>3177</v>
      </c>
      <c r="B2783">
        <v>269955394</v>
      </c>
      <c r="C2783" s="4">
        <v>27173</v>
      </c>
      <c r="D2783" t="s">
        <v>27</v>
      </c>
      <c r="E2783" t="s">
        <v>186</v>
      </c>
      <c r="F2783" s="5">
        <v>2841858918</v>
      </c>
    </row>
    <row r="2784" spans="1:6" x14ac:dyDescent="0.25">
      <c r="A2784" t="s">
        <v>3178</v>
      </c>
      <c r="B2784">
        <v>742082111</v>
      </c>
      <c r="C2784" s="4">
        <v>37765</v>
      </c>
      <c r="D2784" t="s">
        <v>21</v>
      </c>
      <c r="E2784" t="s">
        <v>16</v>
      </c>
      <c r="F2784" s="5">
        <v>1297524484</v>
      </c>
    </row>
    <row r="2785" spans="1:6" x14ac:dyDescent="0.25">
      <c r="A2785" t="s">
        <v>3179</v>
      </c>
      <c r="B2785">
        <v>925817645</v>
      </c>
      <c r="C2785" s="4">
        <v>35210</v>
      </c>
      <c r="D2785" t="s">
        <v>21</v>
      </c>
      <c r="E2785" t="s">
        <v>528</v>
      </c>
      <c r="F2785" s="5">
        <v>580844352</v>
      </c>
    </row>
    <row r="2786" spans="1:6" x14ac:dyDescent="0.25">
      <c r="A2786" t="s">
        <v>3180</v>
      </c>
      <c r="B2786">
        <v>540646135</v>
      </c>
      <c r="C2786" s="4">
        <v>30460</v>
      </c>
      <c r="D2786" t="s">
        <v>43</v>
      </c>
      <c r="E2786" t="s">
        <v>309</v>
      </c>
      <c r="F2786" s="5">
        <v>940548804</v>
      </c>
    </row>
    <row r="2787" spans="1:6" x14ac:dyDescent="0.25">
      <c r="A2787" t="s">
        <v>3181</v>
      </c>
      <c r="B2787">
        <v>912042678</v>
      </c>
      <c r="C2787" s="4">
        <v>34114</v>
      </c>
      <c r="D2787" t="s">
        <v>27</v>
      </c>
      <c r="E2787" t="s">
        <v>108</v>
      </c>
      <c r="F2787" s="5">
        <v>154270545</v>
      </c>
    </row>
    <row r="2788" spans="1:6" x14ac:dyDescent="0.25">
      <c r="A2788" t="s">
        <v>3182</v>
      </c>
      <c r="B2788">
        <v>346081022</v>
      </c>
      <c r="C2788" s="4">
        <v>39226</v>
      </c>
      <c r="D2788" t="s">
        <v>21</v>
      </c>
      <c r="E2788" t="s">
        <v>404</v>
      </c>
      <c r="F2788" s="5">
        <v>3735283188</v>
      </c>
    </row>
    <row r="2789" spans="1:6" x14ac:dyDescent="0.25">
      <c r="A2789" t="s">
        <v>175</v>
      </c>
      <c r="B2789">
        <v>144352360</v>
      </c>
      <c r="C2789" s="4">
        <v>30827</v>
      </c>
      <c r="D2789" t="s">
        <v>21</v>
      </c>
      <c r="E2789" t="s">
        <v>48</v>
      </c>
      <c r="F2789" s="5">
        <v>8518104</v>
      </c>
    </row>
    <row r="2790" spans="1:6" x14ac:dyDescent="0.25">
      <c r="A2790" t="s">
        <v>3183</v>
      </c>
      <c r="B2790">
        <v>309373814</v>
      </c>
      <c r="C2790" s="4">
        <v>31192</v>
      </c>
      <c r="D2790" t="s">
        <v>21</v>
      </c>
      <c r="E2790" t="s">
        <v>178</v>
      </c>
      <c r="F2790" s="5">
        <v>622197912</v>
      </c>
    </row>
    <row r="2791" spans="1:6" x14ac:dyDescent="0.25">
      <c r="A2791" t="s">
        <v>3184</v>
      </c>
      <c r="B2791">
        <v>788106278</v>
      </c>
      <c r="C2791" s="4">
        <v>34478</v>
      </c>
      <c r="D2791" t="s">
        <v>43</v>
      </c>
      <c r="E2791" t="s">
        <v>226</v>
      </c>
      <c r="F2791" s="5">
        <v>573364736</v>
      </c>
    </row>
    <row r="2792" spans="1:6" x14ac:dyDescent="0.25">
      <c r="A2792" t="s">
        <v>3185</v>
      </c>
      <c r="B2792">
        <v>582690079</v>
      </c>
      <c r="C2792" s="4">
        <v>38497</v>
      </c>
      <c r="D2792" t="s">
        <v>15</v>
      </c>
      <c r="E2792" t="s">
        <v>404</v>
      </c>
      <c r="F2792" s="5">
        <v>11845197</v>
      </c>
    </row>
    <row r="2793" spans="1:6" x14ac:dyDescent="0.25">
      <c r="A2793" t="s">
        <v>3186</v>
      </c>
      <c r="B2793">
        <v>127626624</v>
      </c>
      <c r="C2793" s="4">
        <v>23522</v>
      </c>
      <c r="D2793" t="s">
        <v>27</v>
      </c>
      <c r="E2793" t="s">
        <v>226</v>
      </c>
      <c r="F2793" s="5">
        <v>791217</v>
      </c>
    </row>
    <row r="2794" spans="1:6" x14ac:dyDescent="0.25">
      <c r="A2794" t="s">
        <v>3187</v>
      </c>
      <c r="B2794">
        <v>598205796</v>
      </c>
      <c r="C2794" s="4">
        <v>37765</v>
      </c>
      <c r="D2794" t="s">
        <v>43</v>
      </c>
      <c r="E2794" t="s">
        <v>22</v>
      </c>
      <c r="F2794" s="5">
        <v>2073959638</v>
      </c>
    </row>
    <row r="2795" spans="1:6" x14ac:dyDescent="0.25">
      <c r="A2795" t="s">
        <v>3188</v>
      </c>
      <c r="B2795">
        <v>241349621</v>
      </c>
      <c r="C2795" s="4">
        <v>23887</v>
      </c>
      <c r="D2795" t="s">
        <v>27</v>
      </c>
      <c r="E2795" t="s">
        <v>579</v>
      </c>
      <c r="F2795" s="5">
        <v>2205266274</v>
      </c>
    </row>
    <row r="2796" spans="1:6" x14ac:dyDescent="0.25">
      <c r="A2796" t="s">
        <v>3189</v>
      </c>
      <c r="B2796">
        <v>782785496</v>
      </c>
      <c r="C2796" s="4">
        <v>43976</v>
      </c>
      <c r="D2796" t="s">
        <v>9</v>
      </c>
      <c r="E2796" t="s">
        <v>218</v>
      </c>
      <c r="F2796" s="5">
        <v>718153074</v>
      </c>
    </row>
    <row r="2797" spans="1:6" x14ac:dyDescent="0.25">
      <c r="A2797" t="s">
        <v>3190</v>
      </c>
      <c r="B2797">
        <v>399531461</v>
      </c>
      <c r="C2797" s="4">
        <v>38132</v>
      </c>
      <c r="D2797" t="s">
        <v>27</v>
      </c>
      <c r="E2797" t="s">
        <v>268</v>
      </c>
      <c r="F2797" s="5">
        <v>2366801184</v>
      </c>
    </row>
    <row r="2798" spans="1:6" x14ac:dyDescent="0.25">
      <c r="A2798" t="s">
        <v>3191</v>
      </c>
      <c r="B2798">
        <v>838500892</v>
      </c>
      <c r="C2798" s="4">
        <v>22061</v>
      </c>
      <c r="D2798" t="s">
        <v>27</v>
      </c>
      <c r="E2798" t="s">
        <v>52</v>
      </c>
      <c r="F2798" s="5">
        <v>769479228</v>
      </c>
    </row>
    <row r="2799" spans="1:6" x14ac:dyDescent="0.25">
      <c r="A2799" t="s">
        <v>3192</v>
      </c>
      <c r="B2799">
        <v>213205219</v>
      </c>
      <c r="C2799" s="4">
        <v>28634</v>
      </c>
      <c r="D2799" t="s">
        <v>27</v>
      </c>
      <c r="E2799" t="s">
        <v>10</v>
      </c>
      <c r="F2799" s="5">
        <v>36119475</v>
      </c>
    </row>
    <row r="2800" spans="1:6" x14ac:dyDescent="0.25">
      <c r="A2800" t="s">
        <v>552</v>
      </c>
      <c r="B2800">
        <v>547781025</v>
      </c>
      <c r="C2800" s="4">
        <v>42880</v>
      </c>
      <c r="D2800" t="s">
        <v>15</v>
      </c>
      <c r="E2800" t="s">
        <v>146</v>
      </c>
      <c r="F2800" s="5">
        <v>1852244415</v>
      </c>
    </row>
    <row r="2801" spans="1:6" x14ac:dyDescent="0.25">
      <c r="A2801" t="s">
        <v>3193</v>
      </c>
      <c r="B2801">
        <v>514798396</v>
      </c>
      <c r="C2801" s="4">
        <v>27538</v>
      </c>
      <c r="D2801" t="s">
        <v>27</v>
      </c>
      <c r="E2801" t="s">
        <v>1064</v>
      </c>
      <c r="F2801" s="5">
        <v>258591243</v>
      </c>
    </row>
    <row r="2802" spans="1:6" x14ac:dyDescent="0.25">
      <c r="A2802" t="s">
        <v>3194</v>
      </c>
      <c r="B2802">
        <v>827906116</v>
      </c>
      <c r="C2802" s="4">
        <v>23887</v>
      </c>
      <c r="D2802" t="s">
        <v>21</v>
      </c>
      <c r="E2802" t="s">
        <v>193</v>
      </c>
      <c r="F2802" s="5">
        <v>2558724012</v>
      </c>
    </row>
    <row r="2803" spans="1:6" x14ac:dyDescent="0.25">
      <c r="A2803" t="s">
        <v>135</v>
      </c>
      <c r="B2803">
        <v>96082534</v>
      </c>
      <c r="C2803" s="4">
        <v>26077</v>
      </c>
      <c r="D2803" t="s">
        <v>21</v>
      </c>
      <c r="E2803" t="s">
        <v>44</v>
      </c>
      <c r="F2803" s="5">
        <v>28761705</v>
      </c>
    </row>
    <row r="2804" spans="1:6" x14ac:dyDescent="0.25">
      <c r="A2804" t="s">
        <v>3195</v>
      </c>
      <c r="B2804">
        <v>288641241</v>
      </c>
      <c r="C2804" s="4">
        <v>31921</v>
      </c>
      <c r="D2804" t="s">
        <v>43</v>
      </c>
      <c r="E2804" t="s">
        <v>328</v>
      </c>
      <c r="F2804" s="5">
        <v>1357965</v>
      </c>
    </row>
    <row r="2805" spans="1:6" x14ac:dyDescent="0.25">
      <c r="A2805" t="s">
        <v>3196</v>
      </c>
      <c r="B2805">
        <v>737120145</v>
      </c>
      <c r="C2805" s="4">
        <v>37400</v>
      </c>
      <c r="D2805" t="s">
        <v>27</v>
      </c>
      <c r="E2805" t="s">
        <v>334</v>
      </c>
      <c r="F2805" s="5">
        <v>5100663022</v>
      </c>
    </row>
    <row r="2806" spans="1:6" x14ac:dyDescent="0.25">
      <c r="A2806" t="s">
        <v>3197</v>
      </c>
      <c r="B2806">
        <v>355200717</v>
      </c>
      <c r="C2806" s="4">
        <v>35939</v>
      </c>
      <c r="D2806" t="s">
        <v>15</v>
      </c>
      <c r="E2806" t="s">
        <v>1064</v>
      </c>
      <c r="F2806" s="5">
        <v>3727893</v>
      </c>
    </row>
    <row r="2807" spans="1:6" x14ac:dyDescent="0.25">
      <c r="A2807" t="s">
        <v>3198</v>
      </c>
      <c r="B2807">
        <v>124971917</v>
      </c>
      <c r="C2807" s="4">
        <v>43244</v>
      </c>
      <c r="D2807" t="s">
        <v>27</v>
      </c>
      <c r="E2807" t="s">
        <v>210</v>
      </c>
      <c r="F2807" s="5">
        <v>1229470368</v>
      </c>
    </row>
    <row r="2808" spans="1:6" x14ac:dyDescent="0.25">
      <c r="A2808" t="s">
        <v>3199</v>
      </c>
      <c r="B2808">
        <v>107961266</v>
      </c>
      <c r="C2808" s="4">
        <v>26809</v>
      </c>
      <c r="D2808" t="s">
        <v>171</v>
      </c>
      <c r="E2808" t="s">
        <v>371</v>
      </c>
      <c r="F2808" s="5">
        <v>849519216</v>
      </c>
    </row>
    <row r="2809" spans="1:6" x14ac:dyDescent="0.25">
      <c r="A2809" t="s">
        <v>278</v>
      </c>
      <c r="B2809">
        <v>309942505</v>
      </c>
      <c r="C2809" s="4">
        <v>35210</v>
      </c>
      <c r="D2809" t="s">
        <v>27</v>
      </c>
      <c r="E2809" t="s">
        <v>502</v>
      </c>
      <c r="F2809" s="5">
        <v>372753381</v>
      </c>
    </row>
    <row r="2810" spans="1:6" x14ac:dyDescent="0.25">
      <c r="A2810" t="s">
        <v>3200</v>
      </c>
      <c r="B2810">
        <v>136816964</v>
      </c>
      <c r="C2810" s="4">
        <v>39958</v>
      </c>
      <c r="D2810" t="s">
        <v>27</v>
      </c>
      <c r="E2810" t="s">
        <v>10</v>
      </c>
      <c r="F2810" s="5">
        <v>465503896</v>
      </c>
    </row>
    <row r="2811" spans="1:6" x14ac:dyDescent="0.25">
      <c r="A2811" t="s">
        <v>3201</v>
      </c>
      <c r="B2811">
        <v>457442184</v>
      </c>
      <c r="C2811" s="4">
        <v>31192</v>
      </c>
      <c r="D2811" t="s">
        <v>43</v>
      </c>
      <c r="E2811" t="s">
        <v>371</v>
      </c>
      <c r="F2811" s="5">
        <v>561291115</v>
      </c>
    </row>
    <row r="2812" spans="1:6" x14ac:dyDescent="0.25">
      <c r="A2812" t="s">
        <v>215</v>
      </c>
      <c r="B2812">
        <v>198335679</v>
      </c>
      <c r="C2812" s="4">
        <v>27538</v>
      </c>
      <c r="D2812" t="s">
        <v>15</v>
      </c>
      <c r="E2812" t="s">
        <v>108</v>
      </c>
      <c r="F2812" s="5">
        <v>3420683712</v>
      </c>
    </row>
    <row r="2813" spans="1:6" x14ac:dyDescent="0.25">
      <c r="A2813" t="s">
        <v>3202</v>
      </c>
      <c r="B2813">
        <v>826220444</v>
      </c>
      <c r="C2813" s="4">
        <v>37400</v>
      </c>
      <c r="D2813" t="s">
        <v>43</v>
      </c>
      <c r="E2813" t="s">
        <v>528</v>
      </c>
      <c r="F2813" s="5">
        <v>1822703001</v>
      </c>
    </row>
    <row r="2814" spans="1:6" x14ac:dyDescent="0.25">
      <c r="A2814" t="s">
        <v>3203</v>
      </c>
      <c r="B2814">
        <v>877065362</v>
      </c>
      <c r="C2814" s="4">
        <v>33749</v>
      </c>
      <c r="D2814" t="s">
        <v>9</v>
      </c>
      <c r="E2814" t="s">
        <v>178</v>
      </c>
      <c r="F2814" s="5">
        <v>40765887</v>
      </c>
    </row>
    <row r="2815" spans="1:6" x14ac:dyDescent="0.25">
      <c r="A2815" t="s">
        <v>3204</v>
      </c>
      <c r="B2815">
        <v>177481325</v>
      </c>
      <c r="C2815" s="4">
        <v>43609</v>
      </c>
      <c r="D2815" t="s">
        <v>171</v>
      </c>
      <c r="E2815" t="s">
        <v>73</v>
      </c>
      <c r="F2815" s="5">
        <v>69314128</v>
      </c>
    </row>
    <row r="2816" spans="1:6" x14ac:dyDescent="0.25">
      <c r="A2816" t="s">
        <v>3205</v>
      </c>
      <c r="B2816">
        <v>936996307</v>
      </c>
      <c r="C2816" s="4">
        <v>43244</v>
      </c>
      <c r="D2816" t="s">
        <v>43</v>
      </c>
      <c r="E2816" t="s">
        <v>22</v>
      </c>
      <c r="F2816" s="5">
        <v>3361207304</v>
      </c>
    </row>
    <row r="2817" spans="1:6" x14ac:dyDescent="0.25">
      <c r="A2817" t="s">
        <v>3206</v>
      </c>
      <c r="B2817">
        <v>172315859</v>
      </c>
      <c r="C2817" s="4">
        <v>31192</v>
      </c>
      <c r="D2817" t="s">
        <v>27</v>
      </c>
      <c r="E2817" t="s">
        <v>108</v>
      </c>
      <c r="F2817" s="5">
        <v>931574952</v>
      </c>
    </row>
    <row r="2818" spans="1:6" x14ac:dyDescent="0.25">
      <c r="A2818" t="s">
        <v>3207</v>
      </c>
      <c r="B2818">
        <v>553069848</v>
      </c>
      <c r="C2818" s="4">
        <v>33382</v>
      </c>
      <c r="D2818" t="s">
        <v>9</v>
      </c>
      <c r="E2818" t="s">
        <v>94</v>
      </c>
      <c r="F2818" s="5">
        <v>1196080611</v>
      </c>
    </row>
    <row r="2819" spans="1:6" x14ac:dyDescent="0.25">
      <c r="A2819" t="s">
        <v>3208</v>
      </c>
      <c r="B2819">
        <v>461675878</v>
      </c>
      <c r="C2819" s="4">
        <v>40322</v>
      </c>
      <c r="D2819" t="s">
        <v>15</v>
      </c>
      <c r="E2819" t="s">
        <v>90</v>
      </c>
      <c r="F2819" s="5">
        <v>119065265</v>
      </c>
    </row>
    <row r="2820" spans="1:6" x14ac:dyDescent="0.25">
      <c r="A2820" t="s">
        <v>3209</v>
      </c>
      <c r="B2820">
        <v>456255247</v>
      </c>
      <c r="C2820" s="4">
        <v>24983</v>
      </c>
      <c r="D2820" t="s">
        <v>27</v>
      </c>
      <c r="E2820" t="s">
        <v>528</v>
      </c>
      <c r="F2820" s="5">
        <v>433576044</v>
      </c>
    </row>
    <row r="2821" spans="1:6" x14ac:dyDescent="0.25">
      <c r="A2821" t="s">
        <v>3210</v>
      </c>
      <c r="B2821">
        <v>80429347</v>
      </c>
      <c r="C2821" s="4">
        <v>32653</v>
      </c>
      <c r="D2821" t="s">
        <v>9</v>
      </c>
      <c r="E2821" t="s">
        <v>214</v>
      </c>
      <c r="F2821" s="5">
        <v>687853125</v>
      </c>
    </row>
    <row r="2822" spans="1:6" x14ac:dyDescent="0.25">
      <c r="A2822" t="s">
        <v>3211</v>
      </c>
      <c r="B2822">
        <v>511686088</v>
      </c>
      <c r="C2822" s="4">
        <v>29366</v>
      </c>
      <c r="D2822" t="s">
        <v>9</v>
      </c>
      <c r="E2822" t="s">
        <v>108</v>
      </c>
      <c r="F2822" s="5">
        <v>3900582735</v>
      </c>
    </row>
    <row r="2823" spans="1:6" x14ac:dyDescent="0.25">
      <c r="A2823" t="s">
        <v>3212</v>
      </c>
      <c r="B2823">
        <v>355247230</v>
      </c>
      <c r="C2823" s="4">
        <v>24616</v>
      </c>
      <c r="D2823" t="s">
        <v>27</v>
      </c>
      <c r="E2823" t="s">
        <v>261</v>
      </c>
      <c r="F2823" s="5">
        <v>912430464</v>
      </c>
    </row>
    <row r="2824" spans="1:6" x14ac:dyDescent="0.25">
      <c r="A2824" t="s">
        <v>3213</v>
      </c>
      <c r="B2824">
        <v>618755065</v>
      </c>
      <c r="C2824" s="4">
        <v>33017</v>
      </c>
      <c r="D2824" t="s">
        <v>27</v>
      </c>
      <c r="E2824" t="s">
        <v>371</v>
      </c>
      <c r="F2824" s="5">
        <v>276078131</v>
      </c>
    </row>
    <row r="2825" spans="1:6" x14ac:dyDescent="0.25">
      <c r="A2825" t="s">
        <v>3214</v>
      </c>
      <c r="B2825">
        <v>225676645</v>
      </c>
      <c r="C2825" s="4">
        <v>28634</v>
      </c>
      <c r="D2825" t="s">
        <v>27</v>
      </c>
      <c r="E2825" t="s">
        <v>65</v>
      </c>
      <c r="F2825" s="5">
        <v>1369453932</v>
      </c>
    </row>
    <row r="2826" spans="1:6" x14ac:dyDescent="0.25">
      <c r="A2826" t="s">
        <v>3215</v>
      </c>
      <c r="B2826">
        <v>263558066</v>
      </c>
      <c r="C2826" s="4">
        <v>33749</v>
      </c>
      <c r="D2826" t="s">
        <v>43</v>
      </c>
      <c r="E2826" t="s">
        <v>94</v>
      </c>
      <c r="F2826" s="5">
        <v>1130380713</v>
      </c>
    </row>
    <row r="2827" spans="1:6" x14ac:dyDescent="0.25">
      <c r="A2827" t="s">
        <v>252</v>
      </c>
      <c r="B2827">
        <v>238274446</v>
      </c>
      <c r="C2827" s="4">
        <v>28634</v>
      </c>
      <c r="D2827" t="s">
        <v>27</v>
      </c>
      <c r="E2827" t="s">
        <v>218</v>
      </c>
      <c r="F2827" s="5">
        <v>3157691712</v>
      </c>
    </row>
    <row r="2828" spans="1:6" x14ac:dyDescent="0.25">
      <c r="A2828" t="s">
        <v>3216</v>
      </c>
      <c r="B2828">
        <v>284644944</v>
      </c>
      <c r="C2828" s="4">
        <v>38132</v>
      </c>
      <c r="D2828" t="s">
        <v>43</v>
      </c>
      <c r="E2828" t="s">
        <v>268</v>
      </c>
      <c r="F2828" s="5">
        <v>1748894784</v>
      </c>
    </row>
    <row r="2829" spans="1:6" x14ac:dyDescent="0.25">
      <c r="A2829" t="s">
        <v>3217</v>
      </c>
      <c r="B2829">
        <v>191350100</v>
      </c>
      <c r="C2829" s="4">
        <v>31921</v>
      </c>
      <c r="D2829" t="s">
        <v>9</v>
      </c>
      <c r="E2829" t="s">
        <v>146</v>
      </c>
      <c r="F2829" s="5">
        <v>9242337</v>
      </c>
    </row>
    <row r="2830" spans="1:6" x14ac:dyDescent="0.25">
      <c r="A2830" t="s">
        <v>3218</v>
      </c>
      <c r="B2830">
        <v>760091027</v>
      </c>
      <c r="C2830" s="4">
        <v>20600</v>
      </c>
      <c r="D2830" t="s">
        <v>21</v>
      </c>
      <c r="E2830" t="s">
        <v>226</v>
      </c>
      <c r="F2830" s="5">
        <v>2102479101</v>
      </c>
    </row>
    <row r="2831" spans="1:6" x14ac:dyDescent="0.25">
      <c r="A2831" t="s">
        <v>3219</v>
      </c>
      <c r="B2831">
        <v>128921572</v>
      </c>
      <c r="C2831" s="4">
        <v>39958</v>
      </c>
      <c r="D2831" t="s">
        <v>9</v>
      </c>
      <c r="E2831" t="s">
        <v>360</v>
      </c>
      <c r="F2831" s="5">
        <v>889495425</v>
      </c>
    </row>
    <row r="2832" spans="1:6" x14ac:dyDescent="0.25">
      <c r="A2832" t="s">
        <v>3220</v>
      </c>
      <c r="B2832">
        <v>462697928</v>
      </c>
      <c r="C2832" s="4">
        <v>22790</v>
      </c>
      <c r="D2832" t="s">
        <v>21</v>
      </c>
      <c r="E2832" t="s">
        <v>16</v>
      </c>
      <c r="F2832" s="5">
        <v>33534696</v>
      </c>
    </row>
    <row r="2833" spans="1:6" x14ac:dyDescent="0.25">
      <c r="A2833" t="s">
        <v>3221</v>
      </c>
      <c r="B2833">
        <v>802502024</v>
      </c>
      <c r="C2833" s="4">
        <v>38132</v>
      </c>
      <c r="D2833" t="s">
        <v>9</v>
      </c>
      <c r="E2833" t="s">
        <v>284</v>
      </c>
      <c r="F2833" s="5">
        <v>1089250792</v>
      </c>
    </row>
    <row r="2834" spans="1:6" x14ac:dyDescent="0.25">
      <c r="A2834" t="s">
        <v>3222</v>
      </c>
      <c r="B2834">
        <v>960613747</v>
      </c>
      <c r="C2834" s="4">
        <v>22426</v>
      </c>
      <c r="D2834" t="s">
        <v>15</v>
      </c>
      <c r="E2834" t="s">
        <v>134</v>
      </c>
      <c r="F2834" s="5">
        <v>745714452</v>
      </c>
    </row>
    <row r="2835" spans="1:6" x14ac:dyDescent="0.25">
      <c r="A2835" t="s">
        <v>3223</v>
      </c>
      <c r="B2835">
        <v>259747071</v>
      </c>
      <c r="C2835" s="4">
        <v>23887</v>
      </c>
      <c r="D2835" t="s">
        <v>9</v>
      </c>
      <c r="E2835" t="s">
        <v>360</v>
      </c>
      <c r="F2835" s="5">
        <v>968225664</v>
      </c>
    </row>
    <row r="2836" spans="1:6" x14ac:dyDescent="0.25">
      <c r="A2836" t="s">
        <v>3224</v>
      </c>
      <c r="B2836">
        <v>369259451</v>
      </c>
      <c r="C2836" s="4">
        <v>22061</v>
      </c>
      <c r="D2836" t="s">
        <v>43</v>
      </c>
      <c r="E2836" t="s">
        <v>69</v>
      </c>
      <c r="F2836" s="5">
        <v>5129878047</v>
      </c>
    </row>
    <row r="2837" spans="1:6" x14ac:dyDescent="0.25">
      <c r="A2837" t="s">
        <v>3225</v>
      </c>
      <c r="B2837">
        <v>177114036</v>
      </c>
      <c r="C2837" s="4">
        <v>33017</v>
      </c>
      <c r="D2837" t="s">
        <v>15</v>
      </c>
      <c r="E2837" t="s">
        <v>366</v>
      </c>
      <c r="F2837" s="5">
        <v>21443205</v>
      </c>
    </row>
    <row r="2838" spans="1:6" x14ac:dyDescent="0.25">
      <c r="A2838" t="s">
        <v>3226</v>
      </c>
      <c r="B2838">
        <v>674382707</v>
      </c>
      <c r="C2838" s="4">
        <v>29731</v>
      </c>
      <c r="D2838" t="s">
        <v>15</v>
      </c>
      <c r="E2838" t="s">
        <v>52</v>
      </c>
      <c r="F2838" s="5">
        <v>1728383013</v>
      </c>
    </row>
    <row r="2839" spans="1:6" x14ac:dyDescent="0.25">
      <c r="A2839" t="s">
        <v>3227</v>
      </c>
      <c r="B2839">
        <v>929633638</v>
      </c>
      <c r="C2839" s="4">
        <v>25348</v>
      </c>
      <c r="D2839" t="s">
        <v>27</v>
      </c>
      <c r="E2839" t="s">
        <v>502</v>
      </c>
      <c r="F2839" s="5">
        <v>563332224</v>
      </c>
    </row>
    <row r="2840" spans="1:6" x14ac:dyDescent="0.25">
      <c r="A2840" t="s">
        <v>3228</v>
      </c>
      <c r="B2840">
        <v>67197710</v>
      </c>
      <c r="C2840" s="4">
        <v>40322</v>
      </c>
      <c r="D2840" t="s">
        <v>15</v>
      </c>
      <c r="E2840" t="s">
        <v>33</v>
      </c>
      <c r="F2840" s="5">
        <v>162714816</v>
      </c>
    </row>
    <row r="2841" spans="1:6" x14ac:dyDescent="0.25">
      <c r="A2841" t="s">
        <v>3229</v>
      </c>
      <c r="B2841">
        <v>819479045</v>
      </c>
      <c r="C2841" s="4">
        <v>27905</v>
      </c>
      <c r="D2841" t="s">
        <v>27</v>
      </c>
      <c r="E2841" t="s">
        <v>90</v>
      </c>
      <c r="F2841" s="5">
        <v>729899199</v>
      </c>
    </row>
    <row r="2842" spans="1:6" x14ac:dyDescent="0.25">
      <c r="A2842" t="s">
        <v>821</v>
      </c>
      <c r="B2842">
        <v>836838522</v>
      </c>
      <c r="C2842" s="4">
        <v>38497</v>
      </c>
      <c r="D2842" t="s">
        <v>15</v>
      </c>
      <c r="E2842" t="s">
        <v>44</v>
      </c>
      <c r="F2842" s="5">
        <v>16120573</v>
      </c>
    </row>
    <row r="2843" spans="1:6" x14ac:dyDescent="0.25">
      <c r="A2843" t="s">
        <v>3230</v>
      </c>
      <c r="B2843">
        <v>198363891</v>
      </c>
      <c r="C2843" s="4">
        <v>34843</v>
      </c>
      <c r="D2843" t="s">
        <v>43</v>
      </c>
      <c r="E2843" t="s">
        <v>65</v>
      </c>
      <c r="F2843" s="5">
        <v>1495172393</v>
      </c>
    </row>
    <row r="2844" spans="1:6" x14ac:dyDescent="0.25">
      <c r="A2844" t="s">
        <v>3231</v>
      </c>
      <c r="B2844">
        <v>802418265</v>
      </c>
      <c r="C2844" s="4">
        <v>21694</v>
      </c>
      <c r="D2844" t="s">
        <v>27</v>
      </c>
      <c r="E2844" t="s">
        <v>28</v>
      </c>
      <c r="F2844" s="5">
        <v>1406520402</v>
      </c>
    </row>
    <row r="2845" spans="1:6" x14ac:dyDescent="0.25">
      <c r="A2845" t="s">
        <v>3232</v>
      </c>
      <c r="B2845">
        <v>445339957</v>
      </c>
      <c r="C2845" s="4">
        <v>24983</v>
      </c>
      <c r="D2845" t="s">
        <v>9</v>
      </c>
      <c r="E2845" t="s">
        <v>245</v>
      </c>
      <c r="F2845" s="5">
        <v>8344512</v>
      </c>
    </row>
    <row r="2846" spans="1:6" x14ac:dyDescent="0.25">
      <c r="A2846" t="s">
        <v>3233</v>
      </c>
      <c r="B2846">
        <v>335718706</v>
      </c>
      <c r="C2846" s="4">
        <v>42515</v>
      </c>
      <c r="D2846" t="s">
        <v>21</v>
      </c>
      <c r="E2846" t="s">
        <v>245</v>
      </c>
      <c r="F2846" s="5">
        <v>4558598875</v>
      </c>
    </row>
    <row r="2847" spans="1:6" x14ac:dyDescent="0.25">
      <c r="A2847" t="s">
        <v>3234</v>
      </c>
      <c r="B2847">
        <v>998638943</v>
      </c>
      <c r="C2847" s="4">
        <v>43244</v>
      </c>
      <c r="D2847" t="s">
        <v>43</v>
      </c>
      <c r="E2847" t="s">
        <v>69</v>
      </c>
      <c r="F2847" s="5">
        <v>579551148</v>
      </c>
    </row>
    <row r="2848" spans="1:6" x14ac:dyDescent="0.25">
      <c r="A2848" t="s">
        <v>3235</v>
      </c>
      <c r="B2848">
        <v>688516629</v>
      </c>
      <c r="C2848" s="4">
        <v>38132</v>
      </c>
      <c r="D2848" t="s">
        <v>27</v>
      </c>
      <c r="E2848" t="s">
        <v>48</v>
      </c>
      <c r="F2848" s="5">
        <v>161007264</v>
      </c>
    </row>
    <row r="2849" spans="1:6" x14ac:dyDescent="0.25">
      <c r="A2849" t="s">
        <v>3236</v>
      </c>
      <c r="B2849">
        <v>694139298</v>
      </c>
      <c r="C2849" s="4">
        <v>41419</v>
      </c>
      <c r="D2849" t="s">
        <v>21</v>
      </c>
      <c r="E2849" t="s">
        <v>186</v>
      </c>
      <c r="F2849" s="5">
        <v>24307773</v>
      </c>
    </row>
    <row r="2850" spans="1:6" x14ac:dyDescent="0.25">
      <c r="A2850" t="s">
        <v>3237</v>
      </c>
      <c r="B2850">
        <v>927583432</v>
      </c>
      <c r="C2850" s="4">
        <v>33017</v>
      </c>
      <c r="D2850" t="s">
        <v>27</v>
      </c>
      <c r="E2850" t="s">
        <v>90</v>
      </c>
      <c r="F2850" s="5">
        <v>843767694</v>
      </c>
    </row>
    <row r="2851" spans="1:6" x14ac:dyDescent="0.25">
      <c r="A2851" t="s">
        <v>3238</v>
      </c>
      <c r="B2851">
        <v>171703363</v>
      </c>
      <c r="C2851" s="4">
        <v>37036</v>
      </c>
      <c r="D2851" t="s">
        <v>27</v>
      </c>
      <c r="E2851" t="s">
        <v>360</v>
      </c>
      <c r="F2851" s="5">
        <v>997910982</v>
      </c>
    </row>
    <row r="2852" spans="1:6" x14ac:dyDescent="0.25">
      <c r="A2852" t="s">
        <v>3239</v>
      </c>
      <c r="B2852">
        <v>861963432</v>
      </c>
      <c r="C2852" s="4">
        <v>41783</v>
      </c>
      <c r="D2852" t="s">
        <v>27</v>
      </c>
      <c r="E2852" t="s">
        <v>33</v>
      </c>
      <c r="F2852" s="5">
        <v>2906465829</v>
      </c>
    </row>
    <row r="2853" spans="1:6" x14ac:dyDescent="0.25">
      <c r="A2853" t="s">
        <v>3240</v>
      </c>
      <c r="B2853">
        <v>910308583</v>
      </c>
      <c r="C2853" s="4">
        <v>41054</v>
      </c>
      <c r="D2853" t="s">
        <v>27</v>
      </c>
      <c r="E2853" t="s">
        <v>65</v>
      </c>
      <c r="F2853" s="5">
        <v>3976011</v>
      </c>
    </row>
    <row r="2854" spans="1:6" x14ac:dyDescent="0.25">
      <c r="A2854" t="s">
        <v>3241</v>
      </c>
      <c r="B2854">
        <v>766253118</v>
      </c>
      <c r="C2854" s="4">
        <v>31556</v>
      </c>
      <c r="D2854" t="s">
        <v>9</v>
      </c>
      <c r="E2854" t="s">
        <v>214</v>
      </c>
      <c r="F2854" s="5">
        <v>717246524</v>
      </c>
    </row>
    <row r="2855" spans="1:6" x14ac:dyDescent="0.25">
      <c r="A2855" t="s">
        <v>3242</v>
      </c>
      <c r="B2855">
        <v>932472175</v>
      </c>
      <c r="C2855" s="4">
        <v>21329</v>
      </c>
      <c r="D2855" t="s">
        <v>27</v>
      </c>
      <c r="E2855" t="s">
        <v>157</v>
      </c>
      <c r="F2855" s="5">
        <v>1091376864</v>
      </c>
    </row>
    <row r="2856" spans="1:6" x14ac:dyDescent="0.25">
      <c r="A2856" t="s">
        <v>3243</v>
      </c>
      <c r="B2856">
        <v>194085026</v>
      </c>
      <c r="C2856" s="4">
        <v>42880</v>
      </c>
      <c r="D2856" t="s">
        <v>9</v>
      </c>
      <c r="E2856" t="s">
        <v>371</v>
      </c>
      <c r="F2856" s="5">
        <v>1142185216</v>
      </c>
    </row>
    <row r="2857" spans="1:6" x14ac:dyDescent="0.25">
      <c r="A2857" t="s">
        <v>3244</v>
      </c>
      <c r="B2857">
        <v>822220105</v>
      </c>
      <c r="C2857" s="4">
        <v>24983</v>
      </c>
      <c r="D2857" t="s">
        <v>27</v>
      </c>
      <c r="E2857" t="s">
        <v>22</v>
      </c>
      <c r="F2857" s="5">
        <v>439253264</v>
      </c>
    </row>
    <row r="2858" spans="1:6" x14ac:dyDescent="0.25">
      <c r="A2858" t="s">
        <v>3245</v>
      </c>
      <c r="B2858">
        <v>947182432</v>
      </c>
      <c r="C2858" s="4">
        <v>37400</v>
      </c>
      <c r="D2858" t="s">
        <v>27</v>
      </c>
      <c r="E2858" t="s">
        <v>579</v>
      </c>
      <c r="F2858" s="5">
        <v>1401158304</v>
      </c>
    </row>
    <row r="2859" spans="1:6" x14ac:dyDescent="0.25">
      <c r="A2859" t="s">
        <v>3246</v>
      </c>
      <c r="B2859">
        <v>532531255</v>
      </c>
      <c r="C2859" s="4">
        <v>33017</v>
      </c>
      <c r="D2859" t="s">
        <v>43</v>
      </c>
      <c r="E2859" t="s">
        <v>157</v>
      </c>
      <c r="F2859" s="5">
        <v>1916659458</v>
      </c>
    </row>
    <row r="2860" spans="1:6" x14ac:dyDescent="0.25">
      <c r="A2860" t="s">
        <v>3247</v>
      </c>
      <c r="B2860">
        <v>908010774</v>
      </c>
      <c r="C2860" s="4">
        <v>32653</v>
      </c>
      <c r="D2860" t="s">
        <v>15</v>
      </c>
      <c r="E2860" t="s">
        <v>28</v>
      </c>
      <c r="F2860" s="5">
        <v>1116669312</v>
      </c>
    </row>
    <row r="2861" spans="1:6" x14ac:dyDescent="0.25">
      <c r="A2861" t="s">
        <v>3248</v>
      </c>
      <c r="B2861">
        <v>139492099</v>
      </c>
      <c r="C2861" s="4">
        <v>37765</v>
      </c>
      <c r="D2861" t="s">
        <v>43</v>
      </c>
      <c r="E2861" t="s">
        <v>1064</v>
      </c>
      <c r="F2861" s="5">
        <v>271079424</v>
      </c>
    </row>
    <row r="2862" spans="1:6" x14ac:dyDescent="0.25">
      <c r="A2862" t="s">
        <v>3249</v>
      </c>
      <c r="B2862">
        <v>935203493</v>
      </c>
      <c r="C2862" s="4">
        <v>22061</v>
      </c>
      <c r="D2862" t="s">
        <v>21</v>
      </c>
      <c r="E2862" t="s">
        <v>226</v>
      </c>
      <c r="F2862" s="5">
        <v>2492479044</v>
      </c>
    </row>
    <row r="2863" spans="1:6" x14ac:dyDescent="0.25">
      <c r="A2863" t="s">
        <v>3250</v>
      </c>
      <c r="B2863">
        <v>199102976</v>
      </c>
      <c r="C2863" s="4">
        <v>32653</v>
      </c>
      <c r="D2863" t="s">
        <v>27</v>
      </c>
      <c r="E2863" t="s">
        <v>309</v>
      </c>
      <c r="F2863" s="5">
        <v>1962464367</v>
      </c>
    </row>
    <row r="2864" spans="1:6" x14ac:dyDescent="0.25">
      <c r="A2864" t="s">
        <v>3251</v>
      </c>
      <c r="B2864">
        <v>828471777</v>
      </c>
      <c r="C2864" s="4">
        <v>21694</v>
      </c>
      <c r="D2864" t="s">
        <v>27</v>
      </c>
      <c r="E2864" t="s">
        <v>125</v>
      </c>
      <c r="F2864" s="5">
        <v>92159489</v>
      </c>
    </row>
    <row r="2865" spans="1:6" x14ac:dyDescent="0.25">
      <c r="A2865" t="s">
        <v>3252</v>
      </c>
      <c r="B2865">
        <v>489162349</v>
      </c>
      <c r="C2865" s="4">
        <v>27905</v>
      </c>
      <c r="D2865" t="s">
        <v>43</v>
      </c>
      <c r="E2865" t="s">
        <v>284</v>
      </c>
      <c r="F2865" s="5">
        <v>1842908672</v>
      </c>
    </row>
    <row r="2866" spans="1:6" x14ac:dyDescent="0.25">
      <c r="A2866" t="s">
        <v>3253</v>
      </c>
      <c r="B2866">
        <v>682080114</v>
      </c>
      <c r="C2866" s="4">
        <v>35575</v>
      </c>
      <c r="D2866" t="s">
        <v>27</v>
      </c>
      <c r="E2866" t="s">
        <v>178</v>
      </c>
      <c r="F2866" s="5">
        <v>3979148964</v>
      </c>
    </row>
    <row r="2867" spans="1:6" x14ac:dyDescent="0.25">
      <c r="A2867" t="s">
        <v>3254</v>
      </c>
      <c r="B2867">
        <v>81148935</v>
      </c>
      <c r="C2867" s="4">
        <v>34843</v>
      </c>
      <c r="D2867" t="s">
        <v>27</v>
      </c>
      <c r="E2867" t="s">
        <v>186</v>
      </c>
      <c r="F2867" s="5">
        <v>262422699</v>
      </c>
    </row>
    <row r="2868" spans="1:6" x14ac:dyDescent="0.25">
      <c r="A2868" t="s">
        <v>3255</v>
      </c>
      <c r="B2868">
        <v>237951204</v>
      </c>
      <c r="C2868" s="4">
        <v>42515</v>
      </c>
      <c r="D2868" t="s">
        <v>27</v>
      </c>
      <c r="E2868" t="s">
        <v>125</v>
      </c>
      <c r="F2868" s="5">
        <v>4333654875</v>
      </c>
    </row>
    <row r="2869" spans="1:6" x14ac:dyDescent="0.25">
      <c r="A2869" t="s">
        <v>3256</v>
      </c>
      <c r="B2869">
        <v>350042276</v>
      </c>
      <c r="C2869" s="4">
        <v>24616</v>
      </c>
      <c r="D2869" t="s">
        <v>27</v>
      </c>
      <c r="E2869" t="s">
        <v>366</v>
      </c>
      <c r="F2869" s="5">
        <v>1337134344</v>
      </c>
    </row>
    <row r="2870" spans="1:6" x14ac:dyDescent="0.25">
      <c r="A2870" t="s">
        <v>3257</v>
      </c>
      <c r="B2870">
        <v>192928937</v>
      </c>
      <c r="C2870" s="4">
        <v>27538</v>
      </c>
      <c r="D2870" t="s">
        <v>27</v>
      </c>
      <c r="E2870" t="s">
        <v>261</v>
      </c>
      <c r="F2870" s="5">
        <v>299285532</v>
      </c>
    </row>
    <row r="2871" spans="1:6" x14ac:dyDescent="0.25">
      <c r="A2871" t="s">
        <v>3258</v>
      </c>
      <c r="B2871">
        <v>899509209</v>
      </c>
      <c r="C2871" s="4">
        <v>25712</v>
      </c>
      <c r="D2871" t="s">
        <v>9</v>
      </c>
      <c r="E2871" t="s">
        <v>210</v>
      </c>
      <c r="F2871" s="5">
        <v>2240077312</v>
      </c>
    </row>
    <row r="2872" spans="1:6" x14ac:dyDescent="0.25">
      <c r="A2872" t="s">
        <v>3259</v>
      </c>
      <c r="B2872">
        <v>191556823</v>
      </c>
      <c r="C2872" s="4">
        <v>38497</v>
      </c>
      <c r="D2872" t="s">
        <v>9</v>
      </c>
      <c r="E2872" t="s">
        <v>52</v>
      </c>
      <c r="F2872" s="5">
        <v>788621676</v>
      </c>
    </row>
    <row r="2873" spans="1:6" x14ac:dyDescent="0.25">
      <c r="A2873" t="s">
        <v>3260</v>
      </c>
      <c r="B2873">
        <v>326185806</v>
      </c>
      <c r="C2873" s="4">
        <v>27538</v>
      </c>
      <c r="D2873" t="s">
        <v>43</v>
      </c>
      <c r="E2873" t="s">
        <v>10</v>
      </c>
      <c r="F2873" s="5">
        <v>833185278</v>
      </c>
    </row>
    <row r="2874" spans="1:6" x14ac:dyDescent="0.25">
      <c r="A2874" t="s">
        <v>3261</v>
      </c>
      <c r="B2874">
        <v>151586243</v>
      </c>
      <c r="C2874" s="4">
        <v>30460</v>
      </c>
      <c r="D2874" t="s">
        <v>15</v>
      </c>
      <c r="E2874" t="s">
        <v>210</v>
      </c>
      <c r="F2874" s="5">
        <v>1076555181</v>
      </c>
    </row>
    <row r="2875" spans="1:6" x14ac:dyDescent="0.25">
      <c r="A2875" t="s">
        <v>3262</v>
      </c>
      <c r="B2875">
        <v>414440288</v>
      </c>
      <c r="C2875" s="4">
        <v>30095</v>
      </c>
      <c r="D2875" t="s">
        <v>27</v>
      </c>
      <c r="E2875" t="s">
        <v>579</v>
      </c>
      <c r="F2875" s="5">
        <v>86055552</v>
      </c>
    </row>
    <row r="2876" spans="1:6" x14ac:dyDescent="0.25">
      <c r="A2876" t="s">
        <v>3263</v>
      </c>
      <c r="B2876">
        <v>35553470</v>
      </c>
      <c r="C2876" s="4">
        <v>34114</v>
      </c>
      <c r="D2876" t="s">
        <v>15</v>
      </c>
      <c r="E2876" t="s">
        <v>73</v>
      </c>
      <c r="F2876" s="5">
        <v>2369541383</v>
      </c>
    </row>
    <row r="2877" spans="1:6" x14ac:dyDescent="0.25">
      <c r="A2877" t="s">
        <v>3264</v>
      </c>
      <c r="B2877">
        <v>721822203</v>
      </c>
      <c r="C2877" s="4">
        <v>37400</v>
      </c>
      <c r="D2877" t="s">
        <v>27</v>
      </c>
      <c r="E2877" t="s">
        <v>218</v>
      </c>
      <c r="F2877" s="5">
        <v>5031385344</v>
      </c>
    </row>
    <row r="2878" spans="1:6" x14ac:dyDescent="0.25">
      <c r="A2878" t="s">
        <v>3265</v>
      </c>
      <c r="B2878">
        <v>41784538</v>
      </c>
      <c r="C2878" s="4">
        <v>30460</v>
      </c>
      <c r="D2878" t="s">
        <v>21</v>
      </c>
      <c r="E2878" t="s">
        <v>90</v>
      </c>
      <c r="F2878" s="5">
        <v>1423929408</v>
      </c>
    </row>
    <row r="2879" spans="1:6" x14ac:dyDescent="0.25">
      <c r="A2879" t="s">
        <v>3266</v>
      </c>
      <c r="B2879">
        <v>529597969</v>
      </c>
      <c r="C2879" s="4">
        <v>20600</v>
      </c>
      <c r="D2879" t="s">
        <v>15</v>
      </c>
      <c r="E2879" t="s">
        <v>38</v>
      </c>
      <c r="F2879" s="5">
        <v>4631247423</v>
      </c>
    </row>
    <row r="2880" spans="1:6" x14ac:dyDescent="0.25">
      <c r="A2880" t="s">
        <v>3267</v>
      </c>
      <c r="B2880">
        <v>668226973</v>
      </c>
      <c r="C2880" s="4">
        <v>36671</v>
      </c>
      <c r="D2880" t="s">
        <v>27</v>
      </c>
      <c r="E2880" t="s">
        <v>528</v>
      </c>
      <c r="F2880" s="5">
        <v>10579548</v>
      </c>
    </row>
    <row r="2881" spans="1:6" x14ac:dyDescent="0.25">
      <c r="A2881" t="s">
        <v>3268</v>
      </c>
      <c r="B2881">
        <v>601202545</v>
      </c>
      <c r="C2881" s="4">
        <v>27905</v>
      </c>
      <c r="D2881" t="s">
        <v>27</v>
      </c>
      <c r="E2881" t="s">
        <v>99</v>
      </c>
      <c r="F2881" s="5">
        <v>1281547872</v>
      </c>
    </row>
    <row r="2882" spans="1:6" x14ac:dyDescent="0.25">
      <c r="A2882" t="s">
        <v>3269</v>
      </c>
      <c r="B2882">
        <v>893095503</v>
      </c>
      <c r="C2882" s="4">
        <v>22426</v>
      </c>
      <c r="D2882" t="s">
        <v>27</v>
      </c>
      <c r="E2882" t="s">
        <v>104</v>
      </c>
      <c r="F2882" s="5">
        <v>33838313</v>
      </c>
    </row>
    <row r="2883" spans="1:6" x14ac:dyDescent="0.25">
      <c r="A2883" t="s">
        <v>3270</v>
      </c>
      <c r="B2883">
        <v>255952093</v>
      </c>
      <c r="C2883" s="4">
        <v>45070</v>
      </c>
      <c r="D2883" t="s">
        <v>27</v>
      </c>
      <c r="E2883" t="s">
        <v>65</v>
      </c>
      <c r="F2883" s="5">
        <v>909640875</v>
      </c>
    </row>
    <row r="2884" spans="1:6" x14ac:dyDescent="0.25">
      <c r="A2884" t="s">
        <v>3271</v>
      </c>
      <c r="B2884">
        <v>57782975</v>
      </c>
      <c r="C2884" s="4">
        <v>29731</v>
      </c>
      <c r="D2884" t="s">
        <v>15</v>
      </c>
      <c r="E2884" t="s">
        <v>218</v>
      </c>
      <c r="F2884" s="5">
        <v>270186794</v>
      </c>
    </row>
    <row r="2885" spans="1:6" x14ac:dyDescent="0.25">
      <c r="A2885" t="s">
        <v>3272</v>
      </c>
      <c r="B2885">
        <v>804060696</v>
      </c>
      <c r="C2885" s="4">
        <v>32288</v>
      </c>
      <c r="D2885" t="s">
        <v>9</v>
      </c>
      <c r="E2885" t="s">
        <v>241</v>
      </c>
      <c r="F2885" s="5">
        <v>1408467456</v>
      </c>
    </row>
    <row r="2886" spans="1:6" x14ac:dyDescent="0.25">
      <c r="A2886" t="s">
        <v>3273</v>
      </c>
      <c r="B2886">
        <v>926002607</v>
      </c>
      <c r="C2886" s="4">
        <v>24983</v>
      </c>
      <c r="D2886" t="s">
        <v>15</v>
      </c>
      <c r="E2886" t="s">
        <v>52</v>
      </c>
      <c r="F2886" s="5">
        <v>468818091</v>
      </c>
    </row>
    <row r="2887" spans="1:6" x14ac:dyDescent="0.25">
      <c r="A2887" t="s">
        <v>3274</v>
      </c>
      <c r="B2887">
        <v>914905766</v>
      </c>
      <c r="C2887" s="4">
        <v>41054</v>
      </c>
      <c r="D2887" t="s">
        <v>43</v>
      </c>
      <c r="E2887" t="s">
        <v>10</v>
      </c>
      <c r="F2887" s="5">
        <v>941583252</v>
      </c>
    </row>
    <row r="2888" spans="1:6" x14ac:dyDescent="0.25">
      <c r="A2888" t="s">
        <v>3275</v>
      </c>
      <c r="B2888">
        <v>249026203</v>
      </c>
      <c r="C2888" s="4">
        <v>36304</v>
      </c>
      <c r="D2888" t="s">
        <v>21</v>
      </c>
      <c r="E2888" t="s">
        <v>214</v>
      </c>
      <c r="F2888" s="5">
        <v>8345708</v>
      </c>
    </row>
    <row r="2889" spans="1:6" x14ac:dyDescent="0.25">
      <c r="A2889" t="s">
        <v>3276</v>
      </c>
      <c r="B2889">
        <v>571443392</v>
      </c>
      <c r="C2889" s="4">
        <v>36671</v>
      </c>
      <c r="D2889" t="s">
        <v>9</v>
      </c>
      <c r="E2889" t="s">
        <v>203</v>
      </c>
      <c r="F2889" s="5">
        <v>890516385</v>
      </c>
    </row>
    <row r="2890" spans="1:6" x14ac:dyDescent="0.25">
      <c r="A2890" t="s">
        <v>3277</v>
      </c>
      <c r="B2890">
        <v>826973742</v>
      </c>
      <c r="C2890" s="4">
        <v>24983</v>
      </c>
      <c r="D2890" t="s">
        <v>43</v>
      </c>
      <c r="E2890" t="s">
        <v>502</v>
      </c>
      <c r="F2890" s="5">
        <v>958289381</v>
      </c>
    </row>
    <row r="2891" spans="1:6" x14ac:dyDescent="0.25">
      <c r="A2891" t="s">
        <v>677</v>
      </c>
      <c r="B2891">
        <v>679878638</v>
      </c>
      <c r="C2891" s="4">
        <v>33749</v>
      </c>
      <c r="D2891" t="s">
        <v>9</v>
      </c>
      <c r="E2891" t="s">
        <v>324</v>
      </c>
      <c r="F2891" s="5">
        <v>1425266009</v>
      </c>
    </row>
    <row r="2892" spans="1:6" x14ac:dyDescent="0.25">
      <c r="A2892" t="s">
        <v>3278</v>
      </c>
      <c r="B2892">
        <v>548730982</v>
      </c>
      <c r="C2892" s="4">
        <v>24616</v>
      </c>
      <c r="D2892" t="s">
        <v>27</v>
      </c>
      <c r="E2892" t="s">
        <v>309</v>
      </c>
      <c r="F2892" s="5">
        <v>1764803619</v>
      </c>
    </row>
    <row r="2893" spans="1:6" x14ac:dyDescent="0.25">
      <c r="A2893" t="s">
        <v>3279</v>
      </c>
      <c r="B2893">
        <v>848649546</v>
      </c>
      <c r="C2893" s="4">
        <v>38861</v>
      </c>
      <c r="D2893" t="s">
        <v>9</v>
      </c>
      <c r="E2893" t="s">
        <v>38</v>
      </c>
      <c r="F2893" s="5">
        <v>50230908</v>
      </c>
    </row>
    <row r="2894" spans="1:6" x14ac:dyDescent="0.25">
      <c r="A2894" t="s">
        <v>3280</v>
      </c>
      <c r="B2894">
        <v>719348711</v>
      </c>
      <c r="C2894" s="4">
        <v>21694</v>
      </c>
      <c r="D2894" t="s">
        <v>15</v>
      </c>
      <c r="E2894" t="s">
        <v>33</v>
      </c>
      <c r="F2894" s="5">
        <v>4409146368</v>
      </c>
    </row>
    <row r="2895" spans="1:6" x14ac:dyDescent="0.25">
      <c r="A2895" t="s">
        <v>3281</v>
      </c>
      <c r="B2895">
        <v>822827445</v>
      </c>
      <c r="C2895" s="4">
        <v>37036</v>
      </c>
      <c r="D2895" t="s">
        <v>43</v>
      </c>
      <c r="E2895" t="s">
        <v>328</v>
      </c>
      <c r="F2895" s="5">
        <v>884053876</v>
      </c>
    </row>
    <row r="2896" spans="1:6" x14ac:dyDescent="0.25">
      <c r="A2896" t="s">
        <v>3282</v>
      </c>
      <c r="B2896">
        <v>293263284</v>
      </c>
      <c r="C2896" s="4">
        <v>20600</v>
      </c>
      <c r="D2896" t="s">
        <v>9</v>
      </c>
      <c r="E2896" t="s">
        <v>48</v>
      </c>
      <c r="F2896" s="5">
        <v>924658788</v>
      </c>
    </row>
    <row r="2897" spans="1:6" x14ac:dyDescent="0.25">
      <c r="A2897" t="s">
        <v>3283</v>
      </c>
      <c r="B2897">
        <v>721820655</v>
      </c>
      <c r="C2897" s="4">
        <v>25712</v>
      </c>
      <c r="D2897" t="s">
        <v>27</v>
      </c>
      <c r="E2897" t="s">
        <v>261</v>
      </c>
      <c r="F2897" s="5">
        <v>47726442</v>
      </c>
    </row>
    <row r="2898" spans="1:6" x14ac:dyDescent="0.25">
      <c r="A2898" t="s">
        <v>3284</v>
      </c>
      <c r="B2898">
        <v>460865549</v>
      </c>
      <c r="C2898" s="4">
        <v>31921</v>
      </c>
      <c r="D2898" t="s">
        <v>43</v>
      </c>
      <c r="E2898" t="s">
        <v>38</v>
      </c>
      <c r="F2898" s="5">
        <v>3617314536</v>
      </c>
    </row>
    <row r="2899" spans="1:6" x14ac:dyDescent="0.25">
      <c r="A2899" t="s">
        <v>3285</v>
      </c>
      <c r="B2899">
        <v>887422629</v>
      </c>
      <c r="C2899" s="4">
        <v>28270</v>
      </c>
      <c r="D2899" t="s">
        <v>9</v>
      </c>
      <c r="E2899" t="s">
        <v>104</v>
      </c>
      <c r="F2899" s="5">
        <v>1684189188</v>
      </c>
    </row>
    <row r="2900" spans="1:6" x14ac:dyDescent="0.25">
      <c r="A2900" t="s">
        <v>3286</v>
      </c>
      <c r="B2900">
        <v>44020042</v>
      </c>
      <c r="C2900" s="4">
        <v>35575</v>
      </c>
      <c r="D2900" t="s">
        <v>15</v>
      </c>
      <c r="E2900" t="s">
        <v>33</v>
      </c>
      <c r="F2900" s="5">
        <v>791605056</v>
      </c>
    </row>
    <row r="2901" spans="1:6" x14ac:dyDescent="0.25">
      <c r="A2901" t="s">
        <v>3287</v>
      </c>
      <c r="B2901">
        <v>597989944</v>
      </c>
      <c r="C2901" s="4">
        <v>20965</v>
      </c>
      <c r="D2901" t="s">
        <v>27</v>
      </c>
      <c r="E2901" t="s">
        <v>33</v>
      </c>
      <c r="F2901" s="5">
        <v>50620608</v>
      </c>
    </row>
    <row r="2902" spans="1:6" x14ac:dyDescent="0.25">
      <c r="A2902" t="s">
        <v>3288</v>
      </c>
      <c r="B2902">
        <v>343908925</v>
      </c>
      <c r="C2902" s="4">
        <v>20965</v>
      </c>
      <c r="D2902" t="s">
        <v>43</v>
      </c>
      <c r="E2902" t="s">
        <v>324</v>
      </c>
      <c r="F2902" s="5">
        <v>15231198</v>
      </c>
    </row>
    <row r="2903" spans="1:6" x14ac:dyDescent="0.25">
      <c r="A2903" t="s">
        <v>3289</v>
      </c>
      <c r="B2903">
        <v>384256484</v>
      </c>
      <c r="C2903" s="4">
        <v>24983</v>
      </c>
      <c r="D2903" t="s">
        <v>27</v>
      </c>
      <c r="E2903" t="s">
        <v>214</v>
      </c>
      <c r="F2903" s="5">
        <v>13106016</v>
      </c>
    </row>
    <row r="2904" spans="1:6" x14ac:dyDescent="0.25">
      <c r="A2904" t="s">
        <v>3290</v>
      </c>
      <c r="B2904">
        <v>774327809</v>
      </c>
      <c r="C2904" s="4">
        <v>42880</v>
      </c>
      <c r="D2904" t="s">
        <v>43</v>
      </c>
      <c r="E2904" t="s">
        <v>241</v>
      </c>
      <c r="F2904" s="5">
        <v>588253566</v>
      </c>
    </row>
    <row r="2905" spans="1:6" x14ac:dyDescent="0.25">
      <c r="A2905" t="s">
        <v>3291</v>
      </c>
      <c r="B2905">
        <v>375593872</v>
      </c>
      <c r="C2905" s="4">
        <v>39593</v>
      </c>
      <c r="D2905" t="s">
        <v>27</v>
      </c>
      <c r="E2905" t="s">
        <v>210</v>
      </c>
      <c r="F2905" s="5">
        <v>884924508</v>
      </c>
    </row>
    <row r="2906" spans="1:6" x14ac:dyDescent="0.25">
      <c r="A2906" t="s">
        <v>3292</v>
      </c>
      <c r="B2906">
        <v>406401047</v>
      </c>
      <c r="C2906" s="4">
        <v>31556</v>
      </c>
      <c r="D2906" t="s">
        <v>15</v>
      </c>
      <c r="E2906" t="s">
        <v>341</v>
      </c>
      <c r="F2906" s="5">
        <v>44231616</v>
      </c>
    </row>
    <row r="2907" spans="1:6" x14ac:dyDescent="0.25">
      <c r="A2907" t="s">
        <v>3293</v>
      </c>
      <c r="B2907">
        <v>601011399</v>
      </c>
      <c r="C2907" s="4">
        <v>23155</v>
      </c>
      <c r="D2907" t="s">
        <v>27</v>
      </c>
      <c r="E2907" t="s">
        <v>502</v>
      </c>
      <c r="F2907" s="5">
        <v>1364554989</v>
      </c>
    </row>
    <row r="2908" spans="1:6" x14ac:dyDescent="0.25">
      <c r="A2908" t="s">
        <v>3294</v>
      </c>
      <c r="B2908">
        <v>183490219</v>
      </c>
      <c r="C2908" s="4">
        <v>36304</v>
      </c>
      <c r="D2908" t="s">
        <v>27</v>
      </c>
      <c r="E2908" t="s">
        <v>214</v>
      </c>
      <c r="F2908" s="5">
        <v>17020896</v>
      </c>
    </row>
    <row r="2909" spans="1:6" x14ac:dyDescent="0.25">
      <c r="A2909" t="s">
        <v>3295</v>
      </c>
      <c r="B2909">
        <v>665812247</v>
      </c>
      <c r="C2909" s="4">
        <v>37036</v>
      </c>
      <c r="D2909" t="s">
        <v>43</v>
      </c>
      <c r="E2909" t="s">
        <v>210</v>
      </c>
      <c r="F2909" s="5">
        <v>3800272</v>
      </c>
    </row>
    <row r="2910" spans="1:6" x14ac:dyDescent="0.25">
      <c r="A2910" t="s">
        <v>3296</v>
      </c>
      <c r="B2910">
        <v>88801304</v>
      </c>
      <c r="C2910" s="4">
        <v>43609</v>
      </c>
      <c r="D2910" t="s">
        <v>27</v>
      </c>
      <c r="E2910" t="s">
        <v>214</v>
      </c>
      <c r="F2910" s="5">
        <v>965075712</v>
      </c>
    </row>
    <row r="2911" spans="1:6" x14ac:dyDescent="0.25">
      <c r="A2911" t="s">
        <v>3297</v>
      </c>
      <c r="B2911">
        <v>105024348</v>
      </c>
      <c r="C2911" s="4">
        <v>27905</v>
      </c>
      <c r="D2911" t="s">
        <v>171</v>
      </c>
      <c r="E2911" t="s">
        <v>186</v>
      </c>
      <c r="F2911" s="5">
        <v>3408988401</v>
      </c>
    </row>
    <row r="2912" spans="1:6" x14ac:dyDescent="0.25">
      <c r="A2912" t="s">
        <v>3298</v>
      </c>
      <c r="B2912">
        <v>598583929</v>
      </c>
      <c r="C2912" s="4">
        <v>21694</v>
      </c>
      <c r="D2912" t="s">
        <v>9</v>
      </c>
      <c r="E2912" t="s">
        <v>65</v>
      </c>
      <c r="F2912" s="5">
        <v>10278576</v>
      </c>
    </row>
    <row r="2913" spans="1:6" x14ac:dyDescent="0.25">
      <c r="A2913" t="s">
        <v>3299</v>
      </c>
      <c r="B2913">
        <v>371142420</v>
      </c>
      <c r="C2913" s="4">
        <v>26077</v>
      </c>
      <c r="D2913" t="s">
        <v>27</v>
      </c>
      <c r="E2913" t="s">
        <v>371</v>
      </c>
      <c r="F2913" s="5">
        <v>47528208</v>
      </c>
    </row>
    <row r="2914" spans="1:6" x14ac:dyDescent="0.25">
      <c r="A2914" t="s">
        <v>3300</v>
      </c>
      <c r="B2914">
        <v>706239371</v>
      </c>
      <c r="C2914" s="4">
        <v>44341</v>
      </c>
      <c r="D2914" t="s">
        <v>27</v>
      </c>
      <c r="E2914" t="s">
        <v>324</v>
      </c>
      <c r="F2914" s="5">
        <v>31464855</v>
      </c>
    </row>
    <row r="2915" spans="1:6" x14ac:dyDescent="0.25">
      <c r="A2915" t="s">
        <v>3301</v>
      </c>
      <c r="B2915">
        <v>784898711</v>
      </c>
      <c r="C2915" s="4">
        <v>37036</v>
      </c>
      <c r="D2915" t="s">
        <v>27</v>
      </c>
      <c r="E2915" t="s">
        <v>218</v>
      </c>
      <c r="F2915" s="5">
        <v>2211012384</v>
      </c>
    </row>
    <row r="2916" spans="1:6" x14ac:dyDescent="0.25">
      <c r="A2916" t="s">
        <v>3302</v>
      </c>
      <c r="B2916">
        <v>74758408</v>
      </c>
      <c r="C2916" s="4">
        <v>20233</v>
      </c>
      <c r="D2916" t="s">
        <v>15</v>
      </c>
      <c r="E2916" t="s">
        <v>1064</v>
      </c>
      <c r="F2916" s="5">
        <v>172604838</v>
      </c>
    </row>
    <row r="2917" spans="1:6" x14ac:dyDescent="0.25">
      <c r="A2917" t="s">
        <v>3303</v>
      </c>
      <c r="B2917">
        <v>16035727</v>
      </c>
      <c r="C2917" s="4">
        <v>35575</v>
      </c>
      <c r="D2917" t="s">
        <v>15</v>
      </c>
      <c r="E2917" t="s">
        <v>261</v>
      </c>
      <c r="F2917" s="5">
        <v>235695735</v>
      </c>
    </row>
    <row r="2918" spans="1:6" x14ac:dyDescent="0.25">
      <c r="A2918" t="s">
        <v>3304</v>
      </c>
      <c r="B2918">
        <v>878940712</v>
      </c>
      <c r="C2918" s="4">
        <v>20965</v>
      </c>
      <c r="D2918" t="s">
        <v>15</v>
      </c>
      <c r="E2918" t="s">
        <v>146</v>
      </c>
      <c r="F2918" s="5">
        <v>1498784022</v>
      </c>
    </row>
    <row r="2919" spans="1:6" x14ac:dyDescent="0.25">
      <c r="A2919" t="s">
        <v>3305</v>
      </c>
      <c r="B2919">
        <v>806393261</v>
      </c>
      <c r="C2919" s="4">
        <v>22426</v>
      </c>
      <c r="D2919" t="s">
        <v>9</v>
      </c>
      <c r="E2919" t="s">
        <v>214</v>
      </c>
      <c r="F2919" s="5">
        <v>722561008</v>
      </c>
    </row>
    <row r="2920" spans="1:6" x14ac:dyDescent="0.25">
      <c r="A2920" t="s">
        <v>3306</v>
      </c>
      <c r="B2920">
        <v>398534543</v>
      </c>
      <c r="C2920" s="4">
        <v>35939</v>
      </c>
      <c r="D2920" t="s">
        <v>21</v>
      </c>
      <c r="E2920" t="s">
        <v>245</v>
      </c>
      <c r="F2920" s="5">
        <v>8939504</v>
      </c>
    </row>
    <row r="2921" spans="1:6" x14ac:dyDescent="0.25">
      <c r="A2921" t="s">
        <v>3307</v>
      </c>
      <c r="B2921">
        <v>800047910</v>
      </c>
      <c r="C2921" s="4">
        <v>42148</v>
      </c>
      <c r="D2921" t="s">
        <v>15</v>
      </c>
      <c r="E2921" t="s">
        <v>134</v>
      </c>
      <c r="F2921" s="5">
        <v>1012803968</v>
      </c>
    </row>
    <row r="2922" spans="1:6" x14ac:dyDescent="0.25">
      <c r="A2922" t="s">
        <v>3308</v>
      </c>
      <c r="B2922">
        <v>386721027</v>
      </c>
      <c r="C2922" s="4">
        <v>43609</v>
      </c>
      <c r="D2922" t="s">
        <v>9</v>
      </c>
      <c r="E2922" t="s">
        <v>210</v>
      </c>
      <c r="F2922" s="5">
        <v>362819625</v>
      </c>
    </row>
    <row r="2923" spans="1:6" x14ac:dyDescent="0.25">
      <c r="A2923" t="s">
        <v>3309</v>
      </c>
      <c r="B2923">
        <v>72496093</v>
      </c>
      <c r="C2923" s="4">
        <v>31192</v>
      </c>
      <c r="D2923" t="s">
        <v>43</v>
      </c>
      <c r="E2923" t="s">
        <v>186</v>
      </c>
      <c r="F2923" s="5">
        <v>779599808</v>
      </c>
    </row>
    <row r="2924" spans="1:6" x14ac:dyDescent="0.25">
      <c r="A2924" t="s">
        <v>3310</v>
      </c>
      <c r="B2924">
        <v>671026250</v>
      </c>
      <c r="C2924" s="4">
        <v>39958</v>
      </c>
      <c r="D2924" t="s">
        <v>43</v>
      </c>
      <c r="E2924" t="s">
        <v>48</v>
      </c>
      <c r="F2924" s="5">
        <v>1484336</v>
      </c>
    </row>
    <row r="2925" spans="1:6" x14ac:dyDescent="0.25">
      <c r="A2925" t="s">
        <v>3311</v>
      </c>
      <c r="B2925">
        <v>590212625</v>
      </c>
      <c r="C2925" s="4">
        <v>44705</v>
      </c>
      <c r="D2925" t="s">
        <v>43</v>
      </c>
      <c r="E2925" t="s">
        <v>28</v>
      </c>
      <c r="F2925" s="5">
        <v>1255181625</v>
      </c>
    </row>
    <row r="2926" spans="1:6" x14ac:dyDescent="0.25">
      <c r="A2926" t="s">
        <v>126</v>
      </c>
      <c r="B2926">
        <v>81969081</v>
      </c>
      <c r="C2926" s="4">
        <v>22426</v>
      </c>
      <c r="D2926" t="s">
        <v>15</v>
      </c>
      <c r="E2926" t="s">
        <v>52</v>
      </c>
      <c r="F2926" s="5">
        <v>2348296353</v>
      </c>
    </row>
    <row r="2927" spans="1:6" x14ac:dyDescent="0.25">
      <c r="A2927" t="s">
        <v>187</v>
      </c>
      <c r="B2927">
        <v>165383586</v>
      </c>
      <c r="C2927" s="4">
        <v>30827</v>
      </c>
      <c r="D2927" t="s">
        <v>9</v>
      </c>
      <c r="E2927" t="s">
        <v>44</v>
      </c>
      <c r="F2927" s="5">
        <v>2099150625</v>
      </c>
    </row>
    <row r="2928" spans="1:6" x14ac:dyDescent="0.25">
      <c r="A2928" t="s">
        <v>3312</v>
      </c>
      <c r="B2928">
        <v>622899729</v>
      </c>
      <c r="C2928" s="4">
        <v>30827</v>
      </c>
      <c r="D2928" t="s">
        <v>27</v>
      </c>
      <c r="E2928" t="s">
        <v>161</v>
      </c>
      <c r="F2928" s="5">
        <v>2593706832</v>
      </c>
    </row>
    <row r="2929" spans="1:6" x14ac:dyDescent="0.25">
      <c r="A2929" t="s">
        <v>3313</v>
      </c>
      <c r="B2929">
        <v>3042125</v>
      </c>
      <c r="C2929" s="4">
        <v>31556</v>
      </c>
      <c r="D2929" t="s">
        <v>9</v>
      </c>
      <c r="E2929" t="s">
        <v>61</v>
      </c>
      <c r="F2929" s="5">
        <v>835783476</v>
      </c>
    </row>
    <row r="2930" spans="1:6" x14ac:dyDescent="0.25">
      <c r="A2930" t="s">
        <v>3314</v>
      </c>
      <c r="B2930">
        <v>756575263</v>
      </c>
      <c r="C2930" s="4">
        <v>26077</v>
      </c>
      <c r="D2930" t="s">
        <v>27</v>
      </c>
      <c r="E2930" t="s">
        <v>69</v>
      </c>
      <c r="F2930" s="5">
        <v>1915104453</v>
      </c>
    </row>
    <row r="2931" spans="1:6" x14ac:dyDescent="0.25">
      <c r="A2931" t="s">
        <v>3315</v>
      </c>
      <c r="B2931">
        <v>528747128</v>
      </c>
      <c r="C2931" s="4">
        <v>39593</v>
      </c>
      <c r="D2931" t="s">
        <v>27</v>
      </c>
      <c r="E2931" t="s">
        <v>48</v>
      </c>
      <c r="F2931" s="5">
        <v>71863743</v>
      </c>
    </row>
    <row r="2932" spans="1:6" x14ac:dyDescent="0.25">
      <c r="A2932" t="s">
        <v>3316</v>
      </c>
      <c r="B2932">
        <v>374895648</v>
      </c>
      <c r="C2932" s="4">
        <v>32653</v>
      </c>
      <c r="D2932" t="s">
        <v>27</v>
      </c>
      <c r="E2932" t="s">
        <v>1064</v>
      </c>
      <c r="F2932" s="5">
        <v>4087246436</v>
      </c>
    </row>
    <row r="2933" spans="1:6" x14ac:dyDescent="0.25">
      <c r="A2933" t="s">
        <v>3317</v>
      </c>
      <c r="B2933">
        <v>172877992</v>
      </c>
      <c r="C2933" s="4">
        <v>27905</v>
      </c>
      <c r="D2933" t="s">
        <v>9</v>
      </c>
      <c r="E2933" t="s">
        <v>157</v>
      </c>
      <c r="F2933" s="5">
        <v>2830762809</v>
      </c>
    </row>
    <row r="2934" spans="1:6" x14ac:dyDescent="0.25">
      <c r="A2934" t="s">
        <v>49</v>
      </c>
      <c r="B2934">
        <v>15136507</v>
      </c>
      <c r="C2934" s="4">
        <v>34114</v>
      </c>
      <c r="D2934" t="s">
        <v>15</v>
      </c>
      <c r="E2934" t="s">
        <v>261</v>
      </c>
      <c r="F2934" s="5">
        <v>437883804</v>
      </c>
    </row>
    <row r="2935" spans="1:6" x14ac:dyDescent="0.25">
      <c r="A2935" t="s">
        <v>3318</v>
      </c>
      <c r="B2935">
        <v>481741910</v>
      </c>
      <c r="C2935" s="4">
        <v>21329</v>
      </c>
      <c r="D2935" t="s">
        <v>21</v>
      </c>
      <c r="E2935" t="s">
        <v>193</v>
      </c>
      <c r="F2935" s="5">
        <v>47448225</v>
      </c>
    </row>
    <row r="2936" spans="1:6" x14ac:dyDescent="0.25">
      <c r="A2936" t="s">
        <v>3319</v>
      </c>
      <c r="B2936">
        <v>840052836</v>
      </c>
      <c r="C2936" s="4">
        <v>24616</v>
      </c>
      <c r="D2936" t="s">
        <v>15</v>
      </c>
      <c r="E2936" t="s">
        <v>108</v>
      </c>
      <c r="F2936" s="5">
        <v>765959616</v>
      </c>
    </row>
    <row r="2937" spans="1:6" x14ac:dyDescent="0.25">
      <c r="A2937" t="s">
        <v>3320</v>
      </c>
      <c r="B2937">
        <v>530144089</v>
      </c>
      <c r="C2937" s="4">
        <v>43244</v>
      </c>
      <c r="D2937" t="s">
        <v>27</v>
      </c>
      <c r="E2937" t="s">
        <v>334</v>
      </c>
      <c r="F2937" s="5">
        <v>1304684565</v>
      </c>
    </row>
    <row r="2938" spans="1:6" x14ac:dyDescent="0.25">
      <c r="A2938" t="s">
        <v>70</v>
      </c>
      <c r="B2938">
        <v>28995362</v>
      </c>
      <c r="C2938" s="4">
        <v>20233</v>
      </c>
      <c r="D2938" t="s">
        <v>27</v>
      </c>
      <c r="E2938" t="s">
        <v>90</v>
      </c>
      <c r="F2938" s="5">
        <v>34775949</v>
      </c>
    </row>
    <row r="2939" spans="1:6" x14ac:dyDescent="0.25">
      <c r="A2939" t="s">
        <v>3321</v>
      </c>
      <c r="B2939">
        <v>288127588</v>
      </c>
      <c r="C2939" s="4">
        <v>41419</v>
      </c>
      <c r="D2939" t="s">
        <v>171</v>
      </c>
      <c r="E2939" t="s">
        <v>10</v>
      </c>
      <c r="F2939" s="5">
        <v>1404128544</v>
      </c>
    </row>
    <row r="2940" spans="1:6" x14ac:dyDescent="0.25">
      <c r="A2940" t="s">
        <v>3322</v>
      </c>
      <c r="B2940">
        <v>284354138</v>
      </c>
      <c r="C2940" s="4">
        <v>22426</v>
      </c>
      <c r="D2940" t="s">
        <v>27</v>
      </c>
      <c r="E2940" t="s">
        <v>284</v>
      </c>
      <c r="F2940" s="5">
        <v>442113945</v>
      </c>
    </row>
    <row r="2941" spans="1:6" x14ac:dyDescent="0.25">
      <c r="A2941" t="s">
        <v>3323</v>
      </c>
      <c r="B2941">
        <v>809277578</v>
      </c>
      <c r="C2941" s="4">
        <v>34114</v>
      </c>
      <c r="D2941" t="s">
        <v>15</v>
      </c>
      <c r="E2941" t="s">
        <v>404</v>
      </c>
      <c r="F2941" s="5">
        <v>892002519</v>
      </c>
    </row>
  </sheetData>
  <conditionalFormatting sqref="A1:F1">
    <cfRule type="duplicateValues" dxfId="6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81855-8145-4C2D-81A1-8EFE8BCF1B61}">
  <sheetPr>
    <tabColor theme="4" tint="-0.499984740745262"/>
  </sheetPr>
  <dimension ref="A1:T3013"/>
  <sheetViews>
    <sheetView topLeftCell="K1" zoomScaleNormal="100" workbookViewId="0">
      <pane ySplit="1" topLeftCell="A2" activePane="bottomLeft" state="frozen"/>
      <selection activeCell="H1" sqref="H1"/>
      <selection pane="bottomLeft" activeCell="U7" sqref="U7"/>
    </sheetView>
  </sheetViews>
  <sheetFormatPr defaultRowHeight="15" x14ac:dyDescent="0.25"/>
  <cols>
    <col min="1" max="1" width="12.5703125" customWidth="1"/>
    <col min="2" max="2" width="21" customWidth="1"/>
    <col min="4" max="4" width="30.7109375" customWidth="1"/>
    <col min="6" max="6" width="40" customWidth="1"/>
    <col min="8" max="8" width="21.140625" style="22" customWidth="1"/>
    <col min="9" max="9" width="21.140625" style="23" customWidth="1"/>
    <col min="10" max="10" width="17" style="10" customWidth="1"/>
    <col min="11" max="11" width="16.42578125" customWidth="1"/>
    <col min="12" max="12" width="12.85546875" customWidth="1"/>
    <col min="13" max="13" width="16.85546875" customWidth="1"/>
    <col min="14" max="14" width="11.28515625" customWidth="1"/>
    <col min="15" max="15" width="27.28515625" customWidth="1"/>
    <col min="16" max="16" width="16.85546875" customWidth="1"/>
    <col min="17" max="17" width="21.5703125" customWidth="1"/>
    <col min="18" max="18" width="19.42578125" style="5" customWidth="1"/>
    <col min="19" max="19" width="21.42578125" style="5" customWidth="1"/>
  </cols>
  <sheetData>
    <row r="1" spans="1:19" x14ac:dyDescent="0.25">
      <c r="A1" s="13" t="s">
        <v>0</v>
      </c>
      <c r="B1" s="13" t="s">
        <v>1</v>
      </c>
      <c r="C1" s="13" t="s">
        <v>3324</v>
      </c>
      <c r="D1" s="13" t="s">
        <v>3325</v>
      </c>
      <c r="E1" s="13" t="s">
        <v>3326</v>
      </c>
      <c r="F1" s="13" t="s">
        <v>3327</v>
      </c>
      <c r="G1" s="13" t="s">
        <v>3328</v>
      </c>
      <c r="H1" s="14" t="s">
        <v>3329</v>
      </c>
      <c r="I1" s="15" t="s">
        <v>3330</v>
      </c>
      <c r="J1" s="16" t="s">
        <v>3331</v>
      </c>
      <c r="K1" s="13" t="s">
        <v>3332</v>
      </c>
      <c r="L1" s="13" t="s">
        <v>3</v>
      </c>
      <c r="M1" s="13" t="s">
        <v>5</v>
      </c>
      <c r="N1" s="13" t="s">
        <v>3333</v>
      </c>
      <c r="O1" s="13" t="s">
        <v>3334</v>
      </c>
      <c r="P1" s="13" t="s">
        <v>3335</v>
      </c>
      <c r="Q1" s="13" t="s">
        <v>3336</v>
      </c>
      <c r="R1" s="16" t="s">
        <v>3337</v>
      </c>
      <c r="S1" s="16" t="s">
        <v>3338</v>
      </c>
    </row>
    <row r="2" spans="1:19" x14ac:dyDescent="0.25">
      <c r="A2" s="6" t="s">
        <v>2885</v>
      </c>
      <c r="B2" s="7">
        <v>695281</v>
      </c>
      <c r="C2" s="6">
        <v>20</v>
      </c>
      <c r="D2" s="17">
        <v>37401</v>
      </c>
      <c r="E2" s="6" t="s">
        <v>3339</v>
      </c>
      <c r="F2" s="6" t="s">
        <v>3340</v>
      </c>
      <c r="G2" s="6" t="s">
        <v>3341</v>
      </c>
      <c r="H2" s="18" t="s">
        <v>3342</v>
      </c>
      <c r="I2" s="19" t="str">
        <f>LEFT(H2,10)</f>
        <v>225096.121</v>
      </c>
      <c r="J2" s="20">
        <v>51117.758644679998</v>
      </c>
      <c r="K2" s="6" t="s">
        <v>3343</v>
      </c>
      <c r="L2" t="str">
        <f>VLOOKUP(A2,[1]Accounts!$A$2:$F$3001,5,FALSE)</f>
        <v>Current</v>
      </c>
      <c r="M2" t="str">
        <f>VLOOKUP(A2,[1]Accounts!$A$2:$G$3001,7,FALSE)</f>
        <v>108466,0032</v>
      </c>
      <c r="N2" t="str">
        <f>IFERROR(VLOOKUP(A2,[1]Loan!A:D,4,FALSE),  " No Loan")</f>
        <v xml:space="preserve"> No Loan</v>
      </c>
      <c r="O2" s="4">
        <f>VLOOKUP(B2, [1]Transaction!C:F,4,FALSE)</f>
        <v>44549</v>
      </c>
      <c r="P2" t="str">
        <f>VLOOKUP(B2,[1]Transaction!C:D,2,FALSE)</f>
        <v>Cash Withdrawal</v>
      </c>
      <c r="Q2" t="str">
        <f>VLOOKUP(B2,[1]Transaction!C:E,3,FALSE)</f>
        <v>ATM</v>
      </c>
      <c r="R2" s="10">
        <f>IFERROR(I2-J2, "")</f>
        <v>173978.36235532002</v>
      </c>
      <c r="S2" s="5">
        <f>IF(R2&gt;500000, R2*0.02,0)</f>
        <v>0</v>
      </c>
    </row>
    <row r="3" spans="1:19" x14ac:dyDescent="0.25">
      <c r="A3" s="6" t="s">
        <v>975</v>
      </c>
      <c r="B3" s="7">
        <v>735065</v>
      </c>
      <c r="C3" s="6">
        <v>30</v>
      </c>
      <c r="D3" s="17">
        <v>33748.5</v>
      </c>
      <c r="E3" s="6" t="s">
        <v>3339</v>
      </c>
      <c r="F3" s="6" t="s">
        <v>3344</v>
      </c>
      <c r="G3" s="6" t="s">
        <v>3345</v>
      </c>
      <c r="H3" s="18" t="s">
        <v>3346</v>
      </c>
      <c r="I3" s="19" t="str">
        <f t="shared" ref="I3:I66" si="0">LEFT(H3,10)</f>
        <v>455937.820</v>
      </c>
      <c r="J3" s="20">
        <v>108104.13554125</v>
      </c>
      <c r="K3" s="6" t="s">
        <v>3347</v>
      </c>
      <c r="L3" t="str">
        <f>VLOOKUP(A3,[1]Accounts!$A$2:$F$3001,5,FALSE)</f>
        <v>Current</v>
      </c>
      <c r="M3" t="str">
        <f>VLOOKUP(A3,[1]Accounts!$A$2:$G$3001,7,FALSE)</f>
        <v>99093,1407</v>
      </c>
      <c r="N3" t="str">
        <f>IFERROR(VLOOKUP(A3,[1]Loan!A:D,4,FALSE),  " No Loan")</f>
        <v xml:space="preserve"> No Loan</v>
      </c>
      <c r="O3" s="4">
        <f>VLOOKUP(B3, [1]Transaction!C:F,4,FALSE)</f>
        <v>44626</v>
      </c>
      <c r="P3" t="str">
        <f>VLOOKUP(B3,[1]Transaction!C:D,2,FALSE)</f>
        <v>Cash Withdrawal</v>
      </c>
      <c r="Q3" t="str">
        <f>VLOOKUP(B3,[1]Transaction!C:E,3,FALSE)</f>
        <v>ATM</v>
      </c>
      <c r="R3" s="10">
        <f>IFERROR(I3-J3, "")</f>
        <v>347833.68445875001</v>
      </c>
      <c r="S3" s="5">
        <f t="shared" ref="S3:S66" si="1">IF(R3&gt;500000, R3*0.02,0)</f>
        <v>0</v>
      </c>
    </row>
    <row r="4" spans="1:19" x14ac:dyDescent="0.25">
      <c r="A4" s="6" t="s">
        <v>2899</v>
      </c>
      <c r="B4" s="7">
        <v>759957</v>
      </c>
      <c r="C4" s="6">
        <v>80</v>
      </c>
      <c r="D4" s="17">
        <v>15486</v>
      </c>
      <c r="E4" s="6" t="s">
        <v>3348</v>
      </c>
      <c r="F4" s="6" t="s">
        <v>3349</v>
      </c>
      <c r="G4" s="6" t="s">
        <v>3350</v>
      </c>
      <c r="H4" s="18" t="s">
        <v>3351</v>
      </c>
      <c r="I4" s="19" t="str">
        <f t="shared" si="0"/>
        <v>272673.228</v>
      </c>
      <c r="J4" s="20">
        <v>48750.668208000003</v>
      </c>
      <c r="K4" s="6" t="s">
        <v>3352</v>
      </c>
      <c r="L4" t="str">
        <f>VLOOKUP(A4,[1]Accounts!$A$2:$F$3001,5,FALSE)</f>
        <v>Current</v>
      </c>
      <c r="M4" t="str">
        <f>VLOOKUP(A4,[1]Accounts!$A$2:$G$3001,7,FALSE)</f>
        <v>267003,8982</v>
      </c>
      <c r="N4" t="str">
        <f>IFERROR(VLOOKUP(A4,[1]Loan!A:D,4,FALSE),  " No Loan")</f>
        <v xml:space="preserve"> No Loan</v>
      </c>
      <c r="O4" s="4">
        <f>VLOOKUP(B4, [1]Transaction!C:F,4,FALSE)</f>
        <v>44260</v>
      </c>
      <c r="P4" t="str">
        <f>VLOOKUP(B4,[1]Transaction!C:D,2,FALSE)</f>
        <v>Online Payment</v>
      </c>
      <c r="Q4" t="str">
        <f>VLOOKUP(B4,[1]Transaction!C:E,3,FALSE)</f>
        <v>Internet Banking</v>
      </c>
      <c r="R4" s="10">
        <f>IFERROR(I4-J4, "")</f>
        <v>223922.55979199999</v>
      </c>
      <c r="S4" s="5">
        <f t="shared" si="1"/>
        <v>0</v>
      </c>
    </row>
    <row r="5" spans="1:19" x14ac:dyDescent="0.25">
      <c r="A5" s="6" t="s">
        <v>1503</v>
      </c>
      <c r="B5" s="7">
        <v>894921</v>
      </c>
      <c r="C5" s="6">
        <v>69</v>
      </c>
      <c r="D5" s="17">
        <v>19503.75</v>
      </c>
      <c r="E5" s="6" t="s">
        <v>3339</v>
      </c>
      <c r="F5" s="6" t="s">
        <v>3353</v>
      </c>
      <c r="G5" s="6" t="s">
        <v>3341</v>
      </c>
      <c r="H5" s="18" t="s">
        <v>3354</v>
      </c>
      <c r="I5" s="19" t="str">
        <f t="shared" si="0"/>
        <v>106324.340</v>
      </c>
      <c r="J5" s="20">
        <v>78330.084060599998</v>
      </c>
      <c r="K5" s="6" t="s">
        <v>3355</v>
      </c>
      <c r="L5" t="str">
        <f>VLOOKUP(A5,[1]Accounts!$A$2:$F$3001,5,FALSE)</f>
        <v>Savings</v>
      </c>
      <c r="M5" t="str">
        <f>VLOOKUP(A5,[1]Accounts!$A$2:$G$3001,7,FALSE)</f>
        <v>44123,9833</v>
      </c>
      <c r="N5" t="str">
        <f>IFERROR(VLOOKUP(A5,[1]Loan!A:D,4,FALSE),  " No Loan")</f>
        <v xml:space="preserve"> No Loan</v>
      </c>
      <c r="O5" s="4">
        <f>VLOOKUP(B5, [1]Transaction!C:F,4,FALSE)</f>
        <v>44245</v>
      </c>
      <c r="P5" t="str">
        <f>VLOOKUP(B5,[1]Transaction!C:D,2,FALSE)</f>
        <v>Money Transfer</v>
      </c>
      <c r="Q5" t="str">
        <f>VLOOKUP(B5,[1]Transaction!C:E,3,FALSE)</f>
        <v>Mobile</v>
      </c>
      <c r="R5" s="10">
        <f>IFERROR(I5-J5, "")</f>
        <v>27994.255939399998</v>
      </c>
      <c r="S5" s="5">
        <f t="shared" si="1"/>
        <v>0</v>
      </c>
    </row>
    <row r="6" spans="1:19" x14ac:dyDescent="0.25">
      <c r="A6" s="6" t="s">
        <v>2501</v>
      </c>
      <c r="B6" s="7">
        <v>1432805</v>
      </c>
      <c r="C6" s="6">
        <v>58</v>
      </c>
      <c r="D6" s="17">
        <v>23521.5</v>
      </c>
      <c r="E6" s="6" t="s">
        <v>3339</v>
      </c>
      <c r="F6" s="6" t="s">
        <v>3356</v>
      </c>
      <c r="G6" s="6" t="s">
        <v>3357</v>
      </c>
      <c r="H6" s="18" t="s">
        <v>3358</v>
      </c>
      <c r="I6" s="19" t="str">
        <f t="shared" si="0"/>
        <v>470476.322</v>
      </c>
      <c r="J6" s="20">
        <v>61487.994585599998</v>
      </c>
      <c r="K6" s="6" t="s">
        <v>3359</v>
      </c>
      <c r="L6" t="str">
        <f>VLOOKUP(A6,[1]Accounts!$A$2:$F$3001,5,FALSE)</f>
        <v>Domiciliary</v>
      </c>
      <c r="M6" t="str">
        <f>VLOOKUP(A6,[1]Accounts!$A$2:$G$3001,7,FALSE)</f>
        <v>66283,4532</v>
      </c>
      <c r="N6" t="str">
        <f>IFERROR(VLOOKUP(A6,[1]Loan!A:D,4,FALSE),  " No Loan")</f>
        <v xml:space="preserve"> No Loan</v>
      </c>
      <c r="O6" s="4">
        <f>VLOOKUP(B6, [1]Transaction!C:F,4,FALSE)</f>
        <v>44231</v>
      </c>
      <c r="P6" t="str">
        <f>VLOOKUP(B6,[1]Transaction!C:D,2,FALSE)</f>
        <v>Cash Withdrawal</v>
      </c>
      <c r="Q6" t="str">
        <f>VLOOKUP(B6,[1]Transaction!C:E,3,FALSE)</f>
        <v>Bank</v>
      </c>
      <c r="R6" s="10">
        <f>IFERROR(I6-J6, "")</f>
        <v>408988.3274144</v>
      </c>
      <c r="S6" s="5">
        <f>IF(R6&gt;500000, R6*0.02,0)</f>
        <v>0</v>
      </c>
    </row>
    <row r="7" spans="1:19" x14ac:dyDescent="0.25">
      <c r="A7" s="6" t="s">
        <v>185</v>
      </c>
      <c r="B7" s="7">
        <v>1668456</v>
      </c>
      <c r="C7" s="6">
        <v>26</v>
      </c>
      <c r="D7" s="17">
        <v>35209.5</v>
      </c>
      <c r="E7" s="6" t="s">
        <v>3339</v>
      </c>
      <c r="F7" s="6" t="s">
        <v>3360</v>
      </c>
      <c r="G7" s="6" t="s">
        <v>3361</v>
      </c>
      <c r="H7" s="18" t="s">
        <v>3362</v>
      </c>
      <c r="I7" s="19" t="str">
        <f t="shared" si="0"/>
        <v>103871.633</v>
      </c>
      <c r="J7" s="20">
        <v>133711.12062</v>
      </c>
      <c r="K7" s="6" t="s">
        <v>3363</v>
      </c>
      <c r="L7" t="str">
        <f>VLOOKUP(A7,[1]Accounts!$A$2:$F$3001,5,FALSE)</f>
        <v>Domiciliary</v>
      </c>
      <c r="M7" t="str">
        <f>VLOOKUP(A7,[1]Accounts!$A$2:$G$3001,7,FALSE)</f>
        <v>160941,0825</v>
      </c>
      <c r="N7" t="str">
        <f>IFERROR(VLOOKUP(A7,[1]Loan!A:D,4,FALSE),  " No Loan")</f>
        <v xml:space="preserve"> No Loan</v>
      </c>
      <c r="O7" s="4">
        <f>VLOOKUP(B7, [1]Transaction!C:F,4,FALSE)</f>
        <v>44291</v>
      </c>
      <c r="P7" t="str">
        <f>VLOOKUP(B7,[1]Transaction!C:D,2,FALSE)</f>
        <v>Money Transfer</v>
      </c>
      <c r="Q7" t="str">
        <f>VLOOKUP(B7,[1]Transaction!C:E,3,FALSE)</f>
        <v>Mobile</v>
      </c>
      <c r="R7" s="10">
        <f>IFERROR(I7-J7, "")</f>
        <v>-29839.48762</v>
      </c>
      <c r="S7" s="5">
        <f t="shared" si="1"/>
        <v>0</v>
      </c>
    </row>
    <row r="8" spans="1:19" x14ac:dyDescent="0.25">
      <c r="A8" s="6" t="s">
        <v>2123</v>
      </c>
      <c r="B8" s="7">
        <v>1827488</v>
      </c>
      <c r="C8" s="6">
        <v>49</v>
      </c>
      <c r="D8" s="17">
        <v>26808.75</v>
      </c>
      <c r="E8" s="6" t="s">
        <v>3348</v>
      </c>
      <c r="F8" s="6" t="s">
        <v>3364</v>
      </c>
      <c r="G8" s="6" t="s">
        <v>3365</v>
      </c>
      <c r="H8" s="18" t="s">
        <v>3366</v>
      </c>
      <c r="I8" s="19" t="str">
        <f t="shared" si="0"/>
        <v>426895.024</v>
      </c>
      <c r="J8" s="20">
        <v>122822.7635096</v>
      </c>
      <c r="K8" s="6" t="s">
        <v>3367</v>
      </c>
      <c r="L8" t="str">
        <f>VLOOKUP(A8,[1]Accounts!$A$2:$F$3001,5,FALSE)</f>
        <v>Current</v>
      </c>
      <c r="M8" t="str">
        <f>VLOOKUP(A8,[1]Accounts!$A$2:$G$3001,7,FALSE)</f>
        <v>244722,66</v>
      </c>
      <c r="N8" t="str">
        <f>IFERROR(VLOOKUP(A8,[1]Loan!A:D,4,FALSE),  " No Loan")</f>
        <v xml:space="preserve"> No Loan</v>
      </c>
      <c r="O8" s="4">
        <f>VLOOKUP(B8, [1]Transaction!C:F,4,FALSE)</f>
        <v>44447</v>
      </c>
      <c r="P8" t="str">
        <f>VLOOKUP(B8,[1]Transaction!C:D,2,FALSE)</f>
        <v>Cash Withdrawal</v>
      </c>
      <c r="Q8" t="str">
        <f>VLOOKUP(B8,[1]Transaction!C:E,3,FALSE)</f>
        <v>Bank</v>
      </c>
      <c r="R8" s="10">
        <f>IFERROR(I8-J8, "")</f>
        <v>304072.26049039996</v>
      </c>
      <c r="S8" s="5">
        <f t="shared" si="1"/>
        <v>0</v>
      </c>
    </row>
    <row r="9" spans="1:19" x14ac:dyDescent="0.25">
      <c r="A9" s="6" t="s">
        <v>2898</v>
      </c>
      <c r="B9" s="7">
        <v>1830742</v>
      </c>
      <c r="C9" s="6">
        <v>74</v>
      </c>
      <c r="D9" s="17">
        <v>17677.5</v>
      </c>
      <c r="E9" s="6" t="s">
        <v>3348</v>
      </c>
      <c r="F9" s="6" t="s">
        <v>3368</v>
      </c>
      <c r="G9" s="6" t="s">
        <v>3369</v>
      </c>
      <c r="H9" s="18" t="s">
        <v>3370</v>
      </c>
      <c r="I9" s="19" t="str">
        <f t="shared" si="0"/>
        <v>856873.588</v>
      </c>
      <c r="J9" s="20">
        <v>263982.97860480001</v>
      </c>
      <c r="K9" s="6" t="s">
        <v>3371</v>
      </c>
      <c r="L9" t="str">
        <f>VLOOKUP(A9,[1]Accounts!$A$2:$F$3001,5,FALSE)</f>
        <v>Current</v>
      </c>
      <c r="M9" t="str">
        <f>VLOOKUP(A9,[1]Accounts!$A$2:$G$3001,7,FALSE)</f>
        <v>107355,8976</v>
      </c>
      <c r="N9" t="str">
        <f>IFERROR(VLOOKUP(A9,[1]Loan!A:D,4,FALSE),  " No Loan")</f>
        <v xml:space="preserve"> No Loan</v>
      </c>
      <c r="O9" s="4">
        <f>VLOOKUP(B9, [1]Transaction!C:F,4,FALSE)</f>
        <v>44249</v>
      </c>
      <c r="P9" t="str">
        <f>VLOOKUP(B9,[1]Transaction!C:D,2,FALSE)</f>
        <v>Money Transfer</v>
      </c>
      <c r="Q9" t="str">
        <f>VLOOKUP(B9,[1]Transaction!C:E,3,FALSE)</f>
        <v>ATM</v>
      </c>
      <c r="R9" s="10">
        <f>IFERROR(I9-J9, "")</f>
        <v>592890.60939519992</v>
      </c>
      <c r="S9" s="5">
        <f t="shared" si="1"/>
        <v>11857.812187903999</v>
      </c>
    </row>
    <row r="10" spans="1:19" x14ac:dyDescent="0.25">
      <c r="A10" s="6" t="s">
        <v>1492</v>
      </c>
      <c r="B10" s="7">
        <v>2146153</v>
      </c>
      <c r="C10" s="6">
        <v>22</v>
      </c>
      <c r="D10" s="17">
        <v>36670.5</v>
      </c>
      <c r="E10" s="6" t="s">
        <v>3339</v>
      </c>
      <c r="F10" s="6" t="s">
        <v>3372</v>
      </c>
      <c r="G10" s="6" t="s">
        <v>3369</v>
      </c>
      <c r="H10" s="18" t="s">
        <v>3373</v>
      </c>
      <c r="I10" s="19" t="str">
        <f t="shared" si="0"/>
        <v>397889.372</v>
      </c>
      <c r="J10" s="20">
        <v>171502.62549576</v>
      </c>
      <c r="K10" s="6" t="s">
        <v>3374</v>
      </c>
      <c r="L10" t="str">
        <f>VLOOKUP(A10,[1]Accounts!$A$2:$F$3001,5,FALSE)</f>
        <v>Corporate</v>
      </c>
      <c r="M10" t="str">
        <f>VLOOKUP(A10,[1]Accounts!$A$2:$G$3001,7,FALSE)</f>
        <v>327746,23</v>
      </c>
      <c r="N10" t="str">
        <f>IFERROR(VLOOKUP(A10,[1]Loan!A:D,4,FALSE),  " No Loan")</f>
        <v xml:space="preserve"> No Loan</v>
      </c>
      <c r="O10" s="4">
        <f>VLOOKUP(B10, [1]Transaction!C:F,4,FALSE)</f>
        <v>44568</v>
      </c>
      <c r="P10" t="str">
        <f>VLOOKUP(B10,[1]Transaction!C:D,2,FALSE)</f>
        <v>Money Deposit</v>
      </c>
      <c r="Q10" t="str">
        <f>VLOOKUP(B10,[1]Transaction!C:E,3,FALSE)</f>
        <v>Bank</v>
      </c>
      <c r="R10" s="10">
        <f>IFERROR(I10-J10, "")</f>
        <v>226386.74650423997</v>
      </c>
      <c r="S10" s="5">
        <f t="shared" si="1"/>
        <v>0</v>
      </c>
    </row>
    <row r="11" spans="1:19" x14ac:dyDescent="0.25">
      <c r="A11" s="6" t="s">
        <v>2160</v>
      </c>
      <c r="B11" s="7">
        <v>2674446</v>
      </c>
      <c r="C11" s="6">
        <v>79</v>
      </c>
      <c r="D11" s="17">
        <v>15851.25</v>
      </c>
      <c r="E11" s="6" t="s">
        <v>3339</v>
      </c>
      <c r="F11" s="6" t="s">
        <v>3375</v>
      </c>
      <c r="G11" s="6" t="s">
        <v>3376</v>
      </c>
      <c r="H11" s="18" t="s">
        <v>3377</v>
      </c>
      <c r="I11" s="19" t="str">
        <f t="shared" si="0"/>
        <v>548418.294</v>
      </c>
      <c r="J11" s="20">
        <v>148927.61727228001</v>
      </c>
      <c r="K11" s="6" t="s">
        <v>3378</v>
      </c>
      <c r="L11" t="str">
        <f>VLOOKUP(A11,[1]Accounts!$A$2:$F$3001,5,FALSE)</f>
        <v>Current</v>
      </c>
      <c r="M11" t="str">
        <f>VLOOKUP(A11,[1]Accounts!$A$2:$G$3001,7,FALSE)</f>
        <v>75161,9064</v>
      </c>
      <c r="N11" t="str">
        <f>IFERROR(VLOOKUP(A11,[1]Loan!A:D,4,FALSE),  " No Loan")</f>
        <v xml:space="preserve"> No Loan</v>
      </c>
      <c r="O11" s="4">
        <f>VLOOKUP(B11, [1]Transaction!C:F,4,FALSE)</f>
        <v>44604</v>
      </c>
      <c r="P11" t="str">
        <f>VLOOKUP(B11,[1]Transaction!C:D,2,FALSE)</f>
        <v>Money Transfer</v>
      </c>
      <c r="Q11" t="str">
        <f>VLOOKUP(B11,[1]Transaction!C:E,3,FALSE)</f>
        <v>Mobile</v>
      </c>
      <c r="R11" s="10">
        <f>IFERROR(I11-J11, "")</f>
        <v>399490.67672771995</v>
      </c>
      <c r="S11" s="5">
        <f t="shared" si="1"/>
        <v>0</v>
      </c>
    </row>
    <row r="12" spans="1:19" x14ac:dyDescent="0.25">
      <c r="A12" s="6" t="s">
        <v>1402</v>
      </c>
      <c r="B12" s="7">
        <v>2751625</v>
      </c>
      <c r="C12" s="6">
        <v>23</v>
      </c>
      <c r="D12" s="17">
        <v>36305.25</v>
      </c>
      <c r="E12" s="6" t="s">
        <v>3348</v>
      </c>
      <c r="F12" s="6" t="s">
        <v>3379</v>
      </c>
      <c r="G12" s="6" t="s">
        <v>3361</v>
      </c>
      <c r="H12" s="18" t="s">
        <v>3380</v>
      </c>
      <c r="I12" s="19" t="str">
        <f t="shared" si="0"/>
        <v>329191.591</v>
      </c>
      <c r="J12" s="20">
        <v>88665.156182880004</v>
      </c>
      <c r="K12" s="6" t="s">
        <v>3381</v>
      </c>
      <c r="L12" t="str">
        <f>VLOOKUP(A12,[1]Accounts!$A$2:$F$3001,5,FALSE)</f>
        <v>Current</v>
      </c>
      <c r="M12" t="str">
        <f>VLOOKUP(A12,[1]Accounts!$A$2:$G$3001,7,FALSE)</f>
        <v>41767,7911</v>
      </c>
      <c r="N12" t="str">
        <f>IFERROR(VLOOKUP(A12,[1]Loan!A:D,4,FALSE),  " No Loan")</f>
        <v xml:space="preserve"> No Loan</v>
      </c>
      <c r="O12" s="4">
        <f>VLOOKUP(B12, [1]Transaction!C:F,4,FALSE)</f>
        <v>44446</v>
      </c>
      <c r="P12" t="str">
        <f>VLOOKUP(B12,[1]Transaction!C:D,2,FALSE)</f>
        <v>Money Deposit</v>
      </c>
      <c r="Q12" t="str">
        <f>VLOOKUP(B12,[1]Transaction!C:E,3,FALSE)</f>
        <v>Bank</v>
      </c>
      <c r="R12" s="10">
        <f>IFERROR(I12-J12, "")</f>
        <v>240526.43481712003</v>
      </c>
      <c r="S12" s="5">
        <f t="shared" si="1"/>
        <v>0</v>
      </c>
    </row>
    <row r="13" spans="1:19" x14ac:dyDescent="0.25">
      <c r="A13" s="6" t="s">
        <v>3313</v>
      </c>
      <c r="B13" s="7">
        <v>3042125</v>
      </c>
      <c r="C13" s="6">
        <v>67</v>
      </c>
      <c r="D13" s="17">
        <v>20234.25</v>
      </c>
      <c r="E13" s="6" t="s">
        <v>3339</v>
      </c>
      <c r="F13" s="6" t="s">
        <v>3382</v>
      </c>
      <c r="G13" s="6" t="s">
        <v>3369</v>
      </c>
      <c r="H13" s="18" t="s">
        <v>3383</v>
      </c>
      <c r="I13" s="19" t="str">
        <f t="shared" si="0"/>
        <v>285198.468</v>
      </c>
      <c r="J13" s="20">
        <v>108831.735675</v>
      </c>
      <c r="K13" s="6" t="s">
        <v>3384</v>
      </c>
      <c r="L13" t="str">
        <f>VLOOKUP(A13,[1]Accounts!$A$2:$F$3001,5,FALSE)</f>
        <v>Current</v>
      </c>
      <c r="M13" t="str">
        <f>VLOOKUP(A13,[1]Accounts!$A$2:$G$3001,7,FALSE)</f>
        <v>83578,3476</v>
      </c>
      <c r="N13" t="str">
        <f>IFERROR(VLOOKUP(A13,[1]Loan!A:D,4,FALSE),  " No Loan")</f>
        <v xml:space="preserve"> No Loan</v>
      </c>
      <c r="O13" s="4">
        <f>VLOOKUP(B13, [1]Transaction!C:F,4,FALSE)</f>
        <v>44226</v>
      </c>
      <c r="P13" t="str">
        <f>VLOOKUP(B13,[1]Transaction!C:D,2,FALSE)</f>
        <v>Money Deposit</v>
      </c>
      <c r="Q13" t="str">
        <f>VLOOKUP(B13,[1]Transaction!C:E,3,FALSE)</f>
        <v>Bank</v>
      </c>
      <c r="R13" s="10">
        <f>IFERROR(I13-J13, "")</f>
        <v>176366.73232499999</v>
      </c>
      <c r="S13" s="5">
        <f t="shared" si="1"/>
        <v>0</v>
      </c>
    </row>
    <row r="14" spans="1:19" x14ac:dyDescent="0.25">
      <c r="A14" s="6" t="s">
        <v>11</v>
      </c>
      <c r="B14" s="7">
        <v>3623213</v>
      </c>
      <c r="C14" s="6">
        <v>38</v>
      </c>
      <c r="D14" s="17">
        <v>30826.5</v>
      </c>
      <c r="E14" s="6" t="s">
        <v>3339</v>
      </c>
      <c r="F14" s="6" t="s">
        <v>3385</v>
      </c>
      <c r="G14" s="6" t="s">
        <v>3369</v>
      </c>
      <c r="H14" s="18" t="s">
        <v>3386</v>
      </c>
      <c r="I14" s="19" t="str">
        <f t="shared" si="0"/>
        <v>136187.503</v>
      </c>
      <c r="J14" s="20">
        <v>63554.168160000001</v>
      </c>
      <c r="K14" s="6" t="s">
        <v>3387</v>
      </c>
      <c r="L14" t="str">
        <f>VLOOKUP(A14,[1]Accounts!$A$2:$F$3001,5,FALSE)</f>
        <v>Savings</v>
      </c>
      <c r="M14" t="str">
        <f>VLOOKUP(A14,[1]Accounts!$A$2:$G$3001,7,FALSE)</f>
        <v>114615,9808</v>
      </c>
      <c r="N14" t="str">
        <f>IFERROR(VLOOKUP(A14,[1]Loan!A:D,4,FALSE),  " No Loan")</f>
        <v>N324998882</v>
      </c>
      <c r="O14" s="4">
        <f>VLOOKUP(B14, [1]Transaction!C:F,4,FALSE)</f>
        <v>44653</v>
      </c>
      <c r="P14" t="str">
        <f>VLOOKUP(B14,[1]Transaction!C:D,2,FALSE)</f>
        <v>Loan Payment</v>
      </c>
      <c r="Q14" t="str">
        <f>VLOOKUP(B14,[1]Transaction!C:E,3,FALSE)</f>
        <v>ACH</v>
      </c>
      <c r="R14" s="10">
        <f>IFERROR(I14-J14, "")</f>
        <v>72633.334839999996</v>
      </c>
      <c r="S14" s="5">
        <f t="shared" si="1"/>
        <v>0</v>
      </c>
    </row>
    <row r="15" spans="1:19" x14ac:dyDescent="0.25">
      <c r="A15" s="6" t="s">
        <v>1525</v>
      </c>
      <c r="B15" s="7">
        <v>3708695</v>
      </c>
      <c r="C15" s="6">
        <v>68</v>
      </c>
      <c r="D15" s="17">
        <v>19869</v>
      </c>
      <c r="E15" s="6" t="s">
        <v>3339</v>
      </c>
      <c r="F15" s="6" t="s">
        <v>3388</v>
      </c>
      <c r="G15" s="6" t="s">
        <v>3389</v>
      </c>
      <c r="H15" s="18" t="s">
        <v>3390</v>
      </c>
      <c r="I15" s="19" t="str">
        <f t="shared" si="0"/>
        <v>569570.558</v>
      </c>
      <c r="J15" s="20">
        <v>251867.45159424</v>
      </c>
      <c r="K15" s="6" t="s">
        <v>3391</v>
      </c>
      <c r="L15" t="str">
        <f>VLOOKUP(A15,[1]Accounts!$A$2:$G$3001,5,FALSE)</f>
        <v>Current</v>
      </c>
      <c r="M15" t="str">
        <f>VLOOKUP(A15,[1]Accounts!$A$2:$G$3001,7,FALSE)</f>
        <v>220825,605</v>
      </c>
      <c r="N15" t="str">
        <f>IFERROR(VLOOKUP(A15,[1]Loan!A:D,4,FALSE),  " No Loan")</f>
        <v xml:space="preserve"> No Loan</v>
      </c>
      <c r="O15" s="4">
        <f>VLOOKUP(B15, [1]Transaction!C:F,4,FALSE)</f>
        <v>44616</v>
      </c>
      <c r="P15" t="str">
        <f>VLOOKUP(B15,[1]Transaction!C:D,2,FALSE)</f>
        <v>Money Deposit</v>
      </c>
      <c r="Q15" t="str">
        <f>VLOOKUP(B15,[1]Transaction!C:E,3,FALSE)</f>
        <v>Bank</v>
      </c>
      <c r="R15" s="10">
        <f>IFERROR(I15-J15, "")</f>
        <v>317703.10640575993</v>
      </c>
      <c r="S15" s="5">
        <f t="shared" si="1"/>
        <v>0</v>
      </c>
    </row>
    <row r="16" spans="1:19" x14ac:dyDescent="0.25">
      <c r="A16" s="6" t="s">
        <v>2873</v>
      </c>
      <c r="B16" s="7">
        <v>3816115</v>
      </c>
      <c r="C16" s="6">
        <v>32</v>
      </c>
      <c r="D16" s="17">
        <v>33018</v>
      </c>
      <c r="E16" s="6" t="s">
        <v>3339</v>
      </c>
      <c r="F16" s="6" t="s">
        <v>3392</v>
      </c>
      <c r="G16" s="6" t="s">
        <v>3345</v>
      </c>
      <c r="H16" s="18" t="s">
        <v>3393</v>
      </c>
      <c r="I16" s="19" t="str">
        <f t="shared" si="0"/>
        <v>288457.576</v>
      </c>
      <c r="J16" s="20">
        <v>79108.502432959998</v>
      </c>
      <c r="K16" s="6" t="s">
        <v>3394</v>
      </c>
      <c r="L16" t="str">
        <f>VLOOKUP(A16,[1]Accounts!$A$2:$G$3001,5,FALSE)</f>
        <v>Domiciliary</v>
      </c>
      <c r="M16" t="str">
        <f>VLOOKUP(A16,[1]Accounts!$A$2:$G$3001,7,FALSE)</f>
        <v>358410,87</v>
      </c>
      <c r="N16" t="str">
        <f>IFERROR(VLOOKUP(A16,[1]Loan!A:D,4,FALSE),  " No Loan")</f>
        <v xml:space="preserve"> No Loan</v>
      </c>
      <c r="O16" s="4">
        <f>VLOOKUP(B16, [1]Transaction!C:F,4,FALSE)</f>
        <v>44376</v>
      </c>
      <c r="P16" t="str">
        <f>VLOOKUP(B16,[1]Transaction!C:D,2,FALSE)</f>
        <v>Online Payment</v>
      </c>
      <c r="Q16" t="str">
        <f>VLOOKUP(B16,[1]Transaction!C:E,3,FALSE)</f>
        <v>Mobile</v>
      </c>
      <c r="R16" s="10">
        <f>IFERROR(I16-J16, "")</f>
        <v>209349.07356704</v>
      </c>
      <c r="S16" s="5">
        <f t="shared" si="1"/>
        <v>0</v>
      </c>
    </row>
    <row r="17" spans="1:20" x14ac:dyDescent="0.25">
      <c r="A17" s="6" t="s">
        <v>2168</v>
      </c>
      <c r="B17" s="7">
        <v>4103665</v>
      </c>
      <c r="C17" s="6">
        <v>41</v>
      </c>
      <c r="D17" s="17">
        <v>29730.75</v>
      </c>
      <c r="E17" s="6" t="s">
        <v>3348</v>
      </c>
      <c r="F17" s="6" t="s">
        <v>3395</v>
      </c>
      <c r="G17" s="6" t="s">
        <v>3369</v>
      </c>
      <c r="H17" s="18" t="s">
        <v>3396</v>
      </c>
      <c r="I17" s="19" t="str">
        <f t="shared" si="0"/>
        <v>558283.302</v>
      </c>
      <c r="J17" s="20">
        <v>147703.29900480001</v>
      </c>
      <c r="K17" s="6" t="s">
        <v>3397</v>
      </c>
      <c r="L17" t="str">
        <f>VLOOKUP(A17,[1]Accounts!$A$2:$G$3001,5,FALSE)</f>
        <v>Current</v>
      </c>
      <c r="M17" t="str">
        <f>VLOOKUP(A17,[1]Accounts!$A$2:$G$3001,7,FALSE)</f>
        <v>139312,1268</v>
      </c>
      <c r="N17" t="str">
        <f>IFERROR(VLOOKUP(A17,[1]Loan!A:D,4,FALSE),  " No Loan")</f>
        <v xml:space="preserve"> No Loan</v>
      </c>
      <c r="O17" s="4">
        <f>VLOOKUP(B17, [1]Transaction!C:F,4,FALSE)</f>
        <v>44213</v>
      </c>
      <c r="P17" t="str">
        <f>VLOOKUP(B17,[1]Transaction!C:D,2,FALSE)</f>
        <v>Cash Withdrawal</v>
      </c>
      <c r="Q17" t="str">
        <f>VLOOKUP(B17,[1]Transaction!C:E,3,FALSE)</f>
        <v>ATM</v>
      </c>
      <c r="R17" s="10">
        <f>IFERROR(I17-J17, "")</f>
        <v>410580.00299519999</v>
      </c>
      <c r="S17" s="5">
        <f t="shared" si="1"/>
        <v>0</v>
      </c>
    </row>
    <row r="18" spans="1:20" x14ac:dyDescent="0.25">
      <c r="A18" s="6" t="s">
        <v>1489</v>
      </c>
      <c r="B18" s="7">
        <v>4417230</v>
      </c>
      <c r="C18" s="6">
        <v>75</v>
      </c>
      <c r="D18" s="17">
        <v>17312.25</v>
      </c>
      <c r="E18" s="6" t="s">
        <v>3348</v>
      </c>
      <c r="F18" s="6" t="s">
        <v>3398</v>
      </c>
      <c r="G18" s="6" t="s">
        <v>3399</v>
      </c>
      <c r="H18" s="18" t="s">
        <v>3400</v>
      </c>
      <c r="I18" s="19" t="str">
        <f t="shared" si="0"/>
        <v>383172.492</v>
      </c>
      <c r="J18" s="20">
        <v>63598.733268000004</v>
      </c>
      <c r="K18" s="6" t="s">
        <v>3401</v>
      </c>
      <c r="L18" t="str">
        <f>VLOOKUP(A18,[1]Accounts!$A$2:$G$3001,5,FALSE)</f>
        <v>Domiciliary</v>
      </c>
      <c r="M18" t="str">
        <f>VLOOKUP(A18,[1]Accounts!$A$2:$G$3001,7,FALSE)</f>
        <v>204540,48</v>
      </c>
      <c r="N18" t="str">
        <f>IFERROR(VLOOKUP(A18,[1]Loan!A:D,4,FALSE),  " No Loan")</f>
        <v xml:space="preserve"> No Loan</v>
      </c>
      <c r="O18" s="4">
        <f>VLOOKUP(B18, [1]Transaction!C:F,4,FALSE)</f>
        <v>44508</v>
      </c>
      <c r="P18" t="str">
        <f>VLOOKUP(B18,[1]Transaction!C:D,2,FALSE)</f>
        <v>Money Transfer</v>
      </c>
      <c r="Q18" t="str">
        <f>VLOOKUP(B18,[1]Transaction!C:E,3,FALSE)</f>
        <v>ATM</v>
      </c>
      <c r="R18" s="10">
        <f>IFERROR(I18-J18, "")</f>
        <v>319573.75873200002</v>
      </c>
      <c r="S18" s="5">
        <f t="shared" si="1"/>
        <v>0</v>
      </c>
    </row>
    <row r="19" spans="1:20" x14ac:dyDescent="0.25">
      <c r="A19" s="6" t="s">
        <v>1864</v>
      </c>
      <c r="B19" s="7">
        <v>4815836</v>
      </c>
      <c r="C19" s="6">
        <v>45</v>
      </c>
      <c r="D19" s="17">
        <v>28269.75</v>
      </c>
      <c r="E19" s="6" t="s">
        <v>3348</v>
      </c>
      <c r="F19" s="6" t="s">
        <v>3402</v>
      </c>
      <c r="G19" s="6" t="s">
        <v>3403</v>
      </c>
      <c r="H19" s="18" t="s">
        <v>3404</v>
      </c>
      <c r="I19" s="19" t="str">
        <f t="shared" si="0"/>
        <v>801883.53_x0002_</v>
      </c>
      <c r="J19" s="20">
        <v>326481.15149999998</v>
      </c>
      <c r="K19" s="6" t="s">
        <v>3405</v>
      </c>
      <c r="L19" t="str">
        <f>VLOOKUP(A19,[1]Accounts!$A$2:$G$3001,5,FALSE)</f>
        <v>Corporate</v>
      </c>
      <c r="M19" t="str">
        <f>VLOOKUP(A19,[1]Accounts!$A$2:$G$3001,7,FALSE)</f>
        <v>152813,0625</v>
      </c>
      <c r="N19" t="str">
        <f>IFERROR(VLOOKUP(A19,[1]Loan!A:D,4,FALSE),  " No Loan")</f>
        <v xml:space="preserve"> No Loan</v>
      </c>
      <c r="O19" s="4">
        <f>VLOOKUP(B19, [1]Transaction!C:F,4,FALSE)</f>
        <v>44568</v>
      </c>
      <c r="P19" t="str">
        <f>VLOOKUP(B19,[1]Transaction!C:D,2,FALSE)</f>
        <v>Money Deposit</v>
      </c>
      <c r="Q19" t="str">
        <f>VLOOKUP(B19,[1]Transaction!C:E,3,FALSE)</f>
        <v>Bank</v>
      </c>
      <c r="R19" s="10" t="str">
        <f>IFERROR(I19-J19, "")</f>
        <v/>
      </c>
      <c r="S19" s="5" t="e">
        <f t="shared" si="1"/>
        <v>#VALUE!</v>
      </c>
      <c r="T19" s="5"/>
    </row>
    <row r="20" spans="1:20" x14ac:dyDescent="0.25">
      <c r="A20" s="6" t="s">
        <v>1666</v>
      </c>
      <c r="B20" s="7">
        <v>4969041</v>
      </c>
      <c r="C20" s="6">
        <v>81</v>
      </c>
      <c r="D20" s="17">
        <v>15120.75</v>
      </c>
      <c r="E20" s="6" t="s">
        <v>3339</v>
      </c>
      <c r="F20" s="6" t="s">
        <v>3406</v>
      </c>
      <c r="G20" s="6" t="s">
        <v>3357</v>
      </c>
      <c r="H20" s="18" t="s">
        <v>3407</v>
      </c>
      <c r="I20" s="19" t="str">
        <f t="shared" si="0"/>
        <v>182272.437</v>
      </c>
      <c r="J20" s="20">
        <v>143481.78227448001</v>
      </c>
      <c r="K20" s="6" t="s">
        <v>3408</v>
      </c>
      <c r="L20" t="str">
        <f>VLOOKUP(A20,[1]Accounts!$A$2:$G$3001,5,FALSE)</f>
        <v>Domiciliary</v>
      </c>
      <c r="M20" t="str">
        <f>VLOOKUP(A20,[1]Accounts!$A$2:$G$3001,7,FALSE)</f>
        <v>95144,4789</v>
      </c>
      <c r="N20" t="str">
        <f>IFERROR(VLOOKUP(A20,[1]Loan!A:D,4,FALSE),  " No Loan")</f>
        <v xml:space="preserve"> No Loan</v>
      </c>
      <c r="O20" s="4">
        <f>VLOOKUP(B20, [1]Transaction!C:F,4,FALSE)</f>
        <v>44566</v>
      </c>
      <c r="P20" t="str">
        <f>VLOOKUP(B20,[1]Transaction!C:D,2,FALSE)</f>
        <v>Money Transfer</v>
      </c>
      <c r="Q20" t="str">
        <f>VLOOKUP(B20,[1]Transaction!C:E,3,FALSE)</f>
        <v>ATM</v>
      </c>
      <c r="R20" s="10">
        <f>IFERROR(I20-J20, "")</f>
        <v>38790.654725519998</v>
      </c>
      <c r="S20" s="5">
        <f t="shared" si="1"/>
        <v>0</v>
      </c>
    </row>
    <row r="21" spans="1:20" x14ac:dyDescent="0.25">
      <c r="A21" s="6" t="s">
        <v>17</v>
      </c>
      <c r="B21" s="7">
        <v>5209569</v>
      </c>
      <c r="C21" s="6">
        <v>37</v>
      </c>
      <c r="D21" s="17">
        <v>31191.75</v>
      </c>
      <c r="E21" s="6" t="s">
        <v>3348</v>
      </c>
      <c r="F21" s="6" t="s">
        <v>3409</v>
      </c>
      <c r="G21" s="6" t="s">
        <v>3376</v>
      </c>
      <c r="H21" s="18" t="s">
        <v>3410</v>
      </c>
      <c r="I21" s="19" t="str">
        <f t="shared" si="0"/>
        <v>1717828.07</v>
      </c>
      <c r="J21" s="20">
        <v>447638.40955679998</v>
      </c>
      <c r="K21" s="6" t="s">
        <v>3411</v>
      </c>
      <c r="L21" t="str">
        <f>VLOOKUP(A21,[1]Accounts!$A$2:$G$3001,5,FALSE)</f>
        <v>Corporate</v>
      </c>
      <c r="M21" t="str">
        <f>VLOOKUP(A21,[1]Accounts!$A$2:$G$3001,7,FALSE)</f>
        <v>19637,7777</v>
      </c>
      <c r="N21" t="str">
        <f>IFERROR(VLOOKUP(A21,[1]Loan!A:D,4,FALSE),  " No Loan")</f>
        <v>N243312676</v>
      </c>
      <c r="O21" s="4">
        <f>VLOOKUP(B21, [1]Transaction!C:F,4,FALSE)</f>
        <v>44261</v>
      </c>
      <c r="P21" t="str">
        <f>VLOOKUP(B21,[1]Transaction!C:D,2,FALSE)</f>
        <v>Loan Payment</v>
      </c>
      <c r="Q21" t="str">
        <f>VLOOKUP(B21,[1]Transaction!C:E,3,FALSE)</f>
        <v>ACH</v>
      </c>
      <c r="R21" s="10">
        <f>IFERROR(I21-J21, "")</f>
        <v>1270189.6604432</v>
      </c>
      <c r="S21" s="5">
        <f t="shared" si="1"/>
        <v>25403.793208864001</v>
      </c>
    </row>
    <row r="22" spans="1:20" x14ac:dyDescent="0.25">
      <c r="A22" s="6" t="s">
        <v>977</v>
      </c>
      <c r="B22" s="7">
        <v>5643565</v>
      </c>
      <c r="C22" s="6">
        <v>74</v>
      </c>
      <c r="D22" s="17">
        <v>17677.5</v>
      </c>
      <c r="E22" s="6" t="s">
        <v>3348</v>
      </c>
      <c r="F22" s="6" t="s">
        <v>3412</v>
      </c>
      <c r="G22" s="6" t="s">
        <v>3369</v>
      </c>
      <c r="H22" s="18" t="s">
        <v>3413</v>
      </c>
      <c r="I22" s="19" t="str">
        <f t="shared" si="0"/>
        <v>364665.327</v>
      </c>
      <c r="J22" s="20">
        <v>149780.42835942999</v>
      </c>
      <c r="K22" s="6" t="s">
        <v>3414</v>
      </c>
      <c r="L22" t="str">
        <f>VLOOKUP(A22,[1]Accounts!$A$2:$G$3001,5,FALSE)</f>
        <v>Current</v>
      </c>
      <c r="M22" t="str">
        <f>VLOOKUP(A22,[1]Accounts!$A$2:$G$3001,7,FALSE)</f>
        <v>52279,488</v>
      </c>
      <c r="N22" t="str">
        <f>IFERROR(VLOOKUP(A22,[1]Loan!A:D,4,FALSE),  " No Loan")</f>
        <v xml:space="preserve"> No Loan</v>
      </c>
      <c r="O22" s="4">
        <f>VLOOKUP(B22, [1]Transaction!C:F,4,FALSE)</f>
        <v>44673</v>
      </c>
      <c r="P22" t="str">
        <f>VLOOKUP(B22,[1]Transaction!C:D,2,FALSE)</f>
        <v>Money Deposit</v>
      </c>
      <c r="Q22" t="str">
        <f>VLOOKUP(B22,[1]Transaction!C:E,3,FALSE)</f>
        <v>Bank</v>
      </c>
      <c r="R22" s="10">
        <f>IFERROR(I22-J22, "")</f>
        <v>214884.89864057</v>
      </c>
      <c r="S22" s="5">
        <f t="shared" si="1"/>
        <v>0</v>
      </c>
    </row>
    <row r="23" spans="1:20" x14ac:dyDescent="0.25">
      <c r="A23" s="6" t="s">
        <v>2438</v>
      </c>
      <c r="B23" s="7">
        <v>6178667</v>
      </c>
      <c r="C23" s="6">
        <v>54</v>
      </c>
      <c r="D23" s="17">
        <v>24982.5</v>
      </c>
      <c r="E23" s="6" t="s">
        <v>3348</v>
      </c>
      <c r="F23" s="6" t="s">
        <v>3415</v>
      </c>
      <c r="G23" s="6" t="s">
        <v>3345</v>
      </c>
      <c r="H23" s="18" t="s">
        <v>3416</v>
      </c>
      <c r="I23" s="19" t="str">
        <f t="shared" si="0"/>
        <v>272917.580</v>
      </c>
      <c r="J23" s="20">
        <v>68229.395239499994</v>
      </c>
      <c r="K23" s="6" t="s">
        <v>3417</v>
      </c>
      <c r="L23" t="str">
        <f>VLOOKUP(A23,[1]Accounts!$A$2:$G$3001,5,FALSE)</f>
        <v>Joint</v>
      </c>
      <c r="M23" t="str">
        <f>VLOOKUP(A23,[1]Accounts!$A$2:$G$3001,7,FALSE)</f>
        <v>138181,23</v>
      </c>
      <c r="N23" t="str">
        <f>IFERROR(VLOOKUP(A23,[1]Loan!A:D,4,FALSE),  " No Loan")</f>
        <v xml:space="preserve"> No Loan</v>
      </c>
      <c r="O23" s="4">
        <f>VLOOKUP(B23, [1]Transaction!C:F,4,FALSE)</f>
        <v>44476</v>
      </c>
      <c r="P23" t="str">
        <f>VLOOKUP(B23,[1]Transaction!C:D,2,FALSE)</f>
        <v>Money Deposit</v>
      </c>
      <c r="Q23" t="str">
        <f>VLOOKUP(B23,[1]Transaction!C:E,3,FALSE)</f>
        <v>Bank</v>
      </c>
      <c r="R23" s="10">
        <f>IFERROR(I23-J23, "")</f>
        <v>204688.18476050004</v>
      </c>
      <c r="S23" s="5">
        <f t="shared" si="1"/>
        <v>0</v>
      </c>
    </row>
    <row r="24" spans="1:20" x14ac:dyDescent="0.25">
      <c r="A24" s="6" t="s">
        <v>2800</v>
      </c>
      <c r="B24" s="7">
        <v>6752491</v>
      </c>
      <c r="C24" s="6">
        <v>53</v>
      </c>
      <c r="D24" s="17">
        <v>25347.75</v>
      </c>
      <c r="E24" s="6" t="s">
        <v>3348</v>
      </c>
      <c r="F24" s="6" t="s">
        <v>3418</v>
      </c>
      <c r="G24" s="6" t="s">
        <v>3350</v>
      </c>
      <c r="H24" s="18" t="s">
        <v>3419</v>
      </c>
      <c r="I24" s="19" t="str">
        <f t="shared" si="0"/>
        <v>775590.381</v>
      </c>
      <c r="J24" s="20">
        <v>236836.07728955999</v>
      </c>
      <c r="K24" s="6" t="s">
        <v>3420</v>
      </c>
      <c r="L24" t="str">
        <f>VLOOKUP(A24,[1]Accounts!$A$2:$G$3001,5,FALSE)</f>
        <v>Domiciliary</v>
      </c>
      <c r="M24" t="str">
        <f>VLOOKUP(A24,[1]Accounts!$A$2:$G$3001,7,FALSE)</f>
        <v>217040,0232</v>
      </c>
      <c r="N24" t="str">
        <f>IFERROR(VLOOKUP(A24,[1]Loan!A:D,4,FALSE),  " No Loan")</f>
        <v xml:space="preserve"> No Loan</v>
      </c>
      <c r="O24" s="4">
        <f>VLOOKUP(B24, [1]Transaction!C:F,4,FALSE)</f>
        <v>44479</v>
      </c>
      <c r="P24" t="str">
        <f>VLOOKUP(B24,[1]Transaction!C:D,2,FALSE)</f>
        <v>Money Transfer</v>
      </c>
      <c r="Q24" t="str">
        <f>VLOOKUP(B24,[1]Transaction!C:E,3,FALSE)</f>
        <v>ATM</v>
      </c>
      <c r="R24" s="10">
        <f>IFERROR(I24-J24, "")</f>
        <v>538754.30371044006</v>
      </c>
      <c r="S24" s="5">
        <f t="shared" si="1"/>
        <v>10775.086074208801</v>
      </c>
    </row>
    <row r="25" spans="1:20" x14ac:dyDescent="0.25">
      <c r="A25" s="6" t="s">
        <v>2915</v>
      </c>
      <c r="B25" s="7">
        <v>6783451</v>
      </c>
      <c r="C25" s="6">
        <v>17</v>
      </c>
      <c r="D25" s="17">
        <v>38496.75</v>
      </c>
      <c r="E25" s="6" t="s">
        <v>3339</v>
      </c>
      <c r="F25" s="6" t="s">
        <v>3421</v>
      </c>
      <c r="G25" s="6" t="s">
        <v>3369</v>
      </c>
      <c r="H25" s="18" t="s">
        <v>3422</v>
      </c>
      <c r="I25" s="19" t="str">
        <f t="shared" si="0"/>
        <v>27001.6938</v>
      </c>
      <c r="J25" s="20">
        <v>15477.7566384</v>
      </c>
      <c r="K25" s="6" t="s">
        <v>3423</v>
      </c>
      <c r="L25" t="str">
        <f>VLOOKUP(A25,[1]Accounts!$A$2:$G$3001,5,FALSE)</f>
        <v>Corporate</v>
      </c>
      <c r="M25" t="str">
        <f>VLOOKUP(A25,[1]Accounts!$A$2:$G$3001,7,FALSE)</f>
        <v>195651,75</v>
      </c>
      <c r="N25" t="str">
        <f>IFERROR(VLOOKUP(A25,[1]Loan!A:D,4,FALSE),  " No Loan")</f>
        <v xml:space="preserve"> No Loan</v>
      </c>
      <c r="O25" s="4">
        <f>VLOOKUP(B25, [1]Transaction!C:F,4,FALSE)</f>
        <v>44504</v>
      </c>
      <c r="P25" t="str">
        <f>VLOOKUP(B25,[1]Transaction!C:D,2,FALSE)</f>
        <v>Money Deposit</v>
      </c>
      <c r="Q25" t="str">
        <f>VLOOKUP(B25,[1]Transaction!C:E,3,FALSE)</f>
        <v>Bank</v>
      </c>
      <c r="R25" s="10">
        <f>IFERROR(I25-J25, "")</f>
        <v>11523.937161600001</v>
      </c>
      <c r="S25" s="5">
        <f t="shared" si="1"/>
        <v>0</v>
      </c>
    </row>
    <row r="26" spans="1:20" x14ac:dyDescent="0.25">
      <c r="A26" s="6" t="s">
        <v>2610</v>
      </c>
      <c r="B26" s="7">
        <v>6975495</v>
      </c>
      <c r="C26" s="6">
        <v>24</v>
      </c>
      <c r="D26" s="17">
        <v>35940</v>
      </c>
      <c r="E26" s="6" t="s">
        <v>3348</v>
      </c>
      <c r="F26" s="6" t="s">
        <v>3424</v>
      </c>
      <c r="G26" s="6" t="s">
        <v>3425</v>
      </c>
      <c r="H26" s="18" t="s">
        <v>3426</v>
      </c>
      <c r="I26" s="19" t="str">
        <f t="shared" si="0"/>
        <v>262988.535</v>
      </c>
      <c r="J26" s="20">
        <v>51169.557394019997</v>
      </c>
      <c r="K26" s="6" t="s">
        <v>3427</v>
      </c>
      <c r="L26" t="str">
        <f>VLOOKUP(A26,[1]Accounts!$A$2:$G$3001,5,FALSE)</f>
        <v>Corporate</v>
      </c>
      <c r="M26" t="str">
        <f>VLOOKUP(A26,[1]Accounts!$A$2:$G$3001,7,FALSE)</f>
        <v>335526,8049</v>
      </c>
      <c r="N26" t="str">
        <f>IFERROR(VLOOKUP(A26,[1]Loan!A:D,4,FALSE),  " No Loan")</f>
        <v xml:space="preserve"> No Loan</v>
      </c>
      <c r="O26" s="4">
        <f>VLOOKUP(B26, [1]Transaction!C:F,4,FALSE)</f>
        <v>44557</v>
      </c>
      <c r="P26" t="str">
        <f>VLOOKUP(B26,[1]Transaction!C:D,2,FALSE)</f>
        <v>Online Payment</v>
      </c>
      <c r="Q26" t="str">
        <f>VLOOKUP(B26,[1]Transaction!C:E,3,FALSE)</f>
        <v>Internet Banking</v>
      </c>
      <c r="R26" s="10">
        <f>IFERROR(I26-J26, "")</f>
        <v>211818.97760597998</v>
      </c>
      <c r="S26" s="5">
        <f t="shared" si="1"/>
        <v>0</v>
      </c>
    </row>
    <row r="27" spans="1:20" x14ac:dyDescent="0.25">
      <c r="A27" s="6" t="s">
        <v>1324</v>
      </c>
      <c r="B27" s="7">
        <v>7214335</v>
      </c>
      <c r="C27" s="6">
        <v>80</v>
      </c>
      <c r="D27" s="17">
        <v>15486</v>
      </c>
      <c r="E27" s="6" t="s">
        <v>3348</v>
      </c>
      <c r="F27" s="6" t="s">
        <v>3428</v>
      </c>
      <c r="G27" s="6" t="s">
        <v>3429</v>
      </c>
      <c r="H27" s="18" t="s">
        <v>3430</v>
      </c>
      <c r="I27" s="19" t="str">
        <f t="shared" si="0"/>
        <v>273568.246</v>
      </c>
      <c r="J27" s="20">
        <v>140555.64663756001</v>
      </c>
      <c r="K27" s="6" t="s">
        <v>3431</v>
      </c>
      <c r="L27" t="str">
        <f>VLOOKUP(A27,[1]Accounts!$A$2:$G$3001,5,FALSE)</f>
        <v>Savings</v>
      </c>
      <c r="M27" t="str">
        <f>VLOOKUP(A27,[1]Accounts!$A$2:$G$3001,7,FALSE)</f>
        <v>146653,8885</v>
      </c>
      <c r="N27" t="str">
        <f>IFERROR(VLOOKUP(A27,[1]Loan!A:D,4,FALSE),  " No Loan")</f>
        <v xml:space="preserve"> No Loan</v>
      </c>
      <c r="O27" s="4">
        <f>VLOOKUP(B27, [1]Transaction!C:F,4,FALSE)</f>
        <v>44637</v>
      </c>
      <c r="P27" t="str">
        <f>VLOOKUP(B27,[1]Transaction!C:D,2,FALSE)</f>
        <v>Money Deposit</v>
      </c>
      <c r="Q27" t="str">
        <f>VLOOKUP(B27,[1]Transaction!C:E,3,FALSE)</f>
        <v>Bank</v>
      </c>
      <c r="R27" s="10">
        <f>IFERROR(I27-J27, "")</f>
        <v>133012.59936243997</v>
      </c>
      <c r="S27" s="5">
        <f t="shared" si="1"/>
        <v>0</v>
      </c>
    </row>
    <row r="28" spans="1:20" x14ac:dyDescent="0.25">
      <c r="A28" s="6" t="s">
        <v>2581</v>
      </c>
      <c r="B28" s="7">
        <v>7308307</v>
      </c>
      <c r="C28" s="6">
        <v>36</v>
      </c>
      <c r="D28" s="17">
        <v>31557</v>
      </c>
      <c r="E28" s="6" t="s">
        <v>3348</v>
      </c>
      <c r="F28" s="6" t="s">
        <v>3432</v>
      </c>
      <c r="G28" s="6" t="s">
        <v>3369</v>
      </c>
      <c r="H28" s="18" t="s">
        <v>3433</v>
      </c>
      <c r="I28" s="19" t="str">
        <f t="shared" si="0"/>
        <v>668835.417</v>
      </c>
      <c r="J28" s="20">
        <v>343972.50047999999</v>
      </c>
      <c r="K28" s="6" t="s">
        <v>3434</v>
      </c>
      <c r="L28" t="str">
        <f>VLOOKUP(A28,[1]Accounts!$A$2:$G$3001,5,FALSE)</f>
        <v>Savings</v>
      </c>
      <c r="M28" t="str">
        <f>VLOOKUP(A28,[1]Accounts!$A$2:$G$3001,7,FALSE)</f>
        <v>193275,84</v>
      </c>
      <c r="N28" t="str">
        <f>IFERROR(VLOOKUP(A28,[1]Loan!A:D,4,FALSE),  " No Loan")</f>
        <v xml:space="preserve"> No Loan</v>
      </c>
      <c r="O28" s="4">
        <f>VLOOKUP(B28, [1]Transaction!C:F,4,FALSE)</f>
        <v>44575</v>
      </c>
      <c r="P28" t="str">
        <f>VLOOKUP(B28,[1]Transaction!C:D,2,FALSE)</f>
        <v>Money Transfer</v>
      </c>
      <c r="Q28" t="str">
        <f>VLOOKUP(B28,[1]Transaction!C:E,3,FALSE)</f>
        <v>Internet Banking</v>
      </c>
      <c r="R28" s="10">
        <f>IFERROR(I28-J28, "")</f>
        <v>324862.91652000003</v>
      </c>
      <c r="S28" s="5">
        <f t="shared" si="1"/>
        <v>0</v>
      </c>
    </row>
    <row r="29" spans="1:20" x14ac:dyDescent="0.25">
      <c r="A29" s="6" t="s">
        <v>2083</v>
      </c>
      <c r="B29" s="7">
        <v>7318552</v>
      </c>
      <c r="C29" s="6">
        <v>51</v>
      </c>
      <c r="D29" s="17">
        <v>26078.25</v>
      </c>
      <c r="E29" s="6" t="s">
        <v>3348</v>
      </c>
      <c r="F29" s="6" t="s">
        <v>3435</v>
      </c>
      <c r="G29" s="6" t="s">
        <v>3376</v>
      </c>
      <c r="H29" s="18" t="s">
        <v>3436</v>
      </c>
      <c r="I29" s="19" t="str">
        <f t="shared" si="0"/>
        <v>2720079.9_x0002_</v>
      </c>
      <c r="J29" s="20">
        <v>1348615.61442</v>
      </c>
      <c r="K29" s="6" t="s">
        <v>3437</v>
      </c>
      <c r="L29" t="str">
        <f>VLOOKUP(A29,[1]Accounts!$A$2:$G$3001,5,FALSE)</f>
        <v>Domiciliary</v>
      </c>
      <c r="M29" t="str">
        <f>VLOOKUP(A29,[1]Accounts!$A$2:$G$3001,7,FALSE)</f>
        <v>310547,5464</v>
      </c>
      <c r="N29" t="str">
        <f>IFERROR(VLOOKUP(A29,[1]Loan!A:D,4,FALSE),  " No Loan")</f>
        <v xml:space="preserve"> No Loan</v>
      </c>
      <c r="O29" s="4">
        <f>VLOOKUP(B29, [1]Transaction!C:F,4,FALSE)</f>
        <v>44672</v>
      </c>
      <c r="P29" t="str">
        <f>VLOOKUP(B29,[1]Transaction!C:D,2,FALSE)</f>
        <v>Cash Withdrawal</v>
      </c>
      <c r="Q29" t="str">
        <f>VLOOKUP(B29,[1]Transaction!C:E,3,FALSE)</f>
        <v>ATM</v>
      </c>
      <c r="R29" s="10" t="str">
        <f>IFERROR(I29-J29, "")</f>
        <v/>
      </c>
      <c r="S29" s="5" t="e">
        <f t="shared" si="1"/>
        <v>#VALUE!</v>
      </c>
    </row>
    <row r="30" spans="1:20" x14ac:dyDescent="0.25">
      <c r="A30" s="6" t="s">
        <v>23</v>
      </c>
      <c r="B30" s="7">
        <v>7396430</v>
      </c>
      <c r="C30" s="6">
        <v>64</v>
      </c>
      <c r="D30" s="17">
        <v>21330</v>
      </c>
      <c r="E30" s="6" t="s">
        <v>3339</v>
      </c>
      <c r="F30" s="6" t="s">
        <v>3438</v>
      </c>
      <c r="G30" s="6" t="s">
        <v>3369</v>
      </c>
      <c r="H30" s="18" t="s">
        <v>3439</v>
      </c>
      <c r="I30" s="19" t="str">
        <f t="shared" si="0"/>
        <v>1336149.11</v>
      </c>
      <c r="J30" s="20">
        <v>210588.7187385</v>
      </c>
      <c r="K30" s="6" t="s">
        <v>3440</v>
      </c>
      <c r="L30" t="str">
        <f>VLOOKUP(A30,[1]Accounts!$A$2:$G$3001,5,FALSE)</f>
        <v>Domiciliary</v>
      </c>
      <c r="M30" t="str">
        <f>VLOOKUP(A30,[1]Accounts!$A$2:$G$3001,7,FALSE)</f>
        <v>155402,5296</v>
      </c>
      <c r="N30" t="str">
        <f>IFERROR(VLOOKUP(A30,[1]Loan!A:D,4,FALSE),  " No Loan")</f>
        <v>N4562527437</v>
      </c>
      <c r="O30" s="4">
        <f>VLOOKUP(B30, [1]Transaction!C:F,4,FALSE)</f>
        <v>44251</v>
      </c>
      <c r="P30" t="str">
        <f>VLOOKUP(B30,[1]Transaction!C:D,2,FALSE)</f>
        <v>Loan Payment</v>
      </c>
      <c r="Q30" t="str">
        <f>VLOOKUP(B30,[1]Transaction!C:E,3,FALSE)</f>
        <v>Mobile</v>
      </c>
      <c r="R30" s="10">
        <f>IFERROR(I30-J30, "")</f>
        <v>1125560.3912615001</v>
      </c>
      <c r="S30" s="5">
        <f t="shared" si="1"/>
        <v>22511.207825230002</v>
      </c>
    </row>
    <row r="31" spans="1:20" x14ac:dyDescent="0.25">
      <c r="A31" s="6" t="s">
        <v>2857</v>
      </c>
      <c r="B31" s="7">
        <v>7702909</v>
      </c>
      <c r="C31" s="6">
        <v>63</v>
      </c>
      <c r="D31" s="17">
        <v>21695.25</v>
      </c>
      <c r="E31" s="6" t="s">
        <v>3348</v>
      </c>
      <c r="F31" s="6" t="s">
        <v>3349</v>
      </c>
      <c r="G31" s="6" t="s">
        <v>3403</v>
      </c>
      <c r="H31" s="18" t="s">
        <v>3441</v>
      </c>
      <c r="I31" s="19" t="str">
        <f t="shared" si="0"/>
        <v>27280.6137</v>
      </c>
      <c r="J31" s="20">
        <v>14479.710375000001</v>
      </c>
      <c r="K31" s="6" t="s">
        <v>3442</v>
      </c>
      <c r="L31" t="str">
        <f>VLOOKUP(A31,[1]Accounts!$A$2:$G$3001,5,FALSE)</f>
        <v>Current</v>
      </c>
      <c r="M31" t="str">
        <f>VLOOKUP(A31,[1]Accounts!$A$2:$G$3001,7,FALSE)</f>
        <v>408120,18</v>
      </c>
      <c r="N31" t="str">
        <f>IFERROR(VLOOKUP(A31,[1]Loan!A:D,4,FALSE),  " No Loan")</f>
        <v xml:space="preserve"> No Loan</v>
      </c>
      <c r="O31" s="4">
        <f>VLOOKUP(B31, [1]Transaction!C:F,4,FALSE)</f>
        <v>44652</v>
      </c>
      <c r="P31" t="str">
        <f>VLOOKUP(B31,[1]Transaction!C:D,2,FALSE)</f>
        <v>Checks</v>
      </c>
      <c r="Q31" t="str">
        <f>VLOOKUP(B31,[1]Transaction!C:E,3,FALSE)</f>
        <v>Informal Services</v>
      </c>
      <c r="R31" s="10">
        <f>IFERROR(I31-J31, "")</f>
        <v>12800.903325000001</v>
      </c>
      <c r="S31" s="5">
        <f t="shared" si="1"/>
        <v>0</v>
      </c>
    </row>
    <row r="32" spans="1:20" x14ac:dyDescent="0.25">
      <c r="A32" s="6" t="s">
        <v>2637</v>
      </c>
      <c r="B32" s="7">
        <v>8006740</v>
      </c>
      <c r="C32" s="6">
        <v>33</v>
      </c>
      <c r="D32" s="17">
        <v>32652.75</v>
      </c>
      <c r="E32" s="6" t="s">
        <v>3339</v>
      </c>
      <c r="F32" s="6" t="s">
        <v>3443</v>
      </c>
      <c r="G32" s="6" t="s">
        <v>3444</v>
      </c>
      <c r="H32" s="18" t="s">
        <v>3445</v>
      </c>
      <c r="I32" s="19" t="str">
        <f t="shared" si="0"/>
        <v>1246002.33</v>
      </c>
      <c r="J32" s="20">
        <v>582506.08992576005</v>
      </c>
      <c r="K32" s="6" t="s">
        <v>3446</v>
      </c>
      <c r="L32" t="str">
        <f>VLOOKUP(A32,[1]Accounts!$A$2:$G$3001,5,FALSE)</f>
        <v>Domiciliary</v>
      </c>
      <c r="M32" t="str">
        <f>VLOOKUP(A32,[1]Accounts!$A$2:$G$3001,7,FALSE)</f>
        <v>57604,9152</v>
      </c>
      <c r="N32" t="str">
        <f>IFERROR(VLOOKUP(A32,[1]Loan!A:D,4,FALSE),  " No Loan")</f>
        <v xml:space="preserve"> No Loan</v>
      </c>
      <c r="O32" s="4">
        <f>VLOOKUP(B32, [1]Transaction!C:F,4,FALSE)</f>
        <v>44630</v>
      </c>
      <c r="P32" t="str">
        <f>VLOOKUP(B32,[1]Transaction!C:D,2,FALSE)</f>
        <v>Checks</v>
      </c>
      <c r="Q32" t="str">
        <f>VLOOKUP(B32,[1]Transaction!C:E,3,FALSE)</f>
        <v>Informal Services</v>
      </c>
      <c r="R32" s="10">
        <f>IFERROR(I32-J32, "")</f>
        <v>663496.24007424002</v>
      </c>
      <c r="S32" s="5">
        <f t="shared" si="1"/>
        <v>13269.9248014848</v>
      </c>
    </row>
    <row r="33" spans="1:19" x14ac:dyDescent="0.25">
      <c r="A33" s="6" t="s">
        <v>29</v>
      </c>
      <c r="B33" s="7">
        <v>8487509</v>
      </c>
      <c r="C33" s="6">
        <v>55</v>
      </c>
      <c r="D33" s="17">
        <v>24617.25</v>
      </c>
      <c r="E33" s="6" t="s">
        <v>3348</v>
      </c>
      <c r="F33" s="6" t="s">
        <v>3447</v>
      </c>
      <c r="G33" s="6" t="s">
        <v>3361</v>
      </c>
      <c r="H33" s="18" t="s">
        <v>3448</v>
      </c>
      <c r="I33" s="19" t="str">
        <f t="shared" si="0"/>
        <v>294751.527</v>
      </c>
      <c r="J33" s="20">
        <v>51403.649931200001</v>
      </c>
      <c r="K33" s="6" t="s">
        <v>3449</v>
      </c>
      <c r="L33" t="str">
        <f>VLOOKUP(A33,[1]Accounts!$A$2:$G$3001,5,FALSE)</f>
        <v>Current</v>
      </c>
      <c r="M33" t="str">
        <f>VLOOKUP(A33,[1]Accounts!$A$2:$G$3001,7,FALSE)</f>
        <v>79782,4896</v>
      </c>
      <c r="N33" t="str">
        <f>IFERROR(VLOOKUP(A33,[1]Loan!A:D,4,FALSE),  " No Loan")</f>
        <v>N3986979264</v>
      </c>
      <c r="O33" s="4">
        <f>VLOOKUP(B33, [1]Transaction!C:F,4,FALSE)</f>
        <v>44293</v>
      </c>
      <c r="P33" t="str">
        <f>VLOOKUP(B33,[1]Transaction!C:D,2,FALSE)</f>
        <v>Loan Payment</v>
      </c>
      <c r="Q33" t="str">
        <f>VLOOKUP(B33,[1]Transaction!C:E,3,FALSE)</f>
        <v>AFT</v>
      </c>
      <c r="R33" s="10">
        <f>IFERROR(I33-J33, "")</f>
        <v>243347.87706880001</v>
      </c>
      <c r="S33" s="5">
        <f t="shared" si="1"/>
        <v>0</v>
      </c>
    </row>
    <row r="34" spans="1:19" x14ac:dyDescent="0.25">
      <c r="A34" s="6" t="s">
        <v>34</v>
      </c>
      <c r="B34" s="7">
        <v>8507311</v>
      </c>
      <c r="C34" s="6">
        <v>70</v>
      </c>
      <c r="D34" s="17">
        <v>19138.5</v>
      </c>
      <c r="E34" s="6" t="s">
        <v>3348</v>
      </c>
      <c r="F34" s="6" t="s">
        <v>3450</v>
      </c>
      <c r="G34" s="6" t="s">
        <v>3376</v>
      </c>
      <c r="H34" s="18" t="s">
        <v>3451</v>
      </c>
      <c r="I34" s="19" t="str">
        <f t="shared" si="0"/>
        <v>670053.708</v>
      </c>
      <c r="J34" s="20">
        <v>203845.22805599999</v>
      </c>
      <c r="K34" s="6" t="s">
        <v>3452</v>
      </c>
      <c r="L34" t="str">
        <f>VLOOKUP(A34,[1]Accounts!$A$2:$G$3001,5,FALSE)</f>
        <v>Domiciliary</v>
      </c>
      <c r="M34" t="str">
        <f>VLOOKUP(A34,[1]Accounts!$A$2:$G$3001,7,FALSE)</f>
        <v>328178,8224</v>
      </c>
      <c r="N34" t="str">
        <f>IFERROR(VLOOKUP(A34,[1]Loan!A:D,4,FALSE),  " No Loan")</f>
        <v>N2196210608</v>
      </c>
      <c r="O34" s="4">
        <f>VLOOKUP(B34, [1]Transaction!C:F,4,FALSE)</f>
        <v>44302</v>
      </c>
      <c r="P34" t="str">
        <f>VLOOKUP(B34,[1]Transaction!C:D,2,FALSE)</f>
        <v>Loan Payment</v>
      </c>
      <c r="Q34" t="str">
        <f>VLOOKUP(B34,[1]Transaction!C:E,3,FALSE)</f>
        <v>Mobile</v>
      </c>
      <c r="R34" s="10">
        <f>IFERROR(I34-J34, "")</f>
        <v>466208.47994400002</v>
      </c>
      <c r="S34" s="5">
        <f t="shared" si="1"/>
        <v>0</v>
      </c>
    </row>
    <row r="35" spans="1:19" x14ac:dyDescent="0.25">
      <c r="A35" s="6" t="s">
        <v>2400</v>
      </c>
      <c r="B35" s="7">
        <v>8590073</v>
      </c>
      <c r="C35" s="6">
        <v>45</v>
      </c>
      <c r="D35" s="17">
        <v>28269.75</v>
      </c>
      <c r="E35" s="6" t="s">
        <v>3348</v>
      </c>
      <c r="F35" s="6" t="s">
        <v>3453</v>
      </c>
      <c r="G35" s="6" t="s">
        <v>3454</v>
      </c>
      <c r="H35" s="18" t="s">
        <v>3455</v>
      </c>
      <c r="I35" s="19" t="str">
        <f t="shared" si="0"/>
        <v>2027877.93</v>
      </c>
      <c r="J35" s="20">
        <v>246092.79969449999</v>
      </c>
      <c r="K35" s="6" t="s">
        <v>3456</v>
      </c>
      <c r="L35" t="str">
        <f>VLOOKUP(A35,[1]Accounts!$A$2:$G$3001,5,FALSE)</f>
        <v>Domiciliary</v>
      </c>
      <c r="M35" t="str">
        <f>VLOOKUP(A35,[1]Accounts!$A$2:$G$3001,7,FALSE)</f>
        <v>75434,2933</v>
      </c>
      <c r="N35" t="str">
        <f>IFERROR(VLOOKUP(A35,[1]Loan!A:D,4,FALSE),  " No Loan")</f>
        <v xml:space="preserve"> No Loan</v>
      </c>
      <c r="O35" s="4">
        <f>VLOOKUP(B35, [1]Transaction!C:F,4,FALSE)</f>
        <v>44632</v>
      </c>
      <c r="P35" t="str">
        <f>VLOOKUP(B35,[1]Transaction!C:D,2,FALSE)</f>
        <v>Cash Withdrawal</v>
      </c>
      <c r="Q35" t="str">
        <f>VLOOKUP(B35,[1]Transaction!C:E,3,FALSE)</f>
        <v>ATM</v>
      </c>
      <c r="R35" s="10">
        <f>IFERROR(I35-J35, "")</f>
        <v>1781785.1303055</v>
      </c>
      <c r="S35" s="5">
        <f t="shared" si="1"/>
        <v>35635.702606110004</v>
      </c>
    </row>
    <row r="36" spans="1:19" x14ac:dyDescent="0.25">
      <c r="A36" s="6" t="s">
        <v>1787</v>
      </c>
      <c r="B36" s="7">
        <v>9052794</v>
      </c>
      <c r="C36" s="6">
        <v>26</v>
      </c>
      <c r="D36" s="17">
        <v>35209.5</v>
      </c>
      <c r="E36" s="6" t="s">
        <v>3339</v>
      </c>
      <c r="F36" s="6" t="s">
        <v>3457</v>
      </c>
      <c r="G36" s="6" t="s">
        <v>3429</v>
      </c>
      <c r="H36" s="18" t="s">
        <v>3458</v>
      </c>
      <c r="I36" s="19" t="str">
        <f t="shared" si="0"/>
        <v>581228.136</v>
      </c>
      <c r="J36" s="20">
        <v>224547.803208</v>
      </c>
      <c r="K36" s="6" t="s">
        <v>3459</v>
      </c>
      <c r="L36" t="str">
        <f>VLOOKUP(A36,[1]Accounts!$A$2:$G$3001,5,FALSE)</f>
        <v>Joint</v>
      </c>
      <c r="M36" t="str">
        <f>VLOOKUP(A36,[1]Accounts!$A$2:$G$3001,7,FALSE)</f>
        <v>261370,5644</v>
      </c>
      <c r="N36" t="str">
        <f>IFERROR(VLOOKUP(A36,[1]Loan!A:D,4,FALSE),  " No Loan")</f>
        <v xml:space="preserve"> No Loan</v>
      </c>
      <c r="O36" s="4">
        <f>VLOOKUP(B36, [1]Transaction!C:F,4,FALSE)</f>
        <v>44295</v>
      </c>
      <c r="P36" t="str">
        <f>VLOOKUP(B36,[1]Transaction!C:D,2,FALSE)</f>
        <v>Money Deposit</v>
      </c>
      <c r="Q36" t="str">
        <f>VLOOKUP(B36,[1]Transaction!C:E,3,FALSE)</f>
        <v>Bank</v>
      </c>
      <c r="R36" s="10">
        <f>IFERROR(I36-J36, "")</f>
        <v>356680.33279200003</v>
      </c>
      <c r="S36" s="5">
        <f t="shared" si="1"/>
        <v>0</v>
      </c>
    </row>
    <row r="37" spans="1:19" x14ac:dyDescent="0.25">
      <c r="A37" s="6" t="s">
        <v>39</v>
      </c>
      <c r="B37" s="7">
        <v>9114300</v>
      </c>
      <c r="C37" s="6">
        <v>22</v>
      </c>
      <c r="D37" s="17">
        <v>36670.5</v>
      </c>
      <c r="E37" s="6" t="s">
        <v>3339</v>
      </c>
      <c r="F37" s="6" t="s">
        <v>3460</v>
      </c>
      <c r="G37" s="6" t="s">
        <v>3454</v>
      </c>
      <c r="H37" s="18" t="s">
        <v>3461</v>
      </c>
      <c r="I37" s="19" t="str">
        <f t="shared" si="0"/>
        <v>108744.407</v>
      </c>
      <c r="J37" s="20">
        <v>13247.04601088</v>
      </c>
      <c r="K37" s="6" t="s">
        <v>3462</v>
      </c>
      <c r="L37" t="str">
        <f>VLOOKUP(A37,[1]Accounts!$A$2:$G$3001,5,FALSE)</f>
        <v>Fixed Deposit</v>
      </c>
      <c r="M37" t="str">
        <f>VLOOKUP(A37,[1]Accounts!$A$2:$G$3001,7,FALSE)</f>
        <v>216722,1225</v>
      </c>
      <c r="N37" t="str">
        <f>IFERROR(VLOOKUP(A37,[1]Loan!A:D,4,FALSE),  " No Loan")</f>
        <v>N0</v>
      </c>
      <c r="O37" s="4">
        <f>VLOOKUP(B37, [1]Transaction!C:F,4,FALSE)</f>
        <v>44607</v>
      </c>
      <c r="P37" t="str">
        <f>VLOOKUP(B37,[1]Transaction!C:D,2,FALSE)</f>
        <v>Loan Payment</v>
      </c>
      <c r="Q37" t="str">
        <f>VLOOKUP(B37,[1]Transaction!C:E,3,FALSE)</f>
        <v>ACH</v>
      </c>
      <c r="R37" s="10">
        <f>IFERROR(I37-J37, "")</f>
        <v>95497.360989120003</v>
      </c>
      <c r="S37" s="5">
        <f t="shared" si="1"/>
        <v>0</v>
      </c>
    </row>
    <row r="38" spans="1:19" x14ac:dyDescent="0.25">
      <c r="A38" s="6" t="s">
        <v>901</v>
      </c>
      <c r="B38" s="7">
        <v>9217797</v>
      </c>
      <c r="C38" s="6">
        <v>48</v>
      </c>
      <c r="D38" s="17">
        <v>27174</v>
      </c>
      <c r="E38" s="6" t="s">
        <v>3348</v>
      </c>
      <c r="F38" s="6" t="s">
        <v>3349</v>
      </c>
      <c r="G38" s="6" t="s">
        <v>3463</v>
      </c>
      <c r="H38" s="18" t="s">
        <v>3464</v>
      </c>
      <c r="I38" s="19" t="str">
        <f t="shared" si="0"/>
        <v>2830536.60</v>
      </c>
      <c r="J38" s="20">
        <v>369795.91162500001</v>
      </c>
      <c r="K38" s="6" t="s">
        <v>3465</v>
      </c>
      <c r="L38" t="str">
        <f>VLOOKUP(A38,[1]Accounts!$A$2:$G$3001,5,FALSE)</f>
        <v>Domiciliary</v>
      </c>
      <c r="M38" t="str">
        <f>VLOOKUP(A38,[1]Accounts!$A$2:$G$3001,7,FALSE)</f>
        <v>124795,755</v>
      </c>
      <c r="N38" t="str">
        <f>IFERROR(VLOOKUP(A38,[1]Loan!A:D,4,FALSE),  " No Loan")</f>
        <v xml:space="preserve"> No Loan</v>
      </c>
      <c r="O38" s="4">
        <f>VLOOKUP(B38, [1]Transaction!C:F,4,FALSE)</f>
        <v>44429</v>
      </c>
      <c r="P38" t="str">
        <f>VLOOKUP(B38,[1]Transaction!C:D,2,FALSE)</f>
        <v>Money Deposit</v>
      </c>
      <c r="Q38" t="str">
        <f>VLOOKUP(B38,[1]Transaction!C:E,3,FALSE)</f>
        <v>Bank</v>
      </c>
      <c r="R38" s="10">
        <f>IFERROR(I38-J38, "")</f>
        <v>2460740.6883749999</v>
      </c>
      <c r="S38" s="5">
        <f t="shared" si="1"/>
        <v>49214.813767499996</v>
      </c>
    </row>
    <row r="39" spans="1:19" x14ac:dyDescent="0.25">
      <c r="A39" s="6" t="s">
        <v>45</v>
      </c>
      <c r="B39" s="7">
        <v>9358210</v>
      </c>
      <c r="C39" s="6">
        <v>59</v>
      </c>
      <c r="D39" s="17">
        <v>23156.25</v>
      </c>
      <c r="E39" s="6" t="s">
        <v>3348</v>
      </c>
      <c r="F39" s="6" t="s">
        <v>3453</v>
      </c>
      <c r="G39" s="6" t="s">
        <v>3466</v>
      </c>
      <c r="H39" s="18" t="s">
        <v>3467</v>
      </c>
      <c r="I39" s="19" t="str">
        <f t="shared" si="0"/>
        <v>154796.16_x0002_</v>
      </c>
      <c r="J39" s="20">
        <v>33528.848255999997</v>
      </c>
      <c r="K39" s="6" t="s">
        <v>3468</v>
      </c>
      <c r="L39" t="str">
        <f>VLOOKUP(A39,[1]Accounts!$A$2:$G$3001,5,FALSE)</f>
        <v>Joint</v>
      </c>
      <c r="M39" t="str">
        <f>VLOOKUP(A39,[1]Accounts!$A$2:$G$3001,7,FALSE)</f>
        <v>103215,1572</v>
      </c>
      <c r="N39" t="str">
        <f>IFERROR(VLOOKUP(A39,[1]Loan!A:D,4,FALSE),  " No Loan")</f>
        <v>N2271164904</v>
      </c>
      <c r="O39" s="4">
        <f>VLOOKUP(B39, [1]Transaction!C:F,4,FALSE)</f>
        <v>44342</v>
      </c>
      <c r="P39" t="str">
        <f>VLOOKUP(B39,[1]Transaction!C:D,2,FALSE)</f>
        <v>Loan Payment</v>
      </c>
      <c r="Q39" t="str">
        <f>VLOOKUP(B39,[1]Transaction!C:E,3,FALSE)</f>
        <v>AFT</v>
      </c>
      <c r="R39" s="10" t="str">
        <f>IFERROR(I39-J39, "")</f>
        <v/>
      </c>
      <c r="S39" s="5" t="e">
        <f t="shared" si="1"/>
        <v>#VALUE!</v>
      </c>
    </row>
    <row r="40" spans="1:19" x14ac:dyDescent="0.25">
      <c r="A40" s="6" t="s">
        <v>2265</v>
      </c>
      <c r="B40" s="7">
        <v>9638448</v>
      </c>
      <c r="C40" s="6">
        <v>34</v>
      </c>
      <c r="D40" s="17">
        <v>32287.5</v>
      </c>
      <c r="E40" s="6" t="s">
        <v>3339</v>
      </c>
      <c r="F40" s="6" t="s">
        <v>3469</v>
      </c>
      <c r="G40" s="6" t="s">
        <v>3403</v>
      </c>
      <c r="H40" s="18" t="s">
        <v>3470</v>
      </c>
      <c r="I40" s="19" t="str">
        <f t="shared" si="0"/>
        <v>1052128.72</v>
      </c>
      <c r="J40" s="20">
        <v>143074.14744167999</v>
      </c>
      <c r="K40" s="6" t="s">
        <v>3471</v>
      </c>
      <c r="L40" t="str">
        <f>VLOOKUP(A40,[1]Accounts!$A$2:$G$3001,5,FALSE)</f>
        <v>Domiciliary</v>
      </c>
      <c r="M40" t="str">
        <f>VLOOKUP(A40,[1]Accounts!$A$2:$G$3001,7,FALSE)</f>
        <v>70908,0064</v>
      </c>
      <c r="N40" t="str">
        <f>IFERROR(VLOOKUP(A40,[1]Loan!A:D,4,FALSE),  " No Loan")</f>
        <v xml:space="preserve"> No Loan</v>
      </c>
      <c r="O40" s="4">
        <f>VLOOKUP(B40, [1]Transaction!C:F,4,FALSE)</f>
        <v>44506</v>
      </c>
      <c r="P40" t="str">
        <f>VLOOKUP(B40,[1]Transaction!C:D,2,FALSE)</f>
        <v>Money Transfer</v>
      </c>
      <c r="Q40" t="str">
        <f>VLOOKUP(B40,[1]Transaction!C:E,3,FALSE)</f>
        <v>Mobile</v>
      </c>
      <c r="R40" s="10">
        <f>IFERROR(I40-J40, "")</f>
        <v>909054.57255832001</v>
      </c>
      <c r="S40" s="5">
        <f t="shared" si="1"/>
        <v>18181.091451166401</v>
      </c>
    </row>
    <row r="41" spans="1:19" x14ac:dyDescent="0.25">
      <c r="A41" s="6" t="s">
        <v>1807</v>
      </c>
      <c r="B41" s="7">
        <v>9739453</v>
      </c>
      <c r="C41" s="6">
        <v>34</v>
      </c>
      <c r="D41" s="17">
        <v>32287.5</v>
      </c>
      <c r="E41" s="6" t="s">
        <v>3339</v>
      </c>
      <c r="F41" s="6" t="s">
        <v>3472</v>
      </c>
      <c r="G41" s="6" t="s">
        <v>3376</v>
      </c>
      <c r="H41" s="18" t="s">
        <v>3473</v>
      </c>
      <c r="I41" s="19" t="str">
        <f t="shared" si="0"/>
        <v>130522.578</v>
      </c>
      <c r="J41" s="20">
        <v>95585.439240720007</v>
      </c>
      <c r="K41" s="6" t="s">
        <v>3474</v>
      </c>
      <c r="L41" t="str">
        <f>VLOOKUP(A41,[1]Accounts!$A$2:$G$3001,5,FALSE)</f>
        <v>Current</v>
      </c>
      <c r="M41" t="str">
        <f>VLOOKUP(A41,[1]Accounts!$A$2:$G$3001,7,FALSE)</f>
        <v>199522,8987</v>
      </c>
      <c r="N41" t="str">
        <f>IFERROR(VLOOKUP(A41,[1]Loan!A:D,4,FALSE),  " No Loan")</f>
        <v xml:space="preserve"> No Loan</v>
      </c>
      <c r="O41" s="4">
        <f>VLOOKUP(B41, [1]Transaction!C:F,4,FALSE)</f>
        <v>44235</v>
      </c>
      <c r="P41" t="str">
        <f>VLOOKUP(B41,[1]Transaction!C:D,2,FALSE)</f>
        <v>Online Payment</v>
      </c>
      <c r="Q41" t="str">
        <f>VLOOKUP(B41,[1]Transaction!C:E,3,FALSE)</f>
        <v>Mobile</v>
      </c>
      <c r="R41" s="10">
        <f>IFERROR(I41-J41, "")</f>
        <v>34937.138759279987</v>
      </c>
      <c r="S41" s="5">
        <f t="shared" si="1"/>
        <v>0</v>
      </c>
    </row>
    <row r="42" spans="1:19" x14ac:dyDescent="0.25">
      <c r="A42" s="6" t="s">
        <v>2450</v>
      </c>
      <c r="B42" s="7">
        <v>9780747</v>
      </c>
      <c r="C42" s="6">
        <v>17</v>
      </c>
      <c r="D42" s="17">
        <v>38496.75</v>
      </c>
      <c r="E42" s="6" t="s">
        <v>3348</v>
      </c>
      <c r="F42" s="6" t="s">
        <v>3475</v>
      </c>
      <c r="G42" s="6" t="s">
        <v>3444</v>
      </c>
      <c r="H42" s="18" t="s">
        <v>3476</v>
      </c>
      <c r="I42" s="19" t="str">
        <f t="shared" si="0"/>
        <v>410358.750</v>
      </c>
      <c r="J42" s="20">
        <v>249553.76197751999</v>
      </c>
      <c r="K42" s="6" t="s">
        <v>3477</v>
      </c>
      <c r="L42" t="str">
        <f>VLOOKUP(A42,[1]Accounts!$A$2:$G$3001,5,FALSE)</f>
        <v>Joint</v>
      </c>
      <c r="M42" t="str">
        <f>VLOOKUP(A42,[1]Accounts!$A$2:$G$3001,7,FALSE)</f>
        <v>245875,8015</v>
      </c>
      <c r="N42" t="str">
        <f>IFERROR(VLOOKUP(A42,[1]Loan!A:D,4,FALSE),  " No Loan")</f>
        <v xml:space="preserve"> No Loan</v>
      </c>
      <c r="O42" s="4">
        <f>VLOOKUP(B42, [1]Transaction!C:F,4,FALSE)</f>
        <v>44234</v>
      </c>
      <c r="P42" t="str">
        <f>VLOOKUP(B42,[1]Transaction!C:D,2,FALSE)</f>
        <v>Money Transfer</v>
      </c>
      <c r="Q42" t="str">
        <f>VLOOKUP(B42,[1]Transaction!C:E,3,FALSE)</f>
        <v>ATM</v>
      </c>
      <c r="R42" s="10">
        <f>IFERROR(I42-J42, "")</f>
        <v>160804.98802248001</v>
      </c>
      <c r="S42" s="5">
        <f t="shared" si="1"/>
        <v>0</v>
      </c>
    </row>
    <row r="43" spans="1:19" x14ac:dyDescent="0.25">
      <c r="A43" s="6" t="s">
        <v>1005</v>
      </c>
      <c r="B43" s="7">
        <v>10934082</v>
      </c>
      <c r="C43" s="6">
        <v>30</v>
      </c>
      <c r="D43" s="17">
        <v>33748.5</v>
      </c>
      <c r="E43" s="6" t="s">
        <v>3348</v>
      </c>
      <c r="F43" s="6" t="s">
        <v>3457</v>
      </c>
      <c r="G43" s="6" t="s">
        <v>3341</v>
      </c>
      <c r="H43" s="18" t="s">
        <v>3478</v>
      </c>
      <c r="I43" s="19" t="str">
        <f t="shared" si="0"/>
        <v>226675.843</v>
      </c>
      <c r="J43" s="20">
        <v>56240.114788799998</v>
      </c>
      <c r="K43" s="6" t="s">
        <v>3479</v>
      </c>
      <c r="L43" t="str">
        <f>VLOOKUP(A43,[1]Accounts!$A$2:$G$3001,5,FALSE)</f>
        <v>Domiciliary</v>
      </c>
      <c r="M43" t="str">
        <f>VLOOKUP(A43,[1]Accounts!$A$2:$G$3001,7,FALSE)</f>
        <v>59538,6792</v>
      </c>
      <c r="N43" t="str">
        <f>IFERROR(VLOOKUP(A43,[1]Loan!A:D,4,FALSE),  " No Loan")</f>
        <v xml:space="preserve"> No Loan</v>
      </c>
      <c r="O43" s="4">
        <f>VLOOKUP(B43, [1]Transaction!C:F,4,FALSE)</f>
        <v>44505</v>
      </c>
      <c r="P43" t="str">
        <f>VLOOKUP(B43,[1]Transaction!C:D,2,FALSE)</f>
        <v>Online Payment</v>
      </c>
      <c r="Q43" t="str">
        <f>VLOOKUP(B43,[1]Transaction!C:E,3,FALSE)</f>
        <v>Mobile</v>
      </c>
      <c r="R43" s="10">
        <f>IFERROR(I43-J43, "")</f>
        <v>170435.72821119998</v>
      </c>
      <c r="S43" s="5">
        <f t="shared" si="1"/>
        <v>0</v>
      </c>
    </row>
    <row r="44" spans="1:19" x14ac:dyDescent="0.25">
      <c r="A44" s="6" t="s">
        <v>1377</v>
      </c>
      <c r="B44" s="7">
        <v>11130133</v>
      </c>
      <c r="C44" s="6">
        <v>45</v>
      </c>
      <c r="D44" s="17">
        <v>28269.75</v>
      </c>
      <c r="E44" s="6" t="s">
        <v>3339</v>
      </c>
      <c r="F44" s="6" t="s">
        <v>3480</v>
      </c>
      <c r="G44" s="6" t="s">
        <v>3369</v>
      </c>
      <c r="H44" s="18" t="s">
        <v>3481</v>
      </c>
      <c r="I44" s="19" t="str">
        <f t="shared" si="0"/>
        <v>751406.774</v>
      </c>
      <c r="J44" s="20">
        <v>126486.80702399999</v>
      </c>
      <c r="K44" s="6" t="s">
        <v>3482</v>
      </c>
      <c r="L44" t="str">
        <f>VLOOKUP(A44,[1]Accounts!$A$2:$G$3001,5,FALSE)</f>
        <v>Current</v>
      </c>
      <c r="M44" t="str">
        <f>VLOOKUP(A44,[1]Accounts!$A$2:$G$3001,7,FALSE)</f>
        <v>205225,2384</v>
      </c>
      <c r="N44" t="str">
        <f>IFERROR(VLOOKUP(A44,[1]Loan!A:D,4,FALSE),  " No Loan")</f>
        <v xml:space="preserve"> No Loan</v>
      </c>
      <c r="O44" s="4">
        <f>VLOOKUP(B44, [1]Transaction!C:F,4,FALSE)</f>
        <v>44406</v>
      </c>
      <c r="P44" t="str">
        <f>VLOOKUP(B44,[1]Transaction!C:D,2,FALSE)</f>
        <v>Money Transfer</v>
      </c>
      <c r="Q44" t="str">
        <f>VLOOKUP(B44,[1]Transaction!C:E,3,FALSE)</f>
        <v>Bank</v>
      </c>
      <c r="R44" s="10">
        <f>IFERROR(I44-J44, "")</f>
        <v>624919.966976</v>
      </c>
      <c r="S44" s="5">
        <f t="shared" si="1"/>
        <v>12498.39933952</v>
      </c>
    </row>
    <row r="45" spans="1:19" x14ac:dyDescent="0.25">
      <c r="A45" s="6" t="s">
        <v>1970</v>
      </c>
      <c r="B45" s="7">
        <v>11295299</v>
      </c>
      <c r="C45" s="6">
        <v>78</v>
      </c>
      <c r="D45" s="17">
        <v>16216.5</v>
      </c>
      <c r="E45" s="6" t="s">
        <v>3339</v>
      </c>
      <c r="F45" s="6" t="s">
        <v>3483</v>
      </c>
      <c r="G45" s="6" t="s">
        <v>3454</v>
      </c>
      <c r="H45" s="18" t="s">
        <v>3484</v>
      </c>
      <c r="I45" s="19" t="str">
        <f t="shared" si="0"/>
        <v>765153.589</v>
      </c>
      <c r="J45" s="20">
        <v>308192.2434336</v>
      </c>
      <c r="K45" s="6" t="s">
        <v>3485</v>
      </c>
      <c r="L45" t="str">
        <f>VLOOKUP(A45,[1]Accounts!$A$2:$G$3001,5,FALSE)</f>
        <v>Domiciliary</v>
      </c>
      <c r="M45" t="str">
        <f>VLOOKUP(A45,[1]Accounts!$A$2:$G$3001,7,FALSE)</f>
        <v>63246,3</v>
      </c>
      <c r="N45" t="str">
        <f>IFERROR(VLOOKUP(A45,[1]Loan!A:D,4,FALSE),  " No Loan")</f>
        <v xml:space="preserve"> No Loan</v>
      </c>
      <c r="O45" s="4">
        <f>VLOOKUP(B45, [1]Transaction!C:F,4,FALSE)</f>
        <v>44316</v>
      </c>
      <c r="P45" t="str">
        <f>VLOOKUP(B45,[1]Transaction!C:D,2,FALSE)</f>
        <v>Money Transfer</v>
      </c>
      <c r="Q45" t="str">
        <f>VLOOKUP(B45,[1]Transaction!C:E,3,FALSE)</f>
        <v>Bank</v>
      </c>
      <c r="R45" s="10">
        <f>IFERROR(I45-J45, "")</f>
        <v>456961.34556640004</v>
      </c>
      <c r="S45" s="5">
        <f t="shared" si="1"/>
        <v>0</v>
      </c>
    </row>
    <row r="46" spans="1:19" x14ac:dyDescent="0.25">
      <c r="A46" s="6" t="s">
        <v>1182</v>
      </c>
      <c r="B46" s="7">
        <v>13936702</v>
      </c>
      <c r="C46" s="6">
        <v>26</v>
      </c>
      <c r="D46" s="17">
        <v>35209.5</v>
      </c>
      <c r="E46" s="6" t="s">
        <v>3339</v>
      </c>
      <c r="F46" s="6" t="s">
        <v>3486</v>
      </c>
      <c r="G46" s="6" t="s">
        <v>3369</v>
      </c>
      <c r="H46" s="18" t="s">
        <v>3487</v>
      </c>
      <c r="I46" s="19" t="str">
        <f t="shared" si="0"/>
        <v>806418.602</v>
      </c>
      <c r="J46" s="20">
        <v>378680.73542207998</v>
      </c>
      <c r="K46" s="6" t="s">
        <v>3488</v>
      </c>
      <c r="L46" t="str">
        <f>VLOOKUP(A46,[1]Accounts!$A$2:$G$3001,5,FALSE)</f>
        <v>Corporate</v>
      </c>
      <c r="M46" t="str">
        <f>VLOOKUP(A46,[1]Accounts!$A$2:$G$3001,7,FALSE)</f>
        <v>150196,4265</v>
      </c>
      <c r="N46" t="str">
        <f>IFERROR(VLOOKUP(A46,[1]Loan!A:D,4,FALSE),  " No Loan")</f>
        <v xml:space="preserve"> No Loan</v>
      </c>
      <c r="O46" s="4">
        <f>VLOOKUP(B46, [1]Transaction!C:F,4,FALSE)</f>
        <v>44614</v>
      </c>
      <c r="P46" t="str">
        <f>VLOOKUP(B46,[1]Transaction!C:D,2,FALSE)</f>
        <v>Online Payment</v>
      </c>
      <c r="Q46" t="str">
        <f>VLOOKUP(B46,[1]Transaction!C:E,3,FALSE)</f>
        <v>Mobile</v>
      </c>
      <c r="R46" s="10">
        <f>IFERROR(I46-J46, "")</f>
        <v>427737.86657791998</v>
      </c>
      <c r="S46" s="5">
        <f t="shared" si="1"/>
        <v>0</v>
      </c>
    </row>
    <row r="47" spans="1:19" x14ac:dyDescent="0.25">
      <c r="A47" s="6" t="s">
        <v>1361</v>
      </c>
      <c r="B47" s="7">
        <v>14018624</v>
      </c>
      <c r="C47" s="6">
        <v>44</v>
      </c>
      <c r="D47" s="17">
        <v>28635</v>
      </c>
      <c r="E47" s="6" t="s">
        <v>3348</v>
      </c>
      <c r="F47" s="6" t="s">
        <v>3412</v>
      </c>
      <c r="G47" s="6" t="s">
        <v>3489</v>
      </c>
      <c r="H47" s="18" t="s">
        <v>3490</v>
      </c>
      <c r="I47" s="19" t="str">
        <f t="shared" si="0"/>
        <v>890641.958</v>
      </c>
      <c r="J47" s="20">
        <v>152246.48868000001</v>
      </c>
      <c r="K47" s="6" t="s">
        <v>3491</v>
      </c>
      <c r="L47" t="str">
        <f>VLOOKUP(A47,[1]Accounts!$A$2:$G$3001,5,FALSE)</f>
        <v>Domiciliary</v>
      </c>
      <c r="M47" t="str">
        <f>VLOOKUP(A47,[1]Accounts!$A$2:$G$3001,7,FALSE)</f>
        <v>153294,08</v>
      </c>
      <c r="N47" t="str">
        <f>IFERROR(VLOOKUP(A47,[1]Loan!A:D,4,FALSE),  " No Loan")</f>
        <v xml:space="preserve"> No Loan</v>
      </c>
      <c r="O47" s="4">
        <f>VLOOKUP(B47, [1]Transaction!C:F,4,FALSE)</f>
        <v>44338</v>
      </c>
      <c r="P47" t="str">
        <f>VLOOKUP(B47,[1]Transaction!C:D,2,FALSE)</f>
        <v>Cash Withdrawal</v>
      </c>
      <c r="Q47" t="str">
        <f>VLOOKUP(B47,[1]Transaction!C:E,3,FALSE)</f>
        <v>Bank</v>
      </c>
      <c r="R47" s="10">
        <f>IFERROR(I47-J47, "")</f>
        <v>738395.46931999992</v>
      </c>
      <c r="S47" s="5">
        <f t="shared" si="1"/>
        <v>14767.909386399999</v>
      </c>
    </row>
    <row r="48" spans="1:19" x14ac:dyDescent="0.25">
      <c r="A48" s="6" t="s">
        <v>1536</v>
      </c>
      <c r="B48" s="7">
        <v>15087311</v>
      </c>
      <c r="C48" s="6">
        <v>44</v>
      </c>
      <c r="D48" s="17">
        <v>28635</v>
      </c>
      <c r="E48" s="6" t="s">
        <v>3348</v>
      </c>
      <c r="F48" s="6" t="s">
        <v>3438</v>
      </c>
      <c r="G48" s="6" t="s">
        <v>3399</v>
      </c>
      <c r="H48" s="18" t="s">
        <v>3492</v>
      </c>
      <c r="I48" s="19" t="str">
        <f t="shared" si="0"/>
        <v>696707.007</v>
      </c>
      <c r="J48" s="20">
        <v>396851.549787</v>
      </c>
      <c r="K48" s="6" t="s">
        <v>3493</v>
      </c>
      <c r="L48" t="str">
        <f>VLOOKUP(A48,[1]Accounts!$A$2:$G$3001,5,FALSE)</f>
        <v>Current</v>
      </c>
      <c r="M48" t="str">
        <f>VLOOKUP(A48,[1]Accounts!$A$2:$G$3001,7,FALSE)</f>
        <v>42397,4628</v>
      </c>
      <c r="N48" t="str">
        <f>IFERROR(VLOOKUP(A48,[1]Loan!A:D,4,FALSE),  " No Loan")</f>
        <v xml:space="preserve"> No Loan</v>
      </c>
      <c r="O48" s="4">
        <f>VLOOKUP(B48, [1]Transaction!C:F,4,FALSE)</f>
        <v>44610</v>
      </c>
      <c r="P48" t="str">
        <f>VLOOKUP(B48,[1]Transaction!C:D,2,FALSE)</f>
        <v>Money Transfer</v>
      </c>
      <c r="Q48" t="str">
        <f>VLOOKUP(B48,[1]Transaction!C:E,3,FALSE)</f>
        <v>Mobile</v>
      </c>
      <c r="R48" s="10">
        <f>IFERROR(I48-J48, "")</f>
        <v>299855.45721299999</v>
      </c>
      <c r="S48" s="5">
        <f t="shared" si="1"/>
        <v>0</v>
      </c>
    </row>
    <row r="49" spans="1:19" x14ac:dyDescent="0.25">
      <c r="A49" s="6" t="s">
        <v>49</v>
      </c>
      <c r="B49" s="7">
        <v>15136507</v>
      </c>
      <c r="C49" s="6">
        <v>68</v>
      </c>
      <c r="D49" s="17">
        <v>19869</v>
      </c>
      <c r="E49" s="6" t="s">
        <v>3339</v>
      </c>
      <c r="F49" s="6" t="s">
        <v>3494</v>
      </c>
      <c r="G49" s="6" t="s">
        <v>3361</v>
      </c>
      <c r="H49" s="18" t="s">
        <v>3495</v>
      </c>
      <c r="I49" s="19" t="str">
        <f t="shared" si="0"/>
        <v>68640.0323</v>
      </c>
      <c r="J49" s="20">
        <v>49420.82329344</v>
      </c>
      <c r="K49" s="6" t="s">
        <v>3496</v>
      </c>
      <c r="L49" t="str">
        <f>VLOOKUP(A49,[1]Accounts!$A$2:$G$3001,5,FALSE)</f>
        <v>Corporate</v>
      </c>
      <c r="M49" t="str">
        <f>VLOOKUP(A49,[1]Accounts!$A$2:$G$3001,7,FALSE)</f>
        <v>437883,804</v>
      </c>
      <c r="N49" t="str">
        <f>IFERROR(VLOOKUP(A49,[1]Loan!A:D,4,FALSE),  " No Loan")</f>
        <v>N8060292702</v>
      </c>
      <c r="O49" s="4">
        <f>VLOOKUP(B49, [1]Transaction!C:F,4,FALSE)</f>
        <v>44354</v>
      </c>
      <c r="P49" t="str">
        <f>VLOOKUP(B49,[1]Transaction!C:D,2,FALSE)</f>
        <v>Loan Payment</v>
      </c>
      <c r="Q49" t="str">
        <f>VLOOKUP(B49,[1]Transaction!C:E,3,FALSE)</f>
        <v>AFT</v>
      </c>
      <c r="R49" s="10">
        <f>IFERROR(I49-J49, "")</f>
        <v>19219.209006560006</v>
      </c>
      <c r="S49" s="5">
        <f t="shared" si="1"/>
        <v>0</v>
      </c>
    </row>
    <row r="50" spans="1:19" x14ac:dyDescent="0.25">
      <c r="A50" s="6" t="s">
        <v>1927</v>
      </c>
      <c r="B50" s="7">
        <v>15447086</v>
      </c>
      <c r="C50" s="6">
        <v>55</v>
      </c>
      <c r="D50" s="17">
        <v>24617.25</v>
      </c>
      <c r="E50" s="6" t="s">
        <v>3339</v>
      </c>
      <c r="F50" s="6" t="s">
        <v>3497</v>
      </c>
      <c r="G50" s="6" t="s">
        <v>3444</v>
      </c>
      <c r="H50" s="18" t="s">
        <v>3498</v>
      </c>
      <c r="I50" s="19" t="str">
        <f t="shared" si="0"/>
        <v>729409.644</v>
      </c>
      <c r="J50" s="20">
        <v>178782.95955455999</v>
      </c>
      <c r="K50" s="6" t="s">
        <v>3499</v>
      </c>
      <c r="L50" t="str">
        <f>VLOOKUP(A50,[1]Accounts!$A$2:$G$3001,5,FALSE)</f>
        <v>Corporate</v>
      </c>
      <c r="M50" t="str">
        <f>VLOOKUP(A50,[1]Accounts!$A$2:$G$3001,7,FALSE)</f>
        <v>301973,7897</v>
      </c>
      <c r="N50" t="str">
        <f>IFERROR(VLOOKUP(A50,[1]Loan!A:D,4,FALSE),  " No Loan")</f>
        <v xml:space="preserve"> No Loan</v>
      </c>
      <c r="O50" s="4">
        <f>VLOOKUP(B50, [1]Transaction!C:F,4,FALSE)</f>
        <v>44472</v>
      </c>
      <c r="P50" t="str">
        <f>VLOOKUP(B50,[1]Transaction!C:D,2,FALSE)</f>
        <v>Online Payment</v>
      </c>
      <c r="Q50" t="str">
        <f>VLOOKUP(B50,[1]Transaction!C:E,3,FALSE)</f>
        <v>Card</v>
      </c>
      <c r="R50" s="10">
        <f>IFERROR(I50-J50, "")</f>
        <v>550626.68444543995</v>
      </c>
      <c r="S50" s="5">
        <f t="shared" si="1"/>
        <v>11012.533688908799</v>
      </c>
    </row>
    <row r="51" spans="1:19" x14ac:dyDescent="0.25">
      <c r="A51" s="6" t="s">
        <v>53</v>
      </c>
      <c r="B51" s="7">
        <v>15764858</v>
      </c>
      <c r="C51" s="6">
        <v>63</v>
      </c>
      <c r="D51" s="17">
        <v>21695.25</v>
      </c>
      <c r="E51" s="6" t="s">
        <v>3348</v>
      </c>
      <c r="F51" s="6" t="s">
        <v>3500</v>
      </c>
      <c r="G51" s="6" t="s">
        <v>3501</v>
      </c>
      <c r="H51" s="18" t="s">
        <v>3502</v>
      </c>
      <c r="I51" s="19" t="str">
        <f t="shared" si="0"/>
        <v>624483.372</v>
      </c>
      <c r="J51" s="20">
        <v>133223.119488</v>
      </c>
      <c r="K51" s="6" t="s">
        <v>3503</v>
      </c>
      <c r="L51" t="str">
        <f>VLOOKUP(A51,[1]Accounts!$A$2:$G$3001,5,FALSE)</f>
        <v>Domiciliary</v>
      </c>
      <c r="M51" t="str">
        <f>VLOOKUP(A51,[1]Accounts!$A$2:$G$3001,7,FALSE)</f>
        <v>89675,551</v>
      </c>
      <c r="N51" t="str">
        <f>IFERROR(VLOOKUP(A51,[1]Loan!A:D,4,FALSE),  " No Loan")</f>
        <v>N9895652532</v>
      </c>
      <c r="O51" s="4">
        <f>VLOOKUP(B51, [1]Transaction!C:F,4,FALSE)</f>
        <v>44479</v>
      </c>
      <c r="P51" t="str">
        <f>VLOOKUP(B51,[1]Transaction!C:D,2,FALSE)</f>
        <v>Loan Payment</v>
      </c>
      <c r="Q51" t="str">
        <f>VLOOKUP(B51,[1]Transaction!C:E,3,FALSE)</f>
        <v>ACH</v>
      </c>
      <c r="R51" s="10">
        <f>IFERROR(I51-J51, "")</f>
        <v>491260.25251199998</v>
      </c>
      <c r="S51" s="5">
        <f t="shared" si="1"/>
        <v>0</v>
      </c>
    </row>
    <row r="52" spans="1:19" x14ac:dyDescent="0.25">
      <c r="A52" s="6" t="s">
        <v>3060</v>
      </c>
      <c r="B52" s="7">
        <v>15770503</v>
      </c>
      <c r="C52" s="6">
        <v>46</v>
      </c>
      <c r="D52" s="17">
        <v>27904.5</v>
      </c>
      <c r="E52" s="6" t="s">
        <v>3339</v>
      </c>
      <c r="F52" s="6" t="s">
        <v>3504</v>
      </c>
      <c r="G52" s="6" t="s">
        <v>3505</v>
      </c>
      <c r="H52" s="18" t="s">
        <v>3506</v>
      </c>
      <c r="I52" s="19" t="str">
        <f t="shared" si="0"/>
        <v>573794.835</v>
      </c>
      <c r="J52" s="20">
        <v>137859.7980375</v>
      </c>
      <c r="K52" s="6" t="s">
        <v>3507</v>
      </c>
      <c r="L52" t="str">
        <f>VLOOKUP(A52,[1]Accounts!$A$2:$G$3001,5,FALSE)</f>
        <v>Joint</v>
      </c>
      <c r="M52" t="str">
        <f>VLOOKUP(A52,[1]Accounts!$A$2:$G$3001,7,FALSE)</f>
        <v>106275,0294</v>
      </c>
      <c r="N52" t="str">
        <f>IFERROR(VLOOKUP(A52,[1]Loan!A:D,4,FALSE),  " No Loan")</f>
        <v xml:space="preserve"> No Loan</v>
      </c>
      <c r="O52" s="4">
        <f>VLOOKUP(B52, [1]Transaction!C:F,4,FALSE)</f>
        <v>44324</v>
      </c>
      <c r="P52" t="str">
        <f>VLOOKUP(B52,[1]Transaction!C:D,2,FALSE)</f>
        <v>Cash Withdrawal</v>
      </c>
      <c r="Q52" t="str">
        <f>VLOOKUP(B52,[1]Transaction!C:E,3,FALSE)</f>
        <v>ATM</v>
      </c>
      <c r="R52" s="10">
        <f>IFERROR(I52-J52, "")</f>
        <v>435935.03696249996</v>
      </c>
      <c r="S52" s="5">
        <f t="shared" si="1"/>
        <v>0</v>
      </c>
    </row>
    <row r="53" spans="1:19" x14ac:dyDescent="0.25">
      <c r="A53" s="6" t="s">
        <v>1132</v>
      </c>
      <c r="B53" s="7">
        <v>15829268</v>
      </c>
      <c r="C53" s="6">
        <v>54</v>
      </c>
      <c r="D53" s="17">
        <v>24982.5</v>
      </c>
      <c r="E53" s="6" t="s">
        <v>3348</v>
      </c>
      <c r="F53" s="6" t="s">
        <v>3508</v>
      </c>
      <c r="G53" s="6" t="s">
        <v>3341</v>
      </c>
      <c r="H53" s="18" t="s">
        <v>3509</v>
      </c>
      <c r="I53" s="19" t="str">
        <f t="shared" si="0"/>
        <v>634688.830</v>
      </c>
      <c r="J53" s="20">
        <v>187532.5866336</v>
      </c>
      <c r="K53" s="6" t="s">
        <v>3510</v>
      </c>
      <c r="L53" t="str">
        <f>VLOOKUP(A53,[1]Accounts!$A$2:$G$3001,5,FALSE)</f>
        <v>Domiciliary</v>
      </c>
      <c r="M53" t="str">
        <f>VLOOKUP(A53,[1]Accounts!$A$2:$G$3001,7,FALSE)</f>
        <v>82937,8125</v>
      </c>
      <c r="N53" t="str">
        <f>IFERROR(VLOOKUP(A53,[1]Loan!A:D,4,FALSE),  " No Loan")</f>
        <v xml:space="preserve"> No Loan</v>
      </c>
      <c r="O53" s="4">
        <f>VLOOKUP(B53, [1]Transaction!C:F,4,FALSE)</f>
        <v>44461</v>
      </c>
      <c r="P53" t="str">
        <f>VLOOKUP(B53,[1]Transaction!C:D,2,FALSE)</f>
        <v>Money Transfer</v>
      </c>
      <c r="Q53" t="str">
        <f>VLOOKUP(B53,[1]Transaction!C:E,3,FALSE)</f>
        <v>Mobile</v>
      </c>
      <c r="R53" s="10">
        <f>IFERROR(I53-J53, "")</f>
        <v>447156.24336639995</v>
      </c>
      <c r="S53" s="5">
        <f t="shared" si="1"/>
        <v>0</v>
      </c>
    </row>
    <row r="54" spans="1:19" x14ac:dyDescent="0.25">
      <c r="A54" s="6" t="s">
        <v>3303</v>
      </c>
      <c r="B54" s="7">
        <v>16035727</v>
      </c>
      <c r="C54" s="6">
        <v>52</v>
      </c>
      <c r="D54" s="17">
        <v>25713</v>
      </c>
      <c r="E54" s="6" t="s">
        <v>3339</v>
      </c>
      <c r="F54" s="6" t="s">
        <v>3511</v>
      </c>
      <c r="G54" s="6" t="s">
        <v>3512</v>
      </c>
      <c r="H54" s="18" t="s">
        <v>3513</v>
      </c>
      <c r="I54" s="19" t="str">
        <f t="shared" si="0"/>
        <v>104868.502</v>
      </c>
      <c r="J54" s="20">
        <v>23815.298580480001</v>
      </c>
      <c r="K54" s="6" t="s">
        <v>3514</v>
      </c>
      <c r="L54" t="str">
        <f>VLOOKUP(A54,[1]Accounts!$A$2:$G$3001,5,FALSE)</f>
        <v>Corporate</v>
      </c>
      <c r="M54" t="str">
        <f>VLOOKUP(A54,[1]Accounts!$A$2:$G$3001,7,FALSE)</f>
        <v>235695,735</v>
      </c>
      <c r="N54" t="str">
        <f>IFERROR(VLOOKUP(A54,[1]Loan!A:D,4,FALSE),  " No Loan")</f>
        <v xml:space="preserve"> No Loan</v>
      </c>
      <c r="O54" s="4">
        <f>VLOOKUP(B54, [1]Transaction!C:F,4,FALSE)</f>
        <v>44241</v>
      </c>
      <c r="P54" t="str">
        <f>VLOOKUP(B54,[1]Transaction!C:D,2,FALSE)</f>
        <v>Checks</v>
      </c>
      <c r="Q54" t="str">
        <f>VLOOKUP(B54,[1]Transaction!C:E,3,FALSE)</f>
        <v>Informal Services</v>
      </c>
      <c r="R54" s="10">
        <f>IFERROR(I54-J54, "")</f>
        <v>81053.203419519996</v>
      </c>
      <c r="S54" s="5">
        <f t="shared" si="1"/>
        <v>0</v>
      </c>
    </row>
    <row r="55" spans="1:19" x14ac:dyDescent="0.25">
      <c r="A55" s="6" t="s">
        <v>854</v>
      </c>
      <c r="B55" s="7">
        <v>16077370</v>
      </c>
      <c r="C55" s="6">
        <v>75</v>
      </c>
      <c r="D55" s="17">
        <v>17312.25</v>
      </c>
      <c r="E55" s="6" t="s">
        <v>3339</v>
      </c>
      <c r="F55" s="6" t="s">
        <v>3344</v>
      </c>
      <c r="G55" s="6" t="s">
        <v>3512</v>
      </c>
      <c r="H55" s="18" t="s">
        <v>3515</v>
      </c>
      <c r="I55" s="19" t="str">
        <f t="shared" si="0"/>
        <v>570888.342</v>
      </c>
      <c r="J55" s="20">
        <v>258802.71531743999</v>
      </c>
      <c r="K55" s="6" t="s">
        <v>3516</v>
      </c>
      <c r="L55" t="str">
        <f>VLOOKUP(A55,[1]Accounts!$A$2:$G$3001,5,FALSE)</f>
        <v>Current</v>
      </c>
      <c r="M55" t="str">
        <f>VLOOKUP(A55,[1]Accounts!$A$2:$G$3001,7,FALSE)</f>
        <v>372350,0892</v>
      </c>
      <c r="N55" t="str">
        <f>IFERROR(VLOOKUP(A55,[1]Loan!A:D,4,FALSE),  " No Loan")</f>
        <v xml:space="preserve"> No Loan</v>
      </c>
      <c r="O55" s="4">
        <f>VLOOKUP(B55, [1]Transaction!C:F,4,FALSE)</f>
        <v>44497</v>
      </c>
      <c r="P55" t="str">
        <f>VLOOKUP(B55,[1]Transaction!C:D,2,FALSE)</f>
        <v>Money Transfer</v>
      </c>
      <c r="Q55" t="str">
        <f>VLOOKUP(B55,[1]Transaction!C:E,3,FALSE)</f>
        <v>ATM</v>
      </c>
      <c r="R55" s="10">
        <f>IFERROR(I55-J55, "")</f>
        <v>312085.62668255996</v>
      </c>
      <c r="S55" s="5">
        <f t="shared" si="1"/>
        <v>0</v>
      </c>
    </row>
    <row r="56" spans="1:19" x14ac:dyDescent="0.25">
      <c r="A56" s="6" t="s">
        <v>1581</v>
      </c>
      <c r="B56" s="7">
        <v>17072561</v>
      </c>
      <c r="C56" s="6">
        <v>49</v>
      </c>
      <c r="D56" s="17">
        <v>26808.75</v>
      </c>
      <c r="E56" s="6" t="s">
        <v>3339</v>
      </c>
      <c r="F56" s="6" t="s">
        <v>3517</v>
      </c>
      <c r="G56" s="6" t="s">
        <v>3429</v>
      </c>
      <c r="H56" s="18" t="s">
        <v>3518</v>
      </c>
      <c r="I56" s="19" t="str">
        <f t="shared" si="0"/>
        <v>605732.445</v>
      </c>
      <c r="J56" s="20">
        <v>209987.24767488</v>
      </c>
      <c r="K56" s="6" t="s">
        <v>3519</v>
      </c>
      <c r="L56" t="str">
        <f>VLOOKUP(A56,[1]Accounts!$A$2:$G$3001,5,FALSE)</f>
        <v>Domiciliary</v>
      </c>
      <c r="M56" t="str">
        <f>VLOOKUP(A56,[1]Accounts!$A$2:$G$3001,7,FALSE)</f>
        <v>131076,3924</v>
      </c>
      <c r="N56" t="str">
        <f>IFERROR(VLOOKUP(A56,[1]Loan!A:D,4,FALSE),  " No Loan")</f>
        <v xml:space="preserve"> No Loan</v>
      </c>
      <c r="O56" s="4">
        <f>VLOOKUP(B56, [1]Transaction!C:F,4,FALSE)</f>
        <v>44324</v>
      </c>
      <c r="P56" t="str">
        <f>VLOOKUP(B56,[1]Transaction!C:D,2,FALSE)</f>
        <v>Money Transfer</v>
      </c>
      <c r="Q56" t="str">
        <f>VLOOKUP(B56,[1]Transaction!C:E,3,FALSE)</f>
        <v>Mobile</v>
      </c>
      <c r="R56" s="10">
        <f>IFERROR(I56-J56, "")</f>
        <v>395745.19732511998</v>
      </c>
      <c r="S56" s="5">
        <f t="shared" si="1"/>
        <v>0</v>
      </c>
    </row>
    <row r="57" spans="1:19" x14ac:dyDescent="0.25">
      <c r="A57" s="6" t="s">
        <v>344</v>
      </c>
      <c r="B57" s="7">
        <v>17142593</v>
      </c>
      <c r="C57" s="6">
        <v>28</v>
      </c>
      <c r="D57" s="17">
        <v>34479</v>
      </c>
      <c r="E57" s="6" t="s">
        <v>3348</v>
      </c>
      <c r="F57" s="6" t="s">
        <v>3520</v>
      </c>
      <c r="G57" s="6" t="s">
        <v>3369</v>
      </c>
      <c r="H57" s="18" t="s">
        <v>3521</v>
      </c>
      <c r="I57" s="19" t="str">
        <f t="shared" si="0"/>
        <v>1871808.49</v>
      </c>
      <c r="J57" s="20">
        <v>280771.27375499997</v>
      </c>
      <c r="K57" s="6" t="s">
        <v>3522</v>
      </c>
      <c r="L57" t="str">
        <f>VLOOKUP(A57,[1]Accounts!$A$2:$G$3001,5,FALSE)</f>
        <v>Domiciliary</v>
      </c>
      <c r="M57" t="str">
        <f>VLOOKUP(A57,[1]Accounts!$A$2:$G$3001,7,FALSE)</f>
        <v>74408,6892</v>
      </c>
      <c r="N57" t="str">
        <f>IFERROR(VLOOKUP(A57,[1]Loan!A:D,4,FALSE),  " No Loan")</f>
        <v xml:space="preserve"> No Loan</v>
      </c>
      <c r="O57" s="4">
        <f>VLOOKUP(B57, [1]Transaction!C:F,4,FALSE)</f>
        <v>44312</v>
      </c>
      <c r="P57" t="str">
        <f>VLOOKUP(B57,[1]Transaction!C:D,2,FALSE)</f>
        <v>Checks</v>
      </c>
      <c r="Q57" t="str">
        <f>VLOOKUP(B57,[1]Transaction!C:E,3,FALSE)</f>
        <v>Informal Services</v>
      </c>
      <c r="R57" s="10">
        <f>IFERROR(I57-J57, "")</f>
        <v>1591037.216245</v>
      </c>
      <c r="S57" s="5">
        <f t="shared" si="1"/>
        <v>31820.744324900003</v>
      </c>
    </row>
    <row r="58" spans="1:19" x14ac:dyDescent="0.25">
      <c r="A58" s="6" t="s">
        <v>2816</v>
      </c>
      <c r="B58" s="7">
        <v>17250555</v>
      </c>
      <c r="C58" s="6">
        <v>80</v>
      </c>
      <c r="D58" s="17">
        <v>15486</v>
      </c>
      <c r="E58" s="6" t="s">
        <v>3339</v>
      </c>
      <c r="F58" s="6" t="s">
        <v>3523</v>
      </c>
      <c r="G58" s="6" t="s">
        <v>3369</v>
      </c>
      <c r="H58" s="18" t="s">
        <v>3524</v>
      </c>
      <c r="I58" s="19" t="str">
        <f t="shared" si="0"/>
        <v>128075.883</v>
      </c>
      <c r="J58" s="20">
        <v>142091.73444480001</v>
      </c>
      <c r="K58" s="6" t="s">
        <v>3525</v>
      </c>
      <c r="L58" t="str">
        <f>VLOOKUP(A58,[1]Accounts!$A$2:$G$3001,5,FALSE)</f>
        <v>Domiciliary</v>
      </c>
      <c r="M58" t="str">
        <f>VLOOKUP(A58,[1]Accounts!$A$2:$G$3001,7,FALSE)</f>
        <v>49986,846</v>
      </c>
      <c r="N58" t="str">
        <f>IFERROR(VLOOKUP(A58,[1]Loan!A:D,4,FALSE),  " No Loan")</f>
        <v xml:space="preserve"> No Loan</v>
      </c>
      <c r="O58" s="4">
        <f>VLOOKUP(B58, [1]Transaction!C:F,4,FALSE)</f>
        <v>44473</v>
      </c>
      <c r="P58" t="str">
        <f>VLOOKUP(B58,[1]Transaction!C:D,2,FALSE)</f>
        <v>Money Transfer</v>
      </c>
      <c r="Q58" t="str">
        <f>VLOOKUP(B58,[1]Transaction!C:E,3,FALSE)</f>
        <v>Mobile</v>
      </c>
      <c r="R58" s="10">
        <f>IFERROR(I58-J58, "")</f>
        <v>-14015.851444800006</v>
      </c>
      <c r="S58" s="5">
        <f t="shared" si="1"/>
        <v>0</v>
      </c>
    </row>
    <row r="59" spans="1:19" x14ac:dyDescent="0.25">
      <c r="A59" s="6" t="s">
        <v>3003</v>
      </c>
      <c r="B59" s="7">
        <v>17592642</v>
      </c>
      <c r="C59" s="6">
        <v>83</v>
      </c>
      <c r="D59" s="17">
        <v>14390.25</v>
      </c>
      <c r="E59" s="6" t="s">
        <v>3339</v>
      </c>
      <c r="F59" s="6" t="s">
        <v>3526</v>
      </c>
      <c r="G59" s="6" t="s">
        <v>3512</v>
      </c>
      <c r="H59" s="18" t="s">
        <v>3527</v>
      </c>
      <c r="I59" s="19" t="str">
        <f t="shared" si="0"/>
        <v>1568223.21</v>
      </c>
      <c r="J59" s="20">
        <v>250915.71455999999</v>
      </c>
      <c r="K59" s="6" t="s">
        <v>3528</v>
      </c>
      <c r="L59" t="str">
        <f>VLOOKUP(A59,[1]Accounts!$A$2:$G$3001,5,FALSE)</f>
        <v>Corporate</v>
      </c>
      <c r="M59" t="str">
        <f>VLOOKUP(A59,[1]Accounts!$A$2:$G$3001,7,FALSE)</f>
        <v>17723,125</v>
      </c>
      <c r="N59" t="str">
        <f>IFERROR(VLOOKUP(A59,[1]Loan!A:D,4,FALSE),  " No Loan")</f>
        <v xml:space="preserve"> No Loan</v>
      </c>
      <c r="O59" s="4">
        <f>VLOOKUP(B59, [1]Transaction!C:F,4,FALSE)</f>
        <v>44260</v>
      </c>
      <c r="P59" t="str">
        <f>VLOOKUP(B59,[1]Transaction!C:D,2,FALSE)</f>
        <v>Checks</v>
      </c>
      <c r="Q59" t="str">
        <f>VLOOKUP(B59,[1]Transaction!C:E,3,FALSE)</f>
        <v>Informal Services</v>
      </c>
      <c r="R59" s="10">
        <f>IFERROR(I59-J59, "")</f>
        <v>1317307.49544</v>
      </c>
      <c r="S59" s="5">
        <f t="shared" si="1"/>
        <v>26346.149908799998</v>
      </c>
    </row>
    <row r="60" spans="1:19" x14ac:dyDescent="0.25">
      <c r="A60" s="6" t="s">
        <v>551</v>
      </c>
      <c r="B60" s="7">
        <v>17757953</v>
      </c>
      <c r="C60" s="6">
        <v>23</v>
      </c>
      <c r="D60" s="17">
        <v>36305.25</v>
      </c>
      <c r="E60" s="6" t="s">
        <v>3339</v>
      </c>
      <c r="F60" s="6" t="s">
        <v>3529</v>
      </c>
      <c r="G60" s="6" t="s">
        <v>3369</v>
      </c>
      <c r="H60" s="18" t="s">
        <v>3530</v>
      </c>
      <c r="I60" s="19" t="str">
        <f t="shared" si="0"/>
        <v>817996.865</v>
      </c>
      <c r="J60" s="20">
        <v>124971.74335800001</v>
      </c>
      <c r="K60" s="6" t="s">
        <v>3531</v>
      </c>
      <c r="L60" t="str">
        <f>VLOOKUP(A60,[1]Accounts!$A$2:$G$3001,5,FALSE)</f>
        <v>Savings</v>
      </c>
      <c r="M60" t="str">
        <f>VLOOKUP(A60,[1]Accounts!$A$2:$G$3001,7,FALSE)</f>
        <v>520192,4352</v>
      </c>
      <c r="N60" t="str">
        <f>IFERROR(VLOOKUP(A60,[1]Loan!A:D,4,FALSE),  " No Loan")</f>
        <v xml:space="preserve"> No Loan</v>
      </c>
      <c r="O60" s="4">
        <f>VLOOKUP(B60, [1]Transaction!C:F,4,FALSE)</f>
        <v>44261</v>
      </c>
      <c r="P60" t="str">
        <f>VLOOKUP(B60,[1]Transaction!C:D,2,FALSE)</f>
        <v>Money Transfer</v>
      </c>
      <c r="Q60" t="str">
        <f>VLOOKUP(B60,[1]Transaction!C:E,3,FALSE)</f>
        <v>Internet Banking</v>
      </c>
      <c r="R60" s="10">
        <f>IFERROR(I60-J60, "")</f>
        <v>693025.12164200004</v>
      </c>
      <c r="S60" s="5">
        <f t="shared" si="1"/>
        <v>13860.502432840001</v>
      </c>
    </row>
    <row r="61" spans="1:19" x14ac:dyDescent="0.25">
      <c r="A61" s="6" t="s">
        <v>2147</v>
      </c>
      <c r="B61" s="7">
        <v>18161339</v>
      </c>
      <c r="C61" s="6">
        <v>55</v>
      </c>
      <c r="D61" s="17">
        <v>24617.25</v>
      </c>
      <c r="E61" s="6" t="s">
        <v>3339</v>
      </c>
      <c r="F61" s="6" t="s">
        <v>3532</v>
      </c>
      <c r="G61" s="6" t="s">
        <v>3505</v>
      </c>
      <c r="H61" s="18" t="s">
        <v>3533</v>
      </c>
      <c r="I61" s="19" t="str">
        <f t="shared" si="0"/>
        <v>144968.603</v>
      </c>
      <c r="J61" s="20">
        <v>32683.830600959998</v>
      </c>
      <c r="K61" s="6" t="s">
        <v>3534</v>
      </c>
      <c r="L61" t="str">
        <f>VLOOKUP(A61,[1]Accounts!$A$2:$G$3001,5,FALSE)</f>
        <v>Current</v>
      </c>
      <c r="M61" t="str">
        <f>VLOOKUP(A61,[1]Accounts!$A$2:$G$3001,7,FALSE)</f>
        <v>113118,5748</v>
      </c>
      <c r="N61" t="str">
        <f>IFERROR(VLOOKUP(A61,[1]Loan!A:D,4,FALSE),  " No Loan")</f>
        <v xml:space="preserve"> No Loan</v>
      </c>
      <c r="O61" s="4">
        <f>VLOOKUP(B61, [1]Transaction!C:F,4,FALSE)</f>
        <v>44502</v>
      </c>
      <c r="P61" t="str">
        <f>VLOOKUP(B61,[1]Transaction!C:D,2,FALSE)</f>
        <v>Money Transfer</v>
      </c>
      <c r="Q61" t="str">
        <f>VLOOKUP(B61,[1]Transaction!C:E,3,FALSE)</f>
        <v>Bank</v>
      </c>
      <c r="R61" s="10">
        <f>IFERROR(I61-J61, "")</f>
        <v>112284.77239904</v>
      </c>
      <c r="S61" s="5">
        <f t="shared" si="1"/>
        <v>0</v>
      </c>
    </row>
    <row r="62" spans="1:19" x14ac:dyDescent="0.25">
      <c r="A62" s="6" t="s">
        <v>2311</v>
      </c>
      <c r="B62" s="7">
        <v>19187512</v>
      </c>
      <c r="C62" s="6">
        <v>63</v>
      </c>
      <c r="D62" s="17">
        <v>21695.25</v>
      </c>
      <c r="E62" s="6" t="s">
        <v>3339</v>
      </c>
      <c r="F62" s="6" t="s">
        <v>3535</v>
      </c>
      <c r="G62" s="6" t="s">
        <v>3369</v>
      </c>
      <c r="H62" s="18" t="s">
        <v>3536</v>
      </c>
      <c r="I62" s="19" t="str">
        <f t="shared" si="0"/>
        <v>966281.343</v>
      </c>
      <c r="J62" s="20">
        <v>396819.53831520001</v>
      </c>
      <c r="K62" s="6" t="s">
        <v>3537</v>
      </c>
      <c r="L62" t="str">
        <f>VLOOKUP(A62,[1]Accounts!$A$2:$G$3001,5,FALSE)</f>
        <v>Current</v>
      </c>
      <c r="M62" t="str">
        <f>VLOOKUP(A62,[1]Accounts!$A$2:$G$3001,7,FALSE)</f>
        <v>73244,43</v>
      </c>
      <c r="N62" t="str">
        <f>IFERROR(VLOOKUP(A62,[1]Loan!A:D,4,FALSE),  " No Loan")</f>
        <v xml:space="preserve"> No Loan</v>
      </c>
      <c r="O62" s="4">
        <f>VLOOKUP(B62, [1]Transaction!C:F,4,FALSE)</f>
        <v>44532</v>
      </c>
      <c r="P62" t="str">
        <f>VLOOKUP(B62,[1]Transaction!C:D,2,FALSE)</f>
        <v>Online Payment</v>
      </c>
      <c r="Q62" t="str">
        <f>VLOOKUP(B62,[1]Transaction!C:E,3,FALSE)</f>
        <v>Mobile</v>
      </c>
      <c r="R62" s="10">
        <f>IFERROR(I62-J62, "")</f>
        <v>569461.80468479998</v>
      </c>
      <c r="S62" s="5">
        <f t="shared" si="1"/>
        <v>11389.236093695999</v>
      </c>
    </row>
    <row r="63" spans="1:19" x14ac:dyDescent="0.25">
      <c r="A63" s="6" t="s">
        <v>2048</v>
      </c>
      <c r="B63" s="7">
        <v>20362316</v>
      </c>
      <c r="C63" s="6">
        <v>66</v>
      </c>
      <c r="D63" s="17">
        <v>20599.5</v>
      </c>
      <c r="E63" s="6" t="s">
        <v>3348</v>
      </c>
      <c r="F63" s="6" t="s">
        <v>3538</v>
      </c>
      <c r="G63" s="6" t="s">
        <v>3501</v>
      </c>
      <c r="H63" s="18" t="s">
        <v>3539</v>
      </c>
      <c r="I63" s="19" t="str">
        <f t="shared" si="0"/>
        <v>534604.293</v>
      </c>
      <c r="J63" s="20">
        <v>44365.213430999996</v>
      </c>
      <c r="K63" s="6" t="s">
        <v>3540</v>
      </c>
      <c r="L63" t="str">
        <f>VLOOKUP(A63,[1]Accounts!$A$2:$G$3001,5,FALSE)</f>
        <v>Current</v>
      </c>
      <c r="M63" t="str">
        <f>VLOOKUP(A63,[1]Accounts!$A$2:$G$3001,7,FALSE)</f>
        <v>147650,7252</v>
      </c>
      <c r="N63" t="str">
        <f>IFERROR(VLOOKUP(A63,[1]Loan!A:D,4,FALSE),  " No Loan")</f>
        <v xml:space="preserve"> No Loan</v>
      </c>
      <c r="O63" s="4">
        <f>VLOOKUP(B63, [1]Transaction!C:F,4,FALSE)</f>
        <v>44510</v>
      </c>
      <c r="P63" t="str">
        <f>VLOOKUP(B63,[1]Transaction!C:D,2,FALSE)</f>
        <v>Cash Withdrawal</v>
      </c>
      <c r="Q63" t="str">
        <f>VLOOKUP(B63,[1]Transaction!C:E,3,FALSE)</f>
        <v>ATM</v>
      </c>
      <c r="R63" s="10">
        <f>IFERROR(I63-J63, "")</f>
        <v>490239.07956899994</v>
      </c>
      <c r="S63" s="5">
        <f t="shared" si="1"/>
        <v>0</v>
      </c>
    </row>
    <row r="64" spans="1:19" x14ac:dyDescent="0.25">
      <c r="A64" s="6" t="s">
        <v>1060</v>
      </c>
      <c r="B64" s="7">
        <v>20851629</v>
      </c>
      <c r="C64" s="6">
        <v>80</v>
      </c>
      <c r="D64" s="17">
        <v>15486</v>
      </c>
      <c r="E64" s="6" t="s">
        <v>3339</v>
      </c>
      <c r="F64" s="6" t="s">
        <v>3541</v>
      </c>
      <c r="G64" s="6" t="s">
        <v>3489</v>
      </c>
      <c r="H64" s="18" t="s">
        <v>3542</v>
      </c>
      <c r="I64" s="19" t="str">
        <f t="shared" si="0"/>
        <v>322644.271</v>
      </c>
      <c r="J64" s="20">
        <v>368275.38937280001</v>
      </c>
      <c r="K64" s="6" t="s">
        <v>3543</v>
      </c>
      <c r="L64" t="str">
        <f>VLOOKUP(A64,[1]Accounts!$A$2:$G$3001,5,FALSE)</f>
        <v>Corporate</v>
      </c>
      <c r="M64" t="str">
        <f>VLOOKUP(A64,[1]Accounts!$A$2:$G$3001,7,FALSE)</f>
        <v>94711,6104</v>
      </c>
      <c r="N64" t="str">
        <f>IFERROR(VLOOKUP(A64,[1]Loan!A:D,4,FALSE),  " No Loan")</f>
        <v xml:space="preserve"> No Loan</v>
      </c>
      <c r="O64" s="4">
        <f>VLOOKUP(B64, [1]Transaction!C:F,4,FALSE)</f>
        <v>44602</v>
      </c>
      <c r="P64" t="str">
        <f>VLOOKUP(B64,[1]Transaction!C:D,2,FALSE)</f>
        <v>Checks</v>
      </c>
      <c r="Q64" t="str">
        <f>VLOOKUP(B64,[1]Transaction!C:E,3,FALSE)</f>
        <v>Informal Services</v>
      </c>
      <c r="R64" s="10">
        <f>IFERROR(I64-J64, "")</f>
        <v>-45631.118372800003</v>
      </c>
      <c r="S64" s="5">
        <f t="shared" si="1"/>
        <v>0</v>
      </c>
    </row>
    <row r="65" spans="1:19" x14ac:dyDescent="0.25">
      <c r="A65" s="6" t="s">
        <v>57</v>
      </c>
      <c r="B65" s="7">
        <v>20886327</v>
      </c>
      <c r="C65" s="6">
        <v>76</v>
      </c>
      <c r="D65" s="17">
        <v>16947</v>
      </c>
      <c r="E65" s="6" t="s">
        <v>3339</v>
      </c>
      <c r="F65" s="6" t="s">
        <v>3544</v>
      </c>
      <c r="G65" s="6" t="s">
        <v>3463</v>
      </c>
      <c r="H65" s="18" t="s">
        <v>3545</v>
      </c>
      <c r="I65" s="19" t="str">
        <f t="shared" si="0"/>
        <v>814077.783</v>
      </c>
      <c r="J65" s="20">
        <v>115318.700604</v>
      </c>
      <c r="K65" s="6" t="s">
        <v>3546</v>
      </c>
      <c r="L65" t="str">
        <f>VLOOKUP(A65,[1]Accounts!$A$2:$G$3001,5,FALSE)</f>
        <v>Joint</v>
      </c>
      <c r="M65" t="str">
        <f>VLOOKUP(A65,[1]Accounts!$A$2:$G$3001,7,FALSE)</f>
        <v>214416</v>
      </c>
      <c r="N65" t="str">
        <f>IFERROR(VLOOKUP(A65,[1]Loan!A:D,4,FALSE),  " No Loan")</f>
        <v>N1622899728</v>
      </c>
      <c r="O65" s="4">
        <f>VLOOKUP(B65, [1]Transaction!C:F,4,FALSE)</f>
        <v>44322</v>
      </c>
      <c r="P65" t="str">
        <f>VLOOKUP(B65,[1]Transaction!C:D,2,FALSE)</f>
        <v>Loan Payment</v>
      </c>
      <c r="Q65" t="str">
        <f>VLOOKUP(B65,[1]Transaction!C:E,3,FALSE)</f>
        <v>AFT</v>
      </c>
      <c r="R65" s="10">
        <f>IFERROR(I65-J65, "")</f>
        <v>698759.08239600004</v>
      </c>
      <c r="S65" s="5">
        <f t="shared" si="1"/>
        <v>13975.181647920001</v>
      </c>
    </row>
    <row r="66" spans="1:19" x14ac:dyDescent="0.25">
      <c r="A66" s="6" t="s">
        <v>103</v>
      </c>
      <c r="B66" s="7">
        <v>21129169</v>
      </c>
      <c r="C66" s="6">
        <v>48</v>
      </c>
      <c r="D66" s="17">
        <v>27174</v>
      </c>
      <c r="E66" s="6" t="s">
        <v>3339</v>
      </c>
      <c r="F66" s="6" t="s">
        <v>3547</v>
      </c>
      <c r="G66" s="6" t="s">
        <v>3512</v>
      </c>
      <c r="H66" s="18" t="s">
        <v>3548</v>
      </c>
      <c r="I66" s="19" t="str">
        <f t="shared" si="0"/>
        <v>191303.258</v>
      </c>
      <c r="J66" s="20">
        <v>208032.91621247999</v>
      </c>
      <c r="K66" s="6" t="s">
        <v>3549</v>
      </c>
      <c r="L66" t="str">
        <f>VLOOKUP(A66,[1]Accounts!$A$2:$G$3001,5,FALSE)</f>
        <v>Domiciliary</v>
      </c>
      <c r="M66" t="str">
        <f>VLOOKUP(A66,[1]Accounts!$A$2:$G$3001,7,FALSE)</f>
        <v>280286,6409</v>
      </c>
      <c r="N66" t="str">
        <f>IFERROR(VLOOKUP(A66,[1]Loan!A:D,4,FALSE),  " No Loan")</f>
        <v xml:space="preserve"> No Loan</v>
      </c>
      <c r="O66" s="4">
        <f>VLOOKUP(B66, [1]Transaction!C:F,4,FALSE)</f>
        <v>44624</v>
      </c>
      <c r="P66" t="str">
        <f>VLOOKUP(B66,[1]Transaction!C:D,2,FALSE)</f>
        <v>Money Deposit</v>
      </c>
      <c r="Q66" t="str">
        <f>VLOOKUP(B66,[1]Transaction!C:E,3,FALSE)</f>
        <v>Bank</v>
      </c>
      <c r="R66" s="10">
        <f>IFERROR(I66-J66, "")</f>
        <v>-16729.65821247999</v>
      </c>
      <c r="S66" s="5">
        <f t="shared" si="1"/>
        <v>0</v>
      </c>
    </row>
    <row r="67" spans="1:19" x14ac:dyDescent="0.25">
      <c r="A67" s="6" t="s">
        <v>413</v>
      </c>
      <c r="B67" s="7">
        <v>21470943</v>
      </c>
      <c r="C67" s="6">
        <v>48</v>
      </c>
      <c r="D67" s="17">
        <v>27174</v>
      </c>
      <c r="E67" s="6" t="s">
        <v>3348</v>
      </c>
      <c r="F67" s="6" t="s">
        <v>3475</v>
      </c>
      <c r="G67" s="6" t="s">
        <v>3444</v>
      </c>
      <c r="H67" s="18" t="s">
        <v>3550</v>
      </c>
      <c r="I67" s="19" t="str">
        <f t="shared" ref="I67:I130" si="2">LEFT(H67,10)</f>
        <v>56422.6572</v>
      </c>
      <c r="J67" s="20">
        <v>36755.330975999997</v>
      </c>
      <c r="K67" s="6" t="s">
        <v>3551</v>
      </c>
      <c r="L67" t="str">
        <f>VLOOKUP(A67,[1]Accounts!$A$2:$G$3001,5,FALSE)</f>
        <v>Joint</v>
      </c>
      <c r="M67" t="str">
        <f>VLOOKUP(A67,[1]Accounts!$A$2:$G$3001,7,FALSE)</f>
        <v>87756,875</v>
      </c>
      <c r="N67" t="str">
        <f>IFERROR(VLOOKUP(A67,[1]Loan!A:D,4,FALSE),  " No Loan")</f>
        <v xml:space="preserve"> No Loan</v>
      </c>
      <c r="O67" s="4">
        <f>VLOOKUP(B67, [1]Transaction!C:F,4,FALSE)</f>
        <v>44438</v>
      </c>
      <c r="P67" t="str">
        <f>VLOOKUP(B67,[1]Transaction!C:D,2,FALSE)</f>
        <v>Money Transfer</v>
      </c>
      <c r="Q67" t="str">
        <f>VLOOKUP(B67,[1]Transaction!C:E,3,FALSE)</f>
        <v>Mobile</v>
      </c>
      <c r="R67" s="10">
        <f>IFERROR(I67-J67, "")</f>
        <v>19667.326224000004</v>
      </c>
      <c r="S67" s="5">
        <f t="shared" ref="S67:S130" si="3">IF(R67&gt;500000, R67*0.02,0)</f>
        <v>0</v>
      </c>
    </row>
    <row r="68" spans="1:19" x14ac:dyDescent="0.25">
      <c r="A68" s="6" t="s">
        <v>1727</v>
      </c>
      <c r="B68" s="7">
        <v>21608770</v>
      </c>
      <c r="C68" s="6">
        <v>71</v>
      </c>
      <c r="D68" s="17">
        <v>18773.25</v>
      </c>
      <c r="E68" s="6" t="s">
        <v>3348</v>
      </c>
      <c r="F68" s="6" t="s">
        <v>3552</v>
      </c>
      <c r="G68" s="6" t="s">
        <v>3389</v>
      </c>
      <c r="H68" s="18" t="s">
        <v>3553</v>
      </c>
      <c r="I68" s="19" t="str">
        <f t="shared" si="2"/>
        <v>341798.748</v>
      </c>
      <c r="J68" s="20">
        <v>98877.495225599996</v>
      </c>
      <c r="K68" s="6" t="s">
        <v>3554</v>
      </c>
      <c r="L68" t="str">
        <f>VLOOKUP(A68,[1]Accounts!$A$2:$G$3001,5,FALSE)</f>
        <v>Corporate</v>
      </c>
      <c r="M68" t="str">
        <f>VLOOKUP(A68,[1]Accounts!$A$2:$G$3001,7,FALSE)</f>
        <v>329750,7674</v>
      </c>
      <c r="N68" t="str">
        <f>IFERROR(VLOOKUP(A68,[1]Loan!A:D,4,FALSE),  " No Loan")</f>
        <v xml:space="preserve"> No Loan</v>
      </c>
      <c r="O68" s="4">
        <f>VLOOKUP(B68, [1]Transaction!C:F,4,FALSE)</f>
        <v>44312</v>
      </c>
      <c r="P68" t="str">
        <f>VLOOKUP(B68,[1]Transaction!C:D,2,FALSE)</f>
        <v>Checks</v>
      </c>
      <c r="Q68" t="str">
        <f>VLOOKUP(B68,[1]Transaction!C:E,3,FALSE)</f>
        <v>Informal Services</v>
      </c>
      <c r="R68" s="10">
        <f>IFERROR(I68-J68, "")</f>
        <v>242921.25277440003</v>
      </c>
      <c r="S68" s="5">
        <f t="shared" si="3"/>
        <v>0</v>
      </c>
    </row>
    <row r="69" spans="1:19" x14ac:dyDescent="0.25">
      <c r="A69" s="6" t="s">
        <v>733</v>
      </c>
      <c r="B69" s="7">
        <v>21760390</v>
      </c>
      <c r="C69" s="6">
        <v>55</v>
      </c>
      <c r="D69" s="17">
        <v>24617.25</v>
      </c>
      <c r="E69" s="6" t="s">
        <v>3348</v>
      </c>
      <c r="F69" s="6" t="s">
        <v>3555</v>
      </c>
      <c r="G69" s="6" t="s">
        <v>3369</v>
      </c>
      <c r="H69" s="18" t="s">
        <v>3556</v>
      </c>
      <c r="I69" s="19" t="str">
        <f t="shared" si="2"/>
        <v>832390.542</v>
      </c>
      <c r="J69" s="20">
        <v>233836.02735359999</v>
      </c>
      <c r="K69" s="6" t="s">
        <v>3557</v>
      </c>
      <c r="L69" t="str">
        <f>VLOOKUP(A69,[1]Accounts!$A$2:$G$3001,5,FALSE)</f>
        <v>Savings</v>
      </c>
      <c r="M69" t="str">
        <f>VLOOKUP(A69,[1]Accounts!$A$2:$G$3001,7,FALSE)</f>
        <v>40099,9872</v>
      </c>
      <c r="N69" t="str">
        <f>IFERROR(VLOOKUP(A69,[1]Loan!A:D,4,FALSE),  " No Loan")</f>
        <v xml:space="preserve"> No Loan</v>
      </c>
      <c r="O69" s="4">
        <f>VLOOKUP(B69, [1]Transaction!C:F,4,FALSE)</f>
        <v>44566</v>
      </c>
      <c r="P69" t="str">
        <f>VLOOKUP(B69,[1]Transaction!C:D,2,FALSE)</f>
        <v>Money Transfer</v>
      </c>
      <c r="Q69" t="str">
        <f>VLOOKUP(B69,[1]Transaction!C:E,3,FALSE)</f>
        <v>Internet Banking</v>
      </c>
      <c r="R69" s="10">
        <f>IFERROR(I69-J69, "")</f>
        <v>598554.5146464</v>
      </c>
      <c r="S69" s="5">
        <f t="shared" si="3"/>
        <v>11971.090292928</v>
      </c>
    </row>
    <row r="70" spans="1:19" x14ac:dyDescent="0.25">
      <c r="A70" s="6" t="s">
        <v>2887</v>
      </c>
      <c r="B70" s="7">
        <v>21780220</v>
      </c>
      <c r="C70" s="6">
        <v>24</v>
      </c>
      <c r="D70" s="17">
        <v>35940</v>
      </c>
      <c r="E70" s="6" t="s">
        <v>3348</v>
      </c>
      <c r="F70" s="6" t="s">
        <v>3535</v>
      </c>
      <c r="G70" s="6" t="s">
        <v>3345</v>
      </c>
      <c r="H70" s="18" t="s">
        <v>3558</v>
      </c>
      <c r="I70" s="19" t="str">
        <f t="shared" si="2"/>
        <v>424789.335</v>
      </c>
      <c r="J70" s="20">
        <v>140851.20067200001</v>
      </c>
      <c r="K70" s="6" t="s">
        <v>3559</v>
      </c>
      <c r="L70" t="str">
        <f>VLOOKUP(A70,[1]Accounts!$A$2:$G$3001,5,FALSE)</f>
        <v>Savings</v>
      </c>
      <c r="M70" t="str">
        <f>VLOOKUP(A70,[1]Accounts!$A$2:$G$3001,7,FALSE)</f>
        <v>488443,9656</v>
      </c>
      <c r="N70" t="str">
        <f>IFERROR(VLOOKUP(A70,[1]Loan!A:D,4,FALSE),  " No Loan")</f>
        <v xml:space="preserve"> No Loan</v>
      </c>
      <c r="O70" s="4">
        <f>VLOOKUP(B70, [1]Transaction!C:F,4,FALSE)</f>
        <v>44283</v>
      </c>
      <c r="P70" t="str">
        <f>VLOOKUP(B70,[1]Transaction!C:D,2,FALSE)</f>
        <v>Money Deposit</v>
      </c>
      <c r="Q70" t="str">
        <f>VLOOKUP(B70,[1]Transaction!C:E,3,FALSE)</f>
        <v>Bank</v>
      </c>
      <c r="R70" s="10">
        <f>IFERROR(I70-J70, "")</f>
        <v>283938.13432800001</v>
      </c>
      <c r="S70" s="5">
        <f t="shared" si="3"/>
        <v>0</v>
      </c>
    </row>
    <row r="71" spans="1:19" x14ac:dyDescent="0.25">
      <c r="A71" s="6" t="s">
        <v>2773</v>
      </c>
      <c r="B71" s="7">
        <v>22150365</v>
      </c>
      <c r="C71" s="6">
        <v>78</v>
      </c>
      <c r="D71" s="17">
        <v>16216.5</v>
      </c>
      <c r="E71" s="6" t="s">
        <v>3339</v>
      </c>
      <c r="F71" s="6" t="s">
        <v>3560</v>
      </c>
      <c r="G71" s="6" t="s">
        <v>3341</v>
      </c>
      <c r="H71" s="18" t="s">
        <v>3561</v>
      </c>
      <c r="I71" s="19" t="str">
        <f t="shared" si="2"/>
        <v>226275.797</v>
      </c>
      <c r="J71" s="20">
        <v>152815.09693823999</v>
      </c>
      <c r="K71" s="6" t="s">
        <v>3562</v>
      </c>
      <c r="L71" t="str">
        <f>VLOOKUP(A71,[1]Accounts!$A$2:$G$3001,5,FALSE)</f>
        <v>Domiciliary</v>
      </c>
      <c r="M71" t="str">
        <f>VLOOKUP(A71,[1]Accounts!$A$2:$G$3001,7,FALSE)</f>
        <v>245301,8034</v>
      </c>
      <c r="N71" t="str">
        <f>IFERROR(VLOOKUP(A71,[1]Loan!A:D,4,FALSE),  " No Loan")</f>
        <v xml:space="preserve"> No Loan</v>
      </c>
      <c r="O71" s="4">
        <f>VLOOKUP(B71, [1]Transaction!C:F,4,FALSE)</f>
        <v>44355</v>
      </c>
      <c r="P71" t="str">
        <f>VLOOKUP(B71,[1]Transaction!C:D,2,FALSE)</f>
        <v>Checks</v>
      </c>
      <c r="Q71" t="str">
        <f>VLOOKUP(B71,[1]Transaction!C:E,3,FALSE)</f>
        <v>Informal Services</v>
      </c>
      <c r="R71" s="10">
        <f>IFERROR(I71-J71, "")</f>
        <v>73460.700061759999</v>
      </c>
      <c r="S71" s="5">
        <f t="shared" si="3"/>
        <v>0</v>
      </c>
    </row>
    <row r="72" spans="1:19" x14ac:dyDescent="0.25">
      <c r="A72" s="6" t="s">
        <v>2774</v>
      </c>
      <c r="B72" s="7">
        <v>22285799</v>
      </c>
      <c r="C72" s="6">
        <v>73</v>
      </c>
      <c r="D72" s="17">
        <v>18042.75</v>
      </c>
      <c r="E72" s="6" t="s">
        <v>3339</v>
      </c>
      <c r="F72" s="6" t="s">
        <v>3563</v>
      </c>
      <c r="G72" s="6" t="s">
        <v>3361</v>
      </c>
      <c r="H72" s="18" t="s">
        <v>3564</v>
      </c>
      <c r="I72" s="19" t="str">
        <f t="shared" si="2"/>
        <v>1051950.52</v>
      </c>
      <c r="J72" s="20">
        <v>624309.76826399995</v>
      </c>
      <c r="K72" s="6" t="s">
        <v>3565</v>
      </c>
      <c r="L72" t="str">
        <f>VLOOKUP(A72,[1]Accounts!$A$2:$G$3001,5,FALSE)</f>
        <v>Current</v>
      </c>
      <c r="M72" t="str">
        <f>VLOOKUP(A72,[1]Accounts!$A$2:$G$3001,7,FALSE)</f>
        <v>343075,5072</v>
      </c>
      <c r="N72" t="str">
        <f>IFERROR(VLOOKUP(A72,[1]Loan!A:D,4,FALSE),  " No Loan")</f>
        <v xml:space="preserve"> No Loan</v>
      </c>
      <c r="O72" s="4">
        <f>VLOOKUP(B72, [1]Transaction!C:F,4,FALSE)</f>
        <v>44521</v>
      </c>
      <c r="P72" t="str">
        <f>VLOOKUP(B72,[1]Transaction!C:D,2,FALSE)</f>
        <v>Money Transfer</v>
      </c>
      <c r="Q72" t="str">
        <f>VLOOKUP(B72,[1]Transaction!C:E,3,FALSE)</f>
        <v>Mobile</v>
      </c>
      <c r="R72" s="10">
        <f>IFERROR(I72-J72, "")</f>
        <v>427640.75173600006</v>
      </c>
      <c r="S72" s="5">
        <f t="shared" si="3"/>
        <v>0</v>
      </c>
    </row>
    <row r="73" spans="1:19" x14ac:dyDescent="0.25">
      <c r="A73" s="6" t="s">
        <v>929</v>
      </c>
      <c r="B73" s="7">
        <v>22535792</v>
      </c>
      <c r="C73" s="6">
        <v>84</v>
      </c>
      <c r="D73" s="17">
        <v>14025</v>
      </c>
      <c r="E73" s="6" t="s">
        <v>3339</v>
      </c>
      <c r="F73" s="6" t="s">
        <v>3349</v>
      </c>
      <c r="G73" s="6" t="s">
        <v>3369</v>
      </c>
      <c r="H73" s="18" t="s">
        <v>3566</v>
      </c>
      <c r="I73" s="19" t="str">
        <f t="shared" si="2"/>
        <v>361818.944</v>
      </c>
      <c r="J73" s="20">
        <v>129873.95793152</v>
      </c>
      <c r="K73" s="6" t="s">
        <v>3567</v>
      </c>
      <c r="L73" t="str">
        <f>VLOOKUP(A73,[1]Accounts!$A$2:$G$3001,5,FALSE)</f>
        <v>Corporate</v>
      </c>
      <c r="M73" t="str">
        <f>VLOOKUP(A73,[1]Accounts!$A$2:$G$3001,7,FALSE)</f>
        <v>295246,0728</v>
      </c>
      <c r="N73" t="str">
        <f>IFERROR(VLOOKUP(A73,[1]Loan!A:D,4,FALSE),  " No Loan")</f>
        <v xml:space="preserve"> No Loan</v>
      </c>
      <c r="O73" s="4">
        <f>VLOOKUP(B73, [1]Transaction!C:F,4,FALSE)</f>
        <v>44462</v>
      </c>
      <c r="P73" t="str">
        <f>VLOOKUP(B73,[1]Transaction!C:D,2,FALSE)</f>
        <v>Money Transfer</v>
      </c>
      <c r="Q73" t="str">
        <f>VLOOKUP(B73,[1]Transaction!C:E,3,FALSE)</f>
        <v>Mobile</v>
      </c>
      <c r="R73" s="10">
        <f>IFERROR(I73-J73, "")</f>
        <v>231944.98606848001</v>
      </c>
      <c r="S73" s="5">
        <f t="shared" si="3"/>
        <v>0</v>
      </c>
    </row>
    <row r="74" spans="1:19" x14ac:dyDescent="0.25">
      <c r="A74" s="6" t="s">
        <v>2106</v>
      </c>
      <c r="B74" s="7">
        <v>22623932</v>
      </c>
      <c r="C74" s="6">
        <v>76</v>
      </c>
      <c r="D74" s="17">
        <v>16947</v>
      </c>
      <c r="E74" s="6" t="s">
        <v>3348</v>
      </c>
      <c r="F74" s="6" t="s">
        <v>3568</v>
      </c>
      <c r="G74" s="6" t="s">
        <v>3369</v>
      </c>
      <c r="H74" s="18" t="s">
        <v>3569</v>
      </c>
      <c r="I74" s="19" t="str">
        <f t="shared" si="2"/>
        <v>285189.071</v>
      </c>
      <c r="J74" s="20">
        <v>138691.94845967999</v>
      </c>
      <c r="K74" s="6" t="s">
        <v>3570</v>
      </c>
      <c r="L74" t="str">
        <f>VLOOKUP(A74,[1]Accounts!$A$2:$G$3001,5,FALSE)</f>
        <v>Joint</v>
      </c>
      <c r="M74" t="str">
        <f>VLOOKUP(A74,[1]Accounts!$A$2:$G$3001,7,FALSE)</f>
        <v>207771,2832</v>
      </c>
      <c r="N74" t="str">
        <f>IFERROR(VLOOKUP(A74,[1]Loan!A:D,4,FALSE),  " No Loan")</f>
        <v xml:space="preserve"> No Loan</v>
      </c>
      <c r="O74" s="4">
        <f>VLOOKUP(B74, [1]Transaction!C:F,4,FALSE)</f>
        <v>44657</v>
      </c>
      <c r="P74" t="str">
        <f>VLOOKUP(B74,[1]Transaction!C:D,2,FALSE)</f>
        <v>Online Payment</v>
      </c>
      <c r="Q74" t="str">
        <f>VLOOKUP(B74,[1]Transaction!C:E,3,FALSE)</f>
        <v>Internet Banking</v>
      </c>
      <c r="R74" s="10">
        <f>IFERROR(I74-J74, "")</f>
        <v>146497.12254032001</v>
      </c>
      <c r="S74" s="5">
        <f t="shared" si="3"/>
        <v>0</v>
      </c>
    </row>
    <row r="75" spans="1:19" x14ac:dyDescent="0.25">
      <c r="A75" s="6" t="s">
        <v>377</v>
      </c>
      <c r="B75" s="7">
        <v>22939715</v>
      </c>
      <c r="C75" s="6">
        <v>32</v>
      </c>
      <c r="D75" s="17">
        <v>33018</v>
      </c>
      <c r="E75" s="6" t="s">
        <v>3339</v>
      </c>
      <c r="F75" s="6" t="s">
        <v>3571</v>
      </c>
      <c r="G75" s="6" t="s">
        <v>3489</v>
      </c>
      <c r="H75" s="18" t="s">
        <v>3572</v>
      </c>
      <c r="I75" s="19" t="str">
        <f t="shared" si="2"/>
        <v>1066417.10</v>
      </c>
      <c r="J75" s="20">
        <v>182791.79088300001</v>
      </c>
      <c r="K75" s="6" t="s">
        <v>3573</v>
      </c>
      <c r="L75" t="str">
        <f>VLOOKUP(A75,[1]Accounts!$A$2:$G$3001,5,FALSE)</f>
        <v>Domiciliary</v>
      </c>
      <c r="M75" t="str">
        <f>VLOOKUP(A75,[1]Accounts!$A$2:$G$3001,7,FALSE)</f>
        <v>343263,7974</v>
      </c>
      <c r="N75" t="str">
        <f>IFERROR(VLOOKUP(A75,[1]Loan!A:D,4,FALSE),  " No Loan")</f>
        <v xml:space="preserve"> No Loan</v>
      </c>
      <c r="O75" s="4">
        <f>VLOOKUP(B75, [1]Transaction!C:F,4,FALSE)</f>
        <v>44549</v>
      </c>
      <c r="P75" t="str">
        <f>VLOOKUP(B75,[1]Transaction!C:D,2,FALSE)</f>
        <v>Cash Withdrawal</v>
      </c>
      <c r="Q75" t="str">
        <f>VLOOKUP(B75,[1]Transaction!C:E,3,FALSE)</f>
        <v>ATM</v>
      </c>
      <c r="R75" s="10">
        <f>IFERROR(I75-J75, "")</f>
        <v>883625.30911700008</v>
      </c>
      <c r="S75" s="5">
        <f t="shared" si="3"/>
        <v>17672.506182340003</v>
      </c>
    </row>
    <row r="76" spans="1:19" x14ac:dyDescent="0.25">
      <c r="A76" s="6" t="s">
        <v>62</v>
      </c>
      <c r="B76" s="7">
        <v>23435974</v>
      </c>
      <c r="C76" s="6">
        <v>18</v>
      </c>
      <c r="D76" s="21">
        <v>32617.75</v>
      </c>
      <c r="E76" s="6" t="str">
        <f ca="1">CHOOSE(RANDBETWEEN(1, 2), "Male","Female")</f>
        <v>Female</v>
      </c>
      <c r="F76" s="6" t="str">
        <f ca="1">CHOOSE(RANDBETWEEN(1, 5), "Farmer","Tailor","Student","Professor","Welder")</f>
        <v>Professor</v>
      </c>
      <c r="G76" s="6" t="str">
        <f ca="1">CHOOSE(RANDBETWEEN(1, 22), "Kano","Kwara","Imo","Lagos","Adamawa","Delta","Sokoto","Oyo","Osun","Abia","Cross River","Kaduna","Plateau","River","Abuja","Kogi","Edo","Anambra","Bayelsa","Benue","Ogun","Enugu")</f>
        <v>Ogun</v>
      </c>
      <c r="H76" s="22" t="s">
        <v>3574</v>
      </c>
      <c r="I76" s="19" t="str">
        <f t="shared" si="2"/>
        <v>758526.638</v>
      </c>
      <c r="J76" s="10">
        <v>857334.64516153559</v>
      </c>
      <c r="K76" t="s">
        <v>3575</v>
      </c>
      <c r="L76" t="str">
        <f>VLOOKUP(A76,[1]Accounts!$A$2:$G$3001,5,FALSE)</f>
        <v>Joint</v>
      </c>
      <c r="M76" t="str">
        <f>VLOOKUP(A76,[1]Accounts!$A$2:$G$3001,7,FALSE)</f>
        <v>181216,6884</v>
      </c>
      <c r="N76" t="str">
        <f>IFERROR(VLOOKUP(A76,[1]Loan!A:D,4,FALSE),  " No Loan")</f>
        <v>N4086617152</v>
      </c>
      <c r="O76" s="4">
        <f>VLOOKUP(B76, [1]Transaction!C:F,4,FALSE)</f>
        <v>44617</v>
      </c>
      <c r="P76" t="str">
        <f>VLOOKUP(B76,[1]Transaction!C:D,2,FALSE)</f>
        <v>Loan Payment</v>
      </c>
      <c r="Q76" t="str">
        <f>VLOOKUP(B76,[1]Transaction!C:E,3,FALSE)</f>
        <v>AFT</v>
      </c>
      <c r="R76" s="10">
        <f>IFERROR(I76-J76, "")</f>
        <v>-98808.007161535555</v>
      </c>
      <c r="S76" s="5">
        <f t="shared" si="3"/>
        <v>0</v>
      </c>
    </row>
    <row r="77" spans="1:19" x14ac:dyDescent="0.25">
      <c r="A77" s="6" t="s">
        <v>2807</v>
      </c>
      <c r="B77" s="7">
        <v>23561794</v>
      </c>
      <c r="C77" s="6">
        <v>42</v>
      </c>
      <c r="D77" s="17">
        <v>29365.5</v>
      </c>
      <c r="E77" s="6" t="s">
        <v>3348</v>
      </c>
      <c r="F77" s="6" t="s">
        <v>3576</v>
      </c>
      <c r="G77" s="6" t="s">
        <v>3361</v>
      </c>
      <c r="H77" s="18" t="s">
        <v>3577</v>
      </c>
      <c r="I77" s="19" t="str">
        <f t="shared" si="2"/>
        <v>2150327.79</v>
      </c>
      <c r="J77" s="20">
        <v>293878.13130000001</v>
      </c>
      <c r="K77" s="6" t="s">
        <v>3578</v>
      </c>
      <c r="L77" t="str">
        <f>VLOOKUP(A77,[1]Accounts!$A$2:$G$3001,5,FALSE)</f>
        <v>Domiciliary</v>
      </c>
      <c r="M77" t="str">
        <f>VLOOKUP(A77,[1]Accounts!$A$2:$G$3001,7,FALSE)</f>
        <v>47336,0384</v>
      </c>
      <c r="N77" t="str">
        <f>IFERROR(VLOOKUP(A77,[1]Loan!A:D,4,FALSE),  " No Loan")</f>
        <v xml:space="preserve"> No Loan</v>
      </c>
      <c r="O77" s="4">
        <f>VLOOKUP(B77, [1]Transaction!C:F,4,FALSE)</f>
        <v>44604</v>
      </c>
      <c r="P77" t="str">
        <f>VLOOKUP(B77,[1]Transaction!C:D,2,FALSE)</f>
        <v>Checks</v>
      </c>
      <c r="Q77" t="str">
        <f>VLOOKUP(B77,[1]Transaction!C:E,3,FALSE)</f>
        <v>Informal Services</v>
      </c>
      <c r="R77" s="10">
        <f>IFERROR(I77-J77, "")</f>
        <v>1856449.6587</v>
      </c>
      <c r="S77" s="5">
        <f t="shared" si="3"/>
        <v>37128.993174000003</v>
      </c>
    </row>
    <row r="78" spans="1:19" x14ac:dyDescent="0.25">
      <c r="A78" s="6" t="s">
        <v>1360</v>
      </c>
      <c r="B78" s="7">
        <v>23985999</v>
      </c>
      <c r="C78" s="6">
        <v>51</v>
      </c>
      <c r="D78" s="17">
        <v>26078.25</v>
      </c>
      <c r="E78" s="6" t="s">
        <v>3339</v>
      </c>
      <c r="F78" s="6" t="s">
        <v>3579</v>
      </c>
      <c r="G78" s="6" t="s">
        <v>3350</v>
      </c>
      <c r="H78" s="18" t="s">
        <v>3580</v>
      </c>
      <c r="I78" s="19" t="str">
        <f t="shared" si="2"/>
        <v>432786.097</v>
      </c>
      <c r="J78" s="20">
        <v>160195.45085279999</v>
      </c>
      <c r="K78" s="6" t="s">
        <v>3581</v>
      </c>
      <c r="L78" t="str">
        <f>VLOOKUP(A78,[1]Accounts!$A$2:$G$3001,5,FALSE)</f>
        <v>Current</v>
      </c>
      <c r="M78" t="str">
        <f>VLOOKUP(A78,[1]Accounts!$A$2:$G$3001,7,FALSE)</f>
        <v>68808,96</v>
      </c>
      <c r="N78" t="str">
        <f>IFERROR(VLOOKUP(A78,[1]Loan!A:D,4,FALSE),  " No Loan")</f>
        <v xml:space="preserve"> No Loan</v>
      </c>
      <c r="O78" s="4">
        <f>VLOOKUP(B78, [1]Transaction!C:F,4,FALSE)</f>
        <v>44282</v>
      </c>
      <c r="P78" t="str">
        <f>VLOOKUP(B78,[1]Transaction!C:D,2,FALSE)</f>
        <v>Cash Withdrawal</v>
      </c>
      <c r="Q78" t="str">
        <f>VLOOKUP(B78,[1]Transaction!C:E,3,FALSE)</f>
        <v>ATM</v>
      </c>
      <c r="R78" s="10">
        <f>IFERROR(I78-J78, "")</f>
        <v>272590.64614720002</v>
      </c>
      <c r="S78" s="5">
        <f t="shared" si="3"/>
        <v>0</v>
      </c>
    </row>
    <row r="79" spans="1:19" x14ac:dyDescent="0.25">
      <c r="A79" s="6" t="s">
        <v>1493</v>
      </c>
      <c r="B79" s="7">
        <v>24757395</v>
      </c>
      <c r="C79" s="6">
        <v>84</v>
      </c>
      <c r="D79" s="17">
        <v>14025</v>
      </c>
      <c r="E79" s="6" t="s">
        <v>3339</v>
      </c>
      <c r="F79" s="6" t="s">
        <v>3582</v>
      </c>
      <c r="G79" s="6" t="s">
        <v>3345</v>
      </c>
      <c r="H79" s="18" t="s">
        <v>3583</v>
      </c>
      <c r="I79" s="19" t="str">
        <f t="shared" si="2"/>
        <v>921518.116</v>
      </c>
      <c r="J79" s="20">
        <v>421301.32785180002</v>
      </c>
      <c r="K79" s="6" t="s">
        <v>3584</v>
      </c>
      <c r="L79" t="str">
        <f>VLOOKUP(A79,[1]Accounts!$A$2:$G$3001,5,FALSE)</f>
        <v>Current</v>
      </c>
      <c r="M79" t="str">
        <f>VLOOKUP(A79,[1]Accounts!$A$2:$G$3001,7,FALSE)</f>
        <v>221165,776</v>
      </c>
      <c r="N79" t="str">
        <f>IFERROR(VLOOKUP(A79,[1]Loan!A:D,4,FALSE),  " No Loan")</f>
        <v xml:space="preserve"> No Loan</v>
      </c>
      <c r="O79" s="4">
        <f>VLOOKUP(B79, [1]Transaction!C:F,4,FALSE)</f>
        <v>44430</v>
      </c>
      <c r="P79" t="str">
        <f>VLOOKUP(B79,[1]Transaction!C:D,2,FALSE)</f>
        <v>Online Payment</v>
      </c>
      <c r="Q79" t="str">
        <f>VLOOKUP(B79,[1]Transaction!C:E,3,FALSE)</f>
        <v>Internet Banking</v>
      </c>
      <c r="R79" s="10">
        <f>IFERROR(I79-J79, "")</f>
        <v>500216.78814820002</v>
      </c>
      <c r="S79" s="5">
        <f t="shared" si="3"/>
        <v>10004.335762964001</v>
      </c>
    </row>
    <row r="80" spans="1:19" x14ac:dyDescent="0.25">
      <c r="A80" s="6" t="s">
        <v>1679</v>
      </c>
      <c r="B80" s="7">
        <v>24866329</v>
      </c>
      <c r="C80" s="6">
        <v>43</v>
      </c>
      <c r="D80" s="17">
        <v>29000.25</v>
      </c>
      <c r="E80" s="6" t="s">
        <v>3339</v>
      </c>
      <c r="F80" s="6" t="s">
        <v>3585</v>
      </c>
      <c r="G80" s="6" t="s">
        <v>3376</v>
      </c>
      <c r="H80" s="18" t="s">
        <v>3586</v>
      </c>
      <c r="I80" s="19" t="str">
        <f t="shared" si="2"/>
        <v>276215.847</v>
      </c>
      <c r="J80" s="20">
        <v>44684.596029599998</v>
      </c>
      <c r="K80" s="6" t="s">
        <v>3587</v>
      </c>
      <c r="L80" t="str">
        <f>VLOOKUP(A80,[1]Accounts!$A$2:$G$3001,5,FALSE)</f>
        <v>Current</v>
      </c>
      <c r="M80" t="str">
        <f>VLOOKUP(A80,[1]Accounts!$A$2:$G$3001,7,FALSE)</f>
        <v>77596,1472</v>
      </c>
      <c r="N80" t="str">
        <f>IFERROR(VLOOKUP(A80,[1]Loan!A:D,4,FALSE),  " No Loan")</f>
        <v xml:space="preserve"> No Loan</v>
      </c>
      <c r="O80" s="4">
        <f>VLOOKUP(B80, [1]Transaction!C:F,4,FALSE)</f>
        <v>44637</v>
      </c>
      <c r="P80" t="str">
        <f>VLOOKUP(B80,[1]Transaction!C:D,2,FALSE)</f>
        <v>Money Deposit</v>
      </c>
      <c r="Q80" t="str">
        <f>VLOOKUP(B80,[1]Transaction!C:E,3,FALSE)</f>
        <v>Bank</v>
      </c>
      <c r="R80" s="10">
        <f>IFERROR(I80-J80, "")</f>
        <v>231531.2509704</v>
      </c>
      <c r="S80" s="5">
        <f t="shared" si="3"/>
        <v>0</v>
      </c>
    </row>
    <row r="81" spans="1:19" x14ac:dyDescent="0.25">
      <c r="A81" s="6" t="s">
        <v>2367</v>
      </c>
      <c r="B81" s="7">
        <v>24875976</v>
      </c>
      <c r="C81" s="6">
        <v>73</v>
      </c>
      <c r="D81" s="17">
        <v>18042.75</v>
      </c>
      <c r="E81" s="6" t="s">
        <v>3339</v>
      </c>
      <c r="F81" s="6" t="s">
        <v>3588</v>
      </c>
      <c r="G81" s="6" t="s">
        <v>3369</v>
      </c>
      <c r="H81" s="18" t="s">
        <v>3589</v>
      </c>
      <c r="I81" s="19" t="str">
        <f t="shared" si="2"/>
        <v>2999025.74</v>
      </c>
      <c r="J81" s="20">
        <v>333665.19149504998</v>
      </c>
      <c r="K81" s="6" t="s">
        <v>3590</v>
      </c>
      <c r="L81" t="str">
        <f>VLOOKUP(A81,[1]Accounts!$A$2:$G$3001,5,FALSE)</f>
        <v>Domiciliary</v>
      </c>
      <c r="M81" t="str">
        <f>VLOOKUP(A81,[1]Accounts!$A$2:$G$3001,7,FALSE)</f>
        <v>35113,5</v>
      </c>
      <c r="N81" t="str">
        <f>IFERROR(VLOOKUP(A81,[1]Loan!A:D,4,FALSE),  " No Loan")</f>
        <v xml:space="preserve"> No Loan</v>
      </c>
      <c r="O81" s="4">
        <f>VLOOKUP(B81, [1]Transaction!C:F,4,FALSE)</f>
        <v>44491</v>
      </c>
      <c r="P81" t="str">
        <f>VLOOKUP(B81,[1]Transaction!C:D,2,FALSE)</f>
        <v>Cash Withdrawal</v>
      </c>
      <c r="Q81" t="str">
        <f>VLOOKUP(B81,[1]Transaction!C:E,3,FALSE)</f>
        <v>ATM</v>
      </c>
      <c r="R81" s="10">
        <f>IFERROR(I81-J81, "")</f>
        <v>2665360.5485049505</v>
      </c>
      <c r="S81" s="5">
        <f t="shared" si="3"/>
        <v>53307.210970099011</v>
      </c>
    </row>
    <row r="82" spans="1:19" x14ac:dyDescent="0.25">
      <c r="A82" s="6" t="s">
        <v>2590</v>
      </c>
      <c r="B82" s="7">
        <v>25045676</v>
      </c>
      <c r="C82" s="6">
        <v>43</v>
      </c>
      <c r="D82" s="17">
        <v>29000.25</v>
      </c>
      <c r="E82" s="6" t="s">
        <v>3339</v>
      </c>
      <c r="F82" s="6" t="s">
        <v>3591</v>
      </c>
      <c r="G82" s="6" t="s">
        <v>3369</v>
      </c>
      <c r="H82" s="18" t="s">
        <v>3592</v>
      </c>
      <c r="I82" s="19" t="str">
        <f t="shared" si="2"/>
        <v>257445.074</v>
      </c>
      <c r="J82" s="20">
        <v>46827.904031999999</v>
      </c>
      <c r="K82" s="6" t="s">
        <v>3593</v>
      </c>
      <c r="L82" t="str">
        <f>VLOOKUP(A82,[1]Accounts!$A$2:$G$3001,5,FALSE)</f>
        <v>Domiciliary</v>
      </c>
      <c r="M82" t="str">
        <f>VLOOKUP(A82,[1]Accounts!$A$2:$G$3001,7,FALSE)</f>
        <v>154172,7</v>
      </c>
      <c r="N82" t="str">
        <f>IFERROR(VLOOKUP(A82,[1]Loan!A:D,4,FALSE),  " No Loan")</f>
        <v xml:space="preserve"> No Loan</v>
      </c>
      <c r="O82" s="4">
        <f>VLOOKUP(B82, [1]Transaction!C:F,4,FALSE)</f>
        <v>44551</v>
      </c>
      <c r="P82" t="str">
        <f>VLOOKUP(B82,[1]Transaction!C:D,2,FALSE)</f>
        <v>Online Payment</v>
      </c>
      <c r="Q82" t="str">
        <f>VLOOKUP(B82,[1]Transaction!C:E,3,FALSE)</f>
        <v>Card</v>
      </c>
      <c r="R82" s="10">
        <f>IFERROR(I82-J82, "")</f>
        <v>210617.169968</v>
      </c>
      <c r="S82" s="5">
        <f t="shared" si="3"/>
        <v>0</v>
      </c>
    </row>
    <row r="83" spans="1:19" x14ac:dyDescent="0.25">
      <c r="A83" s="6" t="s">
        <v>2590</v>
      </c>
      <c r="B83" s="7">
        <v>25045676</v>
      </c>
      <c r="C83" s="6">
        <v>43</v>
      </c>
      <c r="D83" s="17">
        <v>29000.25</v>
      </c>
      <c r="E83" s="6" t="s">
        <v>3339</v>
      </c>
      <c r="F83" s="6" t="s">
        <v>3591</v>
      </c>
      <c r="G83" s="6" t="s">
        <v>3369</v>
      </c>
      <c r="H83" s="18" t="s">
        <v>3592</v>
      </c>
      <c r="I83" s="19" t="str">
        <f t="shared" si="2"/>
        <v>257445.074</v>
      </c>
      <c r="J83" s="20">
        <v>46827.904031999999</v>
      </c>
      <c r="K83" s="6" t="s">
        <v>3593</v>
      </c>
      <c r="L83" t="str">
        <f>VLOOKUP(A83,[1]Accounts!$A$2:$G$3001,5,FALSE)</f>
        <v>Domiciliary</v>
      </c>
      <c r="M83" t="str">
        <f>VLOOKUP(A83,[1]Accounts!$A$2:$G$3001,7,FALSE)</f>
        <v>154172,7</v>
      </c>
      <c r="N83" t="str">
        <f>IFERROR(VLOOKUP(A83,[1]Loan!A:D,4,FALSE),  " No Loan")</f>
        <v xml:space="preserve"> No Loan</v>
      </c>
      <c r="O83" s="4">
        <f>VLOOKUP(B83, [1]Transaction!C:F,4,FALSE)</f>
        <v>44551</v>
      </c>
      <c r="P83" t="str">
        <f>VLOOKUP(B83,[1]Transaction!C:D,2,FALSE)</f>
        <v>Online Payment</v>
      </c>
      <c r="Q83" t="str">
        <f>VLOOKUP(B83,[1]Transaction!C:E,3,FALSE)</f>
        <v>Card</v>
      </c>
      <c r="R83" s="10">
        <f>IFERROR(I83-J83, "")</f>
        <v>210617.169968</v>
      </c>
      <c r="S83" s="5">
        <f t="shared" si="3"/>
        <v>0</v>
      </c>
    </row>
    <row r="84" spans="1:19" x14ac:dyDescent="0.25">
      <c r="A84" s="6" t="s">
        <v>2354</v>
      </c>
      <c r="B84" s="7">
        <v>25156448</v>
      </c>
      <c r="C84" s="6">
        <v>79</v>
      </c>
      <c r="D84" s="17">
        <v>15851.25</v>
      </c>
      <c r="E84" s="6" t="s">
        <v>3339</v>
      </c>
      <c r="F84" s="6" t="s">
        <v>3585</v>
      </c>
      <c r="G84" s="6" t="s">
        <v>3369</v>
      </c>
      <c r="H84" s="18" t="s">
        <v>3594</v>
      </c>
      <c r="I84" s="19" t="str">
        <f t="shared" si="2"/>
        <v>23967.8473</v>
      </c>
      <c r="J84" s="20">
        <v>23505.01998624</v>
      </c>
      <c r="K84" s="6" t="s">
        <v>3595</v>
      </c>
      <c r="L84" t="str">
        <f>VLOOKUP(A84,[1]Accounts!$A$2:$G$3001,5,FALSE)</f>
        <v>Domiciliary</v>
      </c>
      <c r="M84" t="str">
        <f>VLOOKUP(A84,[1]Accounts!$A$2:$G$3001,7,FALSE)</f>
        <v>212867,655</v>
      </c>
      <c r="N84" t="str">
        <f>IFERROR(VLOOKUP(A84,[1]Loan!A:D,4,FALSE),  " No Loan")</f>
        <v xml:space="preserve"> No Loan</v>
      </c>
      <c r="O84" s="4">
        <f>VLOOKUP(B84, [1]Transaction!C:F,4,FALSE)</f>
        <v>44442</v>
      </c>
      <c r="P84" t="str">
        <f>VLOOKUP(B84,[1]Transaction!C:D,2,FALSE)</f>
        <v>Money Deposit</v>
      </c>
      <c r="Q84" t="str">
        <f>VLOOKUP(B84,[1]Transaction!C:E,3,FALSE)</f>
        <v>Bank</v>
      </c>
      <c r="R84" s="10">
        <f>IFERROR(I84-J84, "")</f>
        <v>462.82731376000083</v>
      </c>
      <c r="S84" s="5">
        <f t="shared" si="3"/>
        <v>0</v>
      </c>
    </row>
    <row r="85" spans="1:19" x14ac:dyDescent="0.25">
      <c r="A85" s="6" t="s">
        <v>2871</v>
      </c>
      <c r="B85" s="7">
        <v>25583562</v>
      </c>
      <c r="C85" s="6">
        <v>33</v>
      </c>
      <c r="D85" s="17">
        <v>32652.75</v>
      </c>
      <c r="E85" s="6" t="s">
        <v>3348</v>
      </c>
      <c r="F85" s="6" t="s">
        <v>3412</v>
      </c>
      <c r="G85" s="6" t="s">
        <v>3512</v>
      </c>
      <c r="H85" s="18" t="s">
        <v>3596</v>
      </c>
      <c r="I85" s="19" t="str">
        <f t="shared" si="2"/>
        <v>52344.5488</v>
      </c>
      <c r="J85" s="20">
        <v>11676.8608866</v>
      </c>
      <c r="K85" s="6" t="s">
        <v>3597</v>
      </c>
      <c r="L85" t="str">
        <f>VLOOKUP(A85,[1]Accounts!$A$2:$G$3001,5,FALSE)</f>
        <v>Current</v>
      </c>
      <c r="M85" t="str">
        <f>VLOOKUP(A85,[1]Accounts!$A$2:$G$3001,7,FALSE)</f>
        <v>255296,0256</v>
      </c>
      <c r="N85" t="str">
        <f>IFERROR(VLOOKUP(A85,[1]Loan!A:D,4,FALSE),  " No Loan")</f>
        <v xml:space="preserve"> No Loan</v>
      </c>
      <c r="O85" s="4">
        <f>VLOOKUP(B85, [1]Transaction!C:F,4,FALSE)</f>
        <v>44295</v>
      </c>
      <c r="P85" t="str">
        <f>VLOOKUP(B85,[1]Transaction!C:D,2,FALSE)</f>
        <v>Cash Withdrawal</v>
      </c>
      <c r="Q85" t="str">
        <f>VLOOKUP(B85,[1]Transaction!C:E,3,FALSE)</f>
        <v>ATM</v>
      </c>
      <c r="R85" s="10">
        <f>IFERROR(I85-J85, "")</f>
        <v>40667.687913399997</v>
      </c>
      <c r="S85" s="5">
        <f t="shared" si="3"/>
        <v>0</v>
      </c>
    </row>
    <row r="86" spans="1:19" x14ac:dyDescent="0.25">
      <c r="A86" s="6" t="s">
        <v>2452</v>
      </c>
      <c r="B86" s="7">
        <v>25918402</v>
      </c>
      <c r="C86" s="6">
        <v>76</v>
      </c>
      <c r="D86" s="17">
        <v>16947</v>
      </c>
      <c r="E86" s="6" t="s">
        <v>3348</v>
      </c>
      <c r="F86" s="6" t="s">
        <v>3508</v>
      </c>
      <c r="G86" s="6" t="s">
        <v>3489</v>
      </c>
      <c r="H86" s="18" t="s">
        <v>3598</v>
      </c>
      <c r="I86" s="19" t="str">
        <f t="shared" si="2"/>
        <v>135130.507</v>
      </c>
      <c r="J86" s="20">
        <v>98342.391742559994</v>
      </c>
      <c r="K86" s="6" t="s">
        <v>3599</v>
      </c>
      <c r="L86" t="str">
        <f>VLOOKUP(A86,[1]Accounts!$A$2:$G$3001,5,FALSE)</f>
        <v>Domiciliary</v>
      </c>
      <c r="M86" t="str">
        <f>VLOOKUP(A86,[1]Accounts!$A$2:$G$3001,7,FALSE)</f>
        <v>81645,4548</v>
      </c>
      <c r="N86" t="str">
        <f>IFERROR(VLOOKUP(A86,[1]Loan!A:D,4,FALSE),  " No Loan")</f>
        <v xml:space="preserve"> No Loan</v>
      </c>
      <c r="O86" s="4">
        <f>VLOOKUP(B86, [1]Transaction!C:F,4,FALSE)</f>
        <v>44425</v>
      </c>
      <c r="P86" t="str">
        <f>VLOOKUP(B86,[1]Transaction!C:D,2,FALSE)</f>
        <v>Money Deposit</v>
      </c>
      <c r="Q86" t="str">
        <f>VLOOKUP(B86,[1]Transaction!C:E,3,FALSE)</f>
        <v>Bank</v>
      </c>
      <c r="R86" s="10">
        <f>IFERROR(I86-J86, "")</f>
        <v>36788.115257440018</v>
      </c>
      <c r="S86" s="5">
        <f t="shared" si="3"/>
        <v>0</v>
      </c>
    </row>
    <row r="87" spans="1:19" x14ac:dyDescent="0.25">
      <c r="A87" s="6" t="s">
        <v>66</v>
      </c>
      <c r="B87" s="7">
        <v>25972264</v>
      </c>
      <c r="C87" s="6">
        <v>38</v>
      </c>
      <c r="D87" s="17">
        <v>30826.5</v>
      </c>
      <c r="E87" s="6" t="s">
        <v>3339</v>
      </c>
      <c r="F87" s="6" t="s">
        <v>3600</v>
      </c>
      <c r="G87" s="6" t="s">
        <v>3489</v>
      </c>
      <c r="H87" s="18" t="s">
        <v>3601</v>
      </c>
      <c r="I87" s="19" t="str">
        <f t="shared" si="2"/>
        <v>712489.373</v>
      </c>
      <c r="J87" s="20">
        <v>74735.587459169998</v>
      </c>
      <c r="K87" s="6" t="s">
        <v>3602</v>
      </c>
      <c r="L87" t="str">
        <f>VLOOKUP(A87,[1]Accounts!$A$2:$G$3001,5,FALSE)</f>
        <v>Savings</v>
      </c>
      <c r="M87" t="str">
        <f>VLOOKUP(A87,[1]Accounts!$A$2:$G$3001,7,FALSE)</f>
        <v>91714,8672</v>
      </c>
      <c r="N87" t="str">
        <f>IFERROR(VLOOKUP(A87,[1]Loan!A:D,4,FALSE),  " No Loan")</f>
        <v>N4093709004</v>
      </c>
      <c r="O87" s="4">
        <f>VLOOKUP(B87, [1]Transaction!C:F,4,FALSE)</f>
        <v>44536</v>
      </c>
      <c r="P87" t="str">
        <f>VLOOKUP(B87,[1]Transaction!C:D,2,FALSE)</f>
        <v>Loan Payment</v>
      </c>
      <c r="Q87" t="str">
        <f>VLOOKUP(B87,[1]Transaction!C:E,3,FALSE)</f>
        <v>AFT</v>
      </c>
      <c r="R87" s="10">
        <f>IFERROR(I87-J87, "")</f>
        <v>637753.78554082999</v>
      </c>
      <c r="S87" s="5">
        <f t="shared" si="3"/>
        <v>12755.0757108166</v>
      </c>
    </row>
    <row r="88" spans="1:19" x14ac:dyDescent="0.25">
      <c r="A88" s="6" t="s">
        <v>2229</v>
      </c>
      <c r="B88" s="7">
        <v>26099667</v>
      </c>
      <c r="C88" s="6">
        <v>73</v>
      </c>
      <c r="D88" s="17">
        <v>18042.75</v>
      </c>
      <c r="E88" s="6" t="s">
        <v>3339</v>
      </c>
      <c r="F88" s="6" t="s">
        <v>3603</v>
      </c>
      <c r="G88" s="6" t="s">
        <v>3489</v>
      </c>
      <c r="H88" s="18" t="s">
        <v>3604</v>
      </c>
      <c r="I88" s="19" t="str">
        <f t="shared" si="2"/>
        <v>250220.191</v>
      </c>
      <c r="J88" s="20">
        <v>122177.82799999999</v>
      </c>
      <c r="K88" s="6" t="s">
        <v>3605</v>
      </c>
      <c r="L88" t="str">
        <f>VLOOKUP(A88,[1]Accounts!$A$2:$G$3001,5,FALSE)</f>
        <v>Savings</v>
      </c>
      <c r="M88" t="str">
        <f>VLOOKUP(A88,[1]Accounts!$A$2:$G$3001,7,FALSE)</f>
        <v>204694,7112</v>
      </c>
      <c r="N88" t="str">
        <f>IFERROR(VLOOKUP(A88,[1]Loan!A:D,4,FALSE),  " No Loan")</f>
        <v xml:space="preserve"> No Loan</v>
      </c>
      <c r="O88" s="4">
        <f>VLOOKUP(B88, [1]Transaction!C:F,4,FALSE)</f>
        <v>44206</v>
      </c>
      <c r="P88" t="str">
        <f>VLOOKUP(B88,[1]Transaction!C:D,2,FALSE)</f>
        <v>Money Transfer</v>
      </c>
      <c r="Q88" t="str">
        <f>VLOOKUP(B88,[1]Transaction!C:E,3,FALSE)</f>
        <v>Bank</v>
      </c>
      <c r="R88" s="10">
        <f>IFERROR(I88-J88, "")</f>
        <v>128042.363</v>
      </c>
      <c r="S88" s="5">
        <f t="shared" si="3"/>
        <v>0</v>
      </c>
    </row>
    <row r="89" spans="1:19" x14ac:dyDescent="0.25">
      <c r="A89" s="6" t="s">
        <v>1131</v>
      </c>
      <c r="B89" s="7">
        <v>26306891</v>
      </c>
      <c r="C89" s="6">
        <v>47</v>
      </c>
      <c r="D89" s="17">
        <v>27539.25</v>
      </c>
      <c r="E89" s="6" t="s">
        <v>3339</v>
      </c>
      <c r="F89" s="6" t="s">
        <v>3606</v>
      </c>
      <c r="G89" s="6" t="s">
        <v>3369</v>
      </c>
      <c r="H89" s="18" t="s">
        <v>3607</v>
      </c>
      <c r="I89" s="19" t="str">
        <f t="shared" si="2"/>
        <v>1251739.72</v>
      </c>
      <c r="J89" s="20">
        <v>271243.12723072001</v>
      </c>
      <c r="K89" s="6" t="s">
        <v>3608</v>
      </c>
      <c r="L89" t="str">
        <f>VLOOKUP(A89,[1]Accounts!$A$2:$G$3001,5,FALSE)</f>
        <v>Corporate</v>
      </c>
      <c r="M89" t="str">
        <f>VLOOKUP(A89,[1]Accounts!$A$2:$G$3001,7,FALSE)</f>
        <v>149251,4712</v>
      </c>
      <c r="N89" t="str">
        <f>IFERROR(VLOOKUP(A89,[1]Loan!A:D,4,FALSE),  " No Loan")</f>
        <v xml:space="preserve"> No Loan</v>
      </c>
      <c r="O89" s="4">
        <f>VLOOKUP(B89, [1]Transaction!C:F,4,FALSE)</f>
        <v>44575</v>
      </c>
      <c r="P89" t="str">
        <f>VLOOKUP(B89,[1]Transaction!C:D,2,FALSE)</f>
        <v>Money Transfer</v>
      </c>
      <c r="Q89" t="str">
        <f>VLOOKUP(B89,[1]Transaction!C:E,3,FALSE)</f>
        <v>Mobile</v>
      </c>
      <c r="R89" s="10">
        <f>IFERROR(I89-J89, "")</f>
        <v>980496.59276927996</v>
      </c>
      <c r="S89" s="5">
        <f t="shared" si="3"/>
        <v>19609.931855385599</v>
      </c>
    </row>
    <row r="90" spans="1:19" x14ac:dyDescent="0.25">
      <c r="A90" s="6" t="s">
        <v>3010</v>
      </c>
      <c r="B90" s="7">
        <v>26450599</v>
      </c>
      <c r="C90" s="6">
        <v>50</v>
      </c>
      <c r="D90" s="17">
        <v>26443.5</v>
      </c>
      <c r="E90" s="6" t="s">
        <v>3348</v>
      </c>
      <c r="F90" s="6" t="s">
        <v>3494</v>
      </c>
      <c r="G90" s="6" t="s">
        <v>3463</v>
      </c>
      <c r="H90" s="18" t="s">
        <v>3609</v>
      </c>
      <c r="I90" s="19" t="str">
        <f t="shared" si="2"/>
        <v>3252169.60</v>
      </c>
      <c r="J90" s="20">
        <v>941053.3330176</v>
      </c>
      <c r="K90" s="6" t="s">
        <v>3610</v>
      </c>
      <c r="L90" t="str">
        <f>VLOOKUP(A90,[1]Accounts!$A$2:$G$3001,5,FALSE)</f>
        <v>Domiciliary</v>
      </c>
      <c r="M90" t="str">
        <f>VLOOKUP(A90,[1]Accounts!$A$2:$G$3001,7,FALSE)</f>
        <v>175522,5084</v>
      </c>
      <c r="N90" t="str">
        <f>IFERROR(VLOOKUP(A90,[1]Loan!A:D,4,FALSE),  " No Loan")</f>
        <v xml:space="preserve"> No Loan</v>
      </c>
      <c r="O90" s="4">
        <f>VLOOKUP(B90, [1]Transaction!C:F,4,FALSE)</f>
        <v>44621</v>
      </c>
      <c r="P90" t="str">
        <f>VLOOKUP(B90,[1]Transaction!C:D,2,FALSE)</f>
        <v>Money Deposit</v>
      </c>
      <c r="Q90" t="str">
        <f>VLOOKUP(B90,[1]Transaction!C:E,3,FALSE)</f>
        <v>ATM</v>
      </c>
      <c r="R90" s="10">
        <f>IFERROR(I90-J90, "")</f>
        <v>2311116.2669823999</v>
      </c>
      <c r="S90" s="5">
        <f t="shared" si="3"/>
        <v>46222.325339647999</v>
      </c>
    </row>
    <row r="91" spans="1:19" x14ac:dyDescent="0.25">
      <c r="A91" s="6" t="s">
        <v>2001</v>
      </c>
      <c r="B91" s="7">
        <v>26643499</v>
      </c>
      <c r="C91" s="6">
        <v>64</v>
      </c>
      <c r="D91" s="17">
        <v>21330</v>
      </c>
      <c r="E91" s="6" t="s">
        <v>3339</v>
      </c>
      <c r="F91" s="6" t="s">
        <v>3611</v>
      </c>
      <c r="G91" s="6" t="s">
        <v>3369</v>
      </c>
      <c r="H91" s="18" t="s">
        <v>3612</v>
      </c>
      <c r="I91" s="19" t="str">
        <f t="shared" si="2"/>
        <v>117251.746</v>
      </c>
      <c r="J91" s="20">
        <v>24295.652568000001</v>
      </c>
      <c r="K91" s="6" t="s">
        <v>3613</v>
      </c>
      <c r="L91" t="str">
        <f>VLOOKUP(A91,[1]Accounts!$A$2:$G$3001,5,FALSE)</f>
        <v>Domiciliary</v>
      </c>
      <c r="M91" t="str">
        <f>VLOOKUP(A91,[1]Accounts!$A$2:$G$3001,7,FALSE)</f>
        <v>256652,0795</v>
      </c>
      <c r="N91" t="str">
        <f>IFERROR(VLOOKUP(A91,[1]Loan!A:D,4,FALSE),  " No Loan")</f>
        <v xml:space="preserve"> No Loan</v>
      </c>
      <c r="O91" s="4">
        <f>VLOOKUP(B91, [1]Transaction!C:F,4,FALSE)</f>
        <v>44649</v>
      </c>
      <c r="P91" t="str">
        <f>VLOOKUP(B91,[1]Transaction!C:D,2,FALSE)</f>
        <v>Cash Withdrawal</v>
      </c>
      <c r="Q91" t="str">
        <f>VLOOKUP(B91,[1]Transaction!C:E,3,FALSE)</f>
        <v>ATM</v>
      </c>
      <c r="R91" s="10">
        <f>IFERROR(I91-J91, "")</f>
        <v>92956.093431999994</v>
      </c>
      <c r="S91" s="5">
        <f t="shared" si="3"/>
        <v>0</v>
      </c>
    </row>
    <row r="92" spans="1:19" x14ac:dyDescent="0.25">
      <c r="A92" s="6" t="s">
        <v>2483</v>
      </c>
      <c r="B92" s="7">
        <v>26700503</v>
      </c>
      <c r="C92" s="6">
        <v>80</v>
      </c>
      <c r="D92" s="17">
        <v>15486</v>
      </c>
      <c r="E92" s="6" t="s">
        <v>3348</v>
      </c>
      <c r="F92" s="6" t="s">
        <v>3388</v>
      </c>
      <c r="G92" s="6" t="s">
        <v>3512</v>
      </c>
      <c r="H92" s="18" t="s">
        <v>3614</v>
      </c>
      <c r="I92" s="19" t="str">
        <f t="shared" si="2"/>
        <v>228419.997</v>
      </c>
      <c r="J92" s="20">
        <v>50252.39949312</v>
      </c>
      <c r="K92" s="6" t="s">
        <v>3615</v>
      </c>
      <c r="L92" t="str">
        <f>VLOOKUP(A92,[1]Accounts!$A$2:$G$3001,5,FALSE)</f>
        <v>Domiciliary</v>
      </c>
      <c r="M92" t="str">
        <f>VLOOKUP(A92,[1]Accounts!$A$2:$G$3001,7,FALSE)</f>
        <v>35337,2166</v>
      </c>
      <c r="N92" t="str">
        <f>IFERROR(VLOOKUP(A92,[1]Loan!A:D,4,FALSE),  " No Loan")</f>
        <v xml:space="preserve"> No Loan</v>
      </c>
      <c r="O92" s="4">
        <f>VLOOKUP(B92, [1]Transaction!C:F,4,FALSE)</f>
        <v>44533</v>
      </c>
      <c r="P92" t="str">
        <f>VLOOKUP(B92,[1]Transaction!C:D,2,FALSE)</f>
        <v>Online Payment</v>
      </c>
      <c r="Q92" t="str">
        <f>VLOOKUP(B92,[1]Transaction!C:E,3,FALSE)</f>
        <v>Card</v>
      </c>
      <c r="R92" s="10">
        <f>IFERROR(I92-J92, "")</f>
        <v>178167.59750688</v>
      </c>
      <c r="S92" s="5">
        <f t="shared" si="3"/>
        <v>0</v>
      </c>
    </row>
    <row r="93" spans="1:19" x14ac:dyDescent="0.25">
      <c r="A93" s="6" t="s">
        <v>1211</v>
      </c>
      <c r="B93" s="7">
        <v>26995934</v>
      </c>
      <c r="C93" s="6">
        <v>61</v>
      </c>
      <c r="D93" s="17">
        <v>22425.75</v>
      </c>
      <c r="E93" s="6" t="s">
        <v>3339</v>
      </c>
      <c r="F93" s="6" t="s">
        <v>3616</v>
      </c>
      <c r="G93" s="6" t="s">
        <v>3463</v>
      </c>
      <c r="H93" s="18" t="s">
        <v>3617</v>
      </c>
      <c r="I93" s="19" t="str">
        <f t="shared" si="2"/>
        <v>404394.212</v>
      </c>
      <c r="J93" s="20">
        <v>310470.39528960001</v>
      </c>
      <c r="K93" s="6" t="s">
        <v>3618</v>
      </c>
      <c r="L93" t="str">
        <f>VLOOKUP(A93,[1]Accounts!$A$2:$G$3001,5,FALSE)</f>
        <v>Savings</v>
      </c>
      <c r="M93" t="str">
        <f>VLOOKUP(A93,[1]Accounts!$A$2:$G$3001,7,FALSE)</f>
        <v>214462,7037</v>
      </c>
      <c r="N93" t="str">
        <f>IFERROR(VLOOKUP(A93,[1]Loan!A:D,4,FALSE),  " No Loan")</f>
        <v xml:space="preserve"> No Loan</v>
      </c>
      <c r="O93" s="4">
        <f>VLOOKUP(B93, [1]Transaction!C:F,4,FALSE)</f>
        <v>44234</v>
      </c>
      <c r="P93" t="str">
        <f>VLOOKUP(B93,[1]Transaction!C:D,2,FALSE)</f>
        <v>Cash Withdrawal</v>
      </c>
      <c r="Q93" t="str">
        <f>VLOOKUP(B93,[1]Transaction!C:E,3,FALSE)</f>
        <v>ATM</v>
      </c>
      <c r="R93" s="10">
        <f>IFERROR(I93-J93, "")</f>
        <v>93923.816710399988</v>
      </c>
      <c r="S93" s="5">
        <f t="shared" si="3"/>
        <v>0</v>
      </c>
    </row>
    <row r="94" spans="1:19" x14ac:dyDescent="0.25">
      <c r="A94" s="6" t="s">
        <v>3052</v>
      </c>
      <c r="B94" s="7">
        <v>27198565</v>
      </c>
      <c r="C94" s="6">
        <v>44</v>
      </c>
      <c r="D94" s="17">
        <v>28635</v>
      </c>
      <c r="E94" s="6" t="s">
        <v>3339</v>
      </c>
      <c r="F94" s="6" t="s">
        <v>3619</v>
      </c>
      <c r="G94" s="6" t="s">
        <v>3345</v>
      </c>
      <c r="H94" s="18" t="s">
        <v>3620</v>
      </c>
      <c r="I94" s="19" t="str">
        <f t="shared" si="2"/>
        <v>136148.509</v>
      </c>
      <c r="J94" s="20">
        <v>109541.86048408</v>
      </c>
      <c r="K94" s="6" t="s">
        <v>3621</v>
      </c>
      <c r="L94" t="str">
        <f>VLOOKUP(A94,[1]Accounts!$A$2:$G$3001,5,FALSE)</f>
        <v>Domiciliary</v>
      </c>
      <c r="M94" t="str">
        <f>VLOOKUP(A94,[1]Accounts!$A$2:$G$3001,7,FALSE)</f>
        <v>312862,5545</v>
      </c>
      <c r="N94" t="str">
        <f>IFERROR(VLOOKUP(A94,[1]Loan!A:D,4,FALSE),  " No Loan")</f>
        <v xml:space="preserve"> No Loan</v>
      </c>
      <c r="O94" s="4">
        <f>VLOOKUP(B94, [1]Transaction!C:F,4,FALSE)</f>
        <v>44264</v>
      </c>
      <c r="P94" t="str">
        <f>VLOOKUP(B94,[1]Transaction!C:D,2,FALSE)</f>
        <v>Money Deposit</v>
      </c>
      <c r="Q94" t="str">
        <f>VLOOKUP(B94,[1]Transaction!C:E,3,FALSE)</f>
        <v>Bank</v>
      </c>
      <c r="R94" s="10">
        <f>IFERROR(I94-J94, "")</f>
        <v>26606.648515919995</v>
      </c>
      <c r="S94" s="5">
        <f t="shared" si="3"/>
        <v>0</v>
      </c>
    </row>
    <row r="95" spans="1:19" x14ac:dyDescent="0.25">
      <c r="A95" s="6" t="s">
        <v>1117</v>
      </c>
      <c r="B95" s="7">
        <v>27988702</v>
      </c>
      <c r="C95" s="6">
        <v>24</v>
      </c>
      <c r="D95" s="17">
        <v>35940</v>
      </c>
      <c r="E95" s="6" t="s">
        <v>3339</v>
      </c>
      <c r="F95" s="6" t="s">
        <v>3622</v>
      </c>
      <c r="G95" s="6" t="s">
        <v>3623</v>
      </c>
      <c r="H95" s="18" t="s">
        <v>3624</v>
      </c>
      <c r="I95" s="19" t="str">
        <f t="shared" si="2"/>
        <v>1654622.90</v>
      </c>
      <c r="J95" s="20">
        <v>279191.43482079997</v>
      </c>
      <c r="K95" s="6" t="s">
        <v>3625</v>
      </c>
      <c r="L95" t="str">
        <f>VLOOKUP(A95,[1]Accounts!$A$2:$G$3001,5,FALSE)</f>
        <v>Current</v>
      </c>
      <c r="M95" t="str">
        <f>VLOOKUP(A95,[1]Accounts!$A$2:$G$3001,7,FALSE)</f>
        <v>32983,2747</v>
      </c>
      <c r="N95" t="str">
        <f>IFERROR(VLOOKUP(A95,[1]Loan!A:D,4,FALSE),  " No Loan")</f>
        <v xml:space="preserve"> No Loan</v>
      </c>
      <c r="O95" s="4">
        <f>VLOOKUP(B95, [1]Transaction!C:F,4,FALSE)</f>
        <v>44599</v>
      </c>
      <c r="P95" t="str">
        <f>VLOOKUP(B95,[1]Transaction!C:D,2,FALSE)</f>
        <v>Cash Withdrawal</v>
      </c>
      <c r="Q95" t="str">
        <f>VLOOKUP(B95,[1]Transaction!C:E,3,FALSE)</f>
        <v>POS</v>
      </c>
      <c r="R95" s="10">
        <f>IFERROR(I95-J95, "")</f>
        <v>1375431.4651791998</v>
      </c>
      <c r="S95" s="5">
        <f t="shared" si="3"/>
        <v>27508.629303583995</v>
      </c>
    </row>
    <row r="96" spans="1:19" x14ac:dyDescent="0.25">
      <c r="A96" s="6" t="s">
        <v>70</v>
      </c>
      <c r="B96" s="7">
        <v>28995362</v>
      </c>
      <c r="C96" s="6">
        <v>84</v>
      </c>
      <c r="D96" s="17">
        <v>14025</v>
      </c>
      <c r="E96" s="6" t="s">
        <v>3348</v>
      </c>
      <c r="F96" s="6" t="s">
        <v>3626</v>
      </c>
      <c r="G96" s="6" t="s">
        <v>3454</v>
      </c>
      <c r="H96" s="18" t="s">
        <v>3627</v>
      </c>
      <c r="I96" s="19" t="str">
        <f t="shared" si="2"/>
        <v>127418.481</v>
      </c>
      <c r="J96" s="20">
        <v>46915.771141329998</v>
      </c>
      <c r="K96" s="6" t="s">
        <v>3628</v>
      </c>
      <c r="L96" t="str">
        <f>VLOOKUP(A96,[1]Accounts!$A$2:$G$3001,5,FALSE)</f>
        <v>Domiciliary</v>
      </c>
      <c r="M96" t="str">
        <f>VLOOKUP(A96,[1]Accounts!$A$2:$G$3001,7,FALSE)</f>
        <v>347759,49</v>
      </c>
      <c r="N96" t="str">
        <f>IFERROR(VLOOKUP(A96,[1]Loan!A:D,4,FALSE),  " No Loan")</f>
        <v>N4049603376</v>
      </c>
      <c r="O96" s="4">
        <f>VLOOKUP(B96, [1]Transaction!C:F,4,FALSE)</f>
        <v>44463</v>
      </c>
      <c r="P96" t="str">
        <f>VLOOKUP(B96,[1]Transaction!C:D,2,FALSE)</f>
        <v>Loan Payment</v>
      </c>
      <c r="Q96" t="str">
        <f>VLOOKUP(B96,[1]Transaction!C:E,3,FALSE)</f>
        <v>AFT</v>
      </c>
      <c r="R96" s="10">
        <f>IFERROR(I96-J96, "")</f>
        <v>80502.709858670001</v>
      </c>
      <c r="S96" s="5">
        <f t="shared" si="3"/>
        <v>0</v>
      </c>
    </row>
    <row r="97" spans="1:19" x14ac:dyDescent="0.25">
      <c r="A97" s="6" t="s">
        <v>2247</v>
      </c>
      <c r="B97" s="7">
        <v>29233538</v>
      </c>
      <c r="C97" s="6">
        <v>76</v>
      </c>
      <c r="D97" s="17">
        <v>16947</v>
      </c>
      <c r="E97" s="6" t="s">
        <v>3339</v>
      </c>
      <c r="F97" s="6" t="s">
        <v>3421</v>
      </c>
      <c r="G97" s="6" t="s">
        <v>3512</v>
      </c>
      <c r="H97" s="18" t="s">
        <v>3629</v>
      </c>
      <c r="I97" s="19" t="str">
        <f t="shared" si="2"/>
        <v>423754.219</v>
      </c>
      <c r="J97" s="20">
        <v>208954.66672080001</v>
      </c>
      <c r="K97" s="6" t="s">
        <v>3630</v>
      </c>
      <c r="L97" t="str">
        <f>VLOOKUP(A97,[1]Accounts!$A$2:$G$3001,5,FALSE)</f>
        <v>Corporate</v>
      </c>
      <c r="M97" t="str">
        <f>VLOOKUP(A97,[1]Accounts!$A$2:$G$3001,7,FALSE)</f>
        <v>134525,8816</v>
      </c>
      <c r="N97" t="str">
        <f>IFERROR(VLOOKUP(A97,[1]Loan!A:D,4,FALSE),  " No Loan")</f>
        <v xml:space="preserve"> No Loan</v>
      </c>
      <c r="O97" s="4">
        <f>VLOOKUP(B97, [1]Transaction!C:F,4,FALSE)</f>
        <v>44331</v>
      </c>
      <c r="P97" t="str">
        <f>VLOOKUP(B97,[1]Transaction!C:D,2,FALSE)</f>
        <v>Money Transfer</v>
      </c>
      <c r="Q97" t="str">
        <f>VLOOKUP(B97,[1]Transaction!C:E,3,FALSE)</f>
        <v>Internet Banking</v>
      </c>
      <c r="R97" s="10">
        <f>IFERROR(I97-J97, "")</f>
        <v>214799.55227919997</v>
      </c>
      <c r="S97" s="5">
        <f t="shared" si="3"/>
        <v>0</v>
      </c>
    </row>
    <row r="98" spans="1:19" x14ac:dyDescent="0.25">
      <c r="A98" s="6" t="s">
        <v>602</v>
      </c>
      <c r="B98" s="7">
        <v>29289013</v>
      </c>
      <c r="C98" s="6">
        <v>35</v>
      </c>
      <c r="D98" s="17">
        <v>31922.25</v>
      </c>
      <c r="E98" s="6" t="s">
        <v>3339</v>
      </c>
      <c r="F98" s="6" t="s">
        <v>3483</v>
      </c>
      <c r="G98" s="6" t="s">
        <v>3365</v>
      </c>
      <c r="H98" s="18" t="s">
        <v>3631</v>
      </c>
      <c r="I98" s="19" t="str">
        <f t="shared" si="2"/>
        <v>22559.04_x0002_</v>
      </c>
      <c r="J98" s="20">
        <v>18114.90912</v>
      </c>
      <c r="K98" s="6" t="s">
        <v>3632</v>
      </c>
      <c r="L98" t="str">
        <f>VLOOKUP(A98,[1]Accounts!$A$2:$G$3001,5,FALSE)</f>
        <v>Savings</v>
      </c>
      <c r="M98" t="str">
        <f>VLOOKUP(A98,[1]Accounts!$A$2:$G$3001,7,FALSE)</f>
        <v>17367,2184</v>
      </c>
      <c r="N98" t="str">
        <f>IFERROR(VLOOKUP(A98,[1]Loan!A:D,4,FALSE),  " No Loan")</f>
        <v xml:space="preserve"> No Loan</v>
      </c>
      <c r="O98" s="4">
        <f>VLOOKUP(B98, [1]Transaction!C:F,4,FALSE)</f>
        <v>44393</v>
      </c>
      <c r="P98" t="str">
        <f>VLOOKUP(B98,[1]Transaction!C:D,2,FALSE)</f>
        <v>Money Deposit</v>
      </c>
      <c r="Q98" t="str">
        <f>VLOOKUP(B98,[1]Transaction!C:E,3,FALSE)</f>
        <v>Bank</v>
      </c>
      <c r="R98" s="10" t="str">
        <f>IFERROR(I98-J98, "")</f>
        <v/>
      </c>
      <c r="S98" s="5" t="e">
        <f t="shared" si="3"/>
        <v>#VALUE!</v>
      </c>
    </row>
    <row r="99" spans="1:19" x14ac:dyDescent="0.25">
      <c r="A99" s="6" t="s">
        <v>1445</v>
      </c>
      <c r="B99" s="7">
        <v>29321473</v>
      </c>
      <c r="C99" s="6">
        <v>46</v>
      </c>
      <c r="D99" s="17">
        <v>27904.5</v>
      </c>
      <c r="E99" s="6" t="s">
        <v>3339</v>
      </c>
      <c r="F99" s="6" t="s">
        <v>3633</v>
      </c>
      <c r="G99" s="6" t="s">
        <v>3369</v>
      </c>
      <c r="H99" s="18" t="s">
        <v>3634</v>
      </c>
      <c r="I99" s="19" t="str">
        <f t="shared" si="2"/>
        <v>811487.486</v>
      </c>
      <c r="J99" s="20">
        <v>205126.0035552</v>
      </c>
      <c r="K99" s="6" t="s">
        <v>3635</v>
      </c>
      <c r="L99" t="str">
        <f>VLOOKUP(A99,[1]Accounts!$A$2:$G$3001,5,FALSE)</f>
        <v>Current</v>
      </c>
      <c r="M99" t="str">
        <f>VLOOKUP(A99,[1]Accounts!$A$2:$G$3001,7,FALSE)</f>
        <v>158337,75</v>
      </c>
      <c r="N99" t="str">
        <f>IFERROR(VLOOKUP(A99,[1]Loan!A:D,4,FALSE),  " No Loan")</f>
        <v xml:space="preserve"> No Loan</v>
      </c>
      <c r="O99" s="4">
        <f>VLOOKUP(B99, [1]Transaction!C:F,4,FALSE)</f>
        <v>44582</v>
      </c>
      <c r="P99" t="str">
        <f>VLOOKUP(B99,[1]Transaction!C:D,2,FALSE)</f>
        <v>Money Deposit</v>
      </c>
      <c r="Q99" t="str">
        <f>VLOOKUP(B99,[1]Transaction!C:E,3,FALSE)</f>
        <v>ATM</v>
      </c>
      <c r="R99" s="10">
        <f>IFERROR(I99-J99, "")</f>
        <v>606361.48244479997</v>
      </c>
      <c r="S99" s="5">
        <f t="shared" si="3"/>
        <v>12127.229648896</v>
      </c>
    </row>
    <row r="100" spans="1:19" x14ac:dyDescent="0.25">
      <c r="A100" s="6" t="s">
        <v>2674</v>
      </c>
      <c r="B100" s="7">
        <v>29580855</v>
      </c>
      <c r="C100" s="6">
        <v>71</v>
      </c>
      <c r="D100" s="17">
        <v>18773.25</v>
      </c>
      <c r="E100" s="6" t="s">
        <v>3348</v>
      </c>
      <c r="F100" s="6" t="s">
        <v>3636</v>
      </c>
      <c r="G100" s="6" t="s">
        <v>3361</v>
      </c>
      <c r="H100" s="18" t="s">
        <v>3637</v>
      </c>
      <c r="I100" s="19" t="str">
        <f t="shared" si="2"/>
        <v>1114277.63</v>
      </c>
      <c r="J100" s="20">
        <v>453748.46706</v>
      </c>
      <c r="K100" s="6" t="s">
        <v>3638</v>
      </c>
      <c r="L100" t="str">
        <f>VLOOKUP(A100,[1]Accounts!$A$2:$G$3001,5,FALSE)</f>
        <v>Current</v>
      </c>
      <c r="M100" t="str">
        <f>VLOOKUP(A100,[1]Accounts!$A$2:$G$3001,7,FALSE)</f>
        <v>98927,5356</v>
      </c>
      <c r="N100" t="str">
        <f>IFERROR(VLOOKUP(A100,[1]Loan!A:D,4,FALSE),  " No Loan")</f>
        <v xml:space="preserve"> No Loan</v>
      </c>
      <c r="O100" s="4">
        <f>VLOOKUP(B100, [1]Transaction!C:F,4,FALSE)</f>
        <v>44492</v>
      </c>
      <c r="P100" t="str">
        <f>VLOOKUP(B100,[1]Transaction!C:D,2,FALSE)</f>
        <v>Cash Withdrawal</v>
      </c>
      <c r="Q100" t="str">
        <f>VLOOKUP(B100,[1]Transaction!C:E,3,FALSE)</f>
        <v>ATM</v>
      </c>
      <c r="R100" s="10">
        <f>IFERROR(I100-J100, "")</f>
        <v>660529.16293999995</v>
      </c>
      <c r="S100" s="5">
        <f t="shared" si="3"/>
        <v>13210.583258799999</v>
      </c>
    </row>
    <row r="101" spans="1:19" x14ac:dyDescent="0.25">
      <c r="A101" s="6" t="s">
        <v>3017</v>
      </c>
      <c r="B101" s="7">
        <v>29584324</v>
      </c>
      <c r="C101" s="6">
        <v>46</v>
      </c>
      <c r="D101" s="17">
        <v>27904.5</v>
      </c>
      <c r="E101" s="6" t="s">
        <v>3339</v>
      </c>
      <c r="F101" s="6" t="s">
        <v>3639</v>
      </c>
      <c r="G101" s="6" t="s">
        <v>3357</v>
      </c>
      <c r="H101" s="18" t="s">
        <v>3640</v>
      </c>
      <c r="I101" s="19" t="str">
        <f t="shared" si="2"/>
        <v>1120446.35</v>
      </c>
      <c r="J101" s="20">
        <v>437538.33093072003</v>
      </c>
      <c r="K101" s="6" t="s">
        <v>3641</v>
      </c>
      <c r="L101" t="str">
        <f>VLOOKUP(A101,[1]Accounts!$A$2:$G$3001,5,FALSE)</f>
        <v>Domiciliary</v>
      </c>
      <c r="M101" t="str">
        <f>VLOOKUP(A101,[1]Accounts!$A$2:$G$3001,7,FALSE)</f>
        <v>423137,735</v>
      </c>
      <c r="N101" t="str">
        <f>IFERROR(VLOOKUP(A101,[1]Loan!A:D,4,FALSE),  " No Loan")</f>
        <v xml:space="preserve"> No Loan</v>
      </c>
      <c r="O101" s="4">
        <f>VLOOKUP(B101, [1]Transaction!C:F,4,FALSE)</f>
        <v>44478</v>
      </c>
      <c r="P101" t="str">
        <f>VLOOKUP(B101,[1]Transaction!C:D,2,FALSE)</f>
        <v>Online Payment</v>
      </c>
      <c r="Q101" t="str">
        <f>VLOOKUP(B101,[1]Transaction!C:E,3,FALSE)</f>
        <v>Card</v>
      </c>
      <c r="R101" s="10">
        <f>IFERROR(I101-J101, "")</f>
        <v>682908.01906928001</v>
      </c>
      <c r="S101" s="5">
        <f t="shared" si="3"/>
        <v>13658.1603813856</v>
      </c>
    </row>
    <row r="102" spans="1:19" x14ac:dyDescent="0.25">
      <c r="A102" s="6" t="s">
        <v>3116</v>
      </c>
      <c r="B102" s="7">
        <v>30606504</v>
      </c>
      <c r="C102" s="6">
        <v>48</v>
      </c>
      <c r="D102" s="17">
        <v>27174</v>
      </c>
      <c r="E102" s="6" t="s">
        <v>3348</v>
      </c>
      <c r="F102" s="6" t="s">
        <v>3636</v>
      </c>
      <c r="G102" s="6" t="s">
        <v>3444</v>
      </c>
      <c r="H102" s="18" t="s">
        <v>3642</v>
      </c>
      <c r="I102" s="19" t="str">
        <f t="shared" si="2"/>
        <v>869732.474</v>
      </c>
      <c r="J102" s="20">
        <v>57619.776452320002</v>
      </c>
      <c r="K102" s="6" t="s">
        <v>3643</v>
      </c>
      <c r="L102" t="str">
        <f>VLOOKUP(A102,[1]Accounts!$A$2:$G$3001,5,FALSE)</f>
        <v>Domiciliary</v>
      </c>
      <c r="M102" t="str">
        <f>VLOOKUP(A102,[1]Accounts!$A$2:$G$3001,7,FALSE)</f>
        <v>87221,55</v>
      </c>
      <c r="N102" t="str">
        <f>IFERROR(VLOOKUP(A102,[1]Loan!A:D,4,FALSE),  " No Loan")</f>
        <v xml:space="preserve"> No Loan</v>
      </c>
      <c r="O102" s="4">
        <f>VLOOKUP(B102, [1]Transaction!C:F,4,FALSE)</f>
        <v>44570</v>
      </c>
      <c r="P102" t="str">
        <f>VLOOKUP(B102,[1]Transaction!C:D,2,FALSE)</f>
        <v>Cash Withdrawal</v>
      </c>
      <c r="Q102" t="str">
        <f>VLOOKUP(B102,[1]Transaction!C:E,3,FALSE)</f>
        <v>ATM</v>
      </c>
      <c r="R102" s="10">
        <f>IFERROR(I102-J102, "")</f>
        <v>812112.69754768</v>
      </c>
      <c r="S102" s="5">
        <f t="shared" si="3"/>
        <v>16242.2539509536</v>
      </c>
    </row>
    <row r="103" spans="1:19" x14ac:dyDescent="0.25">
      <c r="A103" s="6" t="s">
        <v>74</v>
      </c>
      <c r="B103" s="7">
        <v>31819356</v>
      </c>
      <c r="C103" s="6">
        <v>18</v>
      </c>
      <c r="D103" s="17">
        <v>38131.5</v>
      </c>
      <c r="E103" s="6" t="s">
        <v>3348</v>
      </c>
      <c r="F103" s="6" t="s">
        <v>3644</v>
      </c>
      <c r="G103" s="6" t="s">
        <v>3361</v>
      </c>
      <c r="H103" s="18" t="s">
        <v>3645</v>
      </c>
      <c r="I103" s="19" t="str">
        <f t="shared" si="2"/>
        <v>930896.890</v>
      </c>
      <c r="J103" s="20">
        <v>255735.9937925</v>
      </c>
      <c r="K103" s="6" t="s">
        <v>3646</v>
      </c>
      <c r="L103" t="str">
        <f>VLOOKUP(A103,[1]Accounts!$A$2:$G$3001,5,FALSE)</f>
        <v>Domiciliary</v>
      </c>
      <c r="M103" t="str">
        <f>VLOOKUP(A103,[1]Accounts!$A$2:$G$3001,7,FALSE)</f>
        <v>194118,0864</v>
      </c>
      <c r="N103" t="str">
        <f>IFERROR(VLOOKUP(A103,[1]Loan!A:D,4,FALSE),  " No Loan")</f>
        <v>N3187466184</v>
      </c>
      <c r="O103" s="4">
        <f>VLOOKUP(B103, [1]Transaction!C:F,4,FALSE)</f>
        <v>44333</v>
      </c>
      <c r="P103" t="str">
        <f>VLOOKUP(B103,[1]Transaction!C:D,2,FALSE)</f>
        <v>Loan Payment</v>
      </c>
      <c r="Q103" t="str">
        <f>VLOOKUP(B103,[1]Transaction!C:E,3,FALSE)</f>
        <v>AFT</v>
      </c>
      <c r="R103" s="10">
        <f>IFERROR(I103-J103, "")</f>
        <v>675160.89620750002</v>
      </c>
      <c r="S103" s="5">
        <f t="shared" si="3"/>
        <v>13503.21792415</v>
      </c>
    </row>
    <row r="104" spans="1:19" x14ac:dyDescent="0.25">
      <c r="A104" s="6" t="s">
        <v>2349</v>
      </c>
      <c r="B104" s="7">
        <v>33056746</v>
      </c>
      <c r="C104" s="6">
        <v>43</v>
      </c>
      <c r="D104" s="17">
        <v>29000.25</v>
      </c>
      <c r="E104" s="6" t="s">
        <v>3348</v>
      </c>
      <c r="F104" s="6" t="s">
        <v>3511</v>
      </c>
      <c r="G104" s="6" t="s">
        <v>3369</v>
      </c>
      <c r="H104" s="18" t="s">
        <v>3647</v>
      </c>
      <c r="I104" s="19" t="str">
        <f t="shared" si="2"/>
        <v>508775.282</v>
      </c>
      <c r="J104" s="20">
        <v>100367.487528</v>
      </c>
      <c r="K104" s="6" t="s">
        <v>3648</v>
      </c>
      <c r="L104" t="str">
        <f>VLOOKUP(A104,[1]Accounts!$A$2:$G$3001,5,FALSE)</f>
        <v>Corporate</v>
      </c>
      <c r="M104" t="str">
        <f>VLOOKUP(A104,[1]Accounts!$A$2:$G$3001,7,FALSE)</f>
        <v>61144,4757</v>
      </c>
      <c r="N104" t="str">
        <f>IFERROR(VLOOKUP(A104,[1]Loan!A:D,4,FALSE),  " No Loan")</f>
        <v xml:space="preserve"> No Loan</v>
      </c>
      <c r="O104" s="4">
        <f>VLOOKUP(B104, [1]Transaction!C:F,4,FALSE)</f>
        <v>44500</v>
      </c>
      <c r="P104" t="str">
        <f>VLOOKUP(B104,[1]Transaction!C:D,2,FALSE)</f>
        <v>Money Deposit</v>
      </c>
      <c r="Q104" t="str">
        <f>VLOOKUP(B104,[1]Transaction!C:E,3,FALSE)</f>
        <v>Bank</v>
      </c>
      <c r="R104" s="10">
        <f>IFERROR(I104-J104, "")</f>
        <v>408407.79447199998</v>
      </c>
      <c r="S104" s="5">
        <f t="shared" si="3"/>
        <v>0</v>
      </c>
    </row>
    <row r="105" spans="1:19" x14ac:dyDescent="0.25">
      <c r="A105" s="6" t="s">
        <v>498</v>
      </c>
      <c r="B105" s="7">
        <v>33068496</v>
      </c>
      <c r="C105" s="6">
        <v>26</v>
      </c>
      <c r="D105" s="17">
        <v>35209.5</v>
      </c>
      <c r="E105" s="6" t="s">
        <v>3339</v>
      </c>
      <c r="F105" s="6" t="s">
        <v>3450</v>
      </c>
      <c r="G105" s="6" t="s">
        <v>3463</v>
      </c>
      <c r="H105" s="18" t="s">
        <v>3649</v>
      </c>
      <c r="I105" s="19" t="str">
        <f t="shared" si="2"/>
        <v>105060.548</v>
      </c>
      <c r="J105" s="20">
        <v>24374.047240399999</v>
      </c>
      <c r="K105" s="6" t="s">
        <v>3650</v>
      </c>
      <c r="L105" t="str">
        <f>VLOOKUP(A105,[1]Accounts!$A$2:$G$3001,5,FALSE)</f>
        <v>Domiciliary</v>
      </c>
      <c r="M105" t="str">
        <f>VLOOKUP(A105,[1]Accounts!$A$2:$G$3001,7,FALSE)</f>
        <v>52989,0136</v>
      </c>
      <c r="N105" t="str">
        <f>IFERROR(VLOOKUP(A105,[1]Loan!A:D,4,FALSE),  " No Loan")</f>
        <v xml:space="preserve"> No Loan</v>
      </c>
      <c r="O105" s="4">
        <f>VLOOKUP(B105, [1]Transaction!C:F,4,FALSE)</f>
        <v>44354</v>
      </c>
      <c r="P105" t="str">
        <f>VLOOKUP(B105,[1]Transaction!C:D,2,FALSE)</f>
        <v>Money Transfer</v>
      </c>
      <c r="Q105" t="str">
        <f>VLOOKUP(B105,[1]Transaction!C:E,3,FALSE)</f>
        <v>Bank</v>
      </c>
      <c r="R105" s="10">
        <f>IFERROR(I105-J105, "")</f>
        <v>80686.500759599992</v>
      </c>
      <c r="S105" s="5">
        <f t="shared" si="3"/>
        <v>0</v>
      </c>
    </row>
    <row r="106" spans="1:19" x14ac:dyDescent="0.25">
      <c r="A106" s="6" t="s">
        <v>1776</v>
      </c>
      <c r="B106" s="7">
        <v>33263608</v>
      </c>
      <c r="C106" s="6">
        <v>32</v>
      </c>
      <c r="D106" s="17">
        <v>33018</v>
      </c>
      <c r="E106" s="6" t="s">
        <v>3348</v>
      </c>
      <c r="F106" s="6" t="s">
        <v>3651</v>
      </c>
      <c r="G106" s="6" t="s">
        <v>3512</v>
      </c>
      <c r="H106" s="18" t="s">
        <v>3652</v>
      </c>
      <c r="I106" s="19" t="str">
        <f t="shared" si="2"/>
        <v>235700.921</v>
      </c>
      <c r="J106" s="20">
        <v>102929.94369</v>
      </c>
      <c r="K106" s="6" t="s">
        <v>3653</v>
      </c>
      <c r="L106" t="str">
        <f>VLOOKUP(A106,[1]Accounts!$A$2:$G$3001,5,FALSE)</f>
        <v>Corporate</v>
      </c>
      <c r="M106" t="str">
        <f>VLOOKUP(A106,[1]Accounts!$A$2:$G$3001,7,FALSE)</f>
        <v>224736,0128</v>
      </c>
      <c r="N106" t="str">
        <f>IFERROR(VLOOKUP(A106,[1]Loan!A:D,4,FALSE),  " No Loan")</f>
        <v xml:space="preserve"> No Loan</v>
      </c>
      <c r="O106" s="4">
        <f>VLOOKUP(B106, [1]Transaction!C:F,4,FALSE)</f>
        <v>44261</v>
      </c>
      <c r="P106" t="str">
        <f>VLOOKUP(B106,[1]Transaction!C:D,2,FALSE)</f>
        <v>Checks</v>
      </c>
      <c r="Q106" t="str">
        <f>VLOOKUP(B106,[1]Transaction!C:E,3,FALSE)</f>
        <v>Informal Services</v>
      </c>
      <c r="R106" s="10">
        <f>IFERROR(I106-J106, "")</f>
        <v>132770.97730999999</v>
      </c>
      <c r="S106" s="5">
        <f t="shared" si="3"/>
        <v>0</v>
      </c>
    </row>
    <row r="107" spans="1:19" x14ac:dyDescent="0.25">
      <c r="A107" s="6" t="s">
        <v>2837</v>
      </c>
      <c r="B107" s="7">
        <v>33289021</v>
      </c>
      <c r="C107" s="6">
        <v>79</v>
      </c>
      <c r="D107" s="17">
        <v>15851.25</v>
      </c>
      <c r="E107" s="6" t="s">
        <v>3339</v>
      </c>
      <c r="F107" s="6" t="s">
        <v>3654</v>
      </c>
      <c r="G107" s="6" t="s">
        <v>3505</v>
      </c>
      <c r="H107" s="18" t="s">
        <v>3655</v>
      </c>
      <c r="I107" s="19" t="str">
        <f t="shared" si="2"/>
        <v>397287.482</v>
      </c>
      <c r="J107" s="20">
        <v>84832.562360700002</v>
      </c>
      <c r="K107" s="6" t="s">
        <v>3656</v>
      </c>
      <c r="L107" t="str">
        <f>VLOOKUP(A107,[1]Accounts!$A$2:$G$3001,5,FALSE)</f>
        <v>Domiciliary</v>
      </c>
      <c r="M107" t="str">
        <f>VLOOKUP(A107,[1]Accounts!$A$2:$G$3001,7,FALSE)</f>
        <v>153831,92</v>
      </c>
      <c r="N107" t="str">
        <f>IFERROR(VLOOKUP(A107,[1]Loan!A:D,4,FALSE),  " No Loan")</f>
        <v xml:space="preserve"> No Loan</v>
      </c>
      <c r="O107" s="4">
        <f>VLOOKUP(B107, [1]Transaction!C:F,4,FALSE)</f>
        <v>44406</v>
      </c>
      <c r="P107" t="str">
        <f>VLOOKUP(B107,[1]Transaction!C:D,2,FALSE)</f>
        <v>Money Deposit</v>
      </c>
      <c r="Q107" t="str">
        <f>VLOOKUP(B107,[1]Transaction!C:E,3,FALSE)</f>
        <v>Bank</v>
      </c>
      <c r="R107" s="10">
        <f>IFERROR(I107-J107, "")</f>
        <v>312454.91963930003</v>
      </c>
      <c r="S107" s="5">
        <f t="shared" si="3"/>
        <v>0</v>
      </c>
    </row>
    <row r="108" spans="1:19" x14ac:dyDescent="0.25">
      <c r="A108" s="6" t="s">
        <v>1554</v>
      </c>
      <c r="B108" s="7">
        <v>33418679</v>
      </c>
      <c r="C108" s="6">
        <v>81</v>
      </c>
      <c r="D108" s="17">
        <v>15120.75</v>
      </c>
      <c r="E108" s="6" t="s">
        <v>3339</v>
      </c>
      <c r="F108" s="6" t="s">
        <v>3657</v>
      </c>
      <c r="G108" s="6" t="s">
        <v>3403</v>
      </c>
      <c r="H108" s="18" t="s">
        <v>3658</v>
      </c>
      <c r="I108" s="19" t="str">
        <f t="shared" si="2"/>
        <v>1487333.25</v>
      </c>
      <c r="J108" s="20">
        <v>550313.30306832003</v>
      </c>
      <c r="K108" s="6" t="s">
        <v>3659</v>
      </c>
      <c r="L108" t="str">
        <f>VLOOKUP(A108,[1]Accounts!$A$2:$G$3001,5,FALSE)</f>
        <v>Fixed Deposit</v>
      </c>
      <c r="M108" t="str">
        <f>VLOOKUP(A108,[1]Accounts!$A$2:$G$3001,7,FALSE)</f>
        <v>289639,0224</v>
      </c>
      <c r="N108" t="str">
        <f>IFERROR(VLOOKUP(A108,[1]Loan!A:D,4,FALSE),  " No Loan")</f>
        <v xml:space="preserve"> No Loan</v>
      </c>
      <c r="O108" s="4">
        <f>VLOOKUP(B108, [1]Transaction!C:F,4,FALSE)</f>
        <v>44624</v>
      </c>
      <c r="P108" t="str">
        <f>VLOOKUP(B108,[1]Transaction!C:D,2,FALSE)</f>
        <v>Cash Withdrawal</v>
      </c>
      <c r="Q108" t="str">
        <f>VLOOKUP(B108,[1]Transaction!C:E,3,FALSE)</f>
        <v>Bank</v>
      </c>
      <c r="R108" s="10">
        <f>IFERROR(I108-J108, "")</f>
        <v>937019.94693167997</v>
      </c>
      <c r="S108" s="5">
        <f t="shared" si="3"/>
        <v>18740.3989386336</v>
      </c>
    </row>
    <row r="109" spans="1:19" x14ac:dyDescent="0.25">
      <c r="A109" s="6" t="s">
        <v>78</v>
      </c>
      <c r="B109" s="7">
        <v>33594751</v>
      </c>
      <c r="C109" s="6">
        <v>65</v>
      </c>
      <c r="D109" s="17">
        <v>20964.75</v>
      </c>
      <c r="E109" s="6" t="s">
        <v>3339</v>
      </c>
      <c r="F109" s="6" t="s">
        <v>3660</v>
      </c>
      <c r="G109" s="6" t="s">
        <v>3389</v>
      </c>
      <c r="H109" s="18" t="s">
        <v>3661</v>
      </c>
      <c r="I109" s="19" t="str">
        <f t="shared" si="2"/>
        <v>791771.110</v>
      </c>
      <c r="J109" s="20">
        <v>164193.53401919999</v>
      </c>
      <c r="K109" s="6" t="s">
        <v>3662</v>
      </c>
      <c r="L109" t="str">
        <f>VLOOKUP(A109,[1]Accounts!$A$2:$G$3001,5,FALSE)</f>
        <v>Domiciliary</v>
      </c>
      <c r="M109" t="str">
        <f>VLOOKUP(A109,[1]Accounts!$A$2:$G$3001,7,FALSE)</f>
        <v>355808,1891</v>
      </c>
      <c r="N109" t="str">
        <f>IFERROR(VLOOKUP(A109,[1]Loan!A:D,4,FALSE),  " No Loan")</f>
        <v>N5162925768</v>
      </c>
      <c r="O109" s="4">
        <f>VLOOKUP(B109, [1]Transaction!C:F,4,FALSE)</f>
        <v>44395</v>
      </c>
      <c r="P109" t="str">
        <f>VLOOKUP(B109,[1]Transaction!C:D,2,FALSE)</f>
        <v>Loan Payment</v>
      </c>
      <c r="Q109" t="str">
        <f>VLOOKUP(B109,[1]Transaction!C:E,3,FALSE)</f>
        <v>AFT</v>
      </c>
      <c r="R109" s="10">
        <f>IFERROR(I109-J109, "")</f>
        <v>627577.57598079997</v>
      </c>
      <c r="S109" s="5">
        <f t="shared" si="3"/>
        <v>12551.551519615999</v>
      </c>
    </row>
    <row r="110" spans="1:19" x14ac:dyDescent="0.25">
      <c r="A110" s="6" t="s">
        <v>1406</v>
      </c>
      <c r="B110" s="7">
        <v>33666856</v>
      </c>
      <c r="C110" s="6">
        <v>61</v>
      </c>
      <c r="D110" s="17">
        <v>22425.75</v>
      </c>
      <c r="E110" s="6" t="s">
        <v>3339</v>
      </c>
      <c r="F110" s="6" t="s">
        <v>3663</v>
      </c>
      <c r="G110" s="6" t="s">
        <v>3361</v>
      </c>
      <c r="H110" s="18" t="s">
        <v>3664</v>
      </c>
      <c r="I110" s="19" t="str">
        <f t="shared" si="2"/>
        <v>367693.547</v>
      </c>
      <c r="J110" s="20">
        <v>96444.209088000003</v>
      </c>
      <c r="K110" s="6" t="s">
        <v>3665</v>
      </c>
      <c r="L110" t="str">
        <f>VLOOKUP(A110,[1]Accounts!$A$2:$G$3001,5,FALSE)</f>
        <v>Corporate</v>
      </c>
      <c r="M110" t="str">
        <f>VLOOKUP(A110,[1]Accounts!$A$2:$G$3001,7,FALSE)</f>
        <v>77385,8475</v>
      </c>
      <c r="N110" t="str">
        <f>IFERROR(VLOOKUP(A110,[1]Loan!A:D,4,FALSE),  " No Loan")</f>
        <v xml:space="preserve"> No Loan</v>
      </c>
      <c r="O110" s="4">
        <f>VLOOKUP(B110, [1]Transaction!C:F,4,FALSE)</f>
        <v>44407</v>
      </c>
      <c r="P110" t="str">
        <f>VLOOKUP(B110,[1]Transaction!C:D,2,FALSE)</f>
        <v>Online Payment</v>
      </c>
      <c r="Q110" t="str">
        <f>VLOOKUP(B110,[1]Transaction!C:E,3,FALSE)</f>
        <v>Mobile</v>
      </c>
      <c r="R110" s="10">
        <f>IFERROR(I110-J110, "")</f>
        <v>271249.33791200002</v>
      </c>
      <c r="S110" s="5">
        <f t="shared" si="3"/>
        <v>0</v>
      </c>
    </row>
    <row r="111" spans="1:19" x14ac:dyDescent="0.25">
      <c r="A111" s="6" t="s">
        <v>1571</v>
      </c>
      <c r="B111" s="7">
        <v>34130226</v>
      </c>
      <c r="C111" s="6">
        <v>72</v>
      </c>
      <c r="D111" s="17">
        <v>18408</v>
      </c>
      <c r="E111" s="6" t="s">
        <v>3339</v>
      </c>
      <c r="F111" s="6" t="s">
        <v>3666</v>
      </c>
      <c r="G111" s="6" t="s">
        <v>3425</v>
      </c>
      <c r="H111" s="18" t="s">
        <v>3667</v>
      </c>
      <c r="I111" s="19" t="str">
        <f t="shared" si="2"/>
        <v>1700635.84</v>
      </c>
      <c r="J111" s="20">
        <v>639806.78363136004</v>
      </c>
      <c r="K111" s="6" t="s">
        <v>3668</v>
      </c>
      <c r="L111" t="str">
        <f>VLOOKUP(A111,[1]Accounts!$A$2:$G$3001,5,FALSE)</f>
        <v>Domiciliary</v>
      </c>
      <c r="M111" t="str">
        <f>VLOOKUP(A111,[1]Accounts!$A$2:$G$3001,7,FALSE)</f>
        <v>145733,4375</v>
      </c>
      <c r="N111" t="str">
        <f>IFERROR(VLOOKUP(A111,[1]Loan!A:D,4,FALSE),  " No Loan")</f>
        <v xml:space="preserve"> No Loan</v>
      </c>
      <c r="O111" s="4">
        <f>VLOOKUP(B111, [1]Transaction!C:F,4,FALSE)</f>
        <v>44319</v>
      </c>
      <c r="P111" t="str">
        <f>VLOOKUP(B111,[1]Transaction!C:D,2,FALSE)</f>
        <v>Online Payment</v>
      </c>
      <c r="Q111" t="str">
        <f>VLOOKUP(B111,[1]Transaction!C:E,3,FALSE)</f>
        <v>Internet Banking</v>
      </c>
      <c r="R111" s="10">
        <f>IFERROR(I111-J111, "")</f>
        <v>1060829.0563686402</v>
      </c>
      <c r="S111" s="5">
        <f t="shared" si="3"/>
        <v>21216.581127372803</v>
      </c>
    </row>
    <row r="112" spans="1:19" x14ac:dyDescent="0.25">
      <c r="A112" s="6" t="s">
        <v>1575</v>
      </c>
      <c r="B112" s="7">
        <v>34227211</v>
      </c>
      <c r="C112" s="6">
        <v>69</v>
      </c>
      <c r="D112" s="17">
        <v>19503.75</v>
      </c>
      <c r="E112" s="6" t="s">
        <v>3348</v>
      </c>
      <c r="F112" s="6" t="s">
        <v>3375</v>
      </c>
      <c r="G112" s="6" t="s">
        <v>3389</v>
      </c>
      <c r="H112" s="18" t="s">
        <v>3669</v>
      </c>
      <c r="I112" s="19" t="str">
        <f t="shared" si="2"/>
        <v>47898.3970</v>
      </c>
      <c r="J112" s="20">
        <v>30212.835088799999</v>
      </c>
      <c r="K112" s="6" t="s">
        <v>3670</v>
      </c>
      <c r="L112" t="str">
        <f>VLOOKUP(A112,[1]Accounts!$A$2:$G$3001,5,FALSE)</f>
        <v>Current</v>
      </c>
      <c r="M112" t="str">
        <f>VLOOKUP(A112,[1]Accounts!$A$2:$G$3001,7,FALSE)</f>
        <v>318685,7184</v>
      </c>
      <c r="N112" t="str">
        <f>IFERROR(VLOOKUP(A112,[1]Loan!A:D,4,FALSE),  " No Loan")</f>
        <v xml:space="preserve"> No Loan</v>
      </c>
      <c r="O112" s="4">
        <f>VLOOKUP(B112, [1]Transaction!C:F,4,FALSE)</f>
        <v>44439</v>
      </c>
      <c r="P112" t="str">
        <f>VLOOKUP(B112,[1]Transaction!C:D,2,FALSE)</f>
        <v>Cash Withdrawal</v>
      </c>
      <c r="Q112" t="str">
        <f>VLOOKUP(B112,[1]Transaction!C:E,3,FALSE)</f>
        <v>ATM</v>
      </c>
      <c r="R112" s="10">
        <f>IFERROR(I112-J112, "")</f>
        <v>17685.561911199999</v>
      </c>
      <c r="S112" s="5">
        <f t="shared" si="3"/>
        <v>0</v>
      </c>
    </row>
    <row r="113" spans="1:19" x14ac:dyDescent="0.25">
      <c r="A113" s="6" t="s">
        <v>1662</v>
      </c>
      <c r="B113" s="7">
        <v>34376216</v>
      </c>
      <c r="C113" s="6">
        <v>69</v>
      </c>
      <c r="D113" s="17">
        <v>19503.75</v>
      </c>
      <c r="E113" s="6" t="s">
        <v>3348</v>
      </c>
      <c r="F113" s="6" t="s">
        <v>3671</v>
      </c>
      <c r="G113" s="6" t="s">
        <v>3369</v>
      </c>
      <c r="H113" s="18" t="s">
        <v>3672</v>
      </c>
      <c r="I113" s="19" t="str">
        <f t="shared" si="2"/>
        <v>659002.465</v>
      </c>
      <c r="J113" s="20">
        <v>118620.443763</v>
      </c>
      <c r="K113" s="6" t="s">
        <v>3673</v>
      </c>
      <c r="L113" t="str">
        <f>VLOOKUP(A113,[1]Accounts!$A$2:$G$3001,5,FALSE)</f>
        <v>Current</v>
      </c>
      <c r="M113" t="str">
        <f>VLOOKUP(A113,[1]Accounts!$A$2:$G$3001,7,FALSE)</f>
        <v>75468,5181</v>
      </c>
      <c r="N113" t="str">
        <f>IFERROR(VLOOKUP(A113,[1]Loan!A:D,4,FALSE),  " No Loan")</f>
        <v xml:space="preserve"> No Loan</v>
      </c>
      <c r="O113" s="4">
        <f>VLOOKUP(B113, [1]Transaction!C:F,4,FALSE)</f>
        <v>44206</v>
      </c>
      <c r="P113" t="str">
        <f>VLOOKUP(B113,[1]Transaction!C:D,2,FALSE)</f>
        <v>Cash Withdrawal</v>
      </c>
      <c r="Q113" t="str">
        <f>VLOOKUP(B113,[1]Transaction!C:E,3,FALSE)</f>
        <v>POS</v>
      </c>
      <c r="R113" s="10">
        <f>IFERROR(I113-J113, "")</f>
        <v>540382.02123700001</v>
      </c>
      <c r="S113" s="5">
        <f t="shared" si="3"/>
        <v>10807.640424740001</v>
      </c>
    </row>
    <row r="114" spans="1:19" x14ac:dyDescent="0.25">
      <c r="A114" s="6" t="s">
        <v>3004</v>
      </c>
      <c r="B114" s="7">
        <v>34662039</v>
      </c>
      <c r="C114" s="6">
        <v>44</v>
      </c>
      <c r="D114" s="17">
        <v>28635</v>
      </c>
      <c r="E114" s="6" t="s">
        <v>3348</v>
      </c>
      <c r="F114" s="6" t="s">
        <v>3674</v>
      </c>
      <c r="G114" s="6" t="s">
        <v>3454</v>
      </c>
      <c r="H114" s="18" t="s">
        <v>3675</v>
      </c>
      <c r="I114" s="19" t="str">
        <f t="shared" si="2"/>
        <v>1157055.64</v>
      </c>
      <c r="J114" s="20">
        <v>232527.58686449999</v>
      </c>
      <c r="K114" s="6" t="s">
        <v>3676</v>
      </c>
      <c r="L114" t="str">
        <f>VLOOKUP(A114,[1]Accounts!$A$2:$G$3001,5,FALSE)</f>
        <v>Current</v>
      </c>
      <c r="M114" t="str">
        <f>VLOOKUP(A114,[1]Accounts!$A$2:$G$3001,7,FALSE)</f>
        <v>131497,0944</v>
      </c>
      <c r="N114" t="str">
        <f>IFERROR(VLOOKUP(A114,[1]Loan!A:D,4,FALSE),  " No Loan")</f>
        <v xml:space="preserve"> No Loan</v>
      </c>
      <c r="O114" s="4">
        <f>VLOOKUP(B114, [1]Transaction!C:F,4,FALSE)</f>
        <v>44621</v>
      </c>
      <c r="P114" t="str">
        <f>VLOOKUP(B114,[1]Transaction!C:D,2,FALSE)</f>
        <v>Cash Withdrawal</v>
      </c>
      <c r="Q114" t="str">
        <f>VLOOKUP(B114,[1]Transaction!C:E,3,FALSE)</f>
        <v>ATM</v>
      </c>
      <c r="R114" s="10">
        <f>IFERROR(I114-J114, "")</f>
        <v>924528.05313549994</v>
      </c>
      <c r="S114" s="5">
        <f t="shared" si="3"/>
        <v>18490.56106271</v>
      </c>
    </row>
    <row r="115" spans="1:19" x14ac:dyDescent="0.25">
      <c r="A115" s="6" t="s">
        <v>3263</v>
      </c>
      <c r="B115" s="7">
        <v>35553470</v>
      </c>
      <c r="C115" s="6">
        <v>73</v>
      </c>
      <c r="D115" s="17">
        <v>18042.75</v>
      </c>
      <c r="E115" s="6" t="s">
        <v>3348</v>
      </c>
      <c r="F115" s="6" t="s">
        <v>3552</v>
      </c>
      <c r="G115" s="6" t="s">
        <v>3369</v>
      </c>
      <c r="H115" s="18" t="s">
        <v>3677</v>
      </c>
      <c r="I115" s="19" t="str">
        <f t="shared" si="2"/>
        <v>289254.175</v>
      </c>
      <c r="J115" s="20">
        <v>101007.55791</v>
      </c>
      <c r="K115" s="6" t="s">
        <v>3678</v>
      </c>
      <c r="L115" t="str">
        <f>VLOOKUP(A115,[1]Accounts!$A$2:$G$3001,5,FALSE)</f>
        <v>Corporate</v>
      </c>
      <c r="M115" t="str">
        <f>VLOOKUP(A115,[1]Accounts!$A$2:$G$3001,7,FALSE)</f>
        <v>236954,1383</v>
      </c>
      <c r="N115" t="str">
        <f>IFERROR(VLOOKUP(A115,[1]Loan!A:D,4,FALSE),  " No Loan")</f>
        <v xml:space="preserve"> No Loan</v>
      </c>
      <c r="O115" s="4">
        <f>VLOOKUP(B115, [1]Transaction!C:F,4,FALSE)</f>
        <v>44232</v>
      </c>
      <c r="P115" t="str">
        <f>VLOOKUP(B115,[1]Transaction!C:D,2,FALSE)</f>
        <v>Cash Withdrawal</v>
      </c>
      <c r="Q115" t="str">
        <f>VLOOKUP(B115,[1]Transaction!C:E,3,FALSE)</f>
        <v>ATM</v>
      </c>
      <c r="R115" s="10">
        <f>IFERROR(I115-J115, "")</f>
        <v>188246.61708999999</v>
      </c>
      <c r="S115" s="5">
        <f t="shared" si="3"/>
        <v>0</v>
      </c>
    </row>
    <row r="116" spans="1:19" x14ac:dyDescent="0.25">
      <c r="A116" s="6" t="s">
        <v>964</v>
      </c>
      <c r="B116" s="7">
        <v>35748373</v>
      </c>
      <c r="C116" s="6">
        <v>75</v>
      </c>
      <c r="D116" s="17">
        <v>17312.25</v>
      </c>
      <c r="E116" s="6" t="s">
        <v>3348</v>
      </c>
      <c r="F116" s="6" t="s">
        <v>3611</v>
      </c>
      <c r="G116" s="6" t="s">
        <v>3345</v>
      </c>
      <c r="H116" s="18" t="s">
        <v>3679</v>
      </c>
      <c r="I116" s="19" t="str">
        <f t="shared" si="2"/>
        <v>506306.831</v>
      </c>
      <c r="J116" s="20">
        <v>319668.23468160001</v>
      </c>
      <c r="K116" s="6" t="s">
        <v>3680</v>
      </c>
      <c r="L116" t="str">
        <f>VLOOKUP(A116,[1]Accounts!$A$2:$G$3001,5,FALSE)</f>
        <v>Domiciliary</v>
      </c>
      <c r="M116" t="str">
        <f>VLOOKUP(A116,[1]Accounts!$A$2:$G$3001,7,FALSE)</f>
        <v>87521,3856</v>
      </c>
      <c r="N116" t="str">
        <f>IFERROR(VLOOKUP(A116,[1]Loan!A:D,4,FALSE),  " No Loan")</f>
        <v xml:space="preserve"> No Loan</v>
      </c>
      <c r="O116" s="4">
        <f>VLOOKUP(B116, [1]Transaction!C:F,4,FALSE)</f>
        <v>44562</v>
      </c>
      <c r="P116" t="str">
        <f>VLOOKUP(B116,[1]Transaction!C:D,2,FALSE)</f>
        <v>Online Payment</v>
      </c>
      <c r="Q116" t="str">
        <f>VLOOKUP(B116,[1]Transaction!C:E,3,FALSE)</f>
        <v>Mobile</v>
      </c>
      <c r="R116" s="10">
        <f>IFERROR(I116-J116, "")</f>
        <v>186638.5963184</v>
      </c>
      <c r="S116" s="5">
        <f t="shared" si="3"/>
        <v>0</v>
      </c>
    </row>
    <row r="117" spans="1:19" x14ac:dyDescent="0.25">
      <c r="A117" s="6" t="s">
        <v>1167</v>
      </c>
      <c r="B117" s="7">
        <v>36336429</v>
      </c>
      <c r="C117" s="6">
        <v>82</v>
      </c>
      <c r="D117" s="17">
        <v>14755.5</v>
      </c>
      <c r="E117" s="6" t="s">
        <v>3339</v>
      </c>
      <c r="F117" s="6" t="s">
        <v>3657</v>
      </c>
      <c r="G117" s="6" t="s">
        <v>3369</v>
      </c>
      <c r="H117" s="18" t="s">
        <v>3681</v>
      </c>
      <c r="I117" s="19" t="str">
        <f t="shared" si="2"/>
        <v>192492.010</v>
      </c>
      <c r="J117" s="20">
        <v>103395.7085616</v>
      </c>
      <c r="K117" s="6" t="s">
        <v>3682</v>
      </c>
      <c r="L117" t="str">
        <f>VLOOKUP(A117,[1]Accounts!$A$2:$G$3001,5,FALSE)</f>
        <v>Joint</v>
      </c>
      <c r="M117" t="str">
        <f>VLOOKUP(A117,[1]Accounts!$A$2:$G$3001,7,FALSE)</f>
        <v>50226,875</v>
      </c>
      <c r="N117" t="str">
        <f>IFERROR(VLOOKUP(A117,[1]Loan!A:D,4,FALSE),  " No Loan")</f>
        <v xml:space="preserve"> No Loan</v>
      </c>
      <c r="O117" s="4">
        <f>VLOOKUP(B117, [1]Transaction!C:F,4,FALSE)</f>
        <v>44568</v>
      </c>
      <c r="P117" t="str">
        <f>VLOOKUP(B117,[1]Transaction!C:D,2,FALSE)</f>
        <v>Cash Withdrawal</v>
      </c>
      <c r="Q117" t="str">
        <f>VLOOKUP(B117,[1]Transaction!C:E,3,FALSE)</f>
        <v>ATM</v>
      </c>
      <c r="R117" s="10">
        <f>IFERROR(I117-J117, "")</f>
        <v>89096.301438400013</v>
      </c>
      <c r="S117" s="5">
        <f t="shared" si="3"/>
        <v>0</v>
      </c>
    </row>
    <row r="118" spans="1:19" x14ac:dyDescent="0.25">
      <c r="A118" s="6" t="s">
        <v>454</v>
      </c>
      <c r="B118" s="7">
        <v>36351620</v>
      </c>
      <c r="C118" s="6">
        <v>49</v>
      </c>
      <c r="D118" s="17">
        <v>26808.75</v>
      </c>
      <c r="E118" s="6" t="s">
        <v>3348</v>
      </c>
      <c r="F118" s="6" t="s">
        <v>3398</v>
      </c>
      <c r="G118" s="6" t="s">
        <v>3361</v>
      </c>
      <c r="H118" s="18" t="s">
        <v>3683</v>
      </c>
      <c r="I118" s="19" t="str">
        <f t="shared" si="2"/>
        <v>251496.872</v>
      </c>
      <c r="J118" s="20">
        <v>182998.26980820001</v>
      </c>
      <c r="K118" s="6" t="s">
        <v>3684</v>
      </c>
      <c r="L118" t="str">
        <f>VLOOKUP(A118,[1]Accounts!$A$2:$G$3001,5,FALSE)</f>
        <v>Joint</v>
      </c>
      <c r="M118" t="str">
        <f>VLOOKUP(A118,[1]Accounts!$A$2:$G$3001,7,FALSE)</f>
        <v>271912,2208</v>
      </c>
      <c r="N118" t="str">
        <f>IFERROR(VLOOKUP(A118,[1]Loan!A:D,4,FALSE),  " No Loan")</f>
        <v xml:space="preserve"> No Loan</v>
      </c>
      <c r="O118" s="4">
        <f>VLOOKUP(B118, [1]Transaction!C:F,4,FALSE)</f>
        <v>44369</v>
      </c>
      <c r="P118" t="str">
        <f>VLOOKUP(B118,[1]Transaction!C:D,2,FALSE)</f>
        <v>Online Payment</v>
      </c>
      <c r="Q118" t="str">
        <f>VLOOKUP(B118,[1]Transaction!C:E,3,FALSE)</f>
        <v>Mobile</v>
      </c>
      <c r="R118" s="10">
        <f>IFERROR(I118-J118, "")</f>
        <v>68498.60219179999</v>
      </c>
      <c r="S118" s="5">
        <f t="shared" si="3"/>
        <v>0</v>
      </c>
    </row>
    <row r="119" spans="1:19" x14ac:dyDescent="0.25">
      <c r="A119" s="6" t="s">
        <v>1763</v>
      </c>
      <c r="B119" s="7">
        <v>38027314</v>
      </c>
      <c r="C119" s="6">
        <v>78</v>
      </c>
      <c r="D119" s="17">
        <v>16216.5</v>
      </c>
      <c r="E119" s="6" t="s">
        <v>3339</v>
      </c>
      <c r="F119" s="6" t="s">
        <v>3685</v>
      </c>
      <c r="G119" s="6" t="s">
        <v>3357</v>
      </c>
      <c r="H119" s="18" t="s">
        <v>3686</v>
      </c>
      <c r="I119" s="19" t="str">
        <f t="shared" si="2"/>
        <v>323351.541</v>
      </c>
      <c r="J119" s="20">
        <v>127340.94241220001</v>
      </c>
      <c r="K119" s="6" t="s">
        <v>3687</v>
      </c>
      <c r="L119" t="str">
        <f>VLOOKUP(A119,[1]Accounts!$A$2:$G$3001,5,FALSE)</f>
        <v>Domiciliary</v>
      </c>
      <c r="M119" t="str">
        <f>VLOOKUP(A119,[1]Accounts!$A$2:$G$3001,7,FALSE)</f>
        <v>61262,838</v>
      </c>
      <c r="N119" t="str">
        <f>IFERROR(VLOOKUP(A119,[1]Loan!A:D,4,FALSE),  " No Loan")</f>
        <v xml:space="preserve"> No Loan</v>
      </c>
      <c r="O119" s="4">
        <f>VLOOKUP(B119, [1]Transaction!C:F,4,FALSE)</f>
        <v>44457</v>
      </c>
      <c r="P119" t="str">
        <f>VLOOKUP(B119,[1]Transaction!C:D,2,FALSE)</f>
        <v>Online Payment</v>
      </c>
      <c r="Q119" t="str">
        <f>VLOOKUP(B119,[1]Transaction!C:E,3,FALSE)</f>
        <v>Card</v>
      </c>
      <c r="R119" s="10">
        <f>IFERROR(I119-J119, "")</f>
        <v>196010.59858780002</v>
      </c>
      <c r="S119" s="5">
        <f t="shared" si="3"/>
        <v>0</v>
      </c>
    </row>
    <row r="120" spans="1:19" x14ac:dyDescent="0.25">
      <c r="A120" s="6" t="s">
        <v>1896</v>
      </c>
      <c r="B120" s="7">
        <v>38422647</v>
      </c>
      <c r="C120" s="6">
        <v>75</v>
      </c>
      <c r="D120" s="17">
        <v>17312.25</v>
      </c>
      <c r="E120" s="6" t="s">
        <v>3348</v>
      </c>
      <c r="F120" s="6" t="s">
        <v>3688</v>
      </c>
      <c r="G120" s="6" t="s">
        <v>3444</v>
      </c>
      <c r="H120" s="18" t="s">
        <v>3689</v>
      </c>
      <c r="I120" s="19" t="str">
        <f t="shared" si="2"/>
        <v>428657.451</v>
      </c>
      <c r="J120" s="20">
        <v>382765.88883456</v>
      </c>
      <c r="K120" s="6" t="s">
        <v>3690</v>
      </c>
      <c r="L120" t="str">
        <f>VLOOKUP(A120,[1]Accounts!$A$2:$G$3001,5,FALSE)</f>
        <v>Domiciliary</v>
      </c>
      <c r="M120" t="str">
        <f>VLOOKUP(A120,[1]Accounts!$A$2:$G$3001,7,FALSE)</f>
        <v>78951,0456</v>
      </c>
      <c r="N120" t="str">
        <f>IFERROR(VLOOKUP(A120,[1]Loan!A:D,4,FALSE),  " No Loan")</f>
        <v xml:space="preserve"> No Loan</v>
      </c>
      <c r="O120" s="4">
        <f>VLOOKUP(B120, [1]Transaction!C:F,4,FALSE)</f>
        <v>44214</v>
      </c>
      <c r="P120" t="str">
        <f>VLOOKUP(B120,[1]Transaction!C:D,2,FALSE)</f>
        <v>Money Transfer</v>
      </c>
      <c r="Q120" t="str">
        <f>VLOOKUP(B120,[1]Transaction!C:E,3,FALSE)</f>
        <v>Mobile</v>
      </c>
      <c r="R120" s="10">
        <f>IFERROR(I120-J120, "")</f>
        <v>45891.562165440002</v>
      </c>
      <c r="S120" s="5">
        <f t="shared" si="3"/>
        <v>0</v>
      </c>
    </row>
    <row r="121" spans="1:19" x14ac:dyDescent="0.25">
      <c r="A121" s="6" t="s">
        <v>2697</v>
      </c>
      <c r="B121" s="7">
        <v>38705523</v>
      </c>
      <c r="C121" s="6">
        <v>50</v>
      </c>
      <c r="D121" s="17">
        <v>26443.5</v>
      </c>
      <c r="E121" s="6" t="s">
        <v>3348</v>
      </c>
      <c r="F121" s="6" t="s">
        <v>3450</v>
      </c>
      <c r="G121" s="6" t="s">
        <v>3365</v>
      </c>
      <c r="H121" s="18" t="s">
        <v>3691</v>
      </c>
      <c r="I121" s="19" t="str">
        <f t="shared" si="2"/>
        <v>289060.893</v>
      </c>
      <c r="J121" s="20">
        <v>76154.406174000003</v>
      </c>
      <c r="K121" s="6" t="s">
        <v>3692</v>
      </c>
      <c r="L121" t="str">
        <f>VLOOKUP(A121,[1]Accounts!$A$2:$G$3001,5,FALSE)</f>
        <v>Current</v>
      </c>
      <c r="M121" t="str">
        <f>VLOOKUP(A121,[1]Accounts!$A$2:$G$3001,7,FALSE)</f>
        <v>155729,6328</v>
      </c>
      <c r="N121" t="str">
        <f>IFERROR(VLOOKUP(A121,[1]Loan!A:D,4,FALSE),  " No Loan")</f>
        <v xml:space="preserve"> No Loan</v>
      </c>
      <c r="O121" s="4">
        <f>VLOOKUP(B121, [1]Transaction!C:F,4,FALSE)</f>
        <v>44268</v>
      </c>
      <c r="P121" t="str">
        <f>VLOOKUP(B121,[1]Transaction!C:D,2,FALSE)</f>
        <v>Checks</v>
      </c>
      <c r="Q121" t="str">
        <f>VLOOKUP(B121,[1]Transaction!C:E,3,FALSE)</f>
        <v>Informal Services</v>
      </c>
      <c r="R121" s="10">
        <f>IFERROR(I121-J121, "")</f>
        <v>212906.48682599998</v>
      </c>
      <c r="S121" s="5">
        <f t="shared" si="3"/>
        <v>0</v>
      </c>
    </row>
    <row r="122" spans="1:19" x14ac:dyDescent="0.25">
      <c r="A122" s="6" t="s">
        <v>3136</v>
      </c>
      <c r="B122" s="7">
        <v>38852546</v>
      </c>
      <c r="C122" s="6">
        <v>76</v>
      </c>
      <c r="D122" s="17">
        <v>16947</v>
      </c>
      <c r="E122" s="6" t="s">
        <v>3348</v>
      </c>
      <c r="F122" s="6" t="s">
        <v>3693</v>
      </c>
      <c r="G122" s="6" t="s">
        <v>3341</v>
      </c>
      <c r="H122" s="18" t="s">
        <v>3694</v>
      </c>
      <c r="I122" s="19" t="str">
        <f t="shared" si="2"/>
        <v>390366.077</v>
      </c>
      <c r="J122" s="20">
        <v>71054.51227182</v>
      </c>
      <c r="K122" s="6" t="s">
        <v>3695</v>
      </c>
      <c r="L122" t="str">
        <f>VLOOKUP(A122,[1]Accounts!$A$2:$G$3001,5,FALSE)</f>
        <v>Savings</v>
      </c>
      <c r="M122" t="str">
        <f>VLOOKUP(A122,[1]Accounts!$A$2:$G$3001,7,FALSE)</f>
        <v>281404,06</v>
      </c>
      <c r="N122" t="str">
        <f>IFERROR(VLOOKUP(A122,[1]Loan!A:D,4,FALSE),  " No Loan")</f>
        <v xml:space="preserve"> No Loan</v>
      </c>
      <c r="O122" s="4">
        <f>VLOOKUP(B122, [1]Transaction!C:F,4,FALSE)</f>
        <v>44578</v>
      </c>
      <c r="P122" t="str">
        <f>VLOOKUP(B122,[1]Transaction!C:D,2,FALSE)</f>
        <v>Cash Withdrawal</v>
      </c>
      <c r="Q122" t="str">
        <f>VLOOKUP(B122,[1]Transaction!C:E,3,FALSE)</f>
        <v>ATM</v>
      </c>
      <c r="R122" s="10">
        <f>IFERROR(I122-J122, "")</f>
        <v>319311.56472818</v>
      </c>
      <c r="S122" s="5">
        <f t="shared" si="3"/>
        <v>0</v>
      </c>
    </row>
    <row r="123" spans="1:19" x14ac:dyDescent="0.25">
      <c r="A123" s="6" t="s">
        <v>1442</v>
      </c>
      <c r="B123" s="7">
        <v>40542685</v>
      </c>
      <c r="C123" s="6">
        <v>50</v>
      </c>
      <c r="D123" s="17">
        <v>26443.5</v>
      </c>
      <c r="E123" s="6" t="s">
        <v>3339</v>
      </c>
      <c r="F123" s="6" t="s">
        <v>3696</v>
      </c>
      <c r="G123" s="6" t="s">
        <v>3361</v>
      </c>
      <c r="H123" s="18" t="s">
        <v>3697</v>
      </c>
      <c r="I123" s="19" t="str">
        <f t="shared" si="2"/>
        <v>594917.140</v>
      </c>
      <c r="J123" s="20">
        <v>215129.714355</v>
      </c>
      <c r="K123" s="6" t="s">
        <v>3698</v>
      </c>
      <c r="L123" t="str">
        <f>VLOOKUP(A123,[1]Accounts!$A$2:$G$3001,5,FALSE)</f>
        <v>Domiciliary</v>
      </c>
      <c r="M123" t="str">
        <f>VLOOKUP(A123,[1]Accounts!$A$2:$G$3001,7,FALSE)</f>
        <v>233819,6608</v>
      </c>
      <c r="N123" t="str">
        <f>IFERROR(VLOOKUP(A123,[1]Loan!A:D,4,FALSE),  " No Loan")</f>
        <v xml:space="preserve"> No Loan</v>
      </c>
      <c r="O123" s="4">
        <f>VLOOKUP(B123, [1]Transaction!C:F,4,FALSE)</f>
        <v>44511</v>
      </c>
      <c r="P123" t="str">
        <f>VLOOKUP(B123,[1]Transaction!C:D,2,FALSE)</f>
        <v>Money Transfer</v>
      </c>
      <c r="Q123" t="str">
        <f>VLOOKUP(B123,[1]Transaction!C:E,3,FALSE)</f>
        <v>Mobile</v>
      </c>
      <c r="R123" s="10">
        <f>IFERROR(I123-J123, "")</f>
        <v>379787.42564500001</v>
      </c>
      <c r="S123" s="5">
        <f t="shared" si="3"/>
        <v>0</v>
      </c>
    </row>
    <row r="124" spans="1:19" x14ac:dyDescent="0.25">
      <c r="A124" s="6" t="s">
        <v>739</v>
      </c>
      <c r="B124" s="7">
        <v>41020835</v>
      </c>
      <c r="C124" s="6">
        <v>18</v>
      </c>
      <c r="D124" s="17">
        <v>38131.5</v>
      </c>
      <c r="E124" s="6" t="s">
        <v>3348</v>
      </c>
      <c r="F124" s="6" t="s">
        <v>3699</v>
      </c>
      <c r="G124" s="6" t="s">
        <v>3369</v>
      </c>
      <c r="H124" s="18" t="s">
        <v>3700</v>
      </c>
      <c r="I124" s="19" t="str">
        <f t="shared" si="2"/>
        <v>110150.197</v>
      </c>
      <c r="J124" s="20">
        <v>88661.246448000005</v>
      </c>
      <c r="K124" s="6" t="s">
        <v>3701</v>
      </c>
      <c r="L124" t="str">
        <f>VLOOKUP(A124,[1]Accounts!$A$2:$G$3001,5,FALSE)</f>
        <v>Domiciliary</v>
      </c>
      <c r="M124" t="str">
        <f>VLOOKUP(A124,[1]Accounts!$A$2:$G$3001,7,FALSE)</f>
        <v>279877,455</v>
      </c>
      <c r="N124" t="str">
        <f>IFERROR(VLOOKUP(A124,[1]Loan!A:D,4,FALSE),  " No Loan")</f>
        <v xml:space="preserve"> No Loan</v>
      </c>
      <c r="O124" s="4">
        <f>VLOOKUP(B124, [1]Transaction!C:F,4,FALSE)</f>
        <v>44357</v>
      </c>
      <c r="P124" t="str">
        <f>VLOOKUP(B124,[1]Transaction!C:D,2,FALSE)</f>
        <v>Money Deposit</v>
      </c>
      <c r="Q124" t="str">
        <f>VLOOKUP(B124,[1]Transaction!C:E,3,FALSE)</f>
        <v>ATM</v>
      </c>
      <c r="R124" s="10">
        <f>IFERROR(I124-J124, "")</f>
        <v>21488.950551999995</v>
      </c>
      <c r="S124" s="5">
        <f t="shared" si="3"/>
        <v>0</v>
      </c>
    </row>
    <row r="125" spans="1:19" x14ac:dyDescent="0.25">
      <c r="A125" s="6" t="s">
        <v>1292</v>
      </c>
      <c r="B125" s="7">
        <v>41035589</v>
      </c>
      <c r="C125" s="6">
        <v>85</v>
      </c>
      <c r="D125" s="17">
        <v>13659.75</v>
      </c>
      <c r="E125" s="6" t="s">
        <v>3339</v>
      </c>
      <c r="F125" s="6" t="s">
        <v>3585</v>
      </c>
      <c r="G125" s="6" t="s">
        <v>3341</v>
      </c>
      <c r="H125" s="18" t="s">
        <v>3702</v>
      </c>
      <c r="I125" s="19" t="str">
        <f t="shared" si="2"/>
        <v>532664.378</v>
      </c>
      <c r="J125" s="20">
        <v>155537.99849279999</v>
      </c>
      <c r="K125" s="6" t="s">
        <v>3703</v>
      </c>
      <c r="L125" t="str">
        <f>VLOOKUP(A125,[1]Accounts!$A$2:$G$3001,5,FALSE)</f>
        <v>Domiciliary</v>
      </c>
      <c r="M125" t="str">
        <f>VLOOKUP(A125,[1]Accounts!$A$2:$G$3001,7,FALSE)</f>
        <v>47139</v>
      </c>
      <c r="N125" t="str">
        <f>IFERROR(VLOOKUP(A125,[1]Loan!A:D,4,FALSE),  " No Loan")</f>
        <v xml:space="preserve"> No Loan</v>
      </c>
      <c r="O125" s="4">
        <f>VLOOKUP(B125, [1]Transaction!C:F,4,FALSE)</f>
        <v>44479</v>
      </c>
      <c r="P125" t="str">
        <f>VLOOKUP(B125,[1]Transaction!C:D,2,FALSE)</f>
        <v>Online Payment</v>
      </c>
      <c r="Q125" t="str">
        <f>VLOOKUP(B125,[1]Transaction!C:E,3,FALSE)</f>
        <v>Internet Banking</v>
      </c>
      <c r="R125" s="10">
        <f>IFERROR(I125-J125, "")</f>
        <v>377126.37950720004</v>
      </c>
      <c r="S125" s="5">
        <f t="shared" si="3"/>
        <v>0</v>
      </c>
    </row>
    <row r="126" spans="1:19" x14ac:dyDescent="0.25">
      <c r="A126" s="6" t="s">
        <v>881</v>
      </c>
      <c r="B126" s="7">
        <v>41359454</v>
      </c>
      <c r="C126" s="6">
        <v>25</v>
      </c>
      <c r="D126" s="17">
        <v>35574.75</v>
      </c>
      <c r="E126" s="6" t="s">
        <v>3348</v>
      </c>
      <c r="F126" s="6" t="s">
        <v>3704</v>
      </c>
      <c r="G126" s="6" t="s">
        <v>3399</v>
      </c>
      <c r="H126" s="18" t="s">
        <v>3705</v>
      </c>
      <c r="I126" s="19" t="str">
        <f t="shared" si="2"/>
        <v>446223.123</v>
      </c>
      <c r="J126" s="20">
        <v>253157.2520373</v>
      </c>
      <c r="K126" s="6" t="s">
        <v>3706</v>
      </c>
      <c r="L126" t="str">
        <f>VLOOKUP(A126,[1]Accounts!$A$2:$G$3001,5,FALSE)</f>
        <v>Joint</v>
      </c>
      <c r="M126" t="str">
        <f>VLOOKUP(A126,[1]Accounts!$A$2:$G$3001,7,FALSE)</f>
        <v>111158,784</v>
      </c>
      <c r="N126" t="str">
        <f>IFERROR(VLOOKUP(A126,[1]Loan!A:D,4,FALSE),  " No Loan")</f>
        <v xml:space="preserve"> No Loan</v>
      </c>
      <c r="O126" s="4">
        <f>VLOOKUP(B126, [1]Transaction!C:F,4,FALSE)</f>
        <v>44245</v>
      </c>
      <c r="P126" t="str">
        <f>VLOOKUP(B126,[1]Transaction!C:D,2,FALSE)</f>
        <v>Money Deposit</v>
      </c>
      <c r="Q126" t="str">
        <f>VLOOKUP(B126,[1]Transaction!C:E,3,FALSE)</f>
        <v>Bank</v>
      </c>
      <c r="R126" s="10">
        <f>IFERROR(I126-J126, "")</f>
        <v>193065.87096270002</v>
      </c>
      <c r="S126" s="5">
        <f t="shared" si="3"/>
        <v>0</v>
      </c>
    </row>
    <row r="127" spans="1:19" x14ac:dyDescent="0.25">
      <c r="A127" s="6" t="s">
        <v>3265</v>
      </c>
      <c r="B127" s="7">
        <v>41784538</v>
      </c>
      <c r="C127" s="6">
        <v>62</v>
      </c>
      <c r="D127" s="17">
        <v>22060.5</v>
      </c>
      <c r="E127" s="6" t="s">
        <v>3339</v>
      </c>
      <c r="F127" s="6" t="s">
        <v>3707</v>
      </c>
      <c r="G127" s="6" t="s">
        <v>3444</v>
      </c>
      <c r="H127" s="18" t="s">
        <v>3708</v>
      </c>
      <c r="I127" s="19" t="str">
        <f t="shared" si="2"/>
        <v>1238231.25</v>
      </c>
      <c r="J127" s="20">
        <v>255967.16399999999</v>
      </c>
      <c r="K127" s="6" t="s">
        <v>3709</v>
      </c>
      <c r="L127" t="str">
        <f>VLOOKUP(A127,[1]Accounts!$A$2:$G$3001,5,FALSE)</f>
        <v>Joint</v>
      </c>
      <c r="M127" t="str">
        <f>VLOOKUP(A127,[1]Accounts!$A$2:$G$3001,7,FALSE)</f>
        <v>142392,9408</v>
      </c>
      <c r="N127" t="str">
        <f>IFERROR(VLOOKUP(A127,[1]Loan!A:D,4,FALSE),  " No Loan")</f>
        <v xml:space="preserve"> No Loan</v>
      </c>
      <c r="O127" s="4">
        <f>VLOOKUP(B127, [1]Transaction!C:F,4,FALSE)</f>
        <v>44439</v>
      </c>
      <c r="P127" t="str">
        <f>VLOOKUP(B127,[1]Transaction!C:D,2,FALSE)</f>
        <v>Checks</v>
      </c>
      <c r="Q127" t="str">
        <f>VLOOKUP(B127,[1]Transaction!C:E,3,FALSE)</f>
        <v>Informal Services</v>
      </c>
      <c r="R127" s="10">
        <f>IFERROR(I127-J127, "")</f>
        <v>982264.08600000001</v>
      </c>
      <c r="S127" s="5">
        <f t="shared" si="3"/>
        <v>19645.281719999999</v>
      </c>
    </row>
    <row r="128" spans="1:19" x14ac:dyDescent="0.25">
      <c r="A128" s="6" t="s">
        <v>1558</v>
      </c>
      <c r="B128" s="7">
        <v>42101618</v>
      </c>
      <c r="C128" s="6">
        <v>77</v>
      </c>
      <c r="D128" s="17">
        <v>16581.75</v>
      </c>
      <c r="E128" s="6" t="s">
        <v>3348</v>
      </c>
      <c r="F128" s="6" t="s">
        <v>3710</v>
      </c>
      <c r="G128" s="6" t="s">
        <v>3345</v>
      </c>
      <c r="H128" s="18" t="s">
        <v>3711</v>
      </c>
      <c r="I128" s="19" t="str">
        <f t="shared" si="2"/>
        <v>518507.009</v>
      </c>
      <c r="J128" s="20">
        <v>43208.917425</v>
      </c>
      <c r="K128" s="6" t="s">
        <v>3712</v>
      </c>
      <c r="L128" t="str">
        <f>VLOOKUP(A128,[1]Accounts!$A$2:$G$3001,5,FALSE)</f>
        <v>Savings</v>
      </c>
      <c r="M128" t="str">
        <f>VLOOKUP(A128,[1]Accounts!$A$2:$G$3001,7,FALSE)</f>
        <v>51160,98</v>
      </c>
      <c r="N128" t="str">
        <f>IFERROR(VLOOKUP(A128,[1]Loan!A:D,4,FALSE),  " No Loan")</f>
        <v xml:space="preserve"> No Loan</v>
      </c>
      <c r="O128" s="4">
        <f>VLOOKUP(B128, [1]Transaction!C:F,4,FALSE)</f>
        <v>44267</v>
      </c>
      <c r="P128" t="str">
        <f>VLOOKUP(B128,[1]Transaction!C:D,2,FALSE)</f>
        <v>Money Transfer</v>
      </c>
      <c r="Q128" t="str">
        <f>VLOOKUP(B128,[1]Transaction!C:E,3,FALSE)</f>
        <v>Internet Banking</v>
      </c>
      <c r="R128" s="10">
        <f>IFERROR(I128-J128, "")</f>
        <v>475298.09157500003</v>
      </c>
      <c r="S128" s="5">
        <f t="shared" si="3"/>
        <v>0</v>
      </c>
    </row>
    <row r="129" spans="1:19" x14ac:dyDescent="0.25">
      <c r="A129" s="6" t="s">
        <v>115</v>
      </c>
      <c r="B129" s="7">
        <v>42504617</v>
      </c>
      <c r="C129" s="6">
        <v>53</v>
      </c>
      <c r="D129" s="17">
        <v>25347.75</v>
      </c>
      <c r="E129" s="6" t="s">
        <v>3348</v>
      </c>
      <c r="F129" s="6" t="s">
        <v>3713</v>
      </c>
      <c r="G129" s="6" t="s">
        <v>3345</v>
      </c>
      <c r="H129" s="18" t="s">
        <v>3714</v>
      </c>
      <c r="I129" s="19" t="str">
        <f t="shared" si="2"/>
        <v>175782.179</v>
      </c>
      <c r="J129" s="20">
        <v>215821.45399815001</v>
      </c>
      <c r="K129" s="6" t="s">
        <v>3715</v>
      </c>
      <c r="L129" t="str">
        <f>VLOOKUP(A129,[1]Accounts!$A$2:$G$3001,5,FALSE)</f>
        <v>Current</v>
      </c>
      <c r="M129" t="str">
        <f>VLOOKUP(A129,[1]Accounts!$A$2:$G$3001,7,FALSE)</f>
        <v>202929,5525</v>
      </c>
      <c r="N129" t="str">
        <f>IFERROR(VLOOKUP(A129,[1]Loan!A:D,4,FALSE),  " No Loan")</f>
        <v xml:space="preserve"> No Loan</v>
      </c>
      <c r="O129" s="4">
        <f>VLOOKUP(B129, [1]Transaction!C:F,4,FALSE)</f>
        <v>44411</v>
      </c>
      <c r="P129" t="str">
        <f>VLOOKUP(B129,[1]Transaction!C:D,2,FALSE)</f>
        <v>Checks</v>
      </c>
      <c r="Q129" t="str">
        <f>VLOOKUP(B129,[1]Transaction!C:E,3,FALSE)</f>
        <v>Bank</v>
      </c>
      <c r="R129" s="10">
        <f>IFERROR(I129-J129, "")</f>
        <v>-40039.274998150009</v>
      </c>
      <c r="S129" s="5">
        <f t="shared" si="3"/>
        <v>0</v>
      </c>
    </row>
    <row r="130" spans="1:19" x14ac:dyDescent="0.25">
      <c r="A130" s="6" t="s">
        <v>1331</v>
      </c>
      <c r="B130" s="7">
        <v>43105506</v>
      </c>
      <c r="C130" s="6">
        <v>32</v>
      </c>
      <c r="D130" s="17">
        <v>33018</v>
      </c>
      <c r="E130" s="6" t="s">
        <v>3339</v>
      </c>
      <c r="F130" s="6" t="s">
        <v>3409</v>
      </c>
      <c r="G130" s="6" t="s">
        <v>3403</v>
      </c>
      <c r="H130" s="18" t="s">
        <v>3716</v>
      </c>
      <c r="I130" s="19" t="str">
        <f t="shared" si="2"/>
        <v>336606.828</v>
      </c>
      <c r="J130" s="20">
        <v>128306.6028216</v>
      </c>
      <c r="K130" s="6" t="s">
        <v>3717</v>
      </c>
      <c r="L130" t="str">
        <f>VLOOKUP(A130,[1]Accounts!$A$2:$G$3001,5,FALSE)</f>
        <v>Domiciliary</v>
      </c>
      <c r="M130" t="str">
        <f>VLOOKUP(A130,[1]Accounts!$A$2:$G$3001,7,FALSE)</f>
        <v>30131,9447</v>
      </c>
      <c r="N130" t="str">
        <f>IFERROR(VLOOKUP(A130,[1]Loan!A:D,4,FALSE),  " No Loan")</f>
        <v xml:space="preserve"> No Loan</v>
      </c>
      <c r="O130" s="4">
        <f>VLOOKUP(B130, [1]Transaction!C:F,4,FALSE)</f>
        <v>44635</v>
      </c>
      <c r="P130" t="str">
        <f>VLOOKUP(B130,[1]Transaction!C:D,2,FALSE)</f>
        <v>Money Deposit</v>
      </c>
      <c r="Q130" t="str">
        <f>VLOOKUP(B130,[1]Transaction!C:E,3,FALSE)</f>
        <v>Bank</v>
      </c>
      <c r="R130" s="10">
        <f>IFERROR(I130-J130, "")</f>
        <v>208300.2251784</v>
      </c>
      <c r="S130" s="5">
        <f t="shared" si="3"/>
        <v>0</v>
      </c>
    </row>
    <row r="131" spans="1:19" x14ac:dyDescent="0.25">
      <c r="A131" s="6" t="s">
        <v>2559</v>
      </c>
      <c r="B131" s="7">
        <v>43787692</v>
      </c>
      <c r="C131" s="6">
        <v>43</v>
      </c>
      <c r="D131" s="17">
        <v>29000.25</v>
      </c>
      <c r="E131" s="6" t="s">
        <v>3339</v>
      </c>
      <c r="F131" s="6" t="s">
        <v>3718</v>
      </c>
      <c r="G131" s="6" t="s">
        <v>3345</v>
      </c>
      <c r="H131" s="18" t="s">
        <v>3719</v>
      </c>
      <c r="I131" s="19" t="str">
        <f t="shared" ref="I131:I194" si="4">LEFT(H131,10)</f>
        <v>120211.371</v>
      </c>
      <c r="J131" s="20">
        <v>31254.956460000001</v>
      </c>
      <c r="K131" s="6" t="s">
        <v>3720</v>
      </c>
      <c r="L131" t="str">
        <f>VLOOKUP(A131,[1]Accounts!$A$2:$G$3001,5,FALSE)</f>
        <v>Domiciliary</v>
      </c>
      <c r="M131" t="str">
        <f>VLOOKUP(A131,[1]Accounts!$A$2:$G$3001,7,FALSE)</f>
        <v>157704,75</v>
      </c>
      <c r="N131" t="str">
        <f>IFERROR(VLOOKUP(A131,[1]Loan!A:D,4,FALSE),  " No Loan")</f>
        <v xml:space="preserve"> No Loan</v>
      </c>
      <c r="O131" s="4">
        <f>VLOOKUP(B131, [1]Transaction!C:F,4,FALSE)</f>
        <v>44269</v>
      </c>
      <c r="P131" t="str">
        <f>VLOOKUP(B131,[1]Transaction!C:D,2,FALSE)</f>
        <v>Money Deposit</v>
      </c>
      <c r="Q131" t="str">
        <f>VLOOKUP(B131,[1]Transaction!C:E,3,FALSE)</f>
        <v>Bank</v>
      </c>
      <c r="R131" s="10">
        <f>IFERROR(I131-J131, "")</f>
        <v>88956.414539999998</v>
      </c>
      <c r="S131" s="5">
        <f t="shared" ref="S131:S194" si="5">IF(R131&gt;500000, R131*0.02,0)</f>
        <v>0</v>
      </c>
    </row>
    <row r="132" spans="1:19" x14ac:dyDescent="0.25">
      <c r="A132" s="6" t="s">
        <v>1803</v>
      </c>
      <c r="B132" s="7">
        <v>43798322</v>
      </c>
      <c r="C132" s="6">
        <v>80</v>
      </c>
      <c r="D132" s="17">
        <v>15486</v>
      </c>
      <c r="E132" s="6" t="s">
        <v>3339</v>
      </c>
      <c r="F132" s="6" t="s">
        <v>3721</v>
      </c>
      <c r="G132" s="6" t="s">
        <v>3623</v>
      </c>
      <c r="H132" s="18" t="s">
        <v>3722</v>
      </c>
      <c r="I132" s="19" t="str">
        <f t="shared" si="4"/>
        <v>370664.478</v>
      </c>
      <c r="J132" s="20">
        <v>195013.12325040001</v>
      </c>
      <c r="K132" s="6" t="s">
        <v>3723</v>
      </c>
      <c r="L132" t="str">
        <f>VLOOKUP(A132,[1]Accounts!$A$2:$G$3001,5,FALSE)</f>
        <v>Fixed Deposit</v>
      </c>
      <c r="M132" t="str">
        <f>VLOOKUP(A132,[1]Accounts!$A$2:$G$3001,7,FALSE)</f>
        <v>104969,7684</v>
      </c>
      <c r="N132" t="str">
        <f>IFERROR(VLOOKUP(A132,[1]Loan!A:D,4,FALSE),  " No Loan")</f>
        <v xml:space="preserve"> No Loan</v>
      </c>
      <c r="O132" s="4">
        <f>VLOOKUP(B132, [1]Transaction!C:F,4,FALSE)</f>
        <v>44620</v>
      </c>
      <c r="P132" t="str">
        <f>VLOOKUP(B132,[1]Transaction!C:D,2,FALSE)</f>
        <v>Money Deposit</v>
      </c>
      <c r="Q132" t="str">
        <f>VLOOKUP(B132,[1]Transaction!C:E,3,FALSE)</f>
        <v>Bank</v>
      </c>
      <c r="R132" s="10">
        <f>IFERROR(I132-J132, "")</f>
        <v>175651.3547496</v>
      </c>
      <c r="S132" s="5">
        <f t="shared" si="5"/>
        <v>0</v>
      </c>
    </row>
    <row r="133" spans="1:19" x14ac:dyDescent="0.25">
      <c r="A133" s="6" t="s">
        <v>1745</v>
      </c>
      <c r="B133" s="7">
        <v>43919263</v>
      </c>
      <c r="C133" s="6">
        <v>51</v>
      </c>
      <c r="D133" s="17">
        <v>26078.25</v>
      </c>
      <c r="E133" s="6" t="s">
        <v>3339</v>
      </c>
      <c r="F133" s="6" t="s">
        <v>3415</v>
      </c>
      <c r="G133" s="6" t="s">
        <v>3623</v>
      </c>
      <c r="H133" s="18" t="s">
        <v>3724</v>
      </c>
      <c r="I133" s="19" t="str">
        <f t="shared" si="4"/>
        <v>489611.491</v>
      </c>
      <c r="J133" s="20">
        <v>172063.46690778001</v>
      </c>
      <c r="K133" s="6" t="s">
        <v>3725</v>
      </c>
      <c r="L133" t="str">
        <f>VLOOKUP(A133,[1]Accounts!$A$2:$G$3001,5,FALSE)</f>
        <v>Domiciliary</v>
      </c>
      <c r="M133" t="str">
        <f>VLOOKUP(A133,[1]Accounts!$A$2:$G$3001,7,FALSE)</f>
        <v>282121,4592</v>
      </c>
      <c r="N133" t="str">
        <f>IFERROR(VLOOKUP(A133,[1]Loan!A:D,4,FALSE),  " No Loan")</f>
        <v xml:space="preserve"> No Loan</v>
      </c>
      <c r="O133" s="4">
        <f>VLOOKUP(B133, [1]Transaction!C:F,4,FALSE)</f>
        <v>44358</v>
      </c>
      <c r="P133" t="str">
        <f>VLOOKUP(B133,[1]Transaction!C:D,2,FALSE)</f>
        <v>Cash Withdrawal</v>
      </c>
      <c r="Q133" t="str">
        <f>VLOOKUP(B133,[1]Transaction!C:E,3,FALSE)</f>
        <v>ATM</v>
      </c>
      <c r="R133" s="10">
        <f>IFERROR(I133-J133, "")</f>
        <v>317548.02409222</v>
      </c>
      <c r="S133" s="5">
        <f t="shared" si="5"/>
        <v>0</v>
      </c>
    </row>
    <row r="134" spans="1:19" x14ac:dyDescent="0.25">
      <c r="A134" s="6" t="s">
        <v>3286</v>
      </c>
      <c r="B134" s="7">
        <v>44020042</v>
      </c>
      <c r="C134" s="6">
        <v>69</v>
      </c>
      <c r="D134" s="17">
        <v>19503.75</v>
      </c>
      <c r="E134" s="6" t="s">
        <v>3348</v>
      </c>
      <c r="F134" s="6" t="s">
        <v>3356</v>
      </c>
      <c r="G134" s="6" t="s">
        <v>3489</v>
      </c>
      <c r="H134" s="18" t="s">
        <v>3726</v>
      </c>
      <c r="I134" s="19" t="str">
        <f t="shared" si="4"/>
        <v>1195910.27</v>
      </c>
      <c r="J134" s="20">
        <v>409375.54605528002</v>
      </c>
      <c r="K134" s="6" t="s">
        <v>3727</v>
      </c>
      <c r="L134" t="str">
        <f>VLOOKUP(A134,[1]Accounts!$A$2:$G$3001,5,FALSE)</f>
        <v>Corporate</v>
      </c>
      <c r="M134" t="str">
        <f>VLOOKUP(A134,[1]Accounts!$A$2:$G$3001,7,FALSE)</f>
        <v>79160,5056</v>
      </c>
      <c r="N134" t="str">
        <f>IFERROR(VLOOKUP(A134,[1]Loan!A:D,4,FALSE),  " No Loan")</f>
        <v xml:space="preserve"> No Loan</v>
      </c>
      <c r="O134" s="4">
        <f>VLOOKUP(B134, [1]Transaction!C:F,4,FALSE)</f>
        <v>44308</v>
      </c>
      <c r="P134" t="str">
        <f>VLOOKUP(B134,[1]Transaction!C:D,2,FALSE)</f>
        <v>Money Transfer</v>
      </c>
      <c r="Q134" t="str">
        <f>VLOOKUP(B134,[1]Transaction!C:E,3,FALSE)</f>
        <v>Mobile</v>
      </c>
      <c r="R134" s="10">
        <f>IFERROR(I134-J134, "")</f>
        <v>786534.72394472</v>
      </c>
      <c r="S134" s="5">
        <f t="shared" si="5"/>
        <v>15730.6944788944</v>
      </c>
    </row>
    <row r="135" spans="1:19" x14ac:dyDescent="0.25">
      <c r="A135" s="6" t="s">
        <v>1318</v>
      </c>
      <c r="B135" s="7">
        <v>44195802</v>
      </c>
      <c r="C135" s="6">
        <v>58</v>
      </c>
      <c r="D135" s="17">
        <v>23521.5</v>
      </c>
      <c r="E135" s="6" t="s">
        <v>3339</v>
      </c>
      <c r="F135" s="6" t="s">
        <v>3616</v>
      </c>
      <c r="G135" s="6" t="s">
        <v>3505</v>
      </c>
      <c r="H135" s="18" t="s">
        <v>3728</v>
      </c>
      <c r="I135" s="19" t="str">
        <f t="shared" si="4"/>
        <v>279314.422</v>
      </c>
      <c r="J135" s="20">
        <v>150224.04593856001</v>
      </c>
      <c r="K135" s="6" t="s">
        <v>3729</v>
      </c>
      <c r="L135" t="str">
        <f>VLOOKUP(A135,[1]Accounts!$A$2:$G$3001,5,FALSE)</f>
        <v>Domiciliary</v>
      </c>
      <c r="M135" t="str">
        <f>VLOOKUP(A135,[1]Accounts!$A$2:$G$3001,7,FALSE)</f>
        <v>23368,6908</v>
      </c>
      <c r="N135" t="str">
        <f>IFERROR(VLOOKUP(A135,[1]Loan!A:D,4,FALSE),  " No Loan")</f>
        <v xml:space="preserve"> No Loan</v>
      </c>
      <c r="O135" s="4">
        <f>VLOOKUP(B135, [1]Transaction!C:F,4,FALSE)</f>
        <v>44478</v>
      </c>
      <c r="P135" t="str">
        <f>VLOOKUP(B135,[1]Transaction!C:D,2,FALSE)</f>
        <v>Online Payment</v>
      </c>
      <c r="Q135" t="str">
        <f>VLOOKUP(B135,[1]Transaction!C:E,3,FALSE)</f>
        <v>Mobile</v>
      </c>
      <c r="R135" s="10">
        <f>IFERROR(I135-J135, "")</f>
        <v>129090.37606144001</v>
      </c>
      <c r="S135" s="5">
        <f t="shared" si="5"/>
        <v>0</v>
      </c>
    </row>
    <row r="136" spans="1:19" x14ac:dyDescent="0.25">
      <c r="A136" s="6" t="s">
        <v>3084</v>
      </c>
      <c r="B136" s="7">
        <v>44775441</v>
      </c>
      <c r="C136" s="6">
        <v>23</v>
      </c>
      <c r="D136" s="17">
        <v>36305.25</v>
      </c>
      <c r="E136" s="6" t="s">
        <v>3339</v>
      </c>
      <c r="F136" s="6" t="s">
        <v>3552</v>
      </c>
      <c r="G136" s="6" t="s">
        <v>3489</v>
      </c>
      <c r="H136" s="18" t="s">
        <v>3730</v>
      </c>
      <c r="I136" s="19" t="str">
        <f t="shared" si="4"/>
        <v>1119286.51</v>
      </c>
      <c r="J136" s="20">
        <v>401483.20617899997</v>
      </c>
      <c r="K136" s="6" t="s">
        <v>3731</v>
      </c>
      <c r="L136" t="str">
        <f>VLOOKUP(A136,[1]Accounts!$A$2:$G$3001,5,FALSE)</f>
        <v>Savings</v>
      </c>
      <c r="M136" t="str">
        <f>VLOOKUP(A136,[1]Accounts!$A$2:$G$3001,7,FALSE)</f>
        <v>345212,9202</v>
      </c>
      <c r="N136" t="str">
        <f>IFERROR(VLOOKUP(A136,[1]Loan!A:D,4,FALSE),  " No Loan")</f>
        <v xml:space="preserve"> No Loan</v>
      </c>
      <c r="O136" s="4">
        <f>VLOOKUP(B136, [1]Transaction!C:F,4,FALSE)</f>
        <v>44593</v>
      </c>
      <c r="P136" t="str">
        <f>VLOOKUP(B136,[1]Transaction!C:D,2,FALSE)</f>
        <v>Money Transfer</v>
      </c>
      <c r="Q136" t="str">
        <f>VLOOKUP(B136,[1]Transaction!C:E,3,FALSE)</f>
        <v>Internet Banking</v>
      </c>
      <c r="R136" s="10">
        <f>IFERROR(I136-J136, "")</f>
        <v>717803.30382100004</v>
      </c>
      <c r="S136" s="5">
        <f t="shared" si="5"/>
        <v>14356.06607642</v>
      </c>
    </row>
    <row r="137" spans="1:19" x14ac:dyDescent="0.25">
      <c r="A137" s="6" t="s">
        <v>82</v>
      </c>
      <c r="B137" s="7">
        <v>44786017</v>
      </c>
      <c r="C137" s="6">
        <v>74</v>
      </c>
      <c r="D137" s="17">
        <v>17677.5</v>
      </c>
      <c r="E137" s="6" t="s">
        <v>3339</v>
      </c>
      <c r="F137" s="6" t="s">
        <v>3688</v>
      </c>
      <c r="G137" s="6" t="s">
        <v>3357</v>
      </c>
      <c r="H137" s="18" t="s">
        <v>3732</v>
      </c>
      <c r="I137" s="19" t="str">
        <f t="shared" si="4"/>
        <v>954905.244</v>
      </c>
      <c r="J137" s="20">
        <v>288225.48087312002</v>
      </c>
      <c r="K137" s="6" t="s">
        <v>3733</v>
      </c>
      <c r="L137" t="str">
        <f>VLOOKUP(A137,[1]Accounts!$A$2:$G$3001,5,FALSE)</f>
        <v>Domiciliary</v>
      </c>
      <c r="M137" t="str">
        <f>VLOOKUP(A137,[1]Accounts!$A$2:$G$3001,7,FALSE)</f>
        <v>75223,75</v>
      </c>
      <c r="N137" t="str">
        <f>IFERROR(VLOOKUP(A137,[1]Loan!A:D,4,FALSE),  " No Loan")</f>
        <v>N741729275</v>
      </c>
      <c r="O137" s="4">
        <f>VLOOKUP(B137, [1]Transaction!C:F,4,FALSE)</f>
        <v>44569</v>
      </c>
      <c r="P137" t="str">
        <f>VLOOKUP(B137,[1]Transaction!C:D,2,FALSE)</f>
        <v>Loan Payment</v>
      </c>
      <c r="Q137" t="str">
        <f>VLOOKUP(B137,[1]Transaction!C:E,3,FALSE)</f>
        <v>Mobile</v>
      </c>
      <c r="R137" s="10">
        <f>IFERROR(I137-J137, "")</f>
        <v>666679.76312687993</v>
      </c>
      <c r="S137" s="5">
        <f t="shared" si="5"/>
        <v>13333.595262537599</v>
      </c>
    </row>
    <row r="138" spans="1:19" x14ac:dyDescent="0.25">
      <c r="A138" s="6" t="s">
        <v>1415</v>
      </c>
      <c r="B138" s="7">
        <v>44860599</v>
      </c>
      <c r="C138" s="6">
        <v>40</v>
      </c>
      <c r="D138" s="17">
        <v>30096</v>
      </c>
      <c r="E138" s="6" t="s">
        <v>3339</v>
      </c>
      <c r="F138" s="6" t="s">
        <v>3340</v>
      </c>
      <c r="G138" s="6" t="s">
        <v>3425</v>
      </c>
      <c r="H138" s="18" t="s">
        <v>3734</v>
      </c>
      <c r="I138" s="19" t="str">
        <f t="shared" si="4"/>
        <v>1746173.83</v>
      </c>
      <c r="J138" s="20">
        <v>852998.19354000001</v>
      </c>
      <c r="K138" s="6" t="s">
        <v>3735</v>
      </c>
      <c r="L138" t="str">
        <f>VLOOKUP(A138,[1]Accounts!$A$2:$G$3001,5,FALSE)</f>
        <v>Current</v>
      </c>
      <c r="M138" t="str">
        <f>VLOOKUP(A138,[1]Accounts!$A$2:$G$3001,7,FALSE)</f>
        <v>376968,375</v>
      </c>
      <c r="N138" t="str">
        <f>IFERROR(VLOOKUP(A138,[1]Loan!A:D,4,FALSE),  " No Loan")</f>
        <v xml:space="preserve"> No Loan</v>
      </c>
      <c r="O138" s="4">
        <f>VLOOKUP(B138, [1]Transaction!C:F,4,FALSE)</f>
        <v>44356</v>
      </c>
      <c r="P138" t="str">
        <f>VLOOKUP(B138,[1]Transaction!C:D,2,FALSE)</f>
        <v>Money Transfer</v>
      </c>
      <c r="Q138" t="str">
        <f>VLOOKUP(B138,[1]Transaction!C:E,3,FALSE)</f>
        <v>Mobile</v>
      </c>
      <c r="R138" s="10">
        <f>IFERROR(I138-J138, "")</f>
        <v>893175.63646000007</v>
      </c>
      <c r="S138" s="5">
        <f t="shared" si="5"/>
        <v>17863.512729200003</v>
      </c>
    </row>
    <row r="139" spans="1:19" x14ac:dyDescent="0.25">
      <c r="A139" s="6" t="s">
        <v>1202</v>
      </c>
      <c r="B139" s="7">
        <v>44902450</v>
      </c>
      <c r="C139" s="6">
        <v>80</v>
      </c>
      <c r="D139" s="17">
        <v>15486</v>
      </c>
      <c r="E139" s="6" t="s">
        <v>3339</v>
      </c>
      <c r="F139" s="6" t="s">
        <v>3736</v>
      </c>
      <c r="G139" s="6" t="s">
        <v>3345</v>
      </c>
      <c r="H139" s="18" t="s">
        <v>3737</v>
      </c>
      <c r="I139" s="19" t="str">
        <f t="shared" si="4"/>
        <v>1013124.64</v>
      </c>
      <c r="J139" s="20">
        <v>240473.73720167999</v>
      </c>
      <c r="K139" s="6" t="s">
        <v>3738</v>
      </c>
      <c r="L139" t="str">
        <f>VLOOKUP(A139,[1]Accounts!$A$2:$G$3001,5,FALSE)</f>
        <v>Current</v>
      </c>
      <c r="M139" t="str">
        <f>VLOOKUP(A139,[1]Accounts!$A$2:$G$3001,7,FALSE)</f>
        <v>114733,1328</v>
      </c>
      <c r="N139" t="str">
        <f>IFERROR(VLOOKUP(A139,[1]Loan!A:D,4,FALSE),  " No Loan")</f>
        <v xml:space="preserve"> No Loan</v>
      </c>
      <c r="O139" s="4">
        <f>VLOOKUP(B139, [1]Transaction!C:F,4,FALSE)</f>
        <v>44401</v>
      </c>
      <c r="P139" t="str">
        <f>VLOOKUP(B139,[1]Transaction!C:D,2,FALSE)</f>
        <v>Money Deposit</v>
      </c>
      <c r="Q139" t="str">
        <f>VLOOKUP(B139,[1]Transaction!C:E,3,FALSE)</f>
        <v>Bank</v>
      </c>
      <c r="R139" s="10">
        <f>IFERROR(I139-J139, "")</f>
        <v>772650.90279832005</v>
      </c>
      <c r="S139" s="5">
        <f t="shared" si="5"/>
        <v>15453.0180559664</v>
      </c>
    </row>
    <row r="140" spans="1:19" x14ac:dyDescent="0.25">
      <c r="A140" s="6" t="s">
        <v>2884</v>
      </c>
      <c r="B140" s="7">
        <v>45087532</v>
      </c>
      <c r="C140" s="6">
        <v>38</v>
      </c>
      <c r="D140" s="17">
        <v>30826.5</v>
      </c>
      <c r="E140" s="6" t="s">
        <v>3339</v>
      </c>
      <c r="F140" s="6" t="s">
        <v>3626</v>
      </c>
      <c r="G140" s="6" t="s">
        <v>3361</v>
      </c>
      <c r="H140" s="18" t="s">
        <v>3739</v>
      </c>
      <c r="I140" s="19" t="str">
        <f t="shared" si="4"/>
        <v>463600.462</v>
      </c>
      <c r="J140" s="20">
        <v>58413.658275000002</v>
      </c>
      <c r="K140" s="6" t="s">
        <v>3740</v>
      </c>
      <c r="L140" t="str">
        <f>VLOOKUP(A140,[1]Accounts!$A$2:$G$3001,5,FALSE)</f>
        <v>Joint</v>
      </c>
      <c r="M140" t="str">
        <f>VLOOKUP(A140,[1]Accounts!$A$2:$G$3001,7,FALSE)</f>
        <v>67275,3382</v>
      </c>
      <c r="N140" t="str">
        <f>IFERROR(VLOOKUP(A140,[1]Loan!A:D,4,FALSE),  " No Loan")</f>
        <v xml:space="preserve"> No Loan</v>
      </c>
      <c r="O140" s="4">
        <f>VLOOKUP(B140, [1]Transaction!C:F,4,FALSE)</f>
        <v>44377</v>
      </c>
      <c r="P140" t="str">
        <f>VLOOKUP(B140,[1]Transaction!C:D,2,FALSE)</f>
        <v>Money Deposit</v>
      </c>
      <c r="Q140" t="str">
        <f>VLOOKUP(B140,[1]Transaction!C:E,3,FALSE)</f>
        <v>Bank</v>
      </c>
      <c r="R140" s="10">
        <f>IFERROR(I140-J140, "")</f>
        <v>405186.80372500001</v>
      </c>
      <c r="S140" s="5">
        <f t="shared" si="5"/>
        <v>0</v>
      </c>
    </row>
    <row r="141" spans="1:19" x14ac:dyDescent="0.25">
      <c r="A141" s="6" t="s">
        <v>1707</v>
      </c>
      <c r="B141" s="7">
        <v>45533935</v>
      </c>
      <c r="C141" s="6">
        <v>56</v>
      </c>
      <c r="D141" s="17">
        <v>24252</v>
      </c>
      <c r="E141" s="6" t="s">
        <v>3339</v>
      </c>
      <c r="F141" s="6" t="s">
        <v>3741</v>
      </c>
      <c r="G141" s="6" t="s">
        <v>3361</v>
      </c>
      <c r="H141" s="18" t="s">
        <v>3742</v>
      </c>
      <c r="I141" s="19" t="str">
        <f t="shared" si="4"/>
        <v>2248046.72</v>
      </c>
      <c r="J141" s="20">
        <v>458785.04489999998</v>
      </c>
      <c r="K141" s="6" t="s">
        <v>3743</v>
      </c>
      <c r="L141" t="str">
        <f>VLOOKUP(A141,[1]Accounts!$A$2:$G$3001,5,FALSE)</f>
        <v>Domiciliary</v>
      </c>
      <c r="M141" t="str">
        <f>VLOOKUP(A141,[1]Accounts!$A$2:$G$3001,7,FALSE)</f>
        <v>62086,0416</v>
      </c>
      <c r="N141" t="str">
        <f>IFERROR(VLOOKUP(A141,[1]Loan!A:D,4,FALSE),  " No Loan")</f>
        <v xml:space="preserve"> No Loan</v>
      </c>
      <c r="O141" s="4">
        <f>VLOOKUP(B141, [1]Transaction!C:F,4,FALSE)</f>
        <v>44353</v>
      </c>
      <c r="P141" t="str">
        <f>VLOOKUP(B141,[1]Transaction!C:D,2,FALSE)</f>
        <v>Cash Withdrawal</v>
      </c>
      <c r="Q141" t="str">
        <f>VLOOKUP(B141,[1]Transaction!C:E,3,FALSE)</f>
        <v>ATM</v>
      </c>
      <c r="R141" s="10">
        <f>IFERROR(I141-J141, "")</f>
        <v>1789261.6751000001</v>
      </c>
      <c r="S141" s="5">
        <f t="shared" si="5"/>
        <v>35785.233502000003</v>
      </c>
    </row>
    <row r="142" spans="1:19" x14ac:dyDescent="0.25">
      <c r="A142" s="6" t="s">
        <v>2813</v>
      </c>
      <c r="B142" s="7">
        <v>45676466</v>
      </c>
      <c r="C142" s="6">
        <v>64</v>
      </c>
      <c r="D142" s="17">
        <v>21330</v>
      </c>
      <c r="E142" s="6" t="s">
        <v>3348</v>
      </c>
      <c r="F142" s="6" t="s">
        <v>3460</v>
      </c>
      <c r="G142" s="6" t="s">
        <v>3345</v>
      </c>
      <c r="H142" s="18" t="s">
        <v>3744</v>
      </c>
      <c r="I142" s="19" t="str">
        <f t="shared" si="4"/>
        <v>289579.71_x0002_</v>
      </c>
      <c r="J142" s="20">
        <v>65651.857109999997</v>
      </c>
      <c r="K142" s="6" t="s">
        <v>3745</v>
      </c>
      <c r="L142" t="str">
        <f>VLOOKUP(A142,[1]Accounts!$A$2:$G$3001,5,FALSE)</f>
        <v>Current</v>
      </c>
      <c r="M142" t="str">
        <f>VLOOKUP(A142,[1]Accounts!$A$2:$G$3001,7,FALSE)</f>
        <v>265750,4241</v>
      </c>
      <c r="N142" t="str">
        <f>IFERROR(VLOOKUP(A142,[1]Loan!A:D,4,FALSE),  " No Loan")</f>
        <v xml:space="preserve"> No Loan</v>
      </c>
      <c r="O142" s="4">
        <f>VLOOKUP(B142, [1]Transaction!C:F,4,FALSE)</f>
        <v>44247</v>
      </c>
      <c r="P142" t="str">
        <f>VLOOKUP(B142,[1]Transaction!C:D,2,FALSE)</f>
        <v>Money Deposit</v>
      </c>
      <c r="Q142" t="str">
        <f>VLOOKUP(B142,[1]Transaction!C:E,3,FALSE)</f>
        <v>Bank</v>
      </c>
      <c r="R142" s="10" t="str">
        <f>IFERROR(I142-J142, "")</f>
        <v/>
      </c>
      <c r="S142" s="5" t="e">
        <f t="shared" si="5"/>
        <v>#VALUE!</v>
      </c>
    </row>
    <row r="143" spans="1:19" x14ac:dyDescent="0.25">
      <c r="A143" s="6" t="s">
        <v>1491</v>
      </c>
      <c r="B143" s="7">
        <v>45923697</v>
      </c>
      <c r="C143" s="6">
        <v>42</v>
      </c>
      <c r="D143" s="17">
        <v>29365.5</v>
      </c>
      <c r="E143" s="6" t="s">
        <v>3348</v>
      </c>
      <c r="F143" s="6" t="s">
        <v>3529</v>
      </c>
      <c r="G143" s="6" t="s">
        <v>3357</v>
      </c>
      <c r="H143" s="18" t="s">
        <v>3746</v>
      </c>
      <c r="I143" s="19" t="str">
        <f t="shared" si="4"/>
        <v>2845491.66</v>
      </c>
      <c r="J143" s="20">
        <v>435192.84357119998</v>
      </c>
      <c r="K143" s="6" t="s">
        <v>3747</v>
      </c>
      <c r="L143" t="str">
        <f>VLOOKUP(A143,[1]Accounts!$A$2:$G$3001,5,FALSE)</f>
        <v>Domiciliary</v>
      </c>
      <c r="M143" t="str">
        <f>VLOOKUP(A143,[1]Accounts!$A$2:$G$3001,7,FALSE)</f>
        <v>165463,5264</v>
      </c>
      <c r="N143" t="str">
        <f>IFERROR(VLOOKUP(A143,[1]Loan!A:D,4,FALSE),  " No Loan")</f>
        <v xml:space="preserve"> No Loan</v>
      </c>
      <c r="O143" s="4">
        <f>VLOOKUP(B143, [1]Transaction!C:F,4,FALSE)</f>
        <v>44633</v>
      </c>
      <c r="P143" t="str">
        <f>VLOOKUP(B143,[1]Transaction!C:D,2,FALSE)</f>
        <v>Money Deposit</v>
      </c>
      <c r="Q143" t="str">
        <f>VLOOKUP(B143,[1]Transaction!C:E,3,FALSE)</f>
        <v>Bank</v>
      </c>
      <c r="R143" s="10">
        <f>IFERROR(I143-J143, "")</f>
        <v>2410298.8164288001</v>
      </c>
      <c r="S143" s="5">
        <f t="shared" si="5"/>
        <v>48205.976328576005</v>
      </c>
    </row>
    <row r="144" spans="1:19" x14ac:dyDescent="0.25">
      <c r="A144" s="6" t="s">
        <v>1169</v>
      </c>
      <c r="B144" s="7">
        <v>46670843</v>
      </c>
      <c r="C144" s="6">
        <v>49</v>
      </c>
      <c r="D144" s="17">
        <v>26808.75</v>
      </c>
      <c r="E144" s="6" t="s">
        <v>3348</v>
      </c>
      <c r="F144" s="6" t="s">
        <v>3385</v>
      </c>
      <c r="G144" s="6" t="s">
        <v>3454</v>
      </c>
      <c r="H144" s="18" t="s">
        <v>3748</v>
      </c>
      <c r="I144" s="19" t="str">
        <f t="shared" si="4"/>
        <v>1095366.69</v>
      </c>
      <c r="J144" s="20">
        <v>333372.47327999998</v>
      </c>
      <c r="K144" s="6" t="s">
        <v>3749</v>
      </c>
      <c r="L144" t="str">
        <f>VLOOKUP(A144,[1]Accounts!$A$2:$G$3001,5,FALSE)</f>
        <v>Joint</v>
      </c>
      <c r="M144" t="str">
        <f>VLOOKUP(A144,[1]Accounts!$A$2:$G$3001,7,FALSE)</f>
        <v>279904,8384</v>
      </c>
      <c r="N144" t="str">
        <f>IFERROR(VLOOKUP(A144,[1]Loan!A:D,4,FALSE),  " No Loan")</f>
        <v xml:space="preserve"> No Loan</v>
      </c>
      <c r="O144" s="4">
        <f>VLOOKUP(B144, [1]Transaction!C:F,4,FALSE)</f>
        <v>44620</v>
      </c>
      <c r="P144" t="str">
        <f>VLOOKUP(B144,[1]Transaction!C:D,2,FALSE)</f>
        <v>Online Payment</v>
      </c>
      <c r="Q144" t="str">
        <f>VLOOKUP(B144,[1]Transaction!C:E,3,FALSE)</f>
        <v>Mobile</v>
      </c>
      <c r="R144" s="10">
        <f>IFERROR(I144-J144, "")</f>
        <v>761994.21671999991</v>
      </c>
      <c r="S144" s="5">
        <f t="shared" si="5"/>
        <v>15239.884334399998</v>
      </c>
    </row>
    <row r="145" spans="1:19" x14ac:dyDescent="0.25">
      <c r="A145" s="6" t="s">
        <v>2717</v>
      </c>
      <c r="B145" s="7">
        <v>46729591</v>
      </c>
      <c r="C145" s="6">
        <v>71</v>
      </c>
      <c r="D145" s="17">
        <v>18773.25</v>
      </c>
      <c r="E145" s="6" t="s">
        <v>3339</v>
      </c>
      <c r="F145" s="6" t="s">
        <v>3707</v>
      </c>
      <c r="G145" s="6" t="s">
        <v>3345</v>
      </c>
      <c r="H145" s="18" t="s">
        <v>3750</v>
      </c>
      <c r="I145" s="19" t="str">
        <f t="shared" si="4"/>
        <v>1059118.66</v>
      </c>
      <c r="J145" s="20">
        <v>333264.03213915002</v>
      </c>
      <c r="K145" s="6" t="s">
        <v>3751</v>
      </c>
      <c r="L145" t="str">
        <f>VLOOKUP(A145,[1]Accounts!$A$2:$G$3001,5,FALSE)</f>
        <v>Domiciliary</v>
      </c>
      <c r="M145" t="str">
        <f>VLOOKUP(A145,[1]Accounts!$A$2:$G$3001,7,FALSE)</f>
        <v>274177,92</v>
      </c>
      <c r="N145" t="str">
        <f>IFERROR(VLOOKUP(A145,[1]Loan!A:D,4,FALSE),  " No Loan")</f>
        <v xml:space="preserve"> No Loan</v>
      </c>
      <c r="O145" s="4">
        <f>VLOOKUP(B145, [1]Transaction!C:F,4,FALSE)</f>
        <v>44507</v>
      </c>
      <c r="P145" t="str">
        <f>VLOOKUP(B145,[1]Transaction!C:D,2,FALSE)</f>
        <v>Checks</v>
      </c>
      <c r="Q145" t="str">
        <f>VLOOKUP(B145,[1]Transaction!C:E,3,FALSE)</f>
        <v>Informal Services</v>
      </c>
      <c r="R145" s="10">
        <f>IFERROR(I145-J145, "")</f>
        <v>725854.62786084996</v>
      </c>
      <c r="S145" s="5">
        <f t="shared" si="5"/>
        <v>14517.092557217</v>
      </c>
    </row>
    <row r="146" spans="1:19" x14ac:dyDescent="0.25">
      <c r="A146" s="6" t="s">
        <v>1447</v>
      </c>
      <c r="B146" s="7">
        <v>46797863</v>
      </c>
      <c r="C146" s="6">
        <v>63</v>
      </c>
      <c r="D146" s="17">
        <v>21695.25</v>
      </c>
      <c r="E146" s="6" t="s">
        <v>3339</v>
      </c>
      <c r="F146" s="6" t="s">
        <v>3710</v>
      </c>
      <c r="G146" s="6" t="s">
        <v>3365</v>
      </c>
      <c r="H146" s="18" t="s">
        <v>3752</v>
      </c>
      <c r="I146" s="19" t="str">
        <f t="shared" si="4"/>
        <v>516071.886</v>
      </c>
      <c r="J146" s="20">
        <v>167366.0824784</v>
      </c>
      <c r="K146" s="6" t="s">
        <v>3753</v>
      </c>
      <c r="L146" t="str">
        <f>VLOOKUP(A146,[1]Accounts!$A$2:$G$3001,5,FALSE)</f>
        <v>Joint</v>
      </c>
      <c r="M146" t="str">
        <f>VLOOKUP(A146,[1]Accounts!$A$2:$G$3001,7,FALSE)</f>
        <v>136105,536</v>
      </c>
      <c r="N146" t="str">
        <f>IFERROR(VLOOKUP(A146,[1]Loan!A:D,4,FALSE),  " No Loan")</f>
        <v xml:space="preserve"> No Loan</v>
      </c>
      <c r="O146" s="4">
        <f>VLOOKUP(B146, [1]Transaction!C:F,4,FALSE)</f>
        <v>44682</v>
      </c>
      <c r="P146" t="str">
        <f>VLOOKUP(B146,[1]Transaction!C:D,2,FALSE)</f>
        <v>Money Deposit</v>
      </c>
      <c r="Q146" t="str">
        <f>VLOOKUP(B146,[1]Transaction!C:E,3,FALSE)</f>
        <v>Bank</v>
      </c>
      <c r="R146" s="10">
        <f>IFERROR(I146-J146, "")</f>
        <v>348705.80352159997</v>
      </c>
      <c r="S146" s="5">
        <f t="shared" si="5"/>
        <v>0</v>
      </c>
    </row>
    <row r="147" spans="1:19" x14ac:dyDescent="0.25">
      <c r="A147" s="6" t="s">
        <v>86</v>
      </c>
      <c r="B147" s="7">
        <v>46822267</v>
      </c>
      <c r="C147" s="6">
        <v>60</v>
      </c>
      <c r="D147" s="17">
        <v>22791</v>
      </c>
      <c r="E147" s="6" t="s">
        <v>3348</v>
      </c>
      <c r="F147" s="6" t="s">
        <v>3754</v>
      </c>
      <c r="G147" s="6" t="s">
        <v>3444</v>
      </c>
      <c r="H147" s="18" t="s">
        <v>3755</v>
      </c>
      <c r="I147" s="19" t="str">
        <f t="shared" si="4"/>
        <v>229116.195</v>
      </c>
      <c r="J147" s="20">
        <v>60715.791675</v>
      </c>
      <c r="K147" s="6" t="s">
        <v>3756</v>
      </c>
      <c r="L147" t="str">
        <f>VLOOKUP(A147,[1]Accounts!$A$2:$G$3001,5,FALSE)</f>
        <v>Domiciliary</v>
      </c>
      <c r="M147" t="str">
        <f>VLOOKUP(A147,[1]Accounts!$A$2:$G$3001,7,FALSE)</f>
        <v>242230,661</v>
      </c>
      <c r="N147" t="str">
        <f>IFERROR(VLOOKUP(A147,[1]Loan!A:D,4,FALSE),  " No Loan")</f>
        <v>N224641419</v>
      </c>
      <c r="O147" s="4">
        <f>VLOOKUP(B147, [1]Transaction!C:F,4,FALSE)</f>
        <v>44397</v>
      </c>
      <c r="P147" t="str">
        <f>VLOOKUP(B147,[1]Transaction!C:D,2,FALSE)</f>
        <v>Loan Payment</v>
      </c>
      <c r="Q147" t="str">
        <f>VLOOKUP(B147,[1]Transaction!C:E,3,FALSE)</f>
        <v>AFT</v>
      </c>
      <c r="R147" s="10">
        <f>IFERROR(I147-J147, "")</f>
        <v>168400.40332500002</v>
      </c>
      <c r="S147" s="5">
        <f t="shared" si="5"/>
        <v>0</v>
      </c>
    </row>
    <row r="148" spans="1:19" x14ac:dyDescent="0.25">
      <c r="A148" s="6" t="s">
        <v>2941</v>
      </c>
      <c r="B148" s="7">
        <v>48126440</v>
      </c>
      <c r="C148" s="6">
        <v>68</v>
      </c>
      <c r="D148" s="17">
        <v>19869</v>
      </c>
      <c r="E148" s="6" t="s">
        <v>3339</v>
      </c>
      <c r="F148" s="6" t="s">
        <v>3651</v>
      </c>
      <c r="G148" s="6" t="s">
        <v>3505</v>
      </c>
      <c r="H148" s="18" t="s">
        <v>3757</v>
      </c>
      <c r="I148" s="19" t="str">
        <f t="shared" si="4"/>
        <v>720211.853</v>
      </c>
      <c r="J148" s="20">
        <v>279467.92093696003</v>
      </c>
      <c r="K148" s="6" t="s">
        <v>3758</v>
      </c>
      <c r="L148" t="str">
        <f>VLOOKUP(A148,[1]Accounts!$A$2:$G$3001,5,FALSE)</f>
        <v>Current</v>
      </c>
      <c r="M148" t="str">
        <f>VLOOKUP(A148,[1]Accounts!$A$2:$G$3001,7,FALSE)</f>
        <v>253649,8125</v>
      </c>
      <c r="N148" t="str">
        <f>IFERROR(VLOOKUP(A148,[1]Loan!A:D,4,FALSE),  " No Loan")</f>
        <v xml:space="preserve"> No Loan</v>
      </c>
      <c r="O148" s="4">
        <f>VLOOKUP(B148, [1]Transaction!C:F,4,FALSE)</f>
        <v>44303</v>
      </c>
      <c r="P148" t="str">
        <f>VLOOKUP(B148,[1]Transaction!C:D,2,FALSE)</f>
        <v>Money Deposit</v>
      </c>
      <c r="Q148" t="str">
        <f>VLOOKUP(B148,[1]Transaction!C:E,3,FALSE)</f>
        <v>Bank</v>
      </c>
      <c r="R148" s="10">
        <f>IFERROR(I148-J148, "")</f>
        <v>440743.93206303997</v>
      </c>
      <c r="S148" s="5">
        <f t="shared" si="5"/>
        <v>0</v>
      </c>
    </row>
    <row r="149" spans="1:19" x14ac:dyDescent="0.25">
      <c r="A149" s="6" t="s">
        <v>2918</v>
      </c>
      <c r="B149" s="7">
        <v>48131367</v>
      </c>
      <c r="C149" s="6">
        <v>51</v>
      </c>
      <c r="D149" s="17">
        <v>26078.25</v>
      </c>
      <c r="E149" s="6" t="s">
        <v>3348</v>
      </c>
      <c r="F149" s="6" t="s">
        <v>3388</v>
      </c>
      <c r="G149" s="6" t="s">
        <v>3489</v>
      </c>
      <c r="H149" s="18" t="s">
        <v>3759</v>
      </c>
      <c r="I149" s="19" t="str">
        <f t="shared" si="4"/>
        <v>600552.838</v>
      </c>
      <c r="J149" s="20">
        <v>91260.480383999995</v>
      </c>
      <c r="K149" s="6" t="s">
        <v>3760</v>
      </c>
      <c r="L149" t="str">
        <f>VLOOKUP(A149,[1]Accounts!$A$2:$G$3001,5,FALSE)</f>
        <v>Domiciliary</v>
      </c>
      <c r="M149" t="str">
        <f>VLOOKUP(A149,[1]Accounts!$A$2:$G$3001,7,FALSE)</f>
        <v>46002,3075</v>
      </c>
      <c r="N149" t="str">
        <f>IFERROR(VLOOKUP(A149,[1]Loan!A:D,4,FALSE),  " No Loan")</f>
        <v xml:space="preserve"> No Loan</v>
      </c>
      <c r="O149" s="4">
        <f>VLOOKUP(B149, [1]Transaction!C:F,4,FALSE)</f>
        <v>44534</v>
      </c>
      <c r="P149" t="str">
        <f>VLOOKUP(B149,[1]Transaction!C:D,2,FALSE)</f>
        <v>Cash Withdrawal</v>
      </c>
      <c r="Q149" t="str">
        <f>VLOOKUP(B149,[1]Transaction!C:E,3,FALSE)</f>
        <v>POS</v>
      </c>
      <c r="R149" s="10">
        <f>IFERROR(I149-J149, "")</f>
        <v>509292.35761599999</v>
      </c>
      <c r="S149" s="5">
        <f t="shared" si="5"/>
        <v>10185.847152320001</v>
      </c>
    </row>
    <row r="150" spans="1:19" x14ac:dyDescent="0.25">
      <c r="A150" s="6" t="s">
        <v>1976</v>
      </c>
      <c r="B150" s="7">
        <v>48323194</v>
      </c>
      <c r="C150" s="6">
        <v>43</v>
      </c>
      <c r="D150" s="17">
        <v>29000.25</v>
      </c>
      <c r="E150" s="6" t="s">
        <v>3339</v>
      </c>
      <c r="F150" s="6" t="s">
        <v>3761</v>
      </c>
      <c r="G150" s="6" t="s">
        <v>3350</v>
      </c>
      <c r="H150" s="18" t="s">
        <v>3762</v>
      </c>
      <c r="I150" s="19" t="str">
        <f t="shared" si="4"/>
        <v>1059510.15</v>
      </c>
      <c r="J150" s="20">
        <v>266864.12087296002</v>
      </c>
      <c r="K150" s="6" t="s">
        <v>3763</v>
      </c>
      <c r="L150" t="str">
        <f>VLOOKUP(A150,[1]Accounts!$A$2:$G$3001,5,FALSE)</f>
        <v>Corporate</v>
      </c>
      <c r="M150" t="str">
        <f>VLOOKUP(A150,[1]Accounts!$A$2:$G$3001,7,FALSE)</f>
        <v>102583,5</v>
      </c>
      <c r="N150" t="str">
        <f>IFERROR(VLOOKUP(A150,[1]Loan!A:D,4,FALSE),  " No Loan")</f>
        <v xml:space="preserve"> No Loan</v>
      </c>
      <c r="O150" s="4">
        <f>VLOOKUP(B150, [1]Transaction!C:F,4,FALSE)</f>
        <v>44221</v>
      </c>
      <c r="P150" t="str">
        <f>VLOOKUP(B150,[1]Transaction!C:D,2,FALSE)</f>
        <v>Money Transfer</v>
      </c>
      <c r="Q150" t="str">
        <f>VLOOKUP(B150,[1]Transaction!C:E,3,FALSE)</f>
        <v>Mobile</v>
      </c>
      <c r="R150" s="10">
        <f>IFERROR(I150-J150, "")</f>
        <v>792646.02912703995</v>
      </c>
      <c r="S150" s="5">
        <f t="shared" si="5"/>
        <v>15852.920582540799</v>
      </c>
    </row>
    <row r="151" spans="1:19" x14ac:dyDescent="0.25">
      <c r="A151" s="6" t="s">
        <v>1023</v>
      </c>
      <c r="B151" s="7">
        <v>48471431</v>
      </c>
      <c r="C151" s="6">
        <v>44</v>
      </c>
      <c r="D151" s="17">
        <v>28635</v>
      </c>
      <c r="E151" s="6" t="s">
        <v>3339</v>
      </c>
      <c r="F151" s="6" t="s">
        <v>3486</v>
      </c>
      <c r="G151" s="6" t="s">
        <v>3369</v>
      </c>
      <c r="H151" s="18" t="s">
        <v>3764</v>
      </c>
      <c r="I151" s="19" t="str">
        <f t="shared" si="4"/>
        <v>227310.084</v>
      </c>
      <c r="J151" s="20">
        <v>73669.131944099994</v>
      </c>
      <c r="K151" s="6" t="s">
        <v>3765</v>
      </c>
      <c r="L151" t="str">
        <f>VLOOKUP(A151,[1]Accounts!$A$2:$G$3001,5,FALSE)</f>
        <v>Domiciliary</v>
      </c>
      <c r="M151" t="str">
        <f>VLOOKUP(A151,[1]Accounts!$A$2:$G$3001,7,FALSE)</f>
        <v>210111,5136</v>
      </c>
      <c r="N151" t="str">
        <f>IFERROR(VLOOKUP(A151,[1]Loan!A:D,4,FALSE),  " No Loan")</f>
        <v xml:space="preserve"> No Loan</v>
      </c>
      <c r="O151" s="4">
        <f>VLOOKUP(B151, [1]Transaction!C:F,4,FALSE)</f>
        <v>44279</v>
      </c>
      <c r="P151" t="str">
        <f>VLOOKUP(B151,[1]Transaction!C:D,2,FALSE)</f>
        <v>Money Transfer</v>
      </c>
      <c r="Q151" t="str">
        <f>VLOOKUP(B151,[1]Transaction!C:E,3,FALSE)</f>
        <v>Internet Banking</v>
      </c>
      <c r="R151" s="10">
        <f>IFERROR(I151-J151, "")</f>
        <v>153640.95205590001</v>
      </c>
      <c r="S151" s="5">
        <f t="shared" si="5"/>
        <v>0</v>
      </c>
    </row>
    <row r="152" spans="1:19" x14ac:dyDescent="0.25">
      <c r="A152" s="6" t="s">
        <v>1590</v>
      </c>
      <c r="B152" s="7">
        <v>48771606</v>
      </c>
      <c r="C152" s="6">
        <v>58</v>
      </c>
      <c r="D152" s="17">
        <v>23521.5</v>
      </c>
      <c r="E152" s="6" t="s">
        <v>3348</v>
      </c>
      <c r="F152" s="6" t="s">
        <v>3360</v>
      </c>
      <c r="G152" s="6" t="s">
        <v>3350</v>
      </c>
      <c r="H152" s="18" t="s">
        <v>3766</v>
      </c>
      <c r="I152" s="19" t="str">
        <f t="shared" si="4"/>
        <v>1119155.40</v>
      </c>
      <c r="J152" s="20">
        <v>654609.43474679999</v>
      </c>
      <c r="K152" s="6" t="s">
        <v>3767</v>
      </c>
      <c r="L152" t="str">
        <f>VLOOKUP(A152,[1]Accounts!$A$2:$G$3001,5,FALSE)</f>
        <v>Corporate</v>
      </c>
      <c r="M152" t="str">
        <f>VLOOKUP(A152,[1]Accounts!$A$2:$G$3001,7,FALSE)</f>
        <v>35039,16</v>
      </c>
      <c r="N152" t="str">
        <f>IFERROR(VLOOKUP(A152,[1]Loan!A:D,4,FALSE),  " No Loan")</f>
        <v xml:space="preserve"> No Loan</v>
      </c>
      <c r="O152" s="4">
        <f>VLOOKUP(B152, [1]Transaction!C:F,4,FALSE)</f>
        <v>44232</v>
      </c>
      <c r="P152" t="str">
        <f>VLOOKUP(B152,[1]Transaction!C:D,2,FALSE)</f>
        <v>Cash Withdrawal</v>
      </c>
      <c r="Q152" t="str">
        <f>VLOOKUP(B152,[1]Transaction!C:E,3,FALSE)</f>
        <v>ATM</v>
      </c>
      <c r="R152" s="10">
        <f>IFERROR(I152-J152, "")</f>
        <v>464545.96525319992</v>
      </c>
      <c r="S152" s="5">
        <f t="shared" si="5"/>
        <v>0</v>
      </c>
    </row>
    <row r="153" spans="1:19" x14ac:dyDescent="0.25">
      <c r="A153" s="6" t="s">
        <v>1848</v>
      </c>
      <c r="B153" s="7">
        <v>48927497</v>
      </c>
      <c r="C153" s="6">
        <v>30</v>
      </c>
      <c r="D153" s="17">
        <v>33748.5</v>
      </c>
      <c r="E153" s="6" t="s">
        <v>3339</v>
      </c>
      <c r="F153" s="6" t="s">
        <v>3603</v>
      </c>
      <c r="G153" s="6" t="s">
        <v>3463</v>
      </c>
      <c r="H153" s="18" t="s">
        <v>3768</v>
      </c>
      <c r="I153" s="19" t="str">
        <f t="shared" si="4"/>
        <v>386551.753</v>
      </c>
      <c r="J153" s="20">
        <v>190855.04765184</v>
      </c>
      <c r="K153" s="6" t="s">
        <v>3769</v>
      </c>
      <c r="L153" t="str">
        <f>VLOOKUP(A153,[1]Accounts!$A$2:$G$3001,5,FALSE)</f>
        <v>Savings</v>
      </c>
      <c r="M153" t="str">
        <f>VLOOKUP(A153,[1]Accounts!$A$2:$G$3001,7,FALSE)</f>
        <v>150224,4879</v>
      </c>
      <c r="N153" t="str">
        <f>IFERROR(VLOOKUP(A153,[1]Loan!A:D,4,FALSE),  " No Loan")</f>
        <v xml:space="preserve"> No Loan</v>
      </c>
      <c r="O153" s="4">
        <f>VLOOKUP(B153, [1]Transaction!C:F,4,FALSE)</f>
        <v>44645</v>
      </c>
      <c r="P153" t="str">
        <f>VLOOKUP(B153,[1]Transaction!C:D,2,FALSE)</f>
        <v>Money Deposit</v>
      </c>
      <c r="Q153" t="str">
        <f>VLOOKUP(B153,[1]Transaction!C:E,3,FALSE)</f>
        <v>Bank</v>
      </c>
      <c r="R153" s="10">
        <f>IFERROR(I153-J153, "")</f>
        <v>195696.70534816003</v>
      </c>
      <c r="S153" s="5">
        <f t="shared" si="5"/>
        <v>0</v>
      </c>
    </row>
    <row r="154" spans="1:19" x14ac:dyDescent="0.25">
      <c r="A154" s="6" t="s">
        <v>3039</v>
      </c>
      <c r="B154" s="7">
        <v>48964941</v>
      </c>
      <c r="C154" s="6">
        <v>25</v>
      </c>
      <c r="D154" s="17">
        <v>35574.75</v>
      </c>
      <c r="E154" s="6" t="s">
        <v>3348</v>
      </c>
      <c r="F154" s="6" t="s">
        <v>3707</v>
      </c>
      <c r="G154" s="6" t="s">
        <v>3489</v>
      </c>
      <c r="H154" s="18" t="s">
        <v>3770</v>
      </c>
      <c r="I154" s="19" t="str">
        <f t="shared" si="4"/>
        <v>1529895.32</v>
      </c>
      <c r="J154" s="20">
        <v>220393.61592191999</v>
      </c>
      <c r="K154" s="6" t="s">
        <v>3771</v>
      </c>
      <c r="L154" t="str">
        <f>VLOOKUP(A154,[1]Accounts!$A$2:$G$3001,5,FALSE)</f>
        <v>Corporate</v>
      </c>
      <c r="M154" t="str">
        <f>VLOOKUP(A154,[1]Accounts!$A$2:$G$3001,7,FALSE)</f>
        <v>341432,4225</v>
      </c>
      <c r="N154" t="str">
        <f>IFERROR(VLOOKUP(A154,[1]Loan!A:D,4,FALSE),  " No Loan")</f>
        <v xml:space="preserve"> No Loan</v>
      </c>
      <c r="O154" s="4">
        <f>VLOOKUP(B154, [1]Transaction!C:F,4,FALSE)</f>
        <v>44495</v>
      </c>
      <c r="P154" t="str">
        <f>VLOOKUP(B154,[1]Transaction!C:D,2,FALSE)</f>
        <v>Cash Withdrawal</v>
      </c>
      <c r="Q154" t="str">
        <f>VLOOKUP(B154,[1]Transaction!C:E,3,FALSE)</f>
        <v>POS</v>
      </c>
      <c r="R154" s="10">
        <f>IFERROR(I154-J154, "")</f>
        <v>1309501.7040780801</v>
      </c>
      <c r="S154" s="5">
        <f t="shared" si="5"/>
        <v>26190.034081561604</v>
      </c>
    </row>
    <row r="155" spans="1:19" x14ac:dyDescent="0.25">
      <c r="A155" s="6" t="s">
        <v>1857</v>
      </c>
      <c r="B155" s="7">
        <v>49382283</v>
      </c>
      <c r="C155" s="6">
        <v>75</v>
      </c>
      <c r="D155" s="17">
        <v>17312.25</v>
      </c>
      <c r="E155" s="6" t="s">
        <v>3339</v>
      </c>
      <c r="F155" s="6" t="s">
        <v>3772</v>
      </c>
      <c r="G155" s="6" t="s">
        <v>3403</v>
      </c>
      <c r="H155" s="18" t="s">
        <v>3773</v>
      </c>
      <c r="I155" s="19" t="str">
        <f t="shared" si="4"/>
        <v>1209702.56</v>
      </c>
      <c r="J155" s="20">
        <v>332242.25299200002</v>
      </c>
      <c r="K155" s="6" t="s">
        <v>3774</v>
      </c>
      <c r="L155" t="str">
        <f>VLOOKUP(A155,[1]Accounts!$A$2:$G$3001,5,FALSE)</f>
        <v>Current</v>
      </c>
      <c r="M155" t="str">
        <f>VLOOKUP(A155,[1]Accounts!$A$2:$G$3001,7,FALSE)</f>
        <v>294401,2544</v>
      </c>
      <c r="N155" t="str">
        <f>IFERROR(VLOOKUP(A155,[1]Loan!A:D,4,FALSE),  " No Loan")</f>
        <v xml:space="preserve"> No Loan</v>
      </c>
      <c r="O155" s="4">
        <f>VLOOKUP(B155, [1]Transaction!C:F,4,FALSE)</f>
        <v>44511</v>
      </c>
      <c r="P155" t="str">
        <f>VLOOKUP(B155,[1]Transaction!C:D,2,FALSE)</f>
        <v>Cash Withdrawal</v>
      </c>
      <c r="Q155" t="str">
        <f>VLOOKUP(B155,[1]Transaction!C:E,3,FALSE)</f>
        <v>ATM</v>
      </c>
      <c r="R155" s="10">
        <f>IFERROR(I155-J155, "")</f>
        <v>877460.30700800009</v>
      </c>
      <c r="S155" s="5">
        <f t="shared" si="5"/>
        <v>17549.206140160004</v>
      </c>
    </row>
    <row r="156" spans="1:19" x14ac:dyDescent="0.25">
      <c r="A156" s="6" t="s">
        <v>1911</v>
      </c>
      <c r="B156" s="7">
        <v>49544460</v>
      </c>
      <c r="C156" s="6">
        <v>70</v>
      </c>
      <c r="D156" s="17">
        <v>19138.5</v>
      </c>
      <c r="E156" s="6" t="s">
        <v>3348</v>
      </c>
      <c r="F156" s="6" t="s">
        <v>3568</v>
      </c>
      <c r="G156" s="6" t="s">
        <v>3369</v>
      </c>
      <c r="H156" s="18" t="s">
        <v>3775</v>
      </c>
      <c r="I156" s="19" t="str">
        <f t="shared" si="4"/>
        <v>459302.338</v>
      </c>
      <c r="J156" s="20">
        <v>102417.013468</v>
      </c>
      <c r="K156" s="6" t="s">
        <v>3776</v>
      </c>
      <c r="L156" t="str">
        <f>VLOOKUP(A156,[1]Accounts!$A$2:$G$3001,5,FALSE)</f>
        <v>Domiciliary</v>
      </c>
      <c r="M156" t="str">
        <f>VLOOKUP(A156,[1]Accounts!$A$2:$G$3001,7,FALSE)</f>
        <v>362707,7004</v>
      </c>
      <c r="N156" t="str">
        <f>IFERROR(VLOOKUP(A156,[1]Loan!A:D,4,FALSE),  " No Loan")</f>
        <v xml:space="preserve"> No Loan</v>
      </c>
      <c r="O156" s="4">
        <f>VLOOKUP(B156, [1]Transaction!C:F,4,FALSE)</f>
        <v>44378</v>
      </c>
      <c r="P156" t="str">
        <f>VLOOKUP(B156,[1]Transaction!C:D,2,FALSE)</f>
        <v>Online Payment</v>
      </c>
      <c r="Q156" t="str">
        <f>VLOOKUP(B156,[1]Transaction!C:E,3,FALSE)</f>
        <v>Card</v>
      </c>
      <c r="R156" s="10">
        <f>IFERROR(I156-J156, "")</f>
        <v>356885.324532</v>
      </c>
      <c r="S156" s="5">
        <f t="shared" si="5"/>
        <v>0</v>
      </c>
    </row>
    <row r="157" spans="1:19" x14ac:dyDescent="0.25">
      <c r="A157" s="6" t="s">
        <v>1372</v>
      </c>
      <c r="B157" s="7">
        <v>49880986</v>
      </c>
      <c r="C157" s="6">
        <v>64</v>
      </c>
      <c r="D157" s="17">
        <v>21330</v>
      </c>
      <c r="E157" s="6" t="s">
        <v>3348</v>
      </c>
      <c r="F157" s="6" t="s">
        <v>3777</v>
      </c>
      <c r="G157" s="6" t="s">
        <v>3369</v>
      </c>
      <c r="H157" s="18" t="s">
        <v>3778</v>
      </c>
      <c r="I157" s="19" t="str">
        <f t="shared" si="4"/>
        <v>21065.1175</v>
      </c>
      <c r="J157" s="20">
        <v>12744.396087499999</v>
      </c>
      <c r="K157" s="6" t="s">
        <v>3779</v>
      </c>
      <c r="L157" t="str">
        <f>VLOOKUP(A157,[1]Accounts!$A$2:$G$3001,5,FALSE)</f>
        <v>Domiciliary</v>
      </c>
      <c r="M157" t="str">
        <f>VLOOKUP(A157,[1]Accounts!$A$2:$G$3001,7,FALSE)</f>
        <v>33391,8879</v>
      </c>
      <c r="N157" t="str">
        <f>IFERROR(VLOOKUP(A157,[1]Loan!A:D,4,FALSE),  " No Loan")</f>
        <v xml:space="preserve"> No Loan</v>
      </c>
      <c r="O157" s="4">
        <f>VLOOKUP(B157, [1]Transaction!C:F,4,FALSE)</f>
        <v>44637</v>
      </c>
      <c r="P157" t="str">
        <f>VLOOKUP(B157,[1]Transaction!C:D,2,FALSE)</f>
        <v>Money Deposit</v>
      </c>
      <c r="Q157" t="str">
        <f>VLOOKUP(B157,[1]Transaction!C:E,3,FALSE)</f>
        <v>Bank</v>
      </c>
      <c r="R157" s="10">
        <f>IFERROR(I157-J157, "")</f>
        <v>8320.721412500001</v>
      </c>
      <c r="S157" s="5">
        <f t="shared" si="5"/>
        <v>0</v>
      </c>
    </row>
    <row r="158" spans="1:19" x14ac:dyDescent="0.25">
      <c r="A158" s="6" t="s">
        <v>1497</v>
      </c>
      <c r="B158" s="7">
        <v>49939240</v>
      </c>
      <c r="C158" s="6">
        <v>28</v>
      </c>
      <c r="D158" s="17">
        <v>34479</v>
      </c>
      <c r="E158" s="6" t="s">
        <v>3348</v>
      </c>
      <c r="F158" s="6" t="s">
        <v>3721</v>
      </c>
      <c r="G158" s="6" t="s">
        <v>3463</v>
      </c>
      <c r="H158" s="18" t="s">
        <v>3780</v>
      </c>
      <c r="I158" s="19" t="str">
        <f t="shared" si="4"/>
        <v>803847.895</v>
      </c>
      <c r="J158" s="20">
        <v>359052.0600771</v>
      </c>
      <c r="K158" s="6" t="s">
        <v>3781</v>
      </c>
      <c r="L158" t="str">
        <f>VLOOKUP(A158,[1]Accounts!$A$2:$G$3001,5,FALSE)</f>
        <v>Savings</v>
      </c>
      <c r="M158" t="str">
        <f>VLOOKUP(A158,[1]Accounts!$A$2:$G$3001,7,FALSE)</f>
        <v>19831,4874</v>
      </c>
      <c r="N158" t="str">
        <f>IFERROR(VLOOKUP(A158,[1]Loan!A:D,4,FALSE),  " No Loan")</f>
        <v xml:space="preserve"> No Loan</v>
      </c>
      <c r="O158" s="4">
        <f>VLOOKUP(B158, [1]Transaction!C:F,4,FALSE)</f>
        <v>44410</v>
      </c>
      <c r="P158" t="str">
        <f>VLOOKUP(B158,[1]Transaction!C:D,2,FALSE)</f>
        <v>Money Transfer</v>
      </c>
      <c r="Q158" t="str">
        <f>VLOOKUP(B158,[1]Transaction!C:E,3,FALSE)</f>
        <v>Bank</v>
      </c>
      <c r="R158" s="10">
        <f>IFERROR(I158-J158, "")</f>
        <v>444795.83492290002</v>
      </c>
      <c r="S158" s="5">
        <f t="shared" si="5"/>
        <v>0</v>
      </c>
    </row>
    <row r="159" spans="1:19" x14ac:dyDescent="0.25">
      <c r="A159" s="6" t="s">
        <v>1108</v>
      </c>
      <c r="B159" s="7">
        <v>50359721</v>
      </c>
      <c r="C159" s="6">
        <v>29</v>
      </c>
      <c r="D159" s="17">
        <v>34113.75</v>
      </c>
      <c r="E159" s="6" t="s">
        <v>3339</v>
      </c>
      <c r="F159" s="6" t="s">
        <v>3782</v>
      </c>
      <c r="G159" s="6" t="s">
        <v>3357</v>
      </c>
      <c r="H159" s="18" t="s">
        <v>3783</v>
      </c>
      <c r="I159" s="19" t="str">
        <f t="shared" si="4"/>
        <v>1144704.01</v>
      </c>
      <c r="J159" s="20">
        <v>570935.87705153995</v>
      </c>
      <c r="K159" s="6" t="s">
        <v>3784</v>
      </c>
      <c r="L159" t="str">
        <f>VLOOKUP(A159,[1]Accounts!$A$2:$G$3001,5,FALSE)</f>
        <v>Domiciliary</v>
      </c>
      <c r="M159" t="str">
        <f>VLOOKUP(A159,[1]Accounts!$A$2:$G$3001,7,FALSE)</f>
        <v>66543,5692</v>
      </c>
      <c r="N159" t="str">
        <f>IFERROR(VLOOKUP(A159,[1]Loan!A:D,4,FALSE),  " No Loan")</f>
        <v xml:space="preserve"> No Loan</v>
      </c>
      <c r="O159" s="4">
        <f>VLOOKUP(B159, [1]Transaction!C:F,4,FALSE)</f>
        <v>44448</v>
      </c>
      <c r="P159" t="str">
        <f>VLOOKUP(B159,[1]Transaction!C:D,2,FALSE)</f>
        <v>Online Payment</v>
      </c>
      <c r="Q159" t="str">
        <f>VLOOKUP(B159,[1]Transaction!C:E,3,FALSE)</f>
        <v>Mobile</v>
      </c>
      <c r="R159" s="10">
        <f>IFERROR(I159-J159, "")</f>
        <v>573768.13294846006</v>
      </c>
      <c r="S159" s="5">
        <f t="shared" si="5"/>
        <v>11475.362658969201</v>
      </c>
    </row>
    <row r="160" spans="1:19" x14ac:dyDescent="0.25">
      <c r="A160" s="6" t="s">
        <v>1714</v>
      </c>
      <c r="B160" s="7">
        <v>50505862</v>
      </c>
      <c r="C160" s="6">
        <v>21</v>
      </c>
      <c r="D160" s="17">
        <v>37035.75</v>
      </c>
      <c r="E160" s="6" t="s">
        <v>3348</v>
      </c>
      <c r="F160" s="6" t="s">
        <v>3785</v>
      </c>
      <c r="G160" s="6" t="s">
        <v>3403</v>
      </c>
      <c r="H160" s="18" t="s">
        <v>3786</v>
      </c>
      <c r="I160" s="19" t="str">
        <f t="shared" si="4"/>
        <v>307762.401</v>
      </c>
      <c r="J160" s="20">
        <v>234087.08549688</v>
      </c>
      <c r="K160" s="6" t="s">
        <v>3787</v>
      </c>
      <c r="L160" t="str">
        <f>VLOOKUP(A160,[1]Accounts!$A$2:$G$3001,5,FALSE)</f>
        <v>Savings</v>
      </c>
      <c r="M160" t="str">
        <f>VLOOKUP(A160,[1]Accounts!$A$2:$G$3001,7,FALSE)</f>
        <v>244042,6077</v>
      </c>
      <c r="N160" t="str">
        <f>IFERROR(VLOOKUP(A160,[1]Loan!A:D,4,FALSE),  " No Loan")</f>
        <v xml:space="preserve"> No Loan</v>
      </c>
      <c r="O160" s="4">
        <f>VLOOKUP(B160, [1]Transaction!C:F,4,FALSE)</f>
        <v>44285</v>
      </c>
      <c r="P160" t="str">
        <f>VLOOKUP(B160,[1]Transaction!C:D,2,FALSE)</f>
        <v>Online Payment</v>
      </c>
      <c r="Q160" t="str">
        <f>VLOOKUP(B160,[1]Transaction!C:E,3,FALSE)</f>
        <v>Internet Banking</v>
      </c>
      <c r="R160" s="10">
        <f>IFERROR(I160-J160, "")</f>
        <v>73675.315503120015</v>
      </c>
      <c r="S160" s="5">
        <f t="shared" si="5"/>
        <v>0</v>
      </c>
    </row>
    <row r="161" spans="1:19" x14ac:dyDescent="0.25">
      <c r="A161" s="6" t="s">
        <v>3247</v>
      </c>
      <c r="B161" s="7">
        <v>50810851</v>
      </c>
      <c r="C161" s="6">
        <v>63</v>
      </c>
      <c r="D161" s="17">
        <v>21695.25</v>
      </c>
      <c r="E161" s="6" t="s">
        <v>3339</v>
      </c>
      <c r="F161" s="6" t="s">
        <v>3663</v>
      </c>
      <c r="G161" s="6" t="s">
        <v>3463</v>
      </c>
      <c r="H161" s="18" t="s">
        <v>3788</v>
      </c>
      <c r="I161" s="19" t="str">
        <f t="shared" si="4"/>
        <v>361645.829</v>
      </c>
      <c r="J161" s="20">
        <v>141675.68575999999</v>
      </c>
      <c r="K161" s="6" t="s">
        <v>3789</v>
      </c>
      <c r="L161" t="str">
        <f>VLOOKUP(A161,[1]Accounts!$A$2:$G$3001,5,FALSE)</f>
        <v>Current</v>
      </c>
      <c r="M161" t="str">
        <f>VLOOKUP(A161,[1]Accounts!$A$2:$G$3001,7,FALSE)</f>
        <v>96994,7742</v>
      </c>
      <c r="N161" t="str">
        <f>IFERROR(VLOOKUP(A161,[1]Loan!A:D,4,FALSE),  " No Loan")</f>
        <v xml:space="preserve"> No Loan</v>
      </c>
      <c r="O161" s="4">
        <f>VLOOKUP(B161, [1]Transaction!C:F,4,FALSE)</f>
        <v>44612</v>
      </c>
      <c r="P161" t="str">
        <f>VLOOKUP(B161,[1]Transaction!C:D,2,FALSE)</f>
        <v>Money Transfer</v>
      </c>
      <c r="Q161" t="str">
        <f>VLOOKUP(B161,[1]Transaction!C:E,3,FALSE)</f>
        <v>Bank</v>
      </c>
      <c r="R161" s="10">
        <f>IFERROR(I161-J161, "")</f>
        <v>219970.14324000003</v>
      </c>
      <c r="S161" s="5">
        <f t="shared" si="5"/>
        <v>0</v>
      </c>
    </row>
    <row r="162" spans="1:19" x14ac:dyDescent="0.25">
      <c r="A162" s="6" t="s">
        <v>2626</v>
      </c>
      <c r="B162" s="7">
        <v>51357710</v>
      </c>
      <c r="C162" s="6">
        <v>34</v>
      </c>
      <c r="D162" s="17">
        <v>32287.5</v>
      </c>
      <c r="E162" s="6" t="s">
        <v>3348</v>
      </c>
      <c r="F162" s="6" t="s">
        <v>3349</v>
      </c>
      <c r="G162" s="6" t="s">
        <v>3463</v>
      </c>
      <c r="H162" s="18" t="s">
        <v>3790</v>
      </c>
      <c r="I162" s="19" t="str">
        <f t="shared" si="4"/>
        <v>1536138.39</v>
      </c>
      <c r="J162" s="20">
        <v>777078.12759975996</v>
      </c>
      <c r="K162" s="6" t="s">
        <v>3791</v>
      </c>
      <c r="L162" t="str">
        <f>VLOOKUP(A162,[1]Accounts!$A$2:$G$3001,5,FALSE)</f>
        <v>Corporate</v>
      </c>
      <c r="M162" t="str">
        <f>VLOOKUP(A162,[1]Accounts!$A$2:$G$3001,7,FALSE)</f>
        <v>61901,372</v>
      </c>
      <c r="N162" t="str">
        <f>IFERROR(VLOOKUP(A162,[1]Loan!A:D,4,FALSE),  " No Loan")</f>
        <v xml:space="preserve"> No Loan</v>
      </c>
      <c r="O162" s="4">
        <f>VLOOKUP(B162, [1]Transaction!C:F,4,FALSE)</f>
        <v>44277</v>
      </c>
      <c r="P162" t="str">
        <f>VLOOKUP(B162,[1]Transaction!C:D,2,FALSE)</f>
        <v>Money Transfer</v>
      </c>
      <c r="Q162" t="str">
        <f>VLOOKUP(B162,[1]Transaction!C:E,3,FALSE)</f>
        <v>Internet Banking</v>
      </c>
      <c r="R162" s="10">
        <f>IFERROR(I162-J162, "")</f>
        <v>759060.26240023994</v>
      </c>
      <c r="S162" s="5">
        <f t="shared" si="5"/>
        <v>15181.205248004799</v>
      </c>
    </row>
    <row r="163" spans="1:19" x14ac:dyDescent="0.25">
      <c r="A163" s="6" t="s">
        <v>2779</v>
      </c>
      <c r="B163" s="7">
        <v>52532596</v>
      </c>
      <c r="C163" s="6">
        <v>59</v>
      </c>
      <c r="D163" s="17">
        <v>23156.25</v>
      </c>
      <c r="E163" s="6" t="s">
        <v>3339</v>
      </c>
      <c r="F163" s="6" t="s">
        <v>3535</v>
      </c>
      <c r="G163" s="6" t="s">
        <v>3361</v>
      </c>
      <c r="H163" s="18" t="s">
        <v>3792</v>
      </c>
      <c r="I163" s="19" t="str">
        <f t="shared" si="4"/>
        <v>321400.458</v>
      </c>
      <c r="J163" s="20">
        <v>94176.805357639998</v>
      </c>
      <c r="K163" s="6" t="s">
        <v>3793</v>
      </c>
      <c r="L163" t="str">
        <f>VLOOKUP(A163,[1]Accounts!$A$2:$G$3001,5,FALSE)</f>
        <v>Domiciliary</v>
      </c>
      <c r="M163" t="str">
        <f>VLOOKUP(A163,[1]Accounts!$A$2:$G$3001,7,FALSE)</f>
        <v>402718,1082</v>
      </c>
      <c r="N163" t="str">
        <f>IFERROR(VLOOKUP(A163,[1]Loan!A:D,4,FALSE),  " No Loan")</f>
        <v xml:space="preserve"> No Loan</v>
      </c>
      <c r="O163" s="4">
        <f>VLOOKUP(B163, [1]Transaction!C:F,4,FALSE)</f>
        <v>44286</v>
      </c>
      <c r="P163" t="str">
        <f>VLOOKUP(B163,[1]Transaction!C:D,2,FALSE)</f>
        <v>Online Payment</v>
      </c>
      <c r="Q163" t="str">
        <f>VLOOKUP(B163,[1]Transaction!C:E,3,FALSE)</f>
        <v>Mobile</v>
      </c>
      <c r="R163" s="10">
        <f>IFERROR(I163-J163, "")</f>
        <v>227223.65264235999</v>
      </c>
      <c r="S163" s="5">
        <f t="shared" si="5"/>
        <v>0</v>
      </c>
    </row>
    <row r="164" spans="1:19" x14ac:dyDescent="0.25">
      <c r="A164" s="6" t="s">
        <v>1723</v>
      </c>
      <c r="B164" s="7">
        <v>53789429</v>
      </c>
      <c r="C164" s="6">
        <v>60</v>
      </c>
      <c r="D164" s="17">
        <v>22791</v>
      </c>
      <c r="E164" s="6" t="s">
        <v>3348</v>
      </c>
      <c r="F164" s="6" t="s">
        <v>3794</v>
      </c>
      <c r="G164" s="6" t="s">
        <v>3357</v>
      </c>
      <c r="H164" s="18" t="s">
        <v>3795</v>
      </c>
      <c r="I164" s="19" t="str">
        <f t="shared" si="4"/>
        <v>181819.971</v>
      </c>
      <c r="J164" s="20">
        <v>34011.029882880001</v>
      </c>
      <c r="K164" s="6" t="s">
        <v>3796</v>
      </c>
      <c r="L164" t="str">
        <f>VLOOKUP(A164,[1]Accounts!$A$2:$G$3001,5,FALSE)</f>
        <v>Savings</v>
      </c>
      <c r="M164" t="str">
        <f>VLOOKUP(A164,[1]Accounts!$A$2:$G$3001,7,FALSE)</f>
        <v>50475,4635</v>
      </c>
      <c r="N164" t="str">
        <f>IFERROR(VLOOKUP(A164,[1]Loan!A:D,4,FALSE),  " No Loan")</f>
        <v xml:space="preserve"> No Loan</v>
      </c>
      <c r="O164" s="4">
        <f>VLOOKUP(B164, [1]Transaction!C:F,4,FALSE)</f>
        <v>44261</v>
      </c>
      <c r="P164" t="str">
        <f>VLOOKUP(B164,[1]Transaction!C:D,2,FALSE)</f>
        <v>Online Payment</v>
      </c>
      <c r="Q164" t="str">
        <f>VLOOKUP(B164,[1]Transaction!C:E,3,FALSE)</f>
        <v>Internet Banking</v>
      </c>
      <c r="R164" s="10">
        <f>IFERROR(I164-J164, "")</f>
        <v>147808.94111711998</v>
      </c>
      <c r="S164" s="5">
        <f t="shared" si="5"/>
        <v>0</v>
      </c>
    </row>
    <row r="165" spans="1:19" x14ac:dyDescent="0.25">
      <c r="A165" s="6" t="s">
        <v>91</v>
      </c>
      <c r="B165" s="7">
        <v>54043829</v>
      </c>
      <c r="C165" s="6">
        <v>63</v>
      </c>
      <c r="D165" s="17">
        <v>21695.25</v>
      </c>
      <c r="E165" s="6" t="s">
        <v>3339</v>
      </c>
      <c r="F165" s="6" t="s">
        <v>3450</v>
      </c>
      <c r="G165" s="6" t="s">
        <v>3365</v>
      </c>
      <c r="H165" s="18" t="s">
        <v>3797</v>
      </c>
      <c r="I165" s="19" t="str">
        <f t="shared" si="4"/>
        <v>963526.304</v>
      </c>
      <c r="J165" s="20">
        <v>854483.32784879999</v>
      </c>
      <c r="K165" s="6" t="s">
        <v>3798</v>
      </c>
      <c r="L165" t="str">
        <f>VLOOKUP(A165,[1]Accounts!$A$2:$G$3001,5,FALSE)</f>
        <v>Domiciliary</v>
      </c>
      <c r="M165" t="str">
        <f>VLOOKUP(A165,[1]Accounts!$A$2:$G$3001,7,FALSE)</f>
        <v>331759,8438</v>
      </c>
      <c r="N165" t="str">
        <f>IFERROR(VLOOKUP(A165,[1]Loan!A:D,4,FALSE),  " No Loan")</f>
        <v>N10009549935</v>
      </c>
      <c r="O165" s="4">
        <f>VLOOKUP(B165, [1]Transaction!C:F,4,FALSE)</f>
        <v>44359</v>
      </c>
      <c r="P165" t="str">
        <f>VLOOKUP(B165,[1]Transaction!C:D,2,FALSE)</f>
        <v>Loan Payment</v>
      </c>
      <c r="Q165" t="str">
        <f>VLOOKUP(B165,[1]Transaction!C:E,3,FALSE)</f>
        <v>Mobile</v>
      </c>
      <c r="R165" s="10">
        <f>IFERROR(I165-J165, "")</f>
        <v>109042.97615120001</v>
      </c>
      <c r="S165" s="5">
        <f t="shared" si="5"/>
        <v>0</v>
      </c>
    </row>
    <row r="166" spans="1:19" x14ac:dyDescent="0.25">
      <c r="A166" s="6" t="s">
        <v>3164</v>
      </c>
      <c r="B166" s="7">
        <v>54092581</v>
      </c>
      <c r="C166" s="6">
        <v>32</v>
      </c>
      <c r="D166" s="17">
        <v>33018</v>
      </c>
      <c r="E166" s="6" t="s">
        <v>3348</v>
      </c>
      <c r="F166" s="6" t="s">
        <v>3576</v>
      </c>
      <c r="G166" s="6" t="s">
        <v>3444</v>
      </c>
      <c r="H166" s="18" t="s">
        <v>3799</v>
      </c>
      <c r="I166" s="19" t="str">
        <f t="shared" si="4"/>
        <v>859353.805</v>
      </c>
      <c r="J166" s="20">
        <v>260285.04684</v>
      </c>
      <c r="K166" s="6" t="s">
        <v>3800</v>
      </c>
      <c r="L166" t="str">
        <f>VLOOKUP(A166,[1]Accounts!$A$2:$G$3001,5,FALSE)</f>
        <v>Joint</v>
      </c>
      <c r="M166" t="str">
        <f>VLOOKUP(A166,[1]Accounts!$A$2:$G$3001,7,FALSE)</f>
        <v>72376,3287</v>
      </c>
      <c r="N166" t="str">
        <f>IFERROR(VLOOKUP(A166,[1]Loan!A:D,4,FALSE),  " No Loan")</f>
        <v xml:space="preserve"> No Loan</v>
      </c>
      <c r="O166" s="4">
        <f>VLOOKUP(B166, [1]Transaction!C:F,4,FALSE)</f>
        <v>44217</v>
      </c>
      <c r="P166" t="str">
        <f>VLOOKUP(B166,[1]Transaction!C:D,2,FALSE)</f>
        <v>Online Payment</v>
      </c>
      <c r="Q166" t="str">
        <f>VLOOKUP(B166,[1]Transaction!C:E,3,FALSE)</f>
        <v>Card</v>
      </c>
      <c r="R166" s="10">
        <f>IFERROR(I166-J166, "")</f>
        <v>599068.75816000008</v>
      </c>
      <c r="S166" s="5">
        <f t="shared" si="5"/>
        <v>11981.375163200002</v>
      </c>
    </row>
    <row r="167" spans="1:19" x14ac:dyDescent="0.25">
      <c r="A167" s="6" t="s">
        <v>1589</v>
      </c>
      <c r="B167" s="7">
        <v>54235781</v>
      </c>
      <c r="C167" s="6">
        <v>59</v>
      </c>
      <c r="D167" s="17">
        <v>23156.25</v>
      </c>
      <c r="E167" s="6" t="s">
        <v>3348</v>
      </c>
      <c r="F167" s="6" t="s">
        <v>3707</v>
      </c>
      <c r="G167" s="6" t="s">
        <v>3361</v>
      </c>
      <c r="H167" s="18" t="s">
        <v>3801</v>
      </c>
      <c r="I167" s="19" t="str">
        <f t="shared" si="4"/>
        <v>380570.295</v>
      </c>
      <c r="J167" s="20">
        <v>258895.00349999999</v>
      </c>
      <c r="K167" s="6" t="s">
        <v>3802</v>
      </c>
      <c r="L167" t="str">
        <f>VLOOKUP(A167,[1]Accounts!$A$2:$G$3001,5,FALSE)</f>
        <v>Domiciliary</v>
      </c>
      <c r="M167" t="str">
        <f>VLOOKUP(A167,[1]Accounts!$A$2:$G$3001,7,FALSE)</f>
        <v>111451,9653</v>
      </c>
      <c r="N167" t="str">
        <f>IFERROR(VLOOKUP(A167,[1]Loan!A:D,4,FALSE),  " No Loan")</f>
        <v xml:space="preserve"> No Loan</v>
      </c>
      <c r="O167" s="4">
        <f>VLOOKUP(B167, [1]Transaction!C:F,4,FALSE)</f>
        <v>44528</v>
      </c>
      <c r="P167" t="str">
        <f>VLOOKUP(B167,[1]Transaction!C:D,2,FALSE)</f>
        <v>Online Payment</v>
      </c>
      <c r="Q167" t="str">
        <f>VLOOKUP(B167,[1]Transaction!C:E,3,FALSE)</f>
        <v>Card</v>
      </c>
      <c r="R167" s="10">
        <f>IFERROR(I167-J167, "")</f>
        <v>121675.29149999999</v>
      </c>
      <c r="S167" s="5">
        <f t="shared" si="5"/>
        <v>0</v>
      </c>
    </row>
    <row r="168" spans="1:19" x14ac:dyDescent="0.25">
      <c r="A168" s="6" t="s">
        <v>2363</v>
      </c>
      <c r="B168" s="7">
        <v>54474771</v>
      </c>
      <c r="C168" s="6">
        <v>73</v>
      </c>
      <c r="D168" s="17">
        <v>18042.75</v>
      </c>
      <c r="E168" s="6" t="s">
        <v>3339</v>
      </c>
      <c r="F168" s="6" t="s">
        <v>3803</v>
      </c>
      <c r="G168" s="6" t="s">
        <v>3345</v>
      </c>
      <c r="H168" s="18" t="s">
        <v>3804</v>
      </c>
      <c r="I168" s="19" t="str">
        <f t="shared" si="4"/>
        <v>221793.114</v>
      </c>
      <c r="J168" s="20">
        <v>220004.46057299999</v>
      </c>
      <c r="K168" s="6" t="s">
        <v>3805</v>
      </c>
      <c r="L168" t="str">
        <f>VLOOKUP(A168,[1]Accounts!$A$2:$G$3001,5,FALSE)</f>
        <v>Domiciliary</v>
      </c>
      <c r="M168" t="str">
        <f>VLOOKUP(A168,[1]Accounts!$A$2:$G$3001,7,FALSE)</f>
        <v>380645,1324</v>
      </c>
      <c r="N168" t="str">
        <f>IFERROR(VLOOKUP(A168,[1]Loan!A:D,4,FALSE),  " No Loan")</f>
        <v xml:space="preserve"> No Loan</v>
      </c>
      <c r="O168" s="4">
        <f>VLOOKUP(B168, [1]Transaction!C:F,4,FALSE)</f>
        <v>44285</v>
      </c>
      <c r="P168" t="str">
        <f>VLOOKUP(B168,[1]Transaction!C:D,2,FALSE)</f>
        <v>Checks</v>
      </c>
      <c r="Q168" t="str">
        <f>VLOOKUP(B168,[1]Transaction!C:E,3,FALSE)</f>
        <v>Informal Services</v>
      </c>
      <c r="R168" s="10">
        <f>IFERROR(I168-J168, "")</f>
        <v>1788.653427000012</v>
      </c>
      <c r="S168" s="5">
        <f t="shared" si="5"/>
        <v>0</v>
      </c>
    </row>
    <row r="169" spans="1:19" x14ac:dyDescent="0.25">
      <c r="A169" s="6" t="s">
        <v>1352</v>
      </c>
      <c r="B169" s="7">
        <v>54519301</v>
      </c>
      <c r="C169" s="6">
        <v>57</v>
      </c>
      <c r="D169" s="21">
        <v>37437.75</v>
      </c>
      <c r="E169" s="6" t="str">
        <f ca="1">CHOOSE(RANDBETWEEN(1, 2), "Male","Female")</f>
        <v>Female</v>
      </c>
      <c r="F169" s="6" t="str">
        <f ca="1">CHOOSE(RANDBETWEEN(1, 5), "Farmer","Tailor","Student","Professor","Welder")</f>
        <v>Tailor</v>
      </c>
      <c r="G169" s="6" t="str">
        <f ca="1">CHOOSE(RANDBETWEEN(1, 22), "Kano","Kwara","Imo","Lagos","Adamawa","Delta","Sokoto","Oyo","Osun","Abia","Cross River","Kaduna","Plateau","River","Abuja","Kogi","Edo","Anambra","Bayelsa","Benue","Ogun","Enugu")</f>
        <v>Imo</v>
      </c>
      <c r="H169" s="22" t="s">
        <v>3806</v>
      </c>
      <c r="I169" s="19" t="str">
        <f t="shared" si="4"/>
        <v>516853.239</v>
      </c>
      <c r="J169" s="10">
        <v>368844.68904796062</v>
      </c>
      <c r="K169" t="s">
        <v>3807</v>
      </c>
      <c r="L169" t="str">
        <f>VLOOKUP(A169,[1]Accounts!$A$2:$G$3001,5,FALSE)</f>
        <v>Domiciliary</v>
      </c>
      <c r="M169" t="str">
        <f>VLOOKUP(A169,[1]Accounts!$A$2:$G$3001,7,FALSE)</f>
        <v>42249,87</v>
      </c>
      <c r="N169" t="str">
        <f>IFERROR(VLOOKUP(A169,[1]Loan!A:D,4,FALSE),  " No Loan")</f>
        <v xml:space="preserve"> No Loan</v>
      </c>
      <c r="O169" s="4">
        <f>VLOOKUP(B169, [1]Transaction!C:F,4,FALSE)</f>
        <v>44539</v>
      </c>
      <c r="P169" t="str">
        <f>VLOOKUP(B169,[1]Transaction!C:D,2,FALSE)</f>
        <v>Online Payment</v>
      </c>
      <c r="Q169" t="str">
        <f>VLOOKUP(B169,[1]Transaction!C:E,3,FALSE)</f>
        <v>Card</v>
      </c>
      <c r="R169" s="10">
        <f>IFERROR(I169-J169, "")</f>
        <v>148008.54995203938</v>
      </c>
      <c r="S169" s="5">
        <f t="shared" si="5"/>
        <v>0</v>
      </c>
    </row>
    <row r="170" spans="1:19" x14ac:dyDescent="0.25">
      <c r="A170" s="6" t="s">
        <v>1403</v>
      </c>
      <c r="B170" s="7">
        <v>54731291</v>
      </c>
      <c r="C170" s="6">
        <v>55</v>
      </c>
      <c r="D170" s="17">
        <v>24617.25</v>
      </c>
      <c r="E170" s="6" t="s">
        <v>3348</v>
      </c>
      <c r="F170" s="6" t="s">
        <v>3808</v>
      </c>
      <c r="G170" s="6" t="s">
        <v>3454</v>
      </c>
      <c r="H170" s="18" t="s">
        <v>3809</v>
      </c>
      <c r="I170" s="19" t="str">
        <f t="shared" si="4"/>
        <v>1246515.54</v>
      </c>
      <c r="J170" s="20">
        <v>230339.027061</v>
      </c>
      <c r="K170" s="6" t="s">
        <v>3810</v>
      </c>
      <c r="L170" t="str">
        <f>VLOOKUP(A170,[1]Accounts!$A$2:$G$3001,5,FALSE)</f>
        <v>Current</v>
      </c>
      <c r="M170" t="str">
        <f>VLOOKUP(A170,[1]Accounts!$A$2:$G$3001,7,FALSE)</f>
        <v>59075,445</v>
      </c>
      <c r="N170" t="str">
        <f>IFERROR(VLOOKUP(A170,[1]Loan!A:D,4,FALSE),  " No Loan")</f>
        <v xml:space="preserve"> No Loan</v>
      </c>
      <c r="O170" s="4">
        <f>VLOOKUP(B170, [1]Transaction!C:F,4,FALSE)</f>
        <v>44658</v>
      </c>
      <c r="P170" t="str">
        <f>VLOOKUP(B170,[1]Transaction!C:D,2,FALSE)</f>
        <v>Money Transfer</v>
      </c>
      <c r="Q170" t="str">
        <f>VLOOKUP(B170,[1]Transaction!C:E,3,FALSE)</f>
        <v>Mobile</v>
      </c>
      <c r="R170" s="10">
        <f>IFERROR(I170-J170, "")</f>
        <v>1016176.512939</v>
      </c>
      <c r="S170" s="5">
        <f t="shared" si="5"/>
        <v>20323.53025878</v>
      </c>
    </row>
    <row r="171" spans="1:19" x14ac:dyDescent="0.25">
      <c r="A171" s="6" t="s">
        <v>2821</v>
      </c>
      <c r="B171" s="7">
        <v>55291105</v>
      </c>
      <c r="C171" s="6">
        <v>77</v>
      </c>
      <c r="D171" s="17">
        <v>16581.75</v>
      </c>
      <c r="E171" s="6" t="s">
        <v>3348</v>
      </c>
      <c r="F171" s="6" t="s">
        <v>3811</v>
      </c>
      <c r="G171" s="6" t="s">
        <v>3399</v>
      </c>
      <c r="H171" s="18" t="s">
        <v>3812</v>
      </c>
      <c r="I171" s="19" t="str">
        <f t="shared" si="4"/>
        <v>519360.193</v>
      </c>
      <c r="J171" s="20">
        <v>80527.601076799998</v>
      </c>
      <c r="K171" s="6" t="s">
        <v>3813</v>
      </c>
      <c r="L171" t="str">
        <f>VLOOKUP(A171,[1]Accounts!$A$2:$G$3001,5,FALSE)</f>
        <v>Domiciliary</v>
      </c>
      <c r="M171" t="str">
        <f>VLOOKUP(A171,[1]Accounts!$A$2:$G$3001,7,FALSE)</f>
        <v>95819,6736</v>
      </c>
      <c r="N171" t="str">
        <f>IFERROR(VLOOKUP(A171,[1]Loan!A:D,4,FALSE),  " No Loan")</f>
        <v xml:space="preserve"> No Loan</v>
      </c>
      <c r="O171" s="4">
        <f>VLOOKUP(B171, [1]Transaction!C:F,4,FALSE)</f>
        <v>44260</v>
      </c>
      <c r="P171" t="str">
        <f>VLOOKUP(B171,[1]Transaction!C:D,2,FALSE)</f>
        <v>Money Deposit</v>
      </c>
      <c r="Q171" t="str">
        <f>VLOOKUP(B171,[1]Transaction!C:E,3,FALSE)</f>
        <v>Bank</v>
      </c>
      <c r="R171" s="10">
        <f>IFERROR(I171-J171, "")</f>
        <v>438832.59192320006</v>
      </c>
      <c r="S171" s="5">
        <f t="shared" si="5"/>
        <v>0</v>
      </c>
    </row>
    <row r="172" spans="1:19" x14ac:dyDescent="0.25">
      <c r="A172" s="6" t="s">
        <v>1678</v>
      </c>
      <c r="B172" s="7">
        <v>55382792</v>
      </c>
      <c r="C172" s="6">
        <v>36</v>
      </c>
      <c r="D172" s="17">
        <v>31557</v>
      </c>
      <c r="E172" s="6" t="s">
        <v>3348</v>
      </c>
      <c r="F172" s="6" t="s">
        <v>3814</v>
      </c>
      <c r="G172" s="6" t="s">
        <v>3369</v>
      </c>
      <c r="H172" s="18" t="s">
        <v>3815</v>
      </c>
      <c r="I172" s="19" t="str">
        <f t="shared" si="4"/>
        <v>280994.880</v>
      </c>
      <c r="J172" s="20">
        <v>177152.59330559999</v>
      </c>
      <c r="K172" s="6" t="s">
        <v>3816</v>
      </c>
      <c r="L172" t="str">
        <f>VLOOKUP(A172,[1]Accounts!$A$2:$G$3001,5,FALSE)</f>
        <v>Savings</v>
      </c>
      <c r="M172" t="str">
        <f>VLOOKUP(A172,[1]Accounts!$A$2:$G$3001,7,FALSE)</f>
        <v>55214,5413</v>
      </c>
      <c r="N172" t="str">
        <f>IFERROR(VLOOKUP(A172,[1]Loan!A:D,4,FALSE),  " No Loan")</f>
        <v xml:space="preserve"> No Loan</v>
      </c>
      <c r="O172" s="4">
        <f>VLOOKUP(B172, [1]Transaction!C:F,4,FALSE)</f>
        <v>44306</v>
      </c>
      <c r="P172" t="str">
        <f>VLOOKUP(B172,[1]Transaction!C:D,2,FALSE)</f>
        <v>Money Deposit</v>
      </c>
      <c r="Q172" t="str">
        <f>VLOOKUP(B172,[1]Transaction!C:E,3,FALSE)</f>
        <v>Bank</v>
      </c>
      <c r="R172" s="10">
        <f>IFERROR(I172-J172, "")</f>
        <v>103842.28669440001</v>
      </c>
      <c r="S172" s="5">
        <f t="shared" si="5"/>
        <v>0</v>
      </c>
    </row>
    <row r="173" spans="1:19" x14ac:dyDescent="0.25">
      <c r="A173" s="6" t="s">
        <v>95</v>
      </c>
      <c r="B173" s="7">
        <v>56426361</v>
      </c>
      <c r="C173" s="6">
        <v>27</v>
      </c>
      <c r="D173" s="17">
        <v>34844.25</v>
      </c>
      <c r="E173" s="6" t="s">
        <v>3348</v>
      </c>
      <c r="F173" s="6" t="s">
        <v>3388</v>
      </c>
      <c r="G173" s="6" t="s">
        <v>3361</v>
      </c>
      <c r="H173" s="18" t="s">
        <v>3817</v>
      </c>
      <c r="I173" s="19" t="str">
        <f t="shared" si="4"/>
        <v>673491.823</v>
      </c>
      <c r="J173" s="20">
        <v>145106.87459267999</v>
      </c>
      <c r="K173" s="6" t="s">
        <v>3818</v>
      </c>
      <c r="L173" t="str">
        <f>VLOOKUP(A173,[1]Accounts!$A$2:$G$3001,5,FALSE)</f>
        <v>Current</v>
      </c>
      <c r="M173" t="str">
        <f>VLOOKUP(A173,[1]Accounts!$A$2:$G$3001,7,FALSE)</f>
        <v>201648,2172</v>
      </c>
      <c r="N173" t="str">
        <f>IFERROR(VLOOKUP(A173,[1]Loan!A:D,4,FALSE),  " No Loan")</f>
        <v>N1076621574</v>
      </c>
      <c r="O173" s="4">
        <f>VLOOKUP(B173, [1]Transaction!C:F,4,FALSE)</f>
        <v>44650</v>
      </c>
      <c r="P173" t="str">
        <f>VLOOKUP(B173,[1]Transaction!C:D,2,FALSE)</f>
        <v>Loan Payment</v>
      </c>
      <c r="Q173" t="str">
        <f>VLOOKUP(B173,[1]Transaction!C:E,3,FALSE)</f>
        <v>AFT</v>
      </c>
      <c r="R173" s="10">
        <f>IFERROR(I173-J173, "")</f>
        <v>528384.94840731996</v>
      </c>
      <c r="S173" s="5">
        <f t="shared" si="5"/>
        <v>10567.6989681464</v>
      </c>
    </row>
    <row r="174" spans="1:19" x14ac:dyDescent="0.25">
      <c r="A174" s="6" t="s">
        <v>100</v>
      </c>
      <c r="B174" s="7">
        <v>56948709</v>
      </c>
      <c r="C174" s="6">
        <v>60</v>
      </c>
      <c r="D174" s="17">
        <v>22791</v>
      </c>
      <c r="E174" s="6" t="s">
        <v>3348</v>
      </c>
      <c r="F174" s="6" t="s">
        <v>3398</v>
      </c>
      <c r="G174" s="6" t="s">
        <v>3341</v>
      </c>
      <c r="H174" s="18" t="s">
        <v>3819</v>
      </c>
      <c r="I174" s="19" t="str">
        <f t="shared" si="4"/>
        <v>685540.128</v>
      </c>
      <c r="J174" s="20">
        <v>227246.37141744001</v>
      </c>
      <c r="K174" s="6" t="s">
        <v>3820</v>
      </c>
      <c r="L174" t="str">
        <f>VLOOKUP(A174,[1]Accounts!$A$2:$G$3001,5,FALSE)</f>
        <v>Corporate</v>
      </c>
      <c r="M174" t="str">
        <f>VLOOKUP(A174,[1]Accounts!$A$2:$G$3001,7,FALSE)</f>
        <v>300114,2931</v>
      </c>
      <c r="N174" t="str">
        <f>IFERROR(VLOOKUP(A174,[1]Loan!A:D,4,FALSE),  " No Loan")</f>
        <v>N1571582471</v>
      </c>
      <c r="O174" s="4">
        <f>VLOOKUP(B174, [1]Transaction!C:F,4,FALSE)</f>
        <v>44588</v>
      </c>
      <c r="P174" t="str">
        <f>VLOOKUP(B174,[1]Transaction!C:D,2,FALSE)</f>
        <v>Loan Payment</v>
      </c>
      <c r="Q174" t="str">
        <f>VLOOKUP(B174,[1]Transaction!C:E,3,FALSE)</f>
        <v>AFT</v>
      </c>
      <c r="R174" s="10">
        <f>IFERROR(I174-J174, "")</f>
        <v>458293.75658256002</v>
      </c>
      <c r="S174" s="5">
        <f t="shared" si="5"/>
        <v>0</v>
      </c>
    </row>
    <row r="175" spans="1:19" x14ac:dyDescent="0.25">
      <c r="A175" s="6" t="s">
        <v>3160</v>
      </c>
      <c r="B175" s="7">
        <v>57264897</v>
      </c>
      <c r="C175" s="6">
        <v>51</v>
      </c>
      <c r="D175" s="17">
        <v>26078.25</v>
      </c>
      <c r="E175" s="6" t="s">
        <v>3348</v>
      </c>
      <c r="F175" s="6" t="s">
        <v>3821</v>
      </c>
      <c r="G175" s="6" t="s">
        <v>3341</v>
      </c>
      <c r="H175" s="18" t="s">
        <v>3822</v>
      </c>
      <c r="I175" s="19" t="str">
        <f t="shared" si="4"/>
        <v>176252.262</v>
      </c>
      <c r="J175" s="20">
        <v>57485.35320528</v>
      </c>
      <c r="K175" s="6" t="s">
        <v>3823</v>
      </c>
      <c r="L175" t="str">
        <f>VLOOKUP(A175,[1]Accounts!$A$2:$G$3001,5,FALSE)</f>
        <v>Domiciliary</v>
      </c>
      <c r="M175" t="str">
        <f>VLOOKUP(A175,[1]Accounts!$A$2:$G$3001,7,FALSE)</f>
        <v>194389,8551</v>
      </c>
      <c r="N175" t="str">
        <f>IFERROR(VLOOKUP(A175,[1]Loan!A:D,4,FALSE),  " No Loan")</f>
        <v xml:space="preserve"> No Loan</v>
      </c>
      <c r="O175" s="4">
        <f>VLOOKUP(B175, [1]Transaction!C:F,4,FALSE)</f>
        <v>44371</v>
      </c>
      <c r="P175" t="str">
        <f>VLOOKUP(B175,[1]Transaction!C:D,2,FALSE)</f>
        <v>Cash Withdrawal</v>
      </c>
      <c r="Q175" t="str">
        <f>VLOOKUP(B175,[1]Transaction!C:E,3,FALSE)</f>
        <v>POS</v>
      </c>
      <c r="R175" s="10">
        <f>IFERROR(I175-J175, "")</f>
        <v>118766.90879471999</v>
      </c>
      <c r="S175" s="5">
        <f t="shared" si="5"/>
        <v>0</v>
      </c>
    </row>
    <row r="176" spans="1:19" x14ac:dyDescent="0.25">
      <c r="A176" s="6" t="s">
        <v>2943</v>
      </c>
      <c r="B176" s="7">
        <v>57303665</v>
      </c>
      <c r="C176" s="6">
        <v>55</v>
      </c>
      <c r="D176" s="17">
        <v>24617.25</v>
      </c>
      <c r="E176" s="6" t="s">
        <v>3339</v>
      </c>
      <c r="F176" s="6" t="s">
        <v>3576</v>
      </c>
      <c r="G176" s="6" t="s">
        <v>3463</v>
      </c>
      <c r="H176" s="18" t="s">
        <v>3824</v>
      </c>
      <c r="I176" s="19" t="str">
        <f t="shared" si="4"/>
        <v>2253058.98</v>
      </c>
      <c r="J176" s="20">
        <v>699355.55679499998</v>
      </c>
      <c r="K176" s="6" t="s">
        <v>3825</v>
      </c>
      <c r="L176" t="str">
        <f>VLOOKUP(A176,[1]Accounts!$A$2:$G$3001,5,FALSE)</f>
        <v>Current</v>
      </c>
      <c r="M176" t="str">
        <f>VLOOKUP(A176,[1]Accounts!$A$2:$G$3001,7,FALSE)</f>
        <v>159512,3829</v>
      </c>
      <c r="N176" t="str">
        <f>IFERROR(VLOOKUP(A176,[1]Loan!A:D,4,FALSE),  " No Loan")</f>
        <v xml:space="preserve"> No Loan</v>
      </c>
      <c r="O176" s="4">
        <f>VLOOKUP(B176, [1]Transaction!C:F,4,FALSE)</f>
        <v>44599</v>
      </c>
      <c r="P176" t="str">
        <f>VLOOKUP(B176,[1]Transaction!C:D,2,FALSE)</f>
        <v>Money Transfer</v>
      </c>
      <c r="Q176" t="str">
        <f>VLOOKUP(B176,[1]Transaction!C:E,3,FALSE)</f>
        <v>Mobile</v>
      </c>
      <c r="R176" s="10">
        <f>IFERROR(I176-J176, "")</f>
        <v>1553703.4232049999</v>
      </c>
      <c r="S176" s="5">
        <f t="shared" si="5"/>
        <v>31074.068464099997</v>
      </c>
    </row>
    <row r="177" spans="1:19" x14ac:dyDescent="0.25">
      <c r="A177" s="6" t="s">
        <v>3271</v>
      </c>
      <c r="B177" s="7">
        <v>57782975</v>
      </c>
      <c r="C177" s="6">
        <v>51</v>
      </c>
      <c r="D177" s="17">
        <v>26078.25</v>
      </c>
      <c r="E177" s="6" t="s">
        <v>3339</v>
      </c>
      <c r="F177" s="6" t="s">
        <v>3406</v>
      </c>
      <c r="G177" s="6" t="s">
        <v>3489</v>
      </c>
      <c r="H177" s="18" t="s">
        <v>3826</v>
      </c>
      <c r="I177" s="19" t="str">
        <f t="shared" si="4"/>
        <v>476989.040</v>
      </c>
      <c r="J177" s="20">
        <v>149745.65025420001</v>
      </c>
      <c r="K177" s="6" t="s">
        <v>3827</v>
      </c>
      <c r="L177" t="str">
        <f>VLOOKUP(A177,[1]Accounts!$A$2:$G$3001,5,FALSE)</f>
        <v>Corporate</v>
      </c>
      <c r="M177" t="str">
        <f>VLOOKUP(A177,[1]Accounts!$A$2:$G$3001,7,FALSE)</f>
        <v>270186,794</v>
      </c>
      <c r="N177" t="str">
        <f>IFERROR(VLOOKUP(A177,[1]Loan!A:D,4,FALSE),  " No Loan")</f>
        <v xml:space="preserve"> No Loan</v>
      </c>
      <c r="O177" s="4">
        <f>VLOOKUP(B177, [1]Transaction!C:F,4,FALSE)</f>
        <v>44574</v>
      </c>
      <c r="P177" t="str">
        <f>VLOOKUP(B177,[1]Transaction!C:D,2,FALSE)</f>
        <v>Money Transfer</v>
      </c>
      <c r="Q177" t="str">
        <f>VLOOKUP(B177,[1]Transaction!C:E,3,FALSE)</f>
        <v>Mobile</v>
      </c>
      <c r="R177" s="10">
        <f>IFERROR(I177-J177, "")</f>
        <v>327243.38974579994</v>
      </c>
      <c r="S177" s="5">
        <f t="shared" si="5"/>
        <v>0</v>
      </c>
    </row>
    <row r="178" spans="1:19" x14ac:dyDescent="0.25">
      <c r="A178" s="6" t="s">
        <v>2419</v>
      </c>
      <c r="B178" s="7">
        <v>58064170</v>
      </c>
      <c r="C178" s="6">
        <v>41</v>
      </c>
      <c r="D178" s="17">
        <v>29730.75</v>
      </c>
      <c r="E178" s="6" t="s">
        <v>3348</v>
      </c>
      <c r="F178" s="6" t="s">
        <v>3483</v>
      </c>
      <c r="G178" s="6" t="s">
        <v>3357</v>
      </c>
      <c r="H178" s="18" t="s">
        <v>3828</v>
      </c>
      <c r="I178" s="19" t="str">
        <f t="shared" si="4"/>
        <v>1356428.64</v>
      </c>
      <c r="J178" s="20">
        <v>176932.89366684001</v>
      </c>
      <c r="K178" s="6" t="s">
        <v>3829</v>
      </c>
      <c r="L178" t="str">
        <f>VLOOKUP(A178,[1]Accounts!$A$2:$G$3001,5,FALSE)</f>
        <v>Fixed Deposit</v>
      </c>
      <c r="M178" t="str">
        <f>VLOOKUP(A178,[1]Accounts!$A$2:$G$3001,7,FALSE)</f>
        <v>228507,5625</v>
      </c>
      <c r="N178" t="str">
        <f>IFERROR(VLOOKUP(A178,[1]Loan!A:D,4,FALSE),  " No Loan")</f>
        <v xml:space="preserve"> No Loan</v>
      </c>
      <c r="O178" s="4">
        <f>VLOOKUP(B178, [1]Transaction!C:F,4,FALSE)</f>
        <v>44622</v>
      </c>
      <c r="P178" t="str">
        <f>VLOOKUP(B178,[1]Transaction!C:D,2,FALSE)</f>
        <v>Money Deposit</v>
      </c>
      <c r="Q178" t="str">
        <f>VLOOKUP(B178,[1]Transaction!C:E,3,FALSE)</f>
        <v>Bank</v>
      </c>
      <c r="R178" s="10">
        <f>IFERROR(I178-J178, "")</f>
        <v>1179495.74633316</v>
      </c>
      <c r="S178" s="5">
        <f t="shared" si="5"/>
        <v>23589.914926663201</v>
      </c>
    </row>
    <row r="179" spans="1:19" x14ac:dyDescent="0.25">
      <c r="A179" s="6" t="s">
        <v>1942</v>
      </c>
      <c r="B179" s="7">
        <v>58474603</v>
      </c>
      <c r="C179" s="6">
        <v>84</v>
      </c>
      <c r="D179" s="17">
        <v>14025</v>
      </c>
      <c r="E179" s="6" t="s">
        <v>3348</v>
      </c>
      <c r="F179" s="6" t="s">
        <v>3830</v>
      </c>
      <c r="G179" s="6" t="s">
        <v>3512</v>
      </c>
      <c r="H179" s="18" t="s">
        <v>3831</v>
      </c>
      <c r="I179" s="19" t="str">
        <f t="shared" si="4"/>
        <v>165213.860</v>
      </c>
      <c r="J179" s="20">
        <v>41566.849551359999</v>
      </c>
      <c r="K179" s="6" t="s">
        <v>3832</v>
      </c>
      <c r="L179" t="str">
        <f>VLOOKUP(A179,[1]Accounts!$A$2:$G$3001,5,FALSE)</f>
        <v>Savings</v>
      </c>
      <c r="M179" t="str">
        <f>VLOOKUP(A179,[1]Accounts!$A$2:$G$3001,7,FALSE)</f>
        <v>55512,3249</v>
      </c>
      <c r="N179" t="str">
        <f>IFERROR(VLOOKUP(A179,[1]Loan!A:D,4,FALSE),  " No Loan")</f>
        <v xml:space="preserve"> No Loan</v>
      </c>
      <c r="O179" s="4">
        <f>VLOOKUP(B179, [1]Transaction!C:F,4,FALSE)</f>
        <v>44401</v>
      </c>
      <c r="P179" t="str">
        <f>VLOOKUP(B179,[1]Transaction!C:D,2,FALSE)</f>
        <v>Money Deposit</v>
      </c>
      <c r="Q179" t="str">
        <f>VLOOKUP(B179,[1]Transaction!C:E,3,FALSE)</f>
        <v>Bank</v>
      </c>
      <c r="R179" s="10">
        <f>IFERROR(I179-J179, "")</f>
        <v>123647.01044863998</v>
      </c>
      <c r="S179" s="5">
        <f t="shared" si="5"/>
        <v>0</v>
      </c>
    </row>
    <row r="180" spans="1:19" x14ac:dyDescent="0.25">
      <c r="A180" s="6" t="s">
        <v>1842</v>
      </c>
      <c r="B180" s="7">
        <v>58509766</v>
      </c>
      <c r="C180" s="6">
        <v>26</v>
      </c>
      <c r="D180" s="17">
        <v>35209.5</v>
      </c>
      <c r="E180" s="6" t="s">
        <v>3348</v>
      </c>
      <c r="F180" s="6" t="s">
        <v>3833</v>
      </c>
      <c r="G180" s="6" t="s">
        <v>3341</v>
      </c>
      <c r="H180" s="18" t="s">
        <v>3834</v>
      </c>
      <c r="I180" s="19" t="str">
        <f t="shared" si="4"/>
        <v>655045.492</v>
      </c>
      <c r="J180" s="20">
        <v>577519.77836552996</v>
      </c>
      <c r="K180" s="6" t="s">
        <v>3835</v>
      </c>
      <c r="L180" t="str">
        <f>VLOOKUP(A180,[1]Accounts!$A$2:$G$3001,5,FALSE)</f>
        <v>Current</v>
      </c>
      <c r="M180" t="str">
        <f>VLOOKUP(A180,[1]Accounts!$A$2:$G$3001,7,FALSE)</f>
        <v>150898,038</v>
      </c>
      <c r="N180" t="str">
        <f>IFERROR(VLOOKUP(A180,[1]Loan!A:D,4,FALSE),  " No Loan")</f>
        <v xml:space="preserve"> No Loan</v>
      </c>
      <c r="O180" s="4">
        <f>VLOOKUP(B180, [1]Transaction!C:F,4,FALSE)</f>
        <v>44623</v>
      </c>
      <c r="P180" t="str">
        <f>VLOOKUP(B180,[1]Transaction!C:D,2,FALSE)</f>
        <v>Money Deposit</v>
      </c>
      <c r="Q180" t="str">
        <f>VLOOKUP(B180,[1]Transaction!C:E,3,FALSE)</f>
        <v>Bank</v>
      </c>
      <c r="R180" s="10">
        <f>IFERROR(I180-J180, "")</f>
        <v>77525.713634470012</v>
      </c>
      <c r="S180" s="5">
        <f t="shared" si="5"/>
        <v>0</v>
      </c>
    </row>
    <row r="181" spans="1:19" x14ac:dyDescent="0.25">
      <c r="A181" s="6" t="s">
        <v>2842</v>
      </c>
      <c r="B181" s="7">
        <v>58914684</v>
      </c>
      <c r="C181" s="6">
        <v>46</v>
      </c>
      <c r="D181" s="17">
        <v>27904.5</v>
      </c>
      <c r="E181" s="6" t="s">
        <v>3348</v>
      </c>
      <c r="F181" s="6" t="s">
        <v>3435</v>
      </c>
      <c r="G181" s="6" t="s">
        <v>3369</v>
      </c>
      <c r="H181" s="18" t="s">
        <v>3836</v>
      </c>
      <c r="I181" s="19" t="str">
        <f t="shared" si="4"/>
        <v>275577.724</v>
      </c>
      <c r="J181" s="20">
        <v>89759.601792000001</v>
      </c>
      <c r="K181" s="6" t="s">
        <v>3837</v>
      </c>
      <c r="L181" t="str">
        <f>VLOOKUP(A181,[1]Accounts!$A$2:$G$3001,5,FALSE)</f>
        <v>Joint</v>
      </c>
      <c r="M181" t="str">
        <f>VLOOKUP(A181,[1]Accounts!$A$2:$G$3001,7,FALSE)</f>
        <v>234323,7408</v>
      </c>
      <c r="N181" t="str">
        <f>IFERROR(VLOOKUP(A181,[1]Loan!A:D,4,FALSE),  " No Loan")</f>
        <v xml:space="preserve"> No Loan</v>
      </c>
      <c r="O181" s="4">
        <f>VLOOKUP(B181, [1]Transaction!C:F,4,FALSE)</f>
        <v>44524</v>
      </c>
      <c r="P181" t="str">
        <f>VLOOKUP(B181,[1]Transaction!C:D,2,FALSE)</f>
        <v>Online Payment</v>
      </c>
      <c r="Q181" t="str">
        <f>VLOOKUP(B181,[1]Transaction!C:E,3,FALSE)</f>
        <v>Mobile</v>
      </c>
      <c r="R181" s="10">
        <f>IFERROR(I181-J181, "")</f>
        <v>185818.12220799999</v>
      </c>
      <c r="S181" s="5">
        <f t="shared" si="5"/>
        <v>0</v>
      </c>
    </row>
    <row r="182" spans="1:19" x14ac:dyDescent="0.25">
      <c r="A182" s="6" t="s">
        <v>130</v>
      </c>
      <c r="B182" s="7">
        <v>59456070</v>
      </c>
      <c r="C182" s="6">
        <v>29</v>
      </c>
      <c r="D182" s="17">
        <v>34113.75</v>
      </c>
      <c r="E182" s="6" t="s">
        <v>3348</v>
      </c>
      <c r="F182" s="6" t="s">
        <v>3660</v>
      </c>
      <c r="G182" s="6" t="s">
        <v>3463</v>
      </c>
      <c r="H182" s="18" t="s">
        <v>3838</v>
      </c>
      <c r="I182" s="19" t="str">
        <f t="shared" si="4"/>
        <v>865205.861</v>
      </c>
      <c r="J182" s="20">
        <v>492563.70889920002</v>
      </c>
      <c r="K182" s="6" t="s">
        <v>3839</v>
      </c>
      <c r="L182" t="str">
        <f>VLOOKUP(A182,[1]Accounts!$A$2:$G$3001,5,FALSE)</f>
        <v>Joint</v>
      </c>
      <c r="M182" t="str">
        <f>VLOOKUP(A182,[1]Accounts!$A$2:$G$3001,7,FALSE)</f>
        <v>87849,4734</v>
      </c>
      <c r="N182" t="str">
        <f>IFERROR(VLOOKUP(A182,[1]Loan!A:D,4,FALSE),  " No Loan")</f>
        <v xml:space="preserve"> No Loan</v>
      </c>
      <c r="O182" s="4">
        <f>VLOOKUP(B182, [1]Transaction!C:F,4,FALSE)</f>
        <v>44450</v>
      </c>
      <c r="P182" t="str">
        <f>VLOOKUP(B182,[1]Transaction!C:D,2,FALSE)</f>
        <v>Money Deposit</v>
      </c>
      <c r="Q182" t="str">
        <f>VLOOKUP(B182,[1]Transaction!C:E,3,FALSE)</f>
        <v>ATM</v>
      </c>
      <c r="R182" s="10">
        <f>IFERROR(I182-J182, "")</f>
        <v>372642.15210080001</v>
      </c>
      <c r="S182" s="5">
        <f t="shared" si="5"/>
        <v>0</v>
      </c>
    </row>
    <row r="183" spans="1:19" x14ac:dyDescent="0.25">
      <c r="A183" s="6" t="s">
        <v>1216</v>
      </c>
      <c r="B183" s="7">
        <v>59809840</v>
      </c>
      <c r="C183" s="6">
        <v>35</v>
      </c>
      <c r="D183" s="17">
        <v>31922.25</v>
      </c>
      <c r="E183" s="6" t="s">
        <v>3339</v>
      </c>
      <c r="F183" s="6" t="s">
        <v>3840</v>
      </c>
      <c r="G183" s="6" t="s">
        <v>3505</v>
      </c>
      <c r="H183" s="18" t="s">
        <v>3841</v>
      </c>
      <c r="I183" s="19" t="str">
        <f t="shared" si="4"/>
        <v>325915.339</v>
      </c>
      <c r="J183" s="20">
        <v>159730.785324</v>
      </c>
      <c r="K183" s="6" t="s">
        <v>3842</v>
      </c>
      <c r="L183" t="str">
        <f>VLOOKUP(A183,[1]Accounts!$A$2:$G$3001,5,FALSE)</f>
        <v>Current</v>
      </c>
      <c r="M183" t="str">
        <f>VLOOKUP(A183,[1]Accounts!$A$2:$G$3001,7,FALSE)</f>
        <v>338901,7824</v>
      </c>
      <c r="N183" t="str">
        <f>IFERROR(VLOOKUP(A183,[1]Loan!A:D,4,FALSE),  " No Loan")</f>
        <v xml:space="preserve"> No Loan</v>
      </c>
      <c r="O183" s="4">
        <f>VLOOKUP(B183, [1]Transaction!C:F,4,FALSE)</f>
        <v>44199</v>
      </c>
      <c r="P183" t="str">
        <f>VLOOKUP(B183,[1]Transaction!C:D,2,FALSE)</f>
        <v>Checks</v>
      </c>
      <c r="Q183" t="str">
        <f>VLOOKUP(B183,[1]Transaction!C:E,3,FALSE)</f>
        <v>Informal Services</v>
      </c>
      <c r="R183" s="10">
        <f>IFERROR(I183-J183, "")</f>
        <v>166184.55367599998</v>
      </c>
      <c r="S183" s="5">
        <f t="shared" si="5"/>
        <v>0</v>
      </c>
    </row>
    <row r="184" spans="1:19" x14ac:dyDescent="0.25">
      <c r="A184" s="6" t="s">
        <v>2997</v>
      </c>
      <c r="B184" s="7">
        <v>59840529</v>
      </c>
      <c r="C184" s="6">
        <v>43</v>
      </c>
      <c r="D184" s="17">
        <v>29000.25</v>
      </c>
      <c r="E184" s="6" t="s">
        <v>3348</v>
      </c>
      <c r="F184" s="6" t="s">
        <v>3560</v>
      </c>
      <c r="G184" s="6" t="s">
        <v>3399</v>
      </c>
      <c r="H184" s="18" t="s">
        <v>3843</v>
      </c>
      <c r="I184" s="19" t="str">
        <f t="shared" si="4"/>
        <v>2834869.98</v>
      </c>
      <c r="J184" s="20">
        <v>1549728.9252863999</v>
      </c>
      <c r="K184" s="6" t="s">
        <v>3844</v>
      </c>
      <c r="L184" t="str">
        <f>VLOOKUP(A184,[1]Accounts!$A$2:$G$3001,5,FALSE)</f>
        <v>Current</v>
      </c>
      <c r="M184" t="str">
        <f>VLOOKUP(A184,[1]Accounts!$A$2:$G$3001,7,FALSE)</f>
        <v>84560,8491</v>
      </c>
      <c r="N184" t="str">
        <f>IFERROR(VLOOKUP(A184,[1]Loan!A:D,4,FALSE),  " No Loan")</f>
        <v xml:space="preserve"> No Loan</v>
      </c>
      <c r="O184" s="4">
        <f>VLOOKUP(B184, [1]Transaction!C:F,4,FALSE)</f>
        <v>44375</v>
      </c>
      <c r="P184" t="str">
        <f>VLOOKUP(B184,[1]Transaction!C:D,2,FALSE)</f>
        <v>Money Transfer</v>
      </c>
      <c r="Q184" t="str">
        <f>VLOOKUP(B184,[1]Transaction!C:E,3,FALSE)</f>
        <v>Bank</v>
      </c>
      <c r="R184" s="10">
        <f>IFERROR(I184-J184, "")</f>
        <v>1285141.0547136001</v>
      </c>
      <c r="S184" s="5">
        <f t="shared" si="5"/>
        <v>25702.821094272003</v>
      </c>
    </row>
    <row r="185" spans="1:19" x14ac:dyDescent="0.25">
      <c r="A185" s="6" t="s">
        <v>1547</v>
      </c>
      <c r="B185" s="7">
        <v>59844378</v>
      </c>
      <c r="C185" s="6">
        <v>39</v>
      </c>
      <c r="D185" s="17">
        <v>30461.25</v>
      </c>
      <c r="E185" s="6" t="s">
        <v>3339</v>
      </c>
      <c r="F185" s="6" t="s">
        <v>3830</v>
      </c>
      <c r="G185" s="6" t="s">
        <v>3361</v>
      </c>
      <c r="H185" s="18" t="s">
        <v>3845</v>
      </c>
      <c r="I185" s="19" t="str">
        <f t="shared" si="4"/>
        <v>1572704.64</v>
      </c>
      <c r="J185" s="20">
        <v>605843.38770347997</v>
      </c>
      <c r="K185" s="6" t="s">
        <v>3846</v>
      </c>
      <c r="L185" t="str">
        <f>VLOOKUP(A185,[1]Accounts!$A$2:$G$3001,5,FALSE)</f>
        <v>Fixed Deposit</v>
      </c>
      <c r="M185" t="str">
        <f>VLOOKUP(A185,[1]Accounts!$A$2:$G$3001,7,FALSE)</f>
        <v>373301,5719</v>
      </c>
      <c r="N185" t="str">
        <f>IFERROR(VLOOKUP(A185,[1]Loan!A:D,4,FALSE),  " No Loan")</f>
        <v xml:space="preserve"> No Loan</v>
      </c>
      <c r="O185" s="4">
        <f>VLOOKUP(B185, [1]Transaction!C:F,4,FALSE)</f>
        <v>44654</v>
      </c>
      <c r="P185" t="str">
        <f>VLOOKUP(B185,[1]Transaction!C:D,2,FALSE)</f>
        <v>Money Deposit</v>
      </c>
      <c r="Q185" t="str">
        <f>VLOOKUP(B185,[1]Transaction!C:E,3,FALSE)</f>
        <v>Bank</v>
      </c>
      <c r="R185" s="10">
        <f>IFERROR(I185-J185, "")</f>
        <v>966861.25229651993</v>
      </c>
      <c r="S185" s="5">
        <f t="shared" si="5"/>
        <v>19337.225045930398</v>
      </c>
    </row>
    <row r="186" spans="1:19" x14ac:dyDescent="0.25">
      <c r="A186" s="6" t="s">
        <v>3045</v>
      </c>
      <c r="B186" s="7">
        <v>60142149</v>
      </c>
      <c r="C186" s="6">
        <v>72</v>
      </c>
      <c r="D186" s="17">
        <v>18408</v>
      </c>
      <c r="E186" s="6" t="s">
        <v>3339</v>
      </c>
      <c r="F186" s="6" t="s">
        <v>3847</v>
      </c>
      <c r="G186" s="6" t="s">
        <v>3501</v>
      </c>
      <c r="H186" s="18" t="s">
        <v>3848</v>
      </c>
      <c r="I186" s="19" t="str">
        <f t="shared" si="4"/>
        <v>603246.716</v>
      </c>
      <c r="J186" s="20">
        <v>227377.60863999999</v>
      </c>
      <c r="K186" s="6" t="s">
        <v>3849</v>
      </c>
      <c r="L186" t="str">
        <f>VLOOKUP(A186,[1]Accounts!$A$2:$G$3001,5,FALSE)</f>
        <v>Savings</v>
      </c>
      <c r="M186" t="str">
        <f>VLOOKUP(A186,[1]Accounts!$A$2:$G$3001,7,FALSE)</f>
        <v>74221,728</v>
      </c>
      <c r="N186" t="str">
        <f>IFERROR(VLOOKUP(A186,[1]Loan!A:D,4,FALSE),  " No Loan")</f>
        <v xml:space="preserve"> No Loan</v>
      </c>
      <c r="O186" s="4">
        <f>VLOOKUP(B186, [1]Transaction!C:F,4,FALSE)</f>
        <v>44413</v>
      </c>
      <c r="P186" t="str">
        <f>VLOOKUP(B186,[1]Transaction!C:D,2,FALSE)</f>
        <v>Money Transfer</v>
      </c>
      <c r="Q186" t="str">
        <f>VLOOKUP(B186,[1]Transaction!C:E,3,FALSE)</f>
        <v>Internet Banking</v>
      </c>
      <c r="R186" s="10">
        <f>IFERROR(I186-J186, "")</f>
        <v>375869.10736000002</v>
      </c>
      <c r="S186" s="5">
        <f t="shared" si="5"/>
        <v>0</v>
      </c>
    </row>
    <row r="187" spans="1:19" x14ac:dyDescent="0.25">
      <c r="A187" s="6" t="s">
        <v>1252</v>
      </c>
      <c r="B187" s="7">
        <v>60755955</v>
      </c>
      <c r="C187" s="6">
        <v>25</v>
      </c>
      <c r="D187" s="17">
        <v>35574.75</v>
      </c>
      <c r="E187" s="6" t="s">
        <v>3348</v>
      </c>
      <c r="F187" s="6" t="s">
        <v>3794</v>
      </c>
      <c r="G187" s="6" t="s">
        <v>3512</v>
      </c>
      <c r="H187" s="18" t="s">
        <v>3850</v>
      </c>
      <c r="I187" s="19" t="str">
        <f t="shared" si="4"/>
        <v>1029868.13</v>
      </c>
      <c r="J187" s="20">
        <v>349792.53579270002</v>
      </c>
      <c r="K187" s="6" t="s">
        <v>3851</v>
      </c>
      <c r="L187" t="str">
        <f>VLOOKUP(A187,[1]Accounts!$A$2:$G$3001,5,FALSE)</f>
        <v>Domiciliary</v>
      </c>
      <c r="M187" t="str">
        <f>VLOOKUP(A187,[1]Accounts!$A$2:$G$3001,7,FALSE)</f>
        <v>31366,6932</v>
      </c>
      <c r="N187" t="str">
        <f>IFERROR(VLOOKUP(A187,[1]Loan!A:D,4,FALSE),  " No Loan")</f>
        <v xml:space="preserve"> No Loan</v>
      </c>
      <c r="O187" s="4">
        <f>VLOOKUP(B187, [1]Transaction!C:F,4,FALSE)</f>
        <v>44405</v>
      </c>
      <c r="P187" t="str">
        <f>VLOOKUP(B187,[1]Transaction!C:D,2,FALSE)</f>
        <v>Money Deposit</v>
      </c>
      <c r="Q187" t="str">
        <f>VLOOKUP(B187,[1]Transaction!C:E,3,FALSE)</f>
        <v>Bank</v>
      </c>
      <c r="R187" s="10">
        <f>IFERROR(I187-J187, "")</f>
        <v>680075.59420729999</v>
      </c>
      <c r="S187" s="5">
        <f t="shared" si="5"/>
        <v>13601.511884146001</v>
      </c>
    </row>
    <row r="188" spans="1:19" x14ac:dyDescent="0.25">
      <c r="A188" s="6" t="s">
        <v>1703</v>
      </c>
      <c r="B188" s="7">
        <v>61136726</v>
      </c>
      <c r="C188" s="6">
        <v>64</v>
      </c>
      <c r="D188" s="17">
        <v>21330</v>
      </c>
      <c r="E188" s="6" t="s">
        <v>3339</v>
      </c>
      <c r="F188" s="6" t="s">
        <v>3469</v>
      </c>
      <c r="G188" s="6" t="s">
        <v>3463</v>
      </c>
      <c r="H188" s="18" t="s">
        <v>3852</v>
      </c>
      <c r="I188" s="19" t="str">
        <f t="shared" si="4"/>
        <v>1503762.64</v>
      </c>
      <c r="J188" s="20">
        <v>989013.12681599997</v>
      </c>
      <c r="K188" s="6" t="s">
        <v>3853</v>
      </c>
      <c r="L188" t="str">
        <f>VLOOKUP(A188,[1]Accounts!$A$2:$G$3001,5,FALSE)</f>
        <v>Current</v>
      </c>
      <c r="M188" t="str">
        <f>VLOOKUP(A188,[1]Accounts!$A$2:$G$3001,7,FALSE)</f>
        <v>143436,72</v>
      </c>
      <c r="N188" t="str">
        <f>IFERROR(VLOOKUP(A188,[1]Loan!A:D,4,FALSE),  " No Loan")</f>
        <v xml:space="preserve"> No Loan</v>
      </c>
      <c r="O188" s="4">
        <f>VLOOKUP(B188, [1]Transaction!C:F,4,FALSE)</f>
        <v>44317</v>
      </c>
      <c r="P188" t="str">
        <f>VLOOKUP(B188,[1]Transaction!C:D,2,FALSE)</f>
        <v>Money Transfer</v>
      </c>
      <c r="Q188" t="str">
        <f>VLOOKUP(B188,[1]Transaction!C:E,3,FALSE)</f>
        <v>Mobile</v>
      </c>
      <c r="R188" s="10">
        <f>IFERROR(I188-J188, "")</f>
        <v>514749.51318399992</v>
      </c>
      <c r="S188" s="5">
        <f t="shared" si="5"/>
        <v>10294.990263679998</v>
      </c>
    </row>
    <row r="189" spans="1:19" x14ac:dyDescent="0.25">
      <c r="A189" s="6" t="s">
        <v>1985</v>
      </c>
      <c r="B189" s="7">
        <v>61180880</v>
      </c>
      <c r="C189" s="6">
        <v>18</v>
      </c>
      <c r="D189" s="17">
        <v>38131.5</v>
      </c>
      <c r="E189" s="6" t="s">
        <v>3339</v>
      </c>
      <c r="F189" s="6" t="s">
        <v>3854</v>
      </c>
      <c r="G189" s="6" t="s">
        <v>3361</v>
      </c>
      <c r="H189" s="18" t="s">
        <v>3855</v>
      </c>
      <c r="I189" s="19" t="str">
        <f t="shared" si="4"/>
        <v>661146.897</v>
      </c>
      <c r="J189" s="20">
        <v>203526.03128783999</v>
      </c>
      <c r="K189" s="6" t="s">
        <v>3856</v>
      </c>
      <c r="L189" t="str">
        <f>VLOOKUP(A189,[1]Accounts!$A$2:$G$3001,5,FALSE)</f>
        <v>Current</v>
      </c>
      <c r="M189" t="str">
        <f>VLOOKUP(A189,[1]Accounts!$A$2:$G$3001,7,FALSE)</f>
        <v>244088,88</v>
      </c>
      <c r="N189" t="str">
        <f>IFERROR(VLOOKUP(A189,[1]Loan!A:D,4,FALSE),  " No Loan")</f>
        <v xml:space="preserve"> No Loan</v>
      </c>
      <c r="O189" s="4">
        <f>VLOOKUP(B189, [1]Transaction!C:F,4,FALSE)</f>
        <v>44633</v>
      </c>
      <c r="P189" t="str">
        <f>VLOOKUP(B189,[1]Transaction!C:D,2,FALSE)</f>
        <v>Checks</v>
      </c>
      <c r="Q189" t="str">
        <f>VLOOKUP(B189,[1]Transaction!C:E,3,FALSE)</f>
        <v>Informal Services</v>
      </c>
      <c r="R189" s="10">
        <f>IFERROR(I189-J189, "")</f>
        <v>457620.86571216001</v>
      </c>
      <c r="S189" s="5">
        <f t="shared" si="5"/>
        <v>0</v>
      </c>
    </row>
    <row r="190" spans="1:19" x14ac:dyDescent="0.25">
      <c r="A190" s="6" t="s">
        <v>1188</v>
      </c>
      <c r="B190" s="7">
        <v>61241884</v>
      </c>
      <c r="C190" s="6">
        <v>72</v>
      </c>
      <c r="D190" s="17">
        <v>18408</v>
      </c>
      <c r="E190" s="6" t="s">
        <v>3348</v>
      </c>
      <c r="F190" s="6" t="s">
        <v>3654</v>
      </c>
      <c r="G190" s="6" t="s">
        <v>3369</v>
      </c>
      <c r="H190" s="18" t="s">
        <v>3857</v>
      </c>
      <c r="I190" s="19" t="str">
        <f t="shared" si="4"/>
        <v>1181619.78</v>
      </c>
      <c r="J190" s="20">
        <v>182613.96736000001</v>
      </c>
      <c r="K190" s="6" t="s">
        <v>3858</v>
      </c>
      <c r="L190" t="str">
        <f>VLOOKUP(A190,[1]Accounts!$A$2:$G$3001,5,FALSE)</f>
        <v>Domiciliary</v>
      </c>
      <c r="M190" t="str">
        <f>VLOOKUP(A190,[1]Accounts!$A$2:$G$3001,7,FALSE)</f>
        <v>274096,6319</v>
      </c>
      <c r="N190" t="str">
        <f>IFERROR(VLOOKUP(A190,[1]Loan!A:D,4,FALSE),  " No Loan")</f>
        <v xml:space="preserve"> No Loan</v>
      </c>
      <c r="O190" s="4">
        <f>VLOOKUP(B190, [1]Transaction!C:F,4,FALSE)</f>
        <v>44230</v>
      </c>
      <c r="P190" t="str">
        <f>VLOOKUP(B190,[1]Transaction!C:D,2,FALSE)</f>
        <v>Cash Withdrawal</v>
      </c>
      <c r="Q190" t="str">
        <f>VLOOKUP(B190,[1]Transaction!C:E,3,FALSE)</f>
        <v>ATM</v>
      </c>
      <c r="R190" s="10">
        <f>IFERROR(I190-J190, "")</f>
        <v>999005.81264000002</v>
      </c>
      <c r="S190" s="5">
        <f t="shared" si="5"/>
        <v>19980.116252800002</v>
      </c>
    </row>
    <row r="191" spans="1:19" x14ac:dyDescent="0.25">
      <c r="A191" s="6" t="s">
        <v>2080</v>
      </c>
      <c r="B191" s="7">
        <v>61928532</v>
      </c>
      <c r="C191" s="6">
        <v>36</v>
      </c>
      <c r="D191" s="17">
        <v>31557</v>
      </c>
      <c r="E191" s="6" t="s">
        <v>3339</v>
      </c>
      <c r="F191" s="6" t="s">
        <v>3382</v>
      </c>
      <c r="G191" s="6" t="s">
        <v>3463</v>
      </c>
      <c r="H191" s="18" t="s">
        <v>3859</v>
      </c>
      <c r="I191" s="19" t="str">
        <f t="shared" si="4"/>
        <v>101161.420</v>
      </c>
      <c r="J191" s="20">
        <v>42541.605699599997</v>
      </c>
      <c r="K191" s="6" t="s">
        <v>3860</v>
      </c>
      <c r="L191" t="str">
        <f>VLOOKUP(A191,[1]Accounts!$A$2:$G$3001,5,FALSE)</f>
        <v>Current</v>
      </c>
      <c r="M191" t="str">
        <f>VLOOKUP(A191,[1]Accounts!$A$2:$G$3001,7,FALSE)</f>
        <v>130428,6096</v>
      </c>
      <c r="N191" t="str">
        <f>IFERROR(VLOOKUP(A191,[1]Loan!A:D,4,FALSE),  " No Loan")</f>
        <v xml:space="preserve"> No Loan</v>
      </c>
      <c r="O191" s="4">
        <f>VLOOKUP(B191, [1]Transaction!C:F,4,FALSE)</f>
        <v>44377</v>
      </c>
      <c r="P191" t="str">
        <f>VLOOKUP(B191,[1]Transaction!C:D,2,FALSE)</f>
        <v>Online Payment</v>
      </c>
      <c r="Q191" t="str">
        <f>VLOOKUP(B191,[1]Transaction!C:E,3,FALSE)</f>
        <v>Mobile</v>
      </c>
      <c r="R191" s="10">
        <f>IFERROR(I191-J191, "")</f>
        <v>58619.814300400001</v>
      </c>
      <c r="S191" s="5">
        <f t="shared" si="5"/>
        <v>0</v>
      </c>
    </row>
    <row r="192" spans="1:19" x14ac:dyDescent="0.25">
      <c r="A192" s="6" t="s">
        <v>260</v>
      </c>
      <c r="B192" s="7">
        <v>62019148</v>
      </c>
      <c r="C192" s="6">
        <v>28</v>
      </c>
      <c r="D192" s="17">
        <v>34479</v>
      </c>
      <c r="E192" s="6" t="s">
        <v>3348</v>
      </c>
      <c r="F192" s="6" t="s">
        <v>3861</v>
      </c>
      <c r="G192" s="6" t="s">
        <v>3444</v>
      </c>
      <c r="H192" s="18" t="s">
        <v>3862</v>
      </c>
      <c r="I192" s="19" t="str">
        <f t="shared" si="4"/>
        <v>1120917.37</v>
      </c>
      <c r="J192" s="20">
        <v>437157.77429999999</v>
      </c>
      <c r="K192" s="6" t="s">
        <v>3863</v>
      </c>
      <c r="L192" t="str">
        <f>VLOOKUP(A192,[1]Accounts!$A$2:$G$3001,5,FALSE)</f>
        <v>Domiciliary</v>
      </c>
      <c r="M192" t="str">
        <f>VLOOKUP(A192,[1]Accounts!$A$2:$G$3001,7,FALSE)</f>
        <v>116881,2344</v>
      </c>
      <c r="N192" t="str">
        <f>IFERROR(VLOOKUP(A192,[1]Loan!A:D,4,FALSE),  " No Loan")</f>
        <v xml:space="preserve"> No Loan</v>
      </c>
      <c r="O192" s="4">
        <f>VLOOKUP(B192, [1]Transaction!C:F,4,FALSE)</f>
        <v>44420</v>
      </c>
      <c r="P192" t="str">
        <f>VLOOKUP(B192,[1]Transaction!C:D,2,FALSE)</f>
        <v>Online Payment</v>
      </c>
      <c r="Q192" t="str">
        <f>VLOOKUP(B192,[1]Transaction!C:E,3,FALSE)</f>
        <v>Mobile</v>
      </c>
      <c r="R192" s="10">
        <f>IFERROR(I192-J192, "")</f>
        <v>683759.59570000018</v>
      </c>
      <c r="S192" s="5">
        <f t="shared" si="5"/>
        <v>13675.191914000005</v>
      </c>
    </row>
    <row r="193" spans="1:19" x14ac:dyDescent="0.25">
      <c r="A193" s="6" t="s">
        <v>2439</v>
      </c>
      <c r="B193" s="7">
        <v>62120508</v>
      </c>
      <c r="C193" s="6">
        <v>85</v>
      </c>
      <c r="D193" s="17">
        <v>13659.75</v>
      </c>
      <c r="E193" s="6" t="s">
        <v>3348</v>
      </c>
      <c r="F193" s="6" t="s">
        <v>3453</v>
      </c>
      <c r="G193" s="6" t="s">
        <v>3369</v>
      </c>
      <c r="H193" s="18" t="s">
        <v>3864</v>
      </c>
      <c r="I193" s="19" t="str">
        <f t="shared" si="4"/>
        <v>198995.428</v>
      </c>
      <c r="J193" s="20">
        <v>68530.235289599994</v>
      </c>
      <c r="K193" s="6" t="s">
        <v>3865</v>
      </c>
      <c r="L193" t="str">
        <f>VLOOKUP(A193,[1]Accounts!$A$2:$G$3001,5,FALSE)</f>
        <v>Domiciliary</v>
      </c>
      <c r="M193" t="str">
        <f>VLOOKUP(A193,[1]Accounts!$A$2:$G$3001,7,FALSE)</f>
        <v>158603,634</v>
      </c>
      <c r="N193" t="str">
        <f>IFERROR(VLOOKUP(A193,[1]Loan!A:D,4,FALSE),  " No Loan")</f>
        <v xml:space="preserve"> No Loan</v>
      </c>
      <c r="O193" s="4">
        <f>VLOOKUP(B193, [1]Transaction!C:F,4,FALSE)</f>
        <v>44251</v>
      </c>
      <c r="P193" t="str">
        <f>VLOOKUP(B193,[1]Transaction!C:D,2,FALSE)</f>
        <v>Cash Withdrawal</v>
      </c>
      <c r="Q193" t="str">
        <f>VLOOKUP(B193,[1]Transaction!C:E,3,FALSE)</f>
        <v>ATM</v>
      </c>
      <c r="R193" s="10">
        <f>IFERROR(I193-J193, "")</f>
        <v>130465.19271040002</v>
      </c>
      <c r="S193" s="5">
        <f t="shared" si="5"/>
        <v>0</v>
      </c>
    </row>
    <row r="194" spans="1:19" x14ac:dyDescent="0.25">
      <c r="A194" s="6" t="s">
        <v>1506</v>
      </c>
      <c r="B194" s="7">
        <v>62136778</v>
      </c>
      <c r="C194" s="6">
        <v>43</v>
      </c>
      <c r="D194" s="17">
        <v>29000.25</v>
      </c>
      <c r="E194" s="6" t="s">
        <v>3348</v>
      </c>
      <c r="F194" s="6" t="s">
        <v>3866</v>
      </c>
      <c r="G194" s="6" t="s">
        <v>3369</v>
      </c>
      <c r="H194" s="18" t="s">
        <v>3867</v>
      </c>
      <c r="I194" s="19" t="str">
        <f t="shared" si="4"/>
        <v>360444.893</v>
      </c>
      <c r="J194" s="20">
        <v>153789.82133760001</v>
      </c>
      <c r="K194" s="6" t="s">
        <v>3868</v>
      </c>
      <c r="L194" t="str">
        <f>VLOOKUP(A194,[1]Accounts!$A$2:$G$3001,5,FALSE)</f>
        <v>Savings</v>
      </c>
      <c r="M194" t="str">
        <f>VLOOKUP(A194,[1]Accounts!$A$2:$G$3001,7,FALSE)</f>
        <v>154263,7707</v>
      </c>
      <c r="N194" t="str">
        <f>IFERROR(VLOOKUP(A194,[1]Loan!A:D,4,FALSE),  " No Loan")</f>
        <v xml:space="preserve"> No Loan</v>
      </c>
      <c r="O194" s="4">
        <f>VLOOKUP(B194, [1]Transaction!C:F,4,FALSE)</f>
        <v>44270</v>
      </c>
      <c r="P194" t="str">
        <f>VLOOKUP(B194,[1]Transaction!C:D,2,FALSE)</f>
        <v>Cash Withdrawal</v>
      </c>
      <c r="Q194" t="str">
        <f>VLOOKUP(B194,[1]Transaction!C:E,3,FALSE)</f>
        <v>POS</v>
      </c>
      <c r="R194" s="10">
        <f>IFERROR(I194-J194, "")</f>
        <v>206655.07166239998</v>
      </c>
      <c r="S194" s="5">
        <f t="shared" si="5"/>
        <v>0</v>
      </c>
    </row>
    <row r="195" spans="1:19" x14ac:dyDescent="0.25">
      <c r="A195" s="6" t="s">
        <v>3032</v>
      </c>
      <c r="B195" s="7">
        <v>62293485</v>
      </c>
      <c r="C195" s="6">
        <v>40</v>
      </c>
      <c r="D195" s="17">
        <v>30096</v>
      </c>
      <c r="E195" s="6" t="s">
        <v>3348</v>
      </c>
      <c r="F195" s="6" t="s">
        <v>3364</v>
      </c>
      <c r="G195" s="6" t="s">
        <v>3357</v>
      </c>
      <c r="H195" s="18" t="s">
        <v>3869</v>
      </c>
      <c r="I195" s="19" t="str">
        <f t="shared" ref="I195:I258" si="6">LEFT(H195,10)</f>
        <v>130298.126</v>
      </c>
      <c r="J195" s="20">
        <v>41616.43204752</v>
      </c>
      <c r="K195" s="6" t="s">
        <v>3870</v>
      </c>
      <c r="L195" t="str">
        <f>VLOOKUP(A195,[1]Accounts!$A$2:$G$3001,5,FALSE)</f>
        <v>Current</v>
      </c>
      <c r="M195" t="str">
        <f>VLOOKUP(A195,[1]Accounts!$A$2:$G$3001,7,FALSE)</f>
        <v>245839,902</v>
      </c>
      <c r="N195" t="str">
        <f>IFERROR(VLOOKUP(A195,[1]Loan!A:D,4,FALSE),  " No Loan")</f>
        <v xml:space="preserve"> No Loan</v>
      </c>
      <c r="O195" s="4">
        <f>VLOOKUP(B195, [1]Transaction!C:F,4,FALSE)</f>
        <v>44600</v>
      </c>
      <c r="P195" t="str">
        <f>VLOOKUP(B195,[1]Transaction!C:D,2,FALSE)</f>
        <v>Checks</v>
      </c>
      <c r="Q195" t="str">
        <f>VLOOKUP(B195,[1]Transaction!C:E,3,FALSE)</f>
        <v>Bank</v>
      </c>
      <c r="R195" s="10">
        <f>IFERROR(I195-J195, "")</f>
        <v>88681.693952480011</v>
      </c>
      <c r="S195" s="5">
        <f t="shared" ref="S195:S258" si="7">IF(R195&gt;500000, R195*0.02,0)</f>
        <v>0</v>
      </c>
    </row>
    <row r="196" spans="1:19" x14ac:dyDescent="0.25">
      <c r="A196" s="6" t="s">
        <v>960</v>
      </c>
      <c r="B196" s="7">
        <v>62664000</v>
      </c>
      <c r="C196" s="6">
        <v>40</v>
      </c>
      <c r="D196" s="17">
        <v>30096</v>
      </c>
      <c r="E196" s="6" t="s">
        <v>3348</v>
      </c>
      <c r="F196" s="6" t="s">
        <v>3736</v>
      </c>
      <c r="G196" s="6" t="s">
        <v>3512</v>
      </c>
      <c r="H196" s="18" t="s">
        <v>3871</v>
      </c>
      <c r="I196" s="19" t="str">
        <f t="shared" si="6"/>
        <v>679198.459</v>
      </c>
      <c r="J196" s="20">
        <v>233046.96092652</v>
      </c>
      <c r="K196" s="6" t="s">
        <v>3872</v>
      </c>
      <c r="L196" t="str">
        <f>VLOOKUP(A196,[1]Accounts!$A$2:$G$3001,5,FALSE)</f>
        <v>Current</v>
      </c>
      <c r="M196" t="str">
        <f>VLOOKUP(A196,[1]Accounts!$A$2:$G$3001,7,FALSE)</f>
        <v>21844,0625</v>
      </c>
      <c r="N196" t="str">
        <f>IFERROR(VLOOKUP(A196,[1]Loan!A:D,4,FALSE),  " No Loan")</f>
        <v xml:space="preserve"> No Loan</v>
      </c>
      <c r="O196" s="4">
        <f>VLOOKUP(B196, [1]Transaction!C:F,4,FALSE)</f>
        <v>44593</v>
      </c>
      <c r="P196" t="str">
        <f>VLOOKUP(B196,[1]Transaction!C:D,2,FALSE)</f>
        <v>Online Payment</v>
      </c>
      <c r="Q196" t="str">
        <f>VLOOKUP(B196,[1]Transaction!C:E,3,FALSE)</f>
        <v>Card</v>
      </c>
      <c r="R196" s="10">
        <f>IFERROR(I196-J196, "")</f>
        <v>446151.49807348003</v>
      </c>
      <c r="S196" s="5">
        <f t="shared" si="7"/>
        <v>0</v>
      </c>
    </row>
    <row r="197" spans="1:19" x14ac:dyDescent="0.25">
      <c r="A197" s="6" t="s">
        <v>2129</v>
      </c>
      <c r="B197" s="7">
        <v>62724933</v>
      </c>
      <c r="C197" s="6">
        <v>47</v>
      </c>
      <c r="D197" s="17">
        <v>27539.25</v>
      </c>
      <c r="E197" s="6" t="s">
        <v>3339</v>
      </c>
      <c r="F197" s="6" t="s">
        <v>3398</v>
      </c>
      <c r="G197" s="6" t="s">
        <v>3365</v>
      </c>
      <c r="H197" s="18" t="s">
        <v>3873</v>
      </c>
      <c r="I197" s="19" t="str">
        <f t="shared" si="6"/>
        <v>976553.209</v>
      </c>
      <c r="J197" s="20">
        <v>471515.90405472001</v>
      </c>
      <c r="K197" s="6" t="s">
        <v>3874</v>
      </c>
      <c r="L197" t="str">
        <f>VLOOKUP(A197,[1]Accounts!$A$2:$G$3001,5,FALSE)</f>
        <v>Domiciliary</v>
      </c>
      <c r="M197" t="str">
        <f>VLOOKUP(A197,[1]Accounts!$A$2:$G$3001,7,FALSE)</f>
        <v>64608,7728</v>
      </c>
      <c r="N197" t="str">
        <f>IFERROR(VLOOKUP(A197,[1]Loan!A:D,4,FALSE),  " No Loan")</f>
        <v xml:space="preserve"> No Loan</v>
      </c>
      <c r="O197" s="4">
        <f>VLOOKUP(B197, [1]Transaction!C:F,4,FALSE)</f>
        <v>44667</v>
      </c>
      <c r="P197" t="str">
        <f>VLOOKUP(B197,[1]Transaction!C:D,2,FALSE)</f>
        <v>Checks</v>
      </c>
      <c r="Q197" t="str">
        <f>VLOOKUP(B197,[1]Transaction!C:E,3,FALSE)</f>
        <v>Bank</v>
      </c>
      <c r="R197" s="10">
        <f>IFERROR(I197-J197, "")</f>
        <v>505037.30494528002</v>
      </c>
      <c r="S197" s="5">
        <f t="shared" si="7"/>
        <v>10100.7460989056</v>
      </c>
    </row>
    <row r="198" spans="1:19" x14ac:dyDescent="0.25">
      <c r="A198" s="6" t="s">
        <v>105</v>
      </c>
      <c r="B198" s="7">
        <v>62940595</v>
      </c>
      <c r="C198" s="6">
        <v>76</v>
      </c>
      <c r="D198" s="17">
        <v>16947</v>
      </c>
      <c r="E198" s="6" t="s">
        <v>3339</v>
      </c>
      <c r="F198" s="6" t="s">
        <v>3803</v>
      </c>
      <c r="G198" s="6" t="s">
        <v>3369</v>
      </c>
      <c r="H198" s="18" t="s">
        <v>3875</v>
      </c>
      <c r="I198" s="19" t="str">
        <f t="shared" si="6"/>
        <v>136205.185</v>
      </c>
      <c r="J198" s="20">
        <v>134989.06780799999</v>
      </c>
      <c r="K198" s="6" t="s">
        <v>3876</v>
      </c>
      <c r="L198" t="str">
        <f>VLOOKUP(A198,[1]Accounts!$A$2:$G$3001,5,FALSE)</f>
        <v>Fixed Deposit</v>
      </c>
      <c r="M198" t="str">
        <f>VLOOKUP(A198,[1]Accounts!$A$2:$G$3001,7,FALSE)</f>
        <v>128955,645</v>
      </c>
      <c r="N198" t="str">
        <f>IFERROR(VLOOKUP(A198,[1]Loan!A:D,4,FALSE),  " No Loan")</f>
        <v>N7467446735</v>
      </c>
      <c r="O198" s="4">
        <f>VLOOKUP(B198, [1]Transaction!C:F,4,FALSE)</f>
        <v>44567</v>
      </c>
      <c r="P198" t="str">
        <f>VLOOKUP(B198,[1]Transaction!C:D,2,FALSE)</f>
        <v>Loan Payment</v>
      </c>
      <c r="Q198" t="str">
        <f>VLOOKUP(B198,[1]Transaction!C:E,3,FALSE)</f>
        <v>Mobile</v>
      </c>
      <c r="R198" s="10">
        <f>IFERROR(I198-J198, "")</f>
        <v>1216.1171920000052</v>
      </c>
      <c r="S198" s="5">
        <f t="shared" si="7"/>
        <v>0</v>
      </c>
    </row>
    <row r="199" spans="1:19" x14ac:dyDescent="0.25">
      <c r="A199" s="6" t="s">
        <v>1087</v>
      </c>
      <c r="B199" s="7">
        <v>63303242</v>
      </c>
      <c r="C199" s="6">
        <v>30</v>
      </c>
      <c r="D199" s="17">
        <v>33748.5</v>
      </c>
      <c r="E199" s="6" t="s">
        <v>3348</v>
      </c>
      <c r="F199" s="6" t="s">
        <v>3418</v>
      </c>
      <c r="G199" s="6" t="s">
        <v>3623</v>
      </c>
      <c r="H199" s="18" t="s">
        <v>3877</v>
      </c>
      <c r="I199" s="19" t="str">
        <f t="shared" si="6"/>
        <v>304826.370</v>
      </c>
      <c r="J199" s="20">
        <v>98429.418447360003</v>
      </c>
      <c r="K199" s="6" t="s">
        <v>3878</v>
      </c>
      <c r="L199" t="str">
        <f>VLOOKUP(A199,[1]Accounts!$A$2:$G$3001,5,FALSE)</f>
        <v>Domiciliary</v>
      </c>
      <c r="M199" t="str">
        <f>VLOOKUP(A199,[1]Accounts!$A$2:$G$3001,7,FALSE)</f>
        <v>98369,2934</v>
      </c>
      <c r="N199" t="str">
        <f>IFERROR(VLOOKUP(A199,[1]Loan!A:D,4,FALSE),  " No Loan")</f>
        <v xml:space="preserve"> No Loan</v>
      </c>
      <c r="O199" s="4">
        <f>VLOOKUP(B199, [1]Transaction!C:F,4,FALSE)</f>
        <v>44225</v>
      </c>
      <c r="P199" t="str">
        <f>VLOOKUP(B199,[1]Transaction!C:D,2,FALSE)</f>
        <v>Cash Withdrawal</v>
      </c>
      <c r="Q199" t="str">
        <f>VLOOKUP(B199,[1]Transaction!C:E,3,FALSE)</f>
        <v>POS</v>
      </c>
      <c r="R199" s="10">
        <f>IFERROR(I199-J199, "")</f>
        <v>206396.95155264001</v>
      </c>
      <c r="S199" s="5">
        <f t="shared" si="7"/>
        <v>0</v>
      </c>
    </row>
    <row r="200" spans="1:19" x14ac:dyDescent="0.25">
      <c r="A200" s="6" t="s">
        <v>1997</v>
      </c>
      <c r="B200" s="7">
        <v>63450113</v>
      </c>
      <c r="C200" s="6">
        <v>38</v>
      </c>
      <c r="D200" s="17">
        <v>30826.5</v>
      </c>
      <c r="E200" s="6" t="s">
        <v>3339</v>
      </c>
      <c r="F200" s="6" t="s">
        <v>3879</v>
      </c>
      <c r="G200" s="6" t="s">
        <v>3361</v>
      </c>
      <c r="H200" s="18" t="s">
        <v>3880</v>
      </c>
      <c r="I200" s="19" t="str">
        <f t="shared" si="6"/>
        <v>244297.863</v>
      </c>
      <c r="J200" s="20">
        <v>61208.695548000003</v>
      </c>
      <c r="K200" s="6" t="s">
        <v>3881</v>
      </c>
      <c r="L200" t="str">
        <f>VLOOKUP(A200,[1]Accounts!$A$2:$G$3001,5,FALSE)</f>
        <v>Savings</v>
      </c>
      <c r="M200" t="str">
        <f>VLOOKUP(A200,[1]Accounts!$A$2:$G$3001,7,FALSE)</f>
        <v>409782,3288</v>
      </c>
      <c r="N200" t="str">
        <f>IFERROR(VLOOKUP(A200,[1]Loan!A:D,4,FALSE),  " No Loan")</f>
        <v xml:space="preserve"> No Loan</v>
      </c>
      <c r="O200" s="4">
        <f>VLOOKUP(B200, [1]Transaction!C:F,4,FALSE)</f>
        <v>44478</v>
      </c>
      <c r="P200" t="str">
        <f>VLOOKUP(B200,[1]Transaction!C:D,2,FALSE)</f>
        <v>Cash Withdrawal</v>
      </c>
      <c r="Q200" t="str">
        <f>VLOOKUP(B200,[1]Transaction!C:E,3,FALSE)</f>
        <v>POS</v>
      </c>
      <c r="R200" s="10">
        <f>IFERROR(I200-J200, "")</f>
        <v>183089.16745200002</v>
      </c>
      <c r="S200" s="5">
        <f t="shared" si="7"/>
        <v>0</v>
      </c>
    </row>
    <row r="201" spans="1:19" x14ac:dyDescent="0.25">
      <c r="A201" s="6" t="s">
        <v>2173</v>
      </c>
      <c r="B201" s="7">
        <v>63506705</v>
      </c>
      <c r="C201" s="6">
        <v>20</v>
      </c>
      <c r="D201" s="21">
        <v>36707</v>
      </c>
      <c r="E201" s="6" t="str">
        <f ca="1">CHOOSE(RANDBETWEEN(1, 2), "Male","Female")</f>
        <v>Female</v>
      </c>
      <c r="F201" s="6" t="str">
        <f ca="1">CHOOSE(RANDBETWEEN(1, 5), "Farmer","Tailor","Student","Professor","Welder")</f>
        <v>Student</v>
      </c>
      <c r="G201" s="6" t="str">
        <f ca="1">CHOOSE(RANDBETWEEN(1, 22), "Kano","Kwara","Imo","Lagos","Adamawa","Delta","Sokoto","Oyo","Osun","Abia","Cross River","Kaduna","Plateau","River","Abuja","Kogi","Edo","Anambra","Bayelsa","Benue","Ogun","Enugu")</f>
        <v>Imo</v>
      </c>
      <c r="H201" s="22" t="s">
        <v>3882</v>
      </c>
      <c r="I201" s="19" t="str">
        <f t="shared" si="6"/>
        <v>950404.401</v>
      </c>
      <c r="J201" s="10">
        <v>367675.54486488982</v>
      </c>
      <c r="K201" t="s">
        <v>3883</v>
      </c>
      <c r="L201" t="str">
        <f>VLOOKUP(A201,[1]Accounts!$A$2:$G$3001,5,FALSE)</f>
        <v>Joint</v>
      </c>
      <c r="M201" t="str">
        <f>VLOOKUP(A201,[1]Accounts!$A$2:$G$3001,7,FALSE)</f>
        <v>258230,368</v>
      </c>
      <c r="N201" t="str">
        <f>IFERROR(VLOOKUP(A201,[1]Loan!A:D,4,FALSE),  " No Loan")</f>
        <v xml:space="preserve"> No Loan</v>
      </c>
      <c r="O201" s="4">
        <f>VLOOKUP(B201, [1]Transaction!C:F,4,FALSE)</f>
        <v>44272</v>
      </c>
      <c r="P201" t="str">
        <f>VLOOKUP(B201,[1]Transaction!C:D,2,FALSE)</f>
        <v>Money Deposit</v>
      </c>
      <c r="Q201" t="str">
        <f>VLOOKUP(B201,[1]Transaction!C:E,3,FALSE)</f>
        <v>ATM</v>
      </c>
      <c r="R201" s="10">
        <f>IFERROR(I201-J201, "")</f>
        <v>582728.85613511014</v>
      </c>
      <c r="S201" s="5">
        <f t="shared" si="7"/>
        <v>11654.577122702203</v>
      </c>
    </row>
    <row r="202" spans="1:19" x14ac:dyDescent="0.25">
      <c r="A202" s="6" t="s">
        <v>3058</v>
      </c>
      <c r="B202" s="7">
        <v>63641638</v>
      </c>
      <c r="C202" s="6">
        <v>34</v>
      </c>
      <c r="D202" s="17">
        <v>32287.5</v>
      </c>
      <c r="E202" s="6" t="s">
        <v>3348</v>
      </c>
      <c r="F202" s="6" t="s">
        <v>3754</v>
      </c>
      <c r="G202" s="6" t="s">
        <v>3350</v>
      </c>
      <c r="H202" s="18" t="s">
        <v>3884</v>
      </c>
      <c r="I202" s="19" t="str">
        <f t="shared" si="6"/>
        <v>346491.259</v>
      </c>
      <c r="J202" s="20">
        <v>193836.29879249999</v>
      </c>
      <c r="K202" s="6" t="s">
        <v>3885</v>
      </c>
      <c r="L202" t="str">
        <f>VLOOKUP(A202,[1]Accounts!$A$2:$G$3001,5,FALSE)</f>
        <v>Joint</v>
      </c>
      <c r="M202" t="str">
        <f>VLOOKUP(A202,[1]Accounts!$A$2:$G$3001,7,FALSE)</f>
        <v>70220,0664</v>
      </c>
      <c r="N202" t="str">
        <f>IFERROR(VLOOKUP(A202,[1]Loan!A:D,4,FALSE),  " No Loan")</f>
        <v xml:space="preserve"> No Loan</v>
      </c>
      <c r="O202" s="4">
        <f>VLOOKUP(B202, [1]Transaction!C:F,4,FALSE)</f>
        <v>44390</v>
      </c>
      <c r="P202" t="str">
        <f>VLOOKUP(B202,[1]Transaction!C:D,2,FALSE)</f>
        <v>Cash Withdrawal</v>
      </c>
      <c r="Q202" t="str">
        <f>VLOOKUP(B202,[1]Transaction!C:E,3,FALSE)</f>
        <v>Bank</v>
      </c>
      <c r="R202" s="10">
        <f>IFERROR(I202-J202, "")</f>
        <v>152654.96020750003</v>
      </c>
      <c r="S202" s="5">
        <f t="shared" si="7"/>
        <v>0</v>
      </c>
    </row>
    <row r="203" spans="1:19" x14ac:dyDescent="0.25">
      <c r="A203" s="6" t="s">
        <v>2751</v>
      </c>
      <c r="B203" s="7">
        <v>64456357</v>
      </c>
      <c r="C203" s="6">
        <v>60</v>
      </c>
      <c r="D203" s="17">
        <v>22791</v>
      </c>
      <c r="E203" s="6" t="s">
        <v>3339</v>
      </c>
      <c r="F203" s="6" t="s">
        <v>3821</v>
      </c>
      <c r="G203" s="6" t="s">
        <v>3623</v>
      </c>
      <c r="H203" s="18" t="s">
        <v>3886</v>
      </c>
      <c r="I203" s="19" t="str">
        <f t="shared" si="6"/>
        <v>2340901.83</v>
      </c>
      <c r="J203" s="20">
        <v>578202.75368960004</v>
      </c>
      <c r="K203" s="6" t="s">
        <v>3887</v>
      </c>
      <c r="L203" t="str">
        <f>VLOOKUP(A203,[1]Accounts!$A$2:$G$3001,5,FALSE)</f>
        <v>Current</v>
      </c>
      <c r="M203" t="str">
        <f>VLOOKUP(A203,[1]Accounts!$A$2:$G$3001,7,FALSE)</f>
        <v>138844,4094</v>
      </c>
      <c r="N203" t="str">
        <f>IFERROR(VLOOKUP(A203,[1]Loan!A:D,4,FALSE),  " No Loan")</f>
        <v xml:space="preserve"> No Loan</v>
      </c>
      <c r="O203" s="4">
        <f>VLOOKUP(B203, [1]Transaction!C:F,4,FALSE)</f>
        <v>44215</v>
      </c>
      <c r="P203" t="str">
        <f>VLOOKUP(B203,[1]Transaction!C:D,2,FALSE)</f>
        <v>Checks</v>
      </c>
      <c r="Q203" t="str">
        <f>VLOOKUP(B203,[1]Transaction!C:E,3,FALSE)</f>
        <v>Informal Services</v>
      </c>
      <c r="R203" s="10">
        <f>IFERROR(I203-J203, "")</f>
        <v>1762699.0763103999</v>
      </c>
      <c r="S203" s="5">
        <f t="shared" si="7"/>
        <v>35253.981526208001</v>
      </c>
    </row>
    <row r="204" spans="1:19" x14ac:dyDescent="0.25">
      <c r="A204" s="6" t="s">
        <v>2836</v>
      </c>
      <c r="B204" s="7">
        <v>64892733</v>
      </c>
      <c r="C204" s="6">
        <v>77</v>
      </c>
      <c r="D204" s="17">
        <v>16581.75</v>
      </c>
      <c r="E204" s="6" t="s">
        <v>3348</v>
      </c>
      <c r="F204" s="6" t="s">
        <v>3674</v>
      </c>
      <c r="G204" s="6" t="s">
        <v>3454</v>
      </c>
      <c r="H204" s="18" t="s">
        <v>3888</v>
      </c>
      <c r="I204" s="19" t="str">
        <f t="shared" si="6"/>
        <v>1868783.84</v>
      </c>
      <c r="J204" s="20">
        <v>546515.45348400006</v>
      </c>
      <c r="K204" s="6" t="s">
        <v>3889</v>
      </c>
      <c r="L204" t="str">
        <f>VLOOKUP(A204,[1]Accounts!$A$2:$G$3001,5,FALSE)</f>
        <v>Joint</v>
      </c>
      <c r="M204" t="str">
        <f>VLOOKUP(A204,[1]Accounts!$A$2:$G$3001,7,FALSE)</f>
        <v>163869,5025</v>
      </c>
      <c r="N204" t="str">
        <f>IFERROR(VLOOKUP(A204,[1]Loan!A:D,4,FALSE),  " No Loan")</f>
        <v xml:space="preserve"> No Loan</v>
      </c>
      <c r="O204" s="4">
        <f>VLOOKUP(B204, [1]Transaction!C:F,4,FALSE)</f>
        <v>44299</v>
      </c>
      <c r="P204" t="str">
        <f>VLOOKUP(B204,[1]Transaction!C:D,2,FALSE)</f>
        <v>Money Transfer</v>
      </c>
      <c r="Q204" t="str">
        <f>VLOOKUP(B204,[1]Transaction!C:E,3,FALSE)</f>
        <v>Mobile</v>
      </c>
      <c r="R204" s="10">
        <f>IFERROR(I204-J204, "")</f>
        <v>1322268.3865160001</v>
      </c>
      <c r="S204" s="5">
        <f t="shared" si="7"/>
        <v>26445.367730320002</v>
      </c>
    </row>
    <row r="205" spans="1:19" x14ac:dyDescent="0.25">
      <c r="A205" s="6" t="s">
        <v>2166</v>
      </c>
      <c r="B205" s="7">
        <v>64911273</v>
      </c>
      <c r="C205" s="6">
        <v>61</v>
      </c>
      <c r="D205" s="17">
        <v>22425.75</v>
      </c>
      <c r="E205" s="6" t="s">
        <v>3348</v>
      </c>
      <c r="F205" s="6" t="s">
        <v>3494</v>
      </c>
      <c r="G205" s="6" t="s">
        <v>3403</v>
      </c>
      <c r="H205" s="18" t="s">
        <v>3890</v>
      </c>
      <c r="I205" s="19" t="str">
        <f t="shared" si="6"/>
        <v>1505541.47</v>
      </c>
      <c r="J205" s="20">
        <v>298160.38068960002</v>
      </c>
      <c r="K205" s="6" t="s">
        <v>3891</v>
      </c>
      <c r="L205" t="str">
        <f>VLOOKUP(A205,[1]Accounts!$A$2:$G$3001,5,FALSE)</f>
        <v>Current</v>
      </c>
      <c r="M205" t="str">
        <f>VLOOKUP(A205,[1]Accounts!$A$2:$G$3001,7,FALSE)</f>
        <v>146047,7408</v>
      </c>
      <c r="N205" t="str">
        <f>IFERROR(VLOOKUP(A205,[1]Loan!A:D,4,FALSE),  " No Loan")</f>
        <v xml:space="preserve"> No Loan</v>
      </c>
      <c r="O205" s="4">
        <f>VLOOKUP(B205, [1]Transaction!C:F,4,FALSE)</f>
        <v>44234</v>
      </c>
      <c r="P205" t="str">
        <f>VLOOKUP(B205,[1]Transaction!C:D,2,FALSE)</f>
        <v>Money Deposit</v>
      </c>
      <c r="Q205" t="str">
        <f>VLOOKUP(B205,[1]Transaction!C:E,3,FALSE)</f>
        <v>ATM</v>
      </c>
      <c r="R205" s="10">
        <f>IFERROR(I205-J205, "")</f>
        <v>1207381.0893104</v>
      </c>
      <c r="S205" s="5">
        <f t="shared" si="7"/>
        <v>24147.621786208001</v>
      </c>
    </row>
    <row r="206" spans="1:19" x14ac:dyDescent="0.25">
      <c r="A206" s="6" t="s">
        <v>1300</v>
      </c>
      <c r="B206" s="7">
        <v>65374783</v>
      </c>
      <c r="C206" s="6">
        <v>42</v>
      </c>
      <c r="D206" s="17">
        <v>29365.5</v>
      </c>
      <c r="E206" s="6" t="s">
        <v>3339</v>
      </c>
      <c r="F206" s="6" t="s">
        <v>3402</v>
      </c>
      <c r="G206" s="6" t="s">
        <v>3389</v>
      </c>
      <c r="H206" s="18" t="s">
        <v>3892</v>
      </c>
      <c r="I206" s="19" t="str">
        <f t="shared" si="6"/>
        <v>45415.8273</v>
      </c>
      <c r="J206" s="20">
        <v>26353.131411599999</v>
      </c>
      <c r="K206" s="6" t="s">
        <v>3893</v>
      </c>
      <c r="L206" t="str">
        <f>VLOOKUP(A206,[1]Accounts!$A$2:$G$3001,5,FALSE)</f>
        <v>Joint</v>
      </c>
      <c r="M206" t="str">
        <f>VLOOKUP(A206,[1]Accounts!$A$2:$G$3001,7,FALSE)</f>
        <v>102662,3125</v>
      </c>
      <c r="N206" t="str">
        <f>IFERROR(VLOOKUP(A206,[1]Loan!A:D,4,FALSE),  " No Loan")</f>
        <v xml:space="preserve"> No Loan</v>
      </c>
      <c r="O206" s="4">
        <f>VLOOKUP(B206, [1]Transaction!C:F,4,FALSE)</f>
        <v>44579</v>
      </c>
      <c r="P206" t="str">
        <f>VLOOKUP(B206,[1]Transaction!C:D,2,FALSE)</f>
        <v>Money Transfer</v>
      </c>
      <c r="Q206" t="str">
        <f>VLOOKUP(B206,[1]Transaction!C:E,3,FALSE)</f>
        <v>Internet Banking</v>
      </c>
      <c r="R206" s="10">
        <f>IFERROR(I206-J206, "")</f>
        <v>19062.695888399998</v>
      </c>
      <c r="S206" s="5">
        <f t="shared" si="7"/>
        <v>0</v>
      </c>
    </row>
    <row r="207" spans="1:19" x14ac:dyDescent="0.25">
      <c r="A207" s="6" t="s">
        <v>1855</v>
      </c>
      <c r="B207" s="7">
        <v>65997466</v>
      </c>
      <c r="C207" s="6">
        <v>18</v>
      </c>
      <c r="D207" s="17">
        <v>38131.5</v>
      </c>
      <c r="E207" s="6" t="s">
        <v>3348</v>
      </c>
      <c r="F207" s="6" t="s">
        <v>3457</v>
      </c>
      <c r="G207" s="6" t="s">
        <v>3623</v>
      </c>
      <c r="H207" s="18" t="s">
        <v>3894</v>
      </c>
      <c r="I207" s="19" t="str">
        <f t="shared" si="6"/>
        <v>63685.8132</v>
      </c>
      <c r="J207" s="20">
        <v>43186.942108800002</v>
      </c>
      <c r="K207" s="6" t="s">
        <v>3895</v>
      </c>
      <c r="L207" t="str">
        <f>VLOOKUP(A207,[1]Accounts!$A$2:$G$3001,5,FALSE)</f>
        <v>Savings</v>
      </c>
      <c r="M207" t="str">
        <f>VLOOKUP(A207,[1]Accounts!$A$2:$G$3001,7,FALSE)</f>
        <v>206263,6205</v>
      </c>
      <c r="N207" t="str">
        <f>IFERROR(VLOOKUP(A207,[1]Loan!A:D,4,FALSE),  " No Loan")</f>
        <v xml:space="preserve"> No Loan</v>
      </c>
      <c r="O207" s="4">
        <f>VLOOKUP(B207, [1]Transaction!C:F,4,FALSE)</f>
        <v>44672</v>
      </c>
      <c r="P207" t="str">
        <f>VLOOKUP(B207,[1]Transaction!C:D,2,FALSE)</f>
        <v>Money Transfer</v>
      </c>
      <c r="Q207" t="str">
        <f>VLOOKUP(B207,[1]Transaction!C:E,3,FALSE)</f>
        <v>Bank</v>
      </c>
      <c r="R207" s="10">
        <f>IFERROR(I207-J207, "")</f>
        <v>20498.871091199995</v>
      </c>
      <c r="S207" s="5">
        <f t="shared" si="7"/>
        <v>0</v>
      </c>
    </row>
    <row r="208" spans="1:19" x14ac:dyDescent="0.25">
      <c r="A208" s="6" t="s">
        <v>3114</v>
      </c>
      <c r="B208" s="7">
        <v>66026445</v>
      </c>
      <c r="C208" s="6">
        <v>28</v>
      </c>
      <c r="D208" s="17">
        <v>34479</v>
      </c>
      <c r="E208" s="6" t="s">
        <v>3348</v>
      </c>
      <c r="F208" s="6" t="s">
        <v>3447</v>
      </c>
      <c r="G208" s="6" t="s">
        <v>3369</v>
      </c>
      <c r="H208" s="18" t="s">
        <v>3896</v>
      </c>
      <c r="I208" s="19" t="str">
        <f t="shared" si="6"/>
        <v>342290.019</v>
      </c>
      <c r="J208" s="20">
        <v>86583.816285120003</v>
      </c>
      <c r="K208" s="6" t="s">
        <v>3897</v>
      </c>
      <c r="L208" t="str">
        <f>VLOOKUP(A208,[1]Accounts!$A$2:$G$3001,5,FALSE)</f>
        <v>Domiciliary</v>
      </c>
      <c r="M208" t="str">
        <f>VLOOKUP(A208,[1]Accounts!$A$2:$G$3001,7,FALSE)</f>
        <v>78349,893</v>
      </c>
      <c r="N208" t="str">
        <f>IFERROR(VLOOKUP(A208,[1]Loan!A:D,4,FALSE),  " No Loan")</f>
        <v xml:space="preserve"> No Loan</v>
      </c>
      <c r="O208" s="4">
        <f>VLOOKUP(B208, [1]Transaction!C:F,4,FALSE)</f>
        <v>44598</v>
      </c>
      <c r="P208" t="str">
        <f>VLOOKUP(B208,[1]Transaction!C:D,2,FALSE)</f>
        <v>Online Payment</v>
      </c>
      <c r="Q208" t="str">
        <f>VLOOKUP(B208,[1]Transaction!C:E,3,FALSE)</f>
        <v>Internet Banking</v>
      </c>
      <c r="R208" s="10">
        <f>IFERROR(I208-J208, "")</f>
        <v>255706.20271487997</v>
      </c>
      <c r="S208" s="5">
        <f t="shared" si="7"/>
        <v>0</v>
      </c>
    </row>
    <row r="209" spans="1:19" x14ac:dyDescent="0.25">
      <c r="A209" s="6" t="s">
        <v>1359</v>
      </c>
      <c r="B209" s="7">
        <v>66046046</v>
      </c>
      <c r="C209" s="6">
        <v>74</v>
      </c>
      <c r="D209" s="17">
        <v>17677.5</v>
      </c>
      <c r="E209" s="6" t="s">
        <v>3348</v>
      </c>
      <c r="F209" s="6" t="s">
        <v>3663</v>
      </c>
      <c r="G209" s="6" t="s">
        <v>3369</v>
      </c>
      <c r="H209" s="18" t="s">
        <v>3898</v>
      </c>
      <c r="I209" s="19" t="str">
        <f t="shared" si="6"/>
        <v>73076.6179</v>
      </c>
      <c r="J209" s="20">
        <v>52337.658758400001</v>
      </c>
      <c r="K209" s="6" t="s">
        <v>3899</v>
      </c>
      <c r="L209" t="str">
        <f>VLOOKUP(A209,[1]Accounts!$A$2:$G$3001,5,FALSE)</f>
        <v>Current</v>
      </c>
      <c r="M209" t="str">
        <f>VLOOKUP(A209,[1]Accounts!$A$2:$G$3001,7,FALSE)</f>
        <v>338807,392</v>
      </c>
      <c r="N209" t="str">
        <f>IFERROR(VLOOKUP(A209,[1]Loan!A:D,4,FALSE),  " No Loan")</f>
        <v xml:space="preserve"> No Loan</v>
      </c>
      <c r="O209" s="4">
        <f>VLOOKUP(B209, [1]Transaction!C:F,4,FALSE)</f>
        <v>44534</v>
      </c>
      <c r="P209" t="str">
        <f>VLOOKUP(B209,[1]Transaction!C:D,2,FALSE)</f>
        <v>Money Deposit</v>
      </c>
      <c r="Q209" t="str">
        <f>VLOOKUP(B209,[1]Transaction!C:E,3,FALSE)</f>
        <v>Bank</v>
      </c>
      <c r="R209" s="10">
        <f>IFERROR(I209-J209, "")</f>
        <v>20738.959141599997</v>
      </c>
      <c r="S209" s="5">
        <f t="shared" si="7"/>
        <v>0</v>
      </c>
    </row>
    <row r="210" spans="1:19" x14ac:dyDescent="0.25">
      <c r="A210" s="6" t="s">
        <v>427</v>
      </c>
      <c r="B210" s="7">
        <v>66154412</v>
      </c>
      <c r="C210" s="6">
        <v>33</v>
      </c>
      <c r="D210" s="17">
        <v>32652.75</v>
      </c>
      <c r="E210" s="6" t="s">
        <v>3339</v>
      </c>
      <c r="F210" s="6" t="s">
        <v>3900</v>
      </c>
      <c r="G210" s="6" t="s">
        <v>3369</v>
      </c>
      <c r="H210" s="18" t="s">
        <v>3901</v>
      </c>
      <c r="I210" s="19" t="str">
        <f t="shared" si="6"/>
        <v>87804.1040</v>
      </c>
      <c r="J210" s="20">
        <v>43935.18563616</v>
      </c>
      <c r="K210" s="6" t="s">
        <v>3902</v>
      </c>
      <c r="L210" t="str">
        <f>VLOOKUP(A210,[1]Accounts!$A$2:$G$3001,5,FALSE)</f>
        <v>Domiciliary</v>
      </c>
      <c r="M210" t="str">
        <f>VLOOKUP(A210,[1]Accounts!$A$2:$G$3001,7,FALSE)</f>
        <v>92607,75</v>
      </c>
      <c r="N210" t="str">
        <f>IFERROR(VLOOKUP(A210,[1]Loan!A:D,4,FALSE),  " No Loan")</f>
        <v xml:space="preserve"> No Loan</v>
      </c>
      <c r="O210" s="4">
        <f>VLOOKUP(B210, [1]Transaction!C:F,4,FALSE)</f>
        <v>44624</v>
      </c>
      <c r="P210" t="str">
        <f>VLOOKUP(B210,[1]Transaction!C:D,2,FALSE)</f>
        <v>Online Payment</v>
      </c>
      <c r="Q210" t="str">
        <f>VLOOKUP(B210,[1]Transaction!C:E,3,FALSE)</f>
        <v>Mobile</v>
      </c>
      <c r="R210" s="10">
        <f>IFERROR(I210-J210, "")</f>
        <v>43868.918363840006</v>
      </c>
      <c r="S210" s="5">
        <f t="shared" si="7"/>
        <v>0</v>
      </c>
    </row>
    <row r="211" spans="1:19" x14ac:dyDescent="0.25">
      <c r="A211" s="6" t="s">
        <v>427</v>
      </c>
      <c r="B211" s="7">
        <v>66154412</v>
      </c>
      <c r="C211" s="6">
        <v>33</v>
      </c>
      <c r="D211" s="17">
        <v>32652.75</v>
      </c>
      <c r="E211" s="6" t="s">
        <v>3339</v>
      </c>
      <c r="F211" s="6" t="s">
        <v>3900</v>
      </c>
      <c r="G211" s="6" t="s">
        <v>3369</v>
      </c>
      <c r="H211" s="18" t="s">
        <v>3901</v>
      </c>
      <c r="I211" s="19" t="str">
        <f t="shared" si="6"/>
        <v>87804.1040</v>
      </c>
      <c r="J211" s="20">
        <v>43935.18563616</v>
      </c>
      <c r="K211" s="6" t="s">
        <v>3902</v>
      </c>
      <c r="L211" t="str">
        <f>VLOOKUP(A211,[1]Accounts!$A$2:$G$3001,5,FALSE)</f>
        <v>Domiciliary</v>
      </c>
      <c r="M211" t="str">
        <f>VLOOKUP(A211,[1]Accounts!$A$2:$G$3001,7,FALSE)</f>
        <v>92607,75</v>
      </c>
      <c r="N211" t="str">
        <f>IFERROR(VLOOKUP(A211,[1]Loan!A:D,4,FALSE),  " No Loan")</f>
        <v xml:space="preserve"> No Loan</v>
      </c>
      <c r="O211" s="4">
        <f>VLOOKUP(B211, [1]Transaction!C:F,4,FALSE)</f>
        <v>44624</v>
      </c>
      <c r="P211" t="str">
        <f>VLOOKUP(B211,[1]Transaction!C:D,2,FALSE)</f>
        <v>Online Payment</v>
      </c>
      <c r="Q211" t="str">
        <f>VLOOKUP(B211,[1]Transaction!C:E,3,FALSE)</f>
        <v>Mobile</v>
      </c>
      <c r="R211" s="10">
        <f>IFERROR(I211-J211, "")</f>
        <v>43868.918363840006</v>
      </c>
      <c r="S211" s="5">
        <f t="shared" si="7"/>
        <v>0</v>
      </c>
    </row>
    <row r="212" spans="1:19" x14ac:dyDescent="0.25">
      <c r="A212" s="6" t="s">
        <v>1916</v>
      </c>
      <c r="B212" s="7">
        <v>66249050</v>
      </c>
      <c r="C212" s="6">
        <v>61</v>
      </c>
      <c r="D212" s="17">
        <v>22425.75</v>
      </c>
      <c r="E212" s="6" t="s">
        <v>3339</v>
      </c>
      <c r="F212" s="6" t="s">
        <v>3560</v>
      </c>
      <c r="G212" s="6" t="s">
        <v>3341</v>
      </c>
      <c r="H212" s="18" t="s">
        <v>3903</v>
      </c>
      <c r="I212" s="19" t="str">
        <f t="shared" si="6"/>
        <v>455464.407</v>
      </c>
      <c r="J212" s="20">
        <v>66291.908637500004</v>
      </c>
      <c r="K212" s="6" t="s">
        <v>3904</v>
      </c>
      <c r="L212" t="str">
        <f>VLOOKUP(A212,[1]Accounts!$A$2:$G$3001,5,FALSE)</f>
        <v>Domiciliary</v>
      </c>
      <c r="M212" t="str">
        <f>VLOOKUP(A212,[1]Accounts!$A$2:$G$3001,7,FALSE)</f>
        <v>50643,4375</v>
      </c>
      <c r="N212" t="str">
        <f>IFERROR(VLOOKUP(A212,[1]Loan!A:D,4,FALSE),  " No Loan")</f>
        <v xml:space="preserve"> No Loan</v>
      </c>
      <c r="O212" s="4">
        <f>VLOOKUP(B212, [1]Transaction!C:F,4,FALSE)</f>
        <v>44518</v>
      </c>
      <c r="P212" t="str">
        <f>VLOOKUP(B212,[1]Transaction!C:D,2,FALSE)</f>
        <v>Checks</v>
      </c>
      <c r="Q212" t="str">
        <f>VLOOKUP(B212,[1]Transaction!C:E,3,FALSE)</f>
        <v>Informal Services</v>
      </c>
      <c r="R212" s="10">
        <f>IFERROR(I212-J212, "")</f>
        <v>389172.49836249999</v>
      </c>
      <c r="S212" s="5">
        <f t="shared" si="7"/>
        <v>0</v>
      </c>
    </row>
    <row r="213" spans="1:19" x14ac:dyDescent="0.25">
      <c r="A213" s="6" t="s">
        <v>1275</v>
      </c>
      <c r="B213" s="7">
        <v>66474835</v>
      </c>
      <c r="C213" s="6">
        <v>35</v>
      </c>
      <c r="D213" s="17">
        <v>31922.25</v>
      </c>
      <c r="E213" s="6" t="s">
        <v>3348</v>
      </c>
      <c r="F213" s="6" t="s">
        <v>3532</v>
      </c>
      <c r="G213" s="6" t="s">
        <v>3369</v>
      </c>
      <c r="H213" s="18" t="s">
        <v>3905</v>
      </c>
      <c r="I213" s="19" t="str">
        <f t="shared" si="6"/>
        <v>640602.908</v>
      </c>
      <c r="J213" s="20">
        <v>223767.035604</v>
      </c>
      <c r="K213" s="6" t="s">
        <v>3906</v>
      </c>
      <c r="L213" t="str">
        <f>VLOOKUP(A213,[1]Accounts!$A$2:$G$3001,5,FALSE)</f>
        <v>Savings</v>
      </c>
      <c r="M213" t="str">
        <f>VLOOKUP(A213,[1]Accounts!$A$2:$G$3001,7,FALSE)</f>
        <v>86761,116</v>
      </c>
      <c r="N213" t="str">
        <f>IFERROR(VLOOKUP(A213,[1]Loan!A:D,4,FALSE),  " No Loan")</f>
        <v xml:space="preserve"> No Loan</v>
      </c>
      <c r="O213" s="4">
        <f>VLOOKUP(B213, [1]Transaction!C:F,4,FALSE)</f>
        <v>44395</v>
      </c>
      <c r="P213" t="str">
        <f>VLOOKUP(B213,[1]Transaction!C:D,2,FALSE)</f>
        <v>Money Transfer</v>
      </c>
      <c r="Q213" t="str">
        <f>VLOOKUP(B213,[1]Transaction!C:E,3,FALSE)</f>
        <v>ATM</v>
      </c>
      <c r="R213" s="10">
        <f>IFERROR(I213-J213, "")</f>
        <v>416835.87239600008</v>
      </c>
      <c r="S213" s="5">
        <f t="shared" si="7"/>
        <v>0</v>
      </c>
    </row>
    <row r="214" spans="1:19" x14ac:dyDescent="0.25">
      <c r="A214" s="6" t="s">
        <v>109</v>
      </c>
      <c r="B214" s="7">
        <v>66714376</v>
      </c>
      <c r="C214" s="6">
        <v>37</v>
      </c>
      <c r="D214" s="17">
        <v>31191.75</v>
      </c>
      <c r="E214" s="6" t="s">
        <v>3339</v>
      </c>
      <c r="F214" s="6" t="s">
        <v>3663</v>
      </c>
      <c r="G214" s="6" t="s">
        <v>3429</v>
      </c>
      <c r="H214" s="18" t="s">
        <v>3907</v>
      </c>
      <c r="I214" s="19" t="str">
        <f t="shared" si="6"/>
        <v>817932.095</v>
      </c>
      <c r="J214" s="20">
        <v>268068.84075839998</v>
      </c>
      <c r="K214" s="6" t="s">
        <v>3908</v>
      </c>
      <c r="L214" t="str">
        <f>VLOOKUP(A214,[1]Accounts!$A$2:$G$3001,5,FALSE)</f>
        <v>Current</v>
      </c>
      <c r="M214" t="str">
        <f>VLOOKUP(A214,[1]Accounts!$A$2:$G$3001,7,FALSE)</f>
        <v>150098,3736</v>
      </c>
      <c r="N214" t="str">
        <f>IFERROR(VLOOKUP(A214,[1]Loan!A:D,4,FALSE),  " No Loan")</f>
        <v>N956521,44</v>
      </c>
      <c r="O214" s="4">
        <f>VLOOKUP(B214, [1]Transaction!C:F,4,FALSE)</f>
        <v>44489</v>
      </c>
      <c r="P214" t="str">
        <f>VLOOKUP(B214,[1]Transaction!C:D,2,FALSE)</f>
        <v>Loan Payment</v>
      </c>
      <c r="Q214" t="str">
        <f>VLOOKUP(B214,[1]Transaction!C:E,3,FALSE)</f>
        <v>AFT</v>
      </c>
      <c r="R214" s="10">
        <f>IFERROR(I214-J214, "")</f>
        <v>549863.25424159993</v>
      </c>
      <c r="S214" s="5">
        <f t="shared" si="7"/>
        <v>10997.265084831999</v>
      </c>
    </row>
    <row r="215" spans="1:19" x14ac:dyDescent="0.25">
      <c r="A215" s="6" t="s">
        <v>1812</v>
      </c>
      <c r="B215" s="7">
        <v>67031087</v>
      </c>
      <c r="C215" s="6">
        <v>68</v>
      </c>
      <c r="D215" s="17">
        <v>19869</v>
      </c>
      <c r="E215" s="6" t="s">
        <v>3348</v>
      </c>
      <c r="F215" s="6" t="s">
        <v>3606</v>
      </c>
      <c r="G215" s="6" t="s">
        <v>3463</v>
      </c>
      <c r="H215" s="18" t="s">
        <v>3909</v>
      </c>
      <c r="I215" s="19" t="str">
        <f t="shared" si="6"/>
        <v>90992.6439</v>
      </c>
      <c r="J215" s="20">
        <v>50586.991529359999</v>
      </c>
      <c r="K215" s="6" t="s">
        <v>3910</v>
      </c>
      <c r="L215" t="str">
        <f>VLOOKUP(A215,[1]Accounts!$A$2:$G$3001,5,FALSE)</f>
        <v>Current</v>
      </c>
      <c r="M215" t="str">
        <f>VLOOKUP(A215,[1]Accounts!$A$2:$G$3001,7,FALSE)</f>
        <v>148224,72</v>
      </c>
      <c r="N215" t="str">
        <f>IFERROR(VLOOKUP(A215,[1]Loan!A:D,4,FALSE),  " No Loan")</f>
        <v xml:space="preserve"> No Loan</v>
      </c>
      <c r="O215" s="4">
        <f>VLOOKUP(B215, [1]Transaction!C:F,4,FALSE)</f>
        <v>44330</v>
      </c>
      <c r="P215" t="str">
        <f>VLOOKUP(B215,[1]Transaction!C:D,2,FALSE)</f>
        <v>Money Deposit</v>
      </c>
      <c r="Q215" t="str">
        <f>VLOOKUP(B215,[1]Transaction!C:E,3,FALSE)</f>
        <v>Bank</v>
      </c>
      <c r="R215" s="10">
        <f>IFERROR(I215-J215, "")</f>
        <v>40405.652370639997</v>
      </c>
      <c r="S215" s="5">
        <f t="shared" si="7"/>
        <v>0</v>
      </c>
    </row>
    <row r="216" spans="1:19" x14ac:dyDescent="0.25">
      <c r="A216" s="6" t="s">
        <v>588</v>
      </c>
      <c r="B216" s="7">
        <v>67107368</v>
      </c>
      <c r="C216" s="6">
        <v>47</v>
      </c>
      <c r="D216" s="17">
        <v>27539.25</v>
      </c>
      <c r="E216" s="6" t="s">
        <v>3339</v>
      </c>
      <c r="F216" s="6" t="s">
        <v>3704</v>
      </c>
      <c r="G216" s="6" t="s">
        <v>3444</v>
      </c>
      <c r="H216" s="18" t="s">
        <v>3911</v>
      </c>
      <c r="I216" s="19" t="str">
        <f t="shared" si="6"/>
        <v>447985.605</v>
      </c>
      <c r="J216" s="20">
        <v>172133.59938319999</v>
      </c>
      <c r="K216" s="6" t="s">
        <v>3912</v>
      </c>
      <c r="L216" t="str">
        <f>VLOOKUP(A216,[1]Accounts!$A$2:$G$3001,5,FALSE)</f>
        <v>Savings</v>
      </c>
      <c r="M216" t="str">
        <f>VLOOKUP(A216,[1]Accounts!$A$2:$G$3001,7,FALSE)</f>
        <v>146037,504</v>
      </c>
      <c r="N216" t="str">
        <f>IFERROR(VLOOKUP(A216,[1]Loan!A:D,4,FALSE),  " No Loan")</f>
        <v xml:space="preserve"> No Loan</v>
      </c>
      <c r="O216" s="4">
        <f>VLOOKUP(B216, [1]Transaction!C:F,4,FALSE)</f>
        <v>44640</v>
      </c>
      <c r="P216" t="str">
        <f>VLOOKUP(B216,[1]Transaction!C:D,2,FALSE)</f>
        <v>Money Deposit</v>
      </c>
      <c r="Q216" t="str">
        <f>VLOOKUP(B216,[1]Transaction!C:E,3,FALSE)</f>
        <v>Bank</v>
      </c>
      <c r="R216" s="10">
        <f>IFERROR(I216-J216, "")</f>
        <v>275852.00561679999</v>
      </c>
      <c r="S216" s="5">
        <f t="shared" si="7"/>
        <v>0</v>
      </c>
    </row>
    <row r="217" spans="1:19" x14ac:dyDescent="0.25">
      <c r="A217" s="6" t="s">
        <v>3228</v>
      </c>
      <c r="B217" s="7">
        <v>67197710</v>
      </c>
      <c r="C217" s="6">
        <v>29</v>
      </c>
      <c r="D217" s="17">
        <v>34113.75</v>
      </c>
      <c r="E217" s="6" t="s">
        <v>3348</v>
      </c>
      <c r="F217" s="6" t="s">
        <v>3913</v>
      </c>
      <c r="G217" s="6" t="s">
        <v>3376</v>
      </c>
      <c r="H217" s="18" t="s">
        <v>3914</v>
      </c>
      <c r="I217" s="19" t="str">
        <f t="shared" si="6"/>
        <v>556187.693</v>
      </c>
      <c r="J217" s="20">
        <v>65208.212345599997</v>
      </c>
      <c r="K217" s="6" t="s">
        <v>3915</v>
      </c>
      <c r="L217" t="str">
        <f>VLOOKUP(A217,[1]Accounts!$A$2:$G$3001,5,FALSE)</f>
        <v>Corporate</v>
      </c>
      <c r="M217" t="str">
        <f>VLOOKUP(A217,[1]Accounts!$A$2:$G$3001,7,FALSE)</f>
        <v>162714,816</v>
      </c>
      <c r="N217" t="str">
        <f>IFERROR(VLOOKUP(A217,[1]Loan!A:D,4,FALSE),  " No Loan")</f>
        <v xml:space="preserve"> No Loan</v>
      </c>
      <c r="O217" s="4">
        <f>VLOOKUP(B217, [1]Transaction!C:F,4,FALSE)</f>
        <v>44243</v>
      </c>
      <c r="P217" t="str">
        <f>VLOOKUP(B217,[1]Transaction!C:D,2,FALSE)</f>
        <v>Online Payment</v>
      </c>
      <c r="Q217" t="str">
        <f>VLOOKUP(B217,[1]Transaction!C:E,3,FALSE)</f>
        <v>Internet Banking</v>
      </c>
      <c r="R217" s="10">
        <f>IFERROR(I217-J217, "")</f>
        <v>490979.48065439996</v>
      </c>
      <c r="S217" s="5">
        <f t="shared" si="7"/>
        <v>0</v>
      </c>
    </row>
    <row r="218" spans="1:19" x14ac:dyDescent="0.25">
      <c r="A218" s="6" t="s">
        <v>1411</v>
      </c>
      <c r="B218" s="7">
        <v>67209777</v>
      </c>
      <c r="C218" s="6">
        <v>81</v>
      </c>
      <c r="D218" s="17">
        <v>15120.75</v>
      </c>
      <c r="E218" s="6" t="s">
        <v>3339</v>
      </c>
      <c r="F218" s="6" t="s">
        <v>3916</v>
      </c>
      <c r="G218" s="6" t="s">
        <v>3454</v>
      </c>
      <c r="H218" s="18" t="s">
        <v>3917</v>
      </c>
      <c r="I218" s="19" t="str">
        <f t="shared" si="6"/>
        <v>1279046.54</v>
      </c>
      <c r="J218" s="20">
        <v>562886.18594999996</v>
      </c>
      <c r="K218" s="6" t="s">
        <v>3918</v>
      </c>
      <c r="L218" t="str">
        <f>VLOOKUP(A218,[1]Accounts!$A$2:$G$3001,5,FALSE)</f>
        <v>Current</v>
      </c>
      <c r="M218" t="str">
        <f>VLOOKUP(A218,[1]Accounts!$A$2:$G$3001,7,FALSE)</f>
        <v>38281,04</v>
      </c>
      <c r="N218" t="str">
        <f>IFERROR(VLOOKUP(A218,[1]Loan!A:D,4,FALSE),  " No Loan")</f>
        <v xml:space="preserve"> No Loan</v>
      </c>
      <c r="O218" s="4">
        <f>VLOOKUP(B218, [1]Transaction!C:F,4,FALSE)</f>
        <v>44357</v>
      </c>
      <c r="P218" t="str">
        <f>VLOOKUP(B218,[1]Transaction!C:D,2,FALSE)</f>
        <v>Online Payment</v>
      </c>
      <c r="Q218" t="str">
        <f>VLOOKUP(B218,[1]Transaction!C:E,3,FALSE)</f>
        <v>Internet Banking</v>
      </c>
      <c r="R218" s="10">
        <f>IFERROR(I218-J218, "")</f>
        <v>716160.35405000008</v>
      </c>
      <c r="S218" s="5">
        <f t="shared" si="7"/>
        <v>14323.207081000002</v>
      </c>
    </row>
    <row r="219" spans="1:19" x14ac:dyDescent="0.25">
      <c r="A219" s="6" t="s">
        <v>42</v>
      </c>
      <c r="B219" s="7">
        <v>67704835</v>
      </c>
      <c r="C219" s="6">
        <v>20</v>
      </c>
      <c r="D219" s="17">
        <v>37401</v>
      </c>
      <c r="E219" s="6" t="s">
        <v>3339</v>
      </c>
      <c r="F219" s="6" t="s">
        <v>3486</v>
      </c>
      <c r="G219" s="6" t="s">
        <v>3463</v>
      </c>
      <c r="H219" s="18" t="s">
        <v>3919</v>
      </c>
      <c r="I219" s="19" t="str">
        <f t="shared" si="6"/>
        <v>141935.637</v>
      </c>
      <c r="J219" s="20">
        <v>107978.2060896</v>
      </c>
      <c r="K219" s="6" t="s">
        <v>3920</v>
      </c>
      <c r="L219" t="str">
        <f>VLOOKUP(A219,[1]Accounts!$A$2:$G$3001,5,FALSE)</f>
        <v>Savings</v>
      </c>
      <c r="M219" t="str">
        <f>VLOOKUP(A219,[1]Accounts!$A$2:$G$3001,7,FALSE)</f>
        <v>76005,2996</v>
      </c>
      <c r="N219" t="str">
        <f>IFERROR(VLOOKUP(A219,[1]Loan!A:D,4,FALSE),  " No Loan")</f>
        <v xml:space="preserve"> No Loan</v>
      </c>
      <c r="O219" s="4">
        <f>VLOOKUP(B219, [1]Transaction!C:F,4,FALSE)</f>
        <v>44397</v>
      </c>
      <c r="P219" t="str">
        <f>VLOOKUP(B219,[1]Transaction!C:D,2,FALSE)</f>
        <v>Money Deposit</v>
      </c>
      <c r="Q219" t="str">
        <f>VLOOKUP(B219,[1]Transaction!C:E,3,FALSE)</f>
        <v>Bank</v>
      </c>
      <c r="R219" s="10">
        <f>IFERROR(I219-J219, "")</f>
        <v>33957.430910399984</v>
      </c>
      <c r="S219" s="5">
        <f t="shared" si="7"/>
        <v>0</v>
      </c>
    </row>
    <row r="220" spans="1:19" x14ac:dyDescent="0.25">
      <c r="A220" s="6" t="s">
        <v>2503</v>
      </c>
      <c r="B220" s="7">
        <v>68152684</v>
      </c>
      <c r="C220" s="6">
        <v>73</v>
      </c>
      <c r="D220" s="17">
        <v>18042.75</v>
      </c>
      <c r="E220" s="6" t="s">
        <v>3339</v>
      </c>
      <c r="F220" s="6" t="s">
        <v>3547</v>
      </c>
      <c r="G220" s="6" t="s">
        <v>3341</v>
      </c>
      <c r="H220" s="18" t="s">
        <v>3921</v>
      </c>
      <c r="I220" s="19" t="str">
        <f t="shared" si="6"/>
        <v>206647.943</v>
      </c>
      <c r="J220" s="20">
        <v>161400.0947328</v>
      </c>
      <c r="K220" s="6" t="s">
        <v>3922</v>
      </c>
      <c r="L220" t="str">
        <f>VLOOKUP(A220,[1]Accounts!$A$2:$G$3001,5,FALSE)</f>
        <v>Savings</v>
      </c>
      <c r="M220" t="str">
        <f>VLOOKUP(A220,[1]Accounts!$A$2:$G$3001,7,FALSE)</f>
        <v>409671,262</v>
      </c>
      <c r="N220" t="str">
        <f>IFERROR(VLOOKUP(A220,[1]Loan!A:D,4,FALSE),  " No Loan")</f>
        <v xml:space="preserve"> No Loan</v>
      </c>
      <c r="O220" s="4">
        <f>VLOOKUP(B220, [1]Transaction!C:F,4,FALSE)</f>
        <v>44319</v>
      </c>
      <c r="P220" t="str">
        <f>VLOOKUP(B220,[1]Transaction!C:D,2,FALSE)</f>
        <v>Money Deposit</v>
      </c>
      <c r="Q220" t="str">
        <f>VLOOKUP(B220,[1]Transaction!C:E,3,FALSE)</f>
        <v>Bank</v>
      </c>
      <c r="R220" s="10">
        <f>IFERROR(I220-J220, "")</f>
        <v>45247.848267199995</v>
      </c>
      <c r="S220" s="5">
        <f t="shared" si="7"/>
        <v>0</v>
      </c>
    </row>
    <row r="221" spans="1:19" x14ac:dyDescent="0.25">
      <c r="A221" s="6" t="s">
        <v>2040</v>
      </c>
      <c r="B221" s="7">
        <v>68251891</v>
      </c>
      <c r="C221" s="6">
        <v>31</v>
      </c>
      <c r="D221" s="17">
        <v>33383.25</v>
      </c>
      <c r="E221" s="6" t="s">
        <v>3339</v>
      </c>
      <c r="F221" s="6" t="s">
        <v>3923</v>
      </c>
      <c r="G221" s="6" t="s">
        <v>3357</v>
      </c>
      <c r="H221" s="18" t="s">
        <v>3924</v>
      </c>
      <c r="I221" s="19" t="str">
        <f t="shared" si="6"/>
        <v>1747703.68</v>
      </c>
      <c r="J221" s="20">
        <v>325214.59170816001</v>
      </c>
      <c r="K221" s="6" t="s">
        <v>3925</v>
      </c>
      <c r="L221" t="str">
        <f>VLOOKUP(A221,[1]Accounts!$A$2:$G$3001,5,FALSE)</f>
        <v>Current</v>
      </c>
      <c r="M221" t="str">
        <f>VLOOKUP(A221,[1]Accounts!$A$2:$G$3001,7,FALSE)</f>
        <v>97526,9455</v>
      </c>
      <c r="N221" t="str">
        <f>IFERROR(VLOOKUP(A221,[1]Loan!A:D,4,FALSE),  " No Loan")</f>
        <v xml:space="preserve"> No Loan</v>
      </c>
      <c r="O221" s="4">
        <f>VLOOKUP(B221, [1]Transaction!C:F,4,FALSE)</f>
        <v>44420</v>
      </c>
      <c r="P221" t="str">
        <f>VLOOKUP(B221,[1]Transaction!C:D,2,FALSE)</f>
        <v>Cash Withdrawal</v>
      </c>
      <c r="Q221" t="str">
        <f>VLOOKUP(B221,[1]Transaction!C:E,3,FALSE)</f>
        <v>ATM</v>
      </c>
      <c r="R221" s="10">
        <f>IFERROR(I221-J221, "")</f>
        <v>1422489.0882918399</v>
      </c>
      <c r="S221" s="5">
        <f t="shared" si="7"/>
        <v>28449.7817658368</v>
      </c>
    </row>
    <row r="222" spans="1:19" x14ac:dyDescent="0.25">
      <c r="A222" s="6" t="s">
        <v>2614</v>
      </c>
      <c r="B222" s="7">
        <v>68280294</v>
      </c>
      <c r="C222" s="6">
        <v>55</v>
      </c>
      <c r="D222" s="17">
        <v>24617.25</v>
      </c>
      <c r="E222" s="6" t="s">
        <v>3348</v>
      </c>
      <c r="F222" s="6" t="s">
        <v>3517</v>
      </c>
      <c r="G222" s="6" t="s">
        <v>3399</v>
      </c>
      <c r="H222" s="18" t="s">
        <v>3926</v>
      </c>
      <c r="I222" s="19" t="str">
        <f t="shared" si="6"/>
        <v>386699.093</v>
      </c>
      <c r="J222" s="20">
        <v>170814.32356128001</v>
      </c>
      <c r="K222" s="6" t="s">
        <v>3927</v>
      </c>
      <c r="L222" t="str">
        <f>VLOOKUP(A222,[1]Accounts!$A$2:$G$3001,5,FALSE)</f>
        <v>Domiciliary</v>
      </c>
      <c r="M222" t="str">
        <f>VLOOKUP(A222,[1]Accounts!$A$2:$G$3001,7,FALSE)</f>
        <v>128370,2784</v>
      </c>
      <c r="N222" t="str">
        <f>IFERROR(VLOOKUP(A222,[1]Loan!A:D,4,FALSE),  " No Loan")</f>
        <v xml:space="preserve"> No Loan</v>
      </c>
      <c r="O222" s="4">
        <f>VLOOKUP(B222, [1]Transaction!C:F,4,FALSE)</f>
        <v>44491</v>
      </c>
      <c r="P222" t="str">
        <f>VLOOKUP(B222,[1]Transaction!C:D,2,FALSE)</f>
        <v>Money Deposit</v>
      </c>
      <c r="Q222" t="str">
        <f>VLOOKUP(B222,[1]Transaction!C:E,3,FALSE)</f>
        <v>Bank</v>
      </c>
      <c r="R222" s="10">
        <f>IFERROR(I222-J222, "")</f>
        <v>215884.76943871999</v>
      </c>
      <c r="S222" s="5">
        <f t="shared" si="7"/>
        <v>0</v>
      </c>
    </row>
    <row r="223" spans="1:19" x14ac:dyDescent="0.25">
      <c r="A223" s="6" t="s">
        <v>2096</v>
      </c>
      <c r="B223" s="7">
        <v>68856654</v>
      </c>
      <c r="C223" s="6">
        <v>53</v>
      </c>
      <c r="D223" s="17">
        <v>25347.75</v>
      </c>
      <c r="E223" s="6" t="s">
        <v>3348</v>
      </c>
      <c r="F223" s="6" t="s">
        <v>3349</v>
      </c>
      <c r="G223" s="6" t="s">
        <v>3361</v>
      </c>
      <c r="H223" s="18" t="s">
        <v>3928</v>
      </c>
      <c r="I223" s="19" t="str">
        <f t="shared" si="6"/>
        <v>391066.135</v>
      </c>
      <c r="J223" s="20">
        <v>150169.39591679999</v>
      </c>
      <c r="K223" s="6" t="s">
        <v>3929</v>
      </c>
      <c r="L223" t="str">
        <f>VLOOKUP(A223,[1]Accounts!$A$2:$G$3001,5,FALSE)</f>
        <v>Domiciliary</v>
      </c>
      <c r="M223" t="str">
        <f>VLOOKUP(A223,[1]Accounts!$A$2:$G$3001,7,FALSE)</f>
        <v>349188</v>
      </c>
      <c r="N223" t="str">
        <f>IFERROR(VLOOKUP(A223,[1]Loan!A:D,4,FALSE),  " No Loan")</f>
        <v xml:space="preserve"> No Loan</v>
      </c>
      <c r="O223" s="4">
        <f>VLOOKUP(B223, [1]Transaction!C:F,4,FALSE)</f>
        <v>44439</v>
      </c>
      <c r="P223" t="str">
        <f>VLOOKUP(B223,[1]Transaction!C:D,2,FALSE)</f>
        <v>Cash Withdrawal</v>
      </c>
      <c r="Q223" t="str">
        <f>VLOOKUP(B223,[1]Transaction!C:E,3,FALSE)</f>
        <v>POS</v>
      </c>
      <c r="R223" s="10">
        <f>IFERROR(I223-J223, "")</f>
        <v>240896.73908320002</v>
      </c>
      <c r="S223" s="5">
        <f t="shared" si="7"/>
        <v>0</v>
      </c>
    </row>
    <row r="224" spans="1:19" x14ac:dyDescent="0.25">
      <c r="A224" s="6" t="s">
        <v>1089</v>
      </c>
      <c r="B224" s="7">
        <v>68950602</v>
      </c>
      <c r="C224" s="6">
        <v>44</v>
      </c>
      <c r="D224" s="17">
        <v>28635</v>
      </c>
      <c r="E224" s="6" t="s">
        <v>3339</v>
      </c>
      <c r="F224" s="6" t="s">
        <v>3435</v>
      </c>
      <c r="G224" s="6" t="s">
        <v>3444</v>
      </c>
      <c r="H224" s="18" t="s">
        <v>3930</v>
      </c>
      <c r="I224" s="19" t="str">
        <f t="shared" si="6"/>
        <v>67339.0345</v>
      </c>
      <c r="J224" s="20">
        <v>20280.932761600001</v>
      </c>
      <c r="K224" s="6" t="s">
        <v>3931</v>
      </c>
      <c r="L224" t="str">
        <f>VLOOKUP(A224,[1]Accounts!$A$2:$G$3001,5,FALSE)</f>
        <v>Domiciliary</v>
      </c>
      <c r="M224" t="str">
        <f>VLOOKUP(A224,[1]Accounts!$A$2:$G$3001,7,FALSE)</f>
        <v>120861,2097</v>
      </c>
      <c r="N224" t="str">
        <f>IFERROR(VLOOKUP(A224,[1]Loan!A:D,4,FALSE),  " No Loan")</f>
        <v xml:space="preserve"> No Loan</v>
      </c>
      <c r="O224" s="4">
        <f>VLOOKUP(B224, [1]Transaction!C:F,4,FALSE)</f>
        <v>44353</v>
      </c>
      <c r="P224" t="str">
        <f>VLOOKUP(B224,[1]Transaction!C:D,2,FALSE)</f>
        <v>Checks</v>
      </c>
      <c r="Q224" t="str">
        <f>VLOOKUP(B224,[1]Transaction!C:E,3,FALSE)</f>
        <v>Informal Services</v>
      </c>
      <c r="R224" s="10">
        <f>IFERROR(I224-J224, "")</f>
        <v>47058.101738399993</v>
      </c>
      <c r="S224" s="5">
        <f t="shared" si="7"/>
        <v>0</v>
      </c>
    </row>
    <row r="225" spans="1:19" x14ac:dyDescent="0.25">
      <c r="A225" s="6" t="s">
        <v>652</v>
      </c>
      <c r="B225" s="7">
        <v>70154942</v>
      </c>
      <c r="C225" s="6">
        <v>70</v>
      </c>
      <c r="D225" s="17">
        <v>19138.5</v>
      </c>
      <c r="E225" s="6" t="s">
        <v>3348</v>
      </c>
      <c r="F225" s="6" t="s">
        <v>3544</v>
      </c>
      <c r="G225" s="6" t="s">
        <v>3505</v>
      </c>
      <c r="H225" s="18" t="s">
        <v>3932</v>
      </c>
      <c r="I225" s="19" t="str">
        <f t="shared" si="6"/>
        <v>1268890.97</v>
      </c>
      <c r="J225" s="20">
        <v>252097.54415999999</v>
      </c>
      <c r="K225" s="6" t="s">
        <v>3933</v>
      </c>
      <c r="L225" t="str">
        <f>VLOOKUP(A225,[1]Accounts!$A$2:$G$3001,5,FALSE)</f>
        <v>Savings</v>
      </c>
      <c r="M225" t="str">
        <f>VLOOKUP(A225,[1]Accounts!$A$2:$G$3001,7,FALSE)</f>
        <v>149316,8448</v>
      </c>
      <c r="N225" t="str">
        <f>IFERROR(VLOOKUP(A225,[1]Loan!A:D,4,FALSE),  " No Loan")</f>
        <v xml:space="preserve"> No Loan</v>
      </c>
      <c r="O225" s="4">
        <f>VLOOKUP(B225, [1]Transaction!C:F,4,FALSE)</f>
        <v>44624</v>
      </c>
      <c r="P225" t="str">
        <f>VLOOKUP(B225,[1]Transaction!C:D,2,FALSE)</f>
        <v>Cash Withdrawal</v>
      </c>
      <c r="Q225" t="str">
        <f>VLOOKUP(B225,[1]Transaction!C:E,3,FALSE)</f>
        <v>ATM</v>
      </c>
      <c r="R225" s="10">
        <f>IFERROR(I225-J225, "")</f>
        <v>1016793.4258399999</v>
      </c>
      <c r="S225" s="5">
        <f t="shared" si="7"/>
        <v>20335.868516799997</v>
      </c>
    </row>
    <row r="226" spans="1:19" x14ac:dyDescent="0.25">
      <c r="A226" s="6" t="s">
        <v>2091</v>
      </c>
      <c r="B226" s="7">
        <v>70992498</v>
      </c>
      <c r="C226" s="6">
        <v>81</v>
      </c>
      <c r="D226" s="17">
        <v>15120.75</v>
      </c>
      <c r="E226" s="6" t="s">
        <v>3339</v>
      </c>
      <c r="F226" s="6" t="s">
        <v>3500</v>
      </c>
      <c r="G226" s="6" t="s">
        <v>3345</v>
      </c>
      <c r="H226" s="18" t="s">
        <v>3934</v>
      </c>
      <c r="I226" s="19" t="str">
        <f t="shared" si="6"/>
        <v>581539.748</v>
      </c>
      <c r="J226" s="20">
        <v>292022.42135040002</v>
      </c>
      <c r="K226" s="6" t="s">
        <v>3935</v>
      </c>
      <c r="L226" t="str">
        <f>VLOOKUP(A226,[1]Accounts!$A$2:$G$3001,5,FALSE)</f>
        <v>Domiciliary</v>
      </c>
      <c r="M226" t="str">
        <f>VLOOKUP(A226,[1]Accounts!$A$2:$G$3001,7,FALSE)</f>
        <v>266959,84</v>
      </c>
      <c r="N226" t="str">
        <f>IFERROR(VLOOKUP(A226,[1]Loan!A:D,4,FALSE),  " No Loan")</f>
        <v xml:space="preserve"> No Loan</v>
      </c>
      <c r="O226" s="4">
        <f>VLOOKUP(B226, [1]Transaction!C:F,4,FALSE)</f>
        <v>44669</v>
      </c>
      <c r="P226" t="str">
        <f>VLOOKUP(B226,[1]Transaction!C:D,2,FALSE)</f>
        <v>Money Deposit</v>
      </c>
      <c r="Q226" t="str">
        <f>VLOOKUP(B226,[1]Transaction!C:E,3,FALSE)</f>
        <v>Bank</v>
      </c>
      <c r="R226" s="10">
        <f>IFERROR(I226-J226, "")</f>
        <v>289517.3266496</v>
      </c>
      <c r="S226" s="5">
        <f t="shared" si="7"/>
        <v>0</v>
      </c>
    </row>
    <row r="227" spans="1:19" x14ac:dyDescent="0.25">
      <c r="A227" s="6" t="s">
        <v>2922</v>
      </c>
      <c r="B227" s="7">
        <v>72373489</v>
      </c>
      <c r="C227" s="6">
        <v>58</v>
      </c>
      <c r="D227" s="17">
        <v>23521.5</v>
      </c>
      <c r="E227" s="6" t="s">
        <v>3339</v>
      </c>
      <c r="F227" s="6" t="s">
        <v>3936</v>
      </c>
      <c r="G227" s="6" t="s">
        <v>3361</v>
      </c>
      <c r="H227" s="18" t="s">
        <v>3937</v>
      </c>
      <c r="I227" s="19" t="str">
        <f t="shared" si="6"/>
        <v>77019.8871</v>
      </c>
      <c r="J227" s="20">
        <v>31433.379514880002</v>
      </c>
      <c r="K227" s="6" t="s">
        <v>3938</v>
      </c>
      <c r="L227" t="str">
        <f>VLOOKUP(A227,[1]Accounts!$A$2:$G$3001,5,FALSE)</f>
        <v>Current</v>
      </c>
      <c r="M227" t="str">
        <f>VLOOKUP(A227,[1]Accounts!$A$2:$G$3001,7,FALSE)</f>
        <v>192608,6712</v>
      </c>
      <c r="N227" t="str">
        <f>IFERROR(VLOOKUP(A227,[1]Loan!A:D,4,FALSE),  " No Loan")</f>
        <v xml:space="preserve"> No Loan</v>
      </c>
      <c r="O227" s="4">
        <f>VLOOKUP(B227, [1]Transaction!C:F,4,FALSE)</f>
        <v>44336</v>
      </c>
      <c r="P227" t="str">
        <f>VLOOKUP(B227,[1]Transaction!C:D,2,FALSE)</f>
        <v>Money Transfer</v>
      </c>
      <c r="Q227" t="str">
        <f>VLOOKUP(B227,[1]Transaction!C:E,3,FALSE)</f>
        <v>Mobile</v>
      </c>
      <c r="R227" s="10">
        <f>IFERROR(I227-J227, "")</f>
        <v>45586.507585120009</v>
      </c>
      <c r="S227" s="5">
        <f t="shared" si="7"/>
        <v>0</v>
      </c>
    </row>
    <row r="228" spans="1:19" x14ac:dyDescent="0.25">
      <c r="A228" s="6" t="s">
        <v>2577</v>
      </c>
      <c r="B228" s="7">
        <v>72428400</v>
      </c>
      <c r="C228" s="6">
        <v>72</v>
      </c>
      <c r="D228" s="17">
        <v>18408</v>
      </c>
      <c r="E228" s="6" t="s">
        <v>3348</v>
      </c>
      <c r="F228" s="6" t="s">
        <v>3939</v>
      </c>
      <c r="G228" s="6" t="s">
        <v>3369</v>
      </c>
      <c r="H228" s="18" t="s">
        <v>3940</v>
      </c>
      <c r="I228" s="19" t="str">
        <f t="shared" si="6"/>
        <v>398822.424</v>
      </c>
      <c r="J228" s="20">
        <v>93876.662880000003</v>
      </c>
      <c r="K228" s="6" t="s">
        <v>3941</v>
      </c>
      <c r="L228" t="str">
        <f>VLOOKUP(A228,[1]Accounts!$A$2:$G$3001,5,FALSE)</f>
        <v>Domiciliary</v>
      </c>
      <c r="M228" t="str">
        <f>VLOOKUP(A228,[1]Accounts!$A$2:$G$3001,7,FALSE)</f>
        <v>115567,0464</v>
      </c>
      <c r="N228" t="str">
        <f>IFERROR(VLOOKUP(A228,[1]Loan!A:D,4,FALSE),  " No Loan")</f>
        <v xml:space="preserve"> No Loan</v>
      </c>
      <c r="O228" s="4">
        <f>VLOOKUP(B228, [1]Transaction!C:F,4,FALSE)</f>
        <v>44467</v>
      </c>
      <c r="P228" t="str">
        <f>VLOOKUP(B228,[1]Transaction!C:D,2,FALSE)</f>
        <v>Checks</v>
      </c>
      <c r="Q228" t="str">
        <f>VLOOKUP(B228,[1]Transaction!C:E,3,FALSE)</f>
        <v>Informal Services</v>
      </c>
      <c r="R228" s="10">
        <f>IFERROR(I228-J228, "")</f>
        <v>304945.76111999998</v>
      </c>
      <c r="S228" s="5">
        <f t="shared" si="7"/>
        <v>0</v>
      </c>
    </row>
    <row r="229" spans="1:19" x14ac:dyDescent="0.25">
      <c r="A229" s="6" t="s">
        <v>3309</v>
      </c>
      <c r="B229" s="7">
        <v>72496093</v>
      </c>
      <c r="C229" s="6">
        <v>36</v>
      </c>
      <c r="D229" s="17">
        <v>31557</v>
      </c>
      <c r="E229" s="6" t="s">
        <v>3339</v>
      </c>
      <c r="F229" s="6" t="s">
        <v>3544</v>
      </c>
      <c r="G229" s="6" t="s">
        <v>3425</v>
      </c>
      <c r="H229" s="18" t="s">
        <v>3942</v>
      </c>
      <c r="I229" s="19" t="str">
        <f t="shared" si="6"/>
        <v>811860.870</v>
      </c>
      <c r="J229" s="20">
        <v>332664.94195200002</v>
      </c>
      <c r="K229" s="6" t="s">
        <v>3943</v>
      </c>
      <c r="L229" t="str">
        <f>VLOOKUP(A229,[1]Accounts!$A$2:$G$3001,5,FALSE)</f>
        <v>Savings</v>
      </c>
      <c r="M229" t="str">
        <f>VLOOKUP(A229,[1]Accounts!$A$2:$G$3001,7,FALSE)</f>
        <v>77959,9808</v>
      </c>
      <c r="N229" t="str">
        <f>IFERROR(VLOOKUP(A229,[1]Loan!A:D,4,FALSE),  " No Loan")</f>
        <v xml:space="preserve"> No Loan</v>
      </c>
      <c r="O229" s="4">
        <f>VLOOKUP(B229, [1]Transaction!C:F,4,FALSE)</f>
        <v>44611</v>
      </c>
      <c r="P229" t="str">
        <f>VLOOKUP(B229,[1]Transaction!C:D,2,FALSE)</f>
        <v>Money Deposit</v>
      </c>
      <c r="Q229" t="str">
        <f>VLOOKUP(B229,[1]Transaction!C:E,3,FALSE)</f>
        <v>ATM</v>
      </c>
      <c r="R229" s="10">
        <f>IFERROR(I229-J229, "")</f>
        <v>479195.92804799997</v>
      </c>
      <c r="S229" s="5">
        <f t="shared" si="7"/>
        <v>0</v>
      </c>
    </row>
    <row r="230" spans="1:19" x14ac:dyDescent="0.25">
      <c r="A230" s="6" t="s">
        <v>1268</v>
      </c>
      <c r="B230" s="7">
        <v>73292961</v>
      </c>
      <c r="C230" s="6">
        <v>43</v>
      </c>
      <c r="D230" s="17">
        <v>29000.25</v>
      </c>
      <c r="E230" s="6" t="s">
        <v>3339</v>
      </c>
      <c r="F230" s="6" t="s">
        <v>3754</v>
      </c>
      <c r="G230" s="6" t="s">
        <v>3505</v>
      </c>
      <c r="H230" s="18" t="s">
        <v>3944</v>
      </c>
      <c r="I230" s="19" t="str">
        <f t="shared" si="6"/>
        <v>410349.821</v>
      </c>
      <c r="J230" s="20">
        <v>125879.14228032</v>
      </c>
      <c r="K230" s="6" t="s">
        <v>3945</v>
      </c>
      <c r="L230" t="str">
        <f>VLOOKUP(A230,[1]Accounts!$A$2:$G$3001,5,FALSE)</f>
        <v>Current</v>
      </c>
      <c r="M230" t="str">
        <f>VLOOKUP(A230,[1]Accounts!$A$2:$G$3001,7,FALSE)</f>
        <v>87332,5972</v>
      </c>
      <c r="N230" t="str">
        <f>IFERROR(VLOOKUP(A230,[1]Loan!A:D,4,FALSE),  " No Loan")</f>
        <v xml:space="preserve"> No Loan</v>
      </c>
      <c r="O230" s="4">
        <f>VLOOKUP(B230, [1]Transaction!C:F,4,FALSE)</f>
        <v>44506</v>
      </c>
      <c r="P230" t="str">
        <f>VLOOKUP(B230,[1]Transaction!C:D,2,FALSE)</f>
        <v>Online Payment</v>
      </c>
      <c r="Q230" t="str">
        <f>VLOOKUP(B230,[1]Transaction!C:E,3,FALSE)</f>
        <v>Mobile</v>
      </c>
      <c r="R230" s="10">
        <f>IFERROR(I230-J230, "")</f>
        <v>284470.67871968</v>
      </c>
      <c r="S230" s="5">
        <f t="shared" si="7"/>
        <v>0</v>
      </c>
    </row>
    <row r="231" spans="1:19" x14ac:dyDescent="0.25">
      <c r="A231" s="6" t="s">
        <v>1357</v>
      </c>
      <c r="B231" s="7">
        <v>73607638</v>
      </c>
      <c r="C231" s="6">
        <v>41</v>
      </c>
      <c r="D231" s="21">
        <v>36352.25</v>
      </c>
      <c r="E231" s="6" t="str">
        <f ca="1">CHOOSE(RANDBETWEEN(1, 2), "Male","Female")</f>
        <v>Female</v>
      </c>
      <c r="F231" s="6" t="str">
        <f ca="1">CHOOSE(RANDBETWEEN(1, 5), "Farmer","Tailor","Student","Professor","Welder")</f>
        <v>Professor</v>
      </c>
      <c r="G231" s="6" t="str">
        <f ca="1">CHOOSE(RANDBETWEEN(1, 22), "Kano","Kwara","Imo","Lagos","Adamawa","Delta","Sokoto","Oyo","Osun","Abia","Cross River","Kaduna","Plateau","River","Abuja","Kogi","Edo","Anambra","Bayelsa","Benue","Ogun","Enugu")</f>
        <v>Oyo</v>
      </c>
      <c r="H231" s="22" t="s">
        <v>3946</v>
      </c>
      <c r="I231" s="19" t="str">
        <f t="shared" si="6"/>
        <v>466850.918</v>
      </c>
      <c r="J231" s="10">
        <v>743853.58405940898</v>
      </c>
      <c r="K231" t="s">
        <v>3947</v>
      </c>
      <c r="L231" t="str">
        <f>VLOOKUP(A231,[1]Accounts!$A$2:$G$3001,5,FALSE)</f>
        <v>Current</v>
      </c>
      <c r="M231" t="str">
        <f>VLOOKUP(A231,[1]Accounts!$A$2:$G$3001,7,FALSE)</f>
        <v>470262,6825</v>
      </c>
      <c r="N231" t="str">
        <f>IFERROR(VLOOKUP(A231,[1]Loan!A:D,4,FALSE),  " No Loan")</f>
        <v xml:space="preserve"> No Loan</v>
      </c>
      <c r="O231" s="4">
        <f>VLOOKUP(B231, [1]Transaction!C:F,4,FALSE)</f>
        <v>44578</v>
      </c>
      <c r="P231" t="str">
        <f>VLOOKUP(B231,[1]Transaction!C:D,2,FALSE)</f>
        <v>Money Transfer</v>
      </c>
      <c r="Q231" t="str">
        <f>VLOOKUP(B231,[1]Transaction!C:E,3,FALSE)</f>
        <v>Mobile</v>
      </c>
      <c r="R231" s="10">
        <f>IFERROR(I231-J231, "")</f>
        <v>-277002.66605940898</v>
      </c>
      <c r="S231" s="5">
        <f t="shared" si="7"/>
        <v>0</v>
      </c>
    </row>
    <row r="232" spans="1:19" x14ac:dyDescent="0.25">
      <c r="A232" s="6" t="s">
        <v>2753</v>
      </c>
      <c r="B232" s="7">
        <v>73715561</v>
      </c>
      <c r="C232" s="6">
        <v>76</v>
      </c>
      <c r="D232" s="17">
        <v>16947</v>
      </c>
      <c r="E232" s="6" t="s">
        <v>3348</v>
      </c>
      <c r="F232" s="6" t="s">
        <v>3782</v>
      </c>
      <c r="G232" s="6" t="s">
        <v>3357</v>
      </c>
      <c r="H232" s="18" t="s">
        <v>3948</v>
      </c>
      <c r="I232" s="19" t="str">
        <f t="shared" si="6"/>
        <v>257214.804</v>
      </c>
      <c r="J232" s="20">
        <v>76064.626176000005</v>
      </c>
      <c r="K232" s="6" t="s">
        <v>3949</v>
      </c>
      <c r="L232" t="str">
        <f>VLOOKUP(A232,[1]Accounts!$A$2:$G$3001,5,FALSE)</f>
        <v>Corporate</v>
      </c>
      <c r="M232" t="str">
        <f>VLOOKUP(A232,[1]Accounts!$A$2:$G$3001,7,FALSE)</f>
        <v>321119,7624</v>
      </c>
      <c r="N232" t="str">
        <f>IFERROR(VLOOKUP(A232,[1]Loan!A:D,4,FALSE),  " No Loan")</f>
        <v xml:space="preserve"> No Loan</v>
      </c>
      <c r="O232" s="4">
        <f>VLOOKUP(B232, [1]Transaction!C:F,4,FALSE)</f>
        <v>44570</v>
      </c>
      <c r="P232" t="str">
        <f>VLOOKUP(B232,[1]Transaction!C:D,2,FALSE)</f>
        <v>Money Deposit</v>
      </c>
      <c r="Q232" t="str">
        <f>VLOOKUP(B232,[1]Transaction!C:E,3,FALSE)</f>
        <v>Bank</v>
      </c>
      <c r="R232" s="10">
        <f>IFERROR(I232-J232, "")</f>
        <v>181150.17782400001</v>
      </c>
      <c r="S232" s="5">
        <f t="shared" si="7"/>
        <v>0</v>
      </c>
    </row>
    <row r="233" spans="1:19" x14ac:dyDescent="0.25">
      <c r="A233" s="6" t="s">
        <v>3024</v>
      </c>
      <c r="B233" s="7">
        <v>73737578</v>
      </c>
      <c r="C233" s="6">
        <v>81</v>
      </c>
      <c r="D233" s="17">
        <v>15120.75</v>
      </c>
      <c r="E233" s="6" t="s">
        <v>3348</v>
      </c>
      <c r="F233" s="6" t="s">
        <v>3950</v>
      </c>
      <c r="G233" s="6" t="s">
        <v>3369</v>
      </c>
      <c r="H233" s="18" t="s">
        <v>3951</v>
      </c>
      <c r="I233" s="19" t="str">
        <f t="shared" si="6"/>
        <v>859187.785</v>
      </c>
      <c r="J233" s="20">
        <v>298167.28668090003</v>
      </c>
      <c r="K233" s="6" t="s">
        <v>3952</v>
      </c>
      <c r="L233" t="str">
        <f>VLOOKUP(A233,[1]Accounts!$A$2:$G$3001,5,FALSE)</f>
        <v>Savings</v>
      </c>
      <c r="M233" t="str">
        <f>VLOOKUP(A233,[1]Accounts!$A$2:$G$3001,7,FALSE)</f>
        <v>131121,9894</v>
      </c>
      <c r="N233" t="str">
        <f>IFERROR(VLOOKUP(A233,[1]Loan!A:D,4,FALSE),  " No Loan")</f>
        <v xml:space="preserve"> No Loan</v>
      </c>
      <c r="O233" s="4">
        <f>VLOOKUP(B233, [1]Transaction!C:F,4,FALSE)</f>
        <v>44400</v>
      </c>
      <c r="P233" t="str">
        <f>VLOOKUP(B233,[1]Transaction!C:D,2,FALSE)</f>
        <v>Checks</v>
      </c>
      <c r="Q233" t="str">
        <f>VLOOKUP(B233,[1]Transaction!C:E,3,FALSE)</f>
        <v>Informal Services</v>
      </c>
      <c r="R233" s="10">
        <f>IFERROR(I233-J233, "")</f>
        <v>561020.49831910001</v>
      </c>
      <c r="S233" s="5">
        <f t="shared" si="7"/>
        <v>11220.409966382</v>
      </c>
    </row>
    <row r="234" spans="1:19" x14ac:dyDescent="0.25">
      <c r="A234" s="6" t="s">
        <v>407</v>
      </c>
      <c r="B234" s="7">
        <v>74276439</v>
      </c>
      <c r="C234" s="6">
        <v>29</v>
      </c>
      <c r="D234" s="17">
        <v>34113.75</v>
      </c>
      <c r="E234" s="6" t="s">
        <v>3348</v>
      </c>
      <c r="F234" s="6" t="s">
        <v>3511</v>
      </c>
      <c r="G234" s="6" t="s">
        <v>3361</v>
      </c>
      <c r="H234" s="18" t="s">
        <v>3953</v>
      </c>
      <c r="I234" s="19" t="str">
        <f t="shared" si="6"/>
        <v>33299.9147</v>
      </c>
      <c r="J234" s="20">
        <v>10562.3167104</v>
      </c>
      <c r="K234" s="6" t="s">
        <v>3954</v>
      </c>
      <c r="L234" t="str">
        <f>VLOOKUP(A234,[1]Accounts!$A$2:$G$3001,5,FALSE)</f>
        <v>Domiciliary</v>
      </c>
      <c r="M234" t="str">
        <f>VLOOKUP(A234,[1]Accounts!$A$2:$G$3001,7,FALSE)</f>
        <v>340620,9195</v>
      </c>
      <c r="N234" t="str">
        <f>IFERROR(VLOOKUP(A234,[1]Loan!A:D,4,FALSE),  " No Loan")</f>
        <v xml:space="preserve"> No Loan</v>
      </c>
      <c r="O234" s="4">
        <f>VLOOKUP(B234, [1]Transaction!C:F,4,FALSE)</f>
        <v>44634</v>
      </c>
      <c r="P234" t="str">
        <f>VLOOKUP(B234,[1]Transaction!C:D,2,FALSE)</f>
        <v>Money Transfer</v>
      </c>
      <c r="Q234" t="str">
        <f>VLOOKUP(B234,[1]Transaction!C:E,3,FALSE)</f>
        <v>Bank</v>
      </c>
      <c r="R234" s="10">
        <f>IFERROR(I234-J234, "")</f>
        <v>22737.597989599999</v>
      </c>
      <c r="S234" s="5">
        <f t="shared" si="7"/>
        <v>0</v>
      </c>
    </row>
    <row r="235" spans="1:19" x14ac:dyDescent="0.25">
      <c r="A235" s="6" t="s">
        <v>569</v>
      </c>
      <c r="B235" s="7">
        <v>74500001</v>
      </c>
      <c r="C235" s="6">
        <v>49</v>
      </c>
      <c r="D235" s="17">
        <v>26808.75</v>
      </c>
      <c r="E235" s="6" t="s">
        <v>3348</v>
      </c>
      <c r="F235" s="6" t="s">
        <v>3443</v>
      </c>
      <c r="G235" s="6" t="s">
        <v>3623</v>
      </c>
      <c r="H235" s="18" t="s">
        <v>3955</v>
      </c>
      <c r="I235" s="19" t="str">
        <f t="shared" si="6"/>
        <v>632728.679</v>
      </c>
      <c r="J235" s="20">
        <v>334543.48484699999</v>
      </c>
      <c r="K235" s="6" t="s">
        <v>3956</v>
      </c>
      <c r="L235" t="str">
        <f>VLOOKUP(A235,[1]Accounts!$A$2:$G$3001,5,FALSE)</f>
        <v>Current</v>
      </c>
      <c r="M235" t="str">
        <f>VLOOKUP(A235,[1]Accounts!$A$2:$G$3001,7,FALSE)</f>
        <v>158424,7392</v>
      </c>
      <c r="N235" t="str">
        <f>IFERROR(VLOOKUP(A235,[1]Loan!A:D,4,FALSE),  " No Loan")</f>
        <v xml:space="preserve"> No Loan</v>
      </c>
      <c r="O235" s="4">
        <f>VLOOKUP(B235, [1]Transaction!C:F,4,FALSE)</f>
        <v>44308</v>
      </c>
      <c r="P235" t="str">
        <f>VLOOKUP(B235,[1]Transaction!C:D,2,FALSE)</f>
        <v>Cash Withdrawal</v>
      </c>
      <c r="Q235" t="str">
        <f>VLOOKUP(B235,[1]Transaction!C:E,3,FALSE)</f>
        <v>Bank</v>
      </c>
      <c r="R235" s="10">
        <f>IFERROR(I235-J235, "")</f>
        <v>298185.19415300002</v>
      </c>
      <c r="S235" s="5">
        <f t="shared" si="7"/>
        <v>0</v>
      </c>
    </row>
    <row r="236" spans="1:19" x14ac:dyDescent="0.25">
      <c r="A236" s="6" t="s">
        <v>113</v>
      </c>
      <c r="B236" s="7">
        <v>74546346</v>
      </c>
      <c r="C236" s="6">
        <v>23</v>
      </c>
      <c r="D236" s="17">
        <v>36305.25</v>
      </c>
      <c r="E236" s="6" t="s">
        <v>3348</v>
      </c>
      <c r="F236" s="6" t="s">
        <v>3736</v>
      </c>
      <c r="G236" s="6" t="s">
        <v>3361</v>
      </c>
      <c r="H236" s="18" t="s">
        <v>3957</v>
      </c>
      <c r="I236" s="19" t="str">
        <f t="shared" si="6"/>
        <v>684283.253</v>
      </c>
      <c r="J236" s="20">
        <v>128077.16753664</v>
      </c>
      <c r="K236" s="6" t="s">
        <v>3958</v>
      </c>
      <c r="L236" t="str">
        <f>VLOOKUP(A236,[1]Accounts!$A$2:$G$3001,5,FALSE)</f>
        <v>Savings</v>
      </c>
      <c r="M236" t="str">
        <f>VLOOKUP(A236,[1]Accounts!$A$2:$G$3001,7,FALSE)</f>
        <v>236297,4976</v>
      </c>
      <c r="N236" t="str">
        <f>IFERROR(VLOOKUP(A236,[1]Loan!A:D,4,FALSE),  " No Loan")</f>
        <v>N360708096</v>
      </c>
      <c r="O236" s="4">
        <f>VLOOKUP(B236, [1]Transaction!C:F,4,FALSE)</f>
        <v>44669</v>
      </c>
      <c r="P236" t="str">
        <f>VLOOKUP(B236,[1]Transaction!C:D,2,FALSE)</f>
        <v>Loan Payment</v>
      </c>
      <c r="Q236" t="str">
        <f>VLOOKUP(B236,[1]Transaction!C:E,3,FALSE)</f>
        <v>ACH</v>
      </c>
      <c r="R236" s="10">
        <f>IFERROR(I236-J236, "")</f>
        <v>556206.08546336007</v>
      </c>
      <c r="S236" s="5">
        <f t="shared" si="7"/>
        <v>11124.121709267201</v>
      </c>
    </row>
    <row r="237" spans="1:19" x14ac:dyDescent="0.25">
      <c r="A237" s="6" t="s">
        <v>1174</v>
      </c>
      <c r="B237" s="7">
        <v>74610243</v>
      </c>
      <c r="C237" s="6">
        <v>28</v>
      </c>
      <c r="D237" s="17">
        <v>34479</v>
      </c>
      <c r="E237" s="6" t="s">
        <v>3348</v>
      </c>
      <c r="F237" s="6" t="s">
        <v>3959</v>
      </c>
      <c r="G237" s="6" t="s">
        <v>3369</v>
      </c>
      <c r="H237" s="18" t="s">
        <v>3960</v>
      </c>
      <c r="I237" s="19" t="str">
        <f t="shared" si="6"/>
        <v>98253.5706</v>
      </c>
      <c r="J237" s="20">
        <v>20878.883771199999</v>
      </c>
      <c r="K237" s="6" t="s">
        <v>3961</v>
      </c>
      <c r="L237" t="str">
        <f>VLOOKUP(A237,[1]Accounts!$A$2:$G$3001,5,FALSE)</f>
        <v>Domiciliary</v>
      </c>
      <c r="M237" t="str">
        <f>VLOOKUP(A237,[1]Accounts!$A$2:$G$3001,7,FALSE)</f>
        <v>349237,3144</v>
      </c>
      <c r="N237" t="str">
        <f>IFERROR(VLOOKUP(A237,[1]Loan!A:D,4,FALSE),  " No Loan")</f>
        <v xml:space="preserve"> No Loan</v>
      </c>
      <c r="O237" s="4">
        <f>VLOOKUP(B237, [1]Transaction!C:F,4,FALSE)</f>
        <v>44294</v>
      </c>
      <c r="P237" t="str">
        <f>VLOOKUP(B237,[1]Transaction!C:D,2,FALSE)</f>
        <v>Money Deposit</v>
      </c>
      <c r="Q237" t="str">
        <f>VLOOKUP(B237,[1]Transaction!C:E,3,FALSE)</f>
        <v>Bank</v>
      </c>
      <c r="R237" s="10">
        <f>IFERROR(I237-J237, "")</f>
        <v>77374.686828800011</v>
      </c>
      <c r="S237" s="5">
        <f t="shared" si="7"/>
        <v>0</v>
      </c>
    </row>
    <row r="238" spans="1:19" x14ac:dyDescent="0.25">
      <c r="A238" s="6" t="s">
        <v>2298</v>
      </c>
      <c r="B238" s="7">
        <v>74614025</v>
      </c>
      <c r="C238" s="6">
        <v>28</v>
      </c>
      <c r="D238" s="17">
        <v>34479</v>
      </c>
      <c r="E238" s="6" t="s">
        <v>3339</v>
      </c>
      <c r="F238" s="6" t="s">
        <v>3340</v>
      </c>
      <c r="G238" s="6" t="s">
        <v>3623</v>
      </c>
      <c r="H238" s="18" t="s">
        <v>3962</v>
      </c>
      <c r="I238" s="19" t="str">
        <f t="shared" si="6"/>
        <v>540406.217</v>
      </c>
      <c r="J238" s="20">
        <v>78123.942325800002</v>
      </c>
      <c r="K238" s="6" t="s">
        <v>3963</v>
      </c>
      <c r="L238" t="str">
        <f>VLOOKUP(A238,[1]Accounts!$A$2:$G$3001,5,FALSE)</f>
        <v>Domiciliary</v>
      </c>
      <c r="M238" t="str">
        <f>VLOOKUP(A238,[1]Accounts!$A$2:$G$3001,7,FALSE)</f>
        <v>337642,83</v>
      </c>
      <c r="N238" t="str">
        <f>IFERROR(VLOOKUP(A238,[1]Loan!A:D,4,FALSE),  " No Loan")</f>
        <v xml:space="preserve"> No Loan</v>
      </c>
      <c r="O238" s="4">
        <f>VLOOKUP(B238, [1]Transaction!C:F,4,FALSE)</f>
        <v>44410</v>
      </c>
      <c r="P238" t="str">
        <f>VLOOKUP(B238,[1]Transaction!C:D,2,FALSE)</f>
        <v>Money Deposit</v>
      </c>
      <c r="Q238" t="str">
        <f>VLOOKUP(B238,[1]Transaction!C:E,3,FALSE)</f>
        <v>Bank</v>
      </c>
      <c r="R238" s="10">
        <f>IFERROR(I238-J238, "")</f>
        <v>462282.27467419993</v>
      </c>
      <c r="S238" s="5">
        <f t="shared" si="7"/>
        <v>0</v>
      </c>
    </row>
    <row r="239" spans="1:19" x14ac:dyDescent="0.25">
      <c r="A239" s="6" t="s">
        <v>3302</v>
      </c>
      <c r="B239" s="7">
        <v>74758408</v>
      </c>
      <c r="C239" s="6">
        <v>37</v>
      </c>
      <c r="D239" s="17">
        <v>31191.75</v>
      </c>
      <c r="E239" s="6" t="s">
        <v>3348</v>
      </c>
      <c r="F239" s="6" t="s">
        <v>3469</v>
      </c>
      <c r="G239" s="6" t="s">
        <v>3501</v>
      </c>
      <c r="H239" s="18" t="s">
        <v>3964</v>
      </c>
      <c r="I239" s="19" t="str">
        <f t="shared" si="6"/>
        <v>173962.470</v>
      </c>
      <c r="J239" s="20">
        <v>101356.028865</v>
      </c>
      <c r="K239" s="6" t="s">
        <v>3965</v>
      </c>
      <c r="L239" t="str">
        <f>VLOOKUP(A239,[1]Accounts!$A$2:$G$3001,5,FALSE)</f>
        <v>Corporate</v>
      </c>
      <c r="M239" t="str">
        <f>VLOOKUP(A239,[1]Accounts!$A$2:$G$3001,7,FALSE)</f>
        <v>172604,838</v>
      </c>
      <c r="N239" t="str">
        <f>IFERROR(VLOOKUP(A239,[1]Loan!A:D,4,FALSE),  " No Loan")</f>
        <v xml:space="preserve"> No Loan</v>
      </c>
      <c r="O239" s="4">
        <f>VLOOKUP(B239, [1]Transaction!C:F,4,FALSE)</f>
        <v>44577</v>
      </c>
      <c r="P239" t="str">
        <f>VLOOKUP(B239,[1]Transaction!C:D,2,FALSE)</f>
        <v>Money Transfer</v>
      </c>
      <c r="Q239" t="str">
        <f>VLOOKUP(B239,[1]Transaction!C:E,3,FALSE)</f>
        <v>Mobile</v>
      </c>
      <c r="R239" s="10">
        <f>IFERROR(I239-J239, "")</f>
        <v>72606.441135000001</v>
      </c>
      <c r="S239" s="5">
        <f t="shared" si="7"/>
        <v>0</v>
      </c>
    </row>
    <row r="240" spans="1:19" x14ac:dyDescent="0.25">
      <c r="A240" s="6" t="s">
        <v>1321</v>
      </c>
      <c r="B240" s="7">
        <v>75043522</v>
      </c>
      <c r="C240" s="6">
        <v>71</v>
      </c>
      <c r="D240" s="17">
        <v>18773.25</v>
      </c>
      <c r="E240" s="6" t="s">
        <v>3339</v>
      </c>
      <c r="F240" s="6" t="s">
        <v>3821</v>
      </c>
      <c r="G240" s="6" t="s">
        <v>3361</v>
      </c>
      <c r="H240" s="18" t="s">
        <v>3966</v>
      </c>
      <c r="I240" s="19" t="str">
        <f t="shared" si="6"/>
        <v>312542.572</v>
      </c>
      <c r="J240" s="20">
        <v>26913.388147199999</v>
      </c>
      <c r="K240" s="6" t="s">
        <v>3967</v>
      </c>
      <c r="L240" t="str">
        <f>VLOOKUP(A240,[1]Accounts!$A$2:$G$3001,5,FALSE)</f>
        <v>Current</v>
      </c>
      <c r="M240" t="str">
        <f>VLOOKUP(A240,[1]Accounts!$A$2:$G$3001,7,FALSE)</f>
        <v>360800,2112</v>
      </c>
      <c r="N240" t="str">
        <f>IFERROR(VLOOKUP(A240,[1]Loan!A:D,4,FALSE),  " No Loan")</f>
        <v xml:space="preserve"> No Loan</v>
      </c>
      <c r="O240" s="4">
        <f>VLOOKUP(B240, [1]Transaction!C:F,4,FALSE)</f>
        <v>44534</v>
      </c>
      <c r="P240" t="str">
        <f>VLOOKUP(B240,[1]Transaction!C:D,2,FALSE)</f>
        <v>Cash Withdrawal</v>
      </c>
      <c r="Q240" t="str">
        <f>VLOOKUP(B240,[1]Transaction!C:E,3,FALSE)</f>
        <v>ATM</v>
      </c>
      <c r="R240" s="10">
        <f>IFERROR(I240-J240, "")</f>
        <v>285629.18385279999</v>
      </c>
      <c r="S240" s="5">
        <f t="shared" si="7"/>
        <v>0</v>
      </c>
    </row>
    <row r="241" spans="1:19" x14ac:dyDescent="0.25">
      <c r="A241" s="6" t="s">
        <v>1119</v>
      </c>
      <c r="B241" s="7">
        <v>75345218</v>
      </c>
      <c r="C241" s="6">
        <v>49</v>
      </c>
      <c r="D241" s="17">
        <v>26808.75</v>
      </c>
      <c r="E241" s="6" t="s">
        <v>3339</v>
      </c>
      <c r="F241" s="6" t="s">
        <v>3968</v>
      </c>
      <c r="G241" s="6" t="s">
        <v>3389</v>
      </c>
      <c r="H241" s="18" t="s">
        <v>3969</v>
      </c>
      <c r="I241" s="19" t="str">
        <f t="shared" si="6"/>
        <v>180778.172</v>
      </c>
      <c r="J241" s="20">
        <v>123690.32832</v>
      </c>
      <c r="K241" s="6" t="s">
        <v>3970</v>
      </c>
      <c r="L241" t="str">
        <f>VLOOKUP(A241,[1]Accounts!$A$2:$G$3001,5,FALSE)</f>
        <v>Domiciliary</v>
      </c>
      <c r="M241" t="str">
        <f>VLOOKUP(A241,[1]Accounts!$A$2:$G$3001,7,FALSE)</f>
        <v>44804,418</v>
      </c>
      <c r="N241" t="str">
        <f>IFERROR(VLOOKUP(A241,[1]Loan!A:D,4,FALSE),  " No Loan")</f>
        <v xml:space="preserve"> No Loan</v>
      </c>
      <c r="O241" s="4">
        <f>VLOOKUP(B241, [1]Transaction!C:F,4,FALSE)</f>
        <v>44458</v>
      </c>
      <c r="P241" t="str">
        <f>VLOOKUP(B241,[1]Transaction!C:D,2,FALSE)</f>
        <v>Checks</v>
      </c>
      <c r="Q241" t="str">
        <f>VLOOKUP(B241,[1]Transaction!C:E,3,FALSE)</f>
        <v>Informal Services</v>
      </c>
      <c r="R241" s="10">
        <f>IFERROR(I241-J241, "")</f>
        <v>57087.843679999991</v>
      </c>
      <c r="S241" s="5">
        <f t="shared" si="7"/>
        <v>0</v>
      </c>
    </row>
    <row r="242" spans="1:19" x14ac:dyDescent="0.25">
      <c r="A242" s="6" t="s">
        <v>2959</v>
      </c>
      <c r="B242" s="7">
        <v>75359038</v>
      </c>
      <c r="C242" s="6">
        <v>22</v>
      </c>
      <c r="D242" s="17">
        <v>36670.5</v>
      </c>
      <c r="E242" s="6" t="s">
        <v>3348</v>
      </c>
      <c r="F242" s="6" t="s">
        <v>3560</v>
      </c>
      <c r="G242" s="6" t="s">
        <v>3466</v>
      </c>
      <c r="H242" s="18" t="s">
        <v>3971</v>
      </c>
      <c r="I242" s="19" t="str">
        <f t="shared" si="6"/>
        <v>1100932.88</v>
      </c>
      <c r="J242" s="20">
        <v>682089.08457599999</v>
      </c>
      <c r="K242" s="6" t="s">
        <v>3972</v>
      </c>
      <c r="L242" t="str">
        <f>VLOOKUP(A242,[1]Accounts!$A$2:$G$3001,5,FALSE)</f>
        <v>Current</v>
      </c>
      <c r="M242" t="str">
        <f>VLOOKUP(A242,[1]Accounts!$A$2:$G$3001,7,FALSE)</f>
        <v>168035,7489</v>
      </c>
      <c r="N242" t="str">
        <f>IFERROR(VLOOKUP(A242,[1]Loan!A:D,4,FALSE),  " No Loan")</f>
        <v xml:space="preserve"> No Loan</v>
      </c>
      <c r="O242" s="4">
        <f>VLOOKUP(B242, [1]Transaction!C:F,4,FALSE)</f>
        <v>44330</v>
      </c>
      <c r="P242" t="str">
        <f>VLOOKUP(B242,[1]Transaction!C:D,2,FALSE)</f>
        <v>Cash Withdrawal</v>
      </c>
      <c r="Q242" t="str">
        <f>VLOOKUP(B242,[1]Transaction!C:E,3,FALSE)</f>
        <v>ATM</v>
      </c>
      <c r="R242" s="10">
        <f>IFERROR(I242-J242, "")</f>
        <v>418843.79542399989</v>
      </c>
      <c r="S242" s="5">
        <f t="shared" si="7"/>
        <v>0</v>
      </c>
    </row>
    <row r="243" spans="1:19" x14ac:dyDescent="0.25">
      <c r="A243" s="6" t="s">
        <v>2357</v>
      </c>
      <c r="B243" s="7">
        <v>75645378</v>
      </c>
      <c r="C243" s="6">
        <v>73</v>
      </c>
      <c r="D243" s="17">
        <v>18042.75</v>
      </c>
      <c r="E243" s="6" t="s">
        <v>3348</v>
      </c>
      <c r="F243" s="6" t="s">
        <v>3973</v>
      </c>
      <c r="G243" s="6" t="s">
        <v>3403</v>
      </c>
      <c r="H243" s="18" t="s">
        <v>3974</v>
      </c>
      <c r="I243" s="19" t="str">
        <f t="shared" si="6"/>
        <v>204597.052</v>
      </c>
      <c r="J243" s="20">
        <v>272234.4315912</v>
      </c>
      <c r="K243" s="6" t="s">
        <v>3975</v>
      </c>
      <c r="L243" t="str">
        <f>VLOOKUP(A243,[1]Accounts!$A$2:$G$3001,5,FALSE)</f>
        <v>Domiciliary</v>
      </c>
      <c r="M243" t="str">
        <f>VLOOKUP(A243,[1]Accounts!$A$2:$G$3001,7,FALSE)</f>
        <v>74280,1514</v>
      </c>
      <c r="N243" t="str">
        <f>IFERROR(VLOOKUP(A243,[1]Loan!A:D,4,FALSE),  " No Loan")</f>
        <v xml:space="preserve"> No Loan</v>
      </c>
      <c r="O243" s="4">
        <f>VLOOKUP(B243, [1]Transaction!C:F,4,FALSE)</f>
        <v>44485</v>
      </c>
      <c r="P243" t="str">
        <f>VLOOKUP(B243,[1]Transaction!C:D,2,FALSE)</f>
        <v>Cash Withdrawal</v>
      </c>
      <c r="Q243" t="str">
        <f>VLOOKUP(B243,[1]Transaction!C:E,3,FALSE)</f>
        <v>ATM</v>
      </c>
      <c r="R243" s="10">
        <f>IFERROR(I243-J243, "")</f>
        <v>-67637.379591200006</v>
      </c>
      <c r="S243" s="5">
        <f t="shared" si="7"/>
        <v>0</v>
      </c>
    </row>
    <row r="244" spans="1:19" x14ac:dyDescent="0.25">
      <c r="A244" s="6" t="s">
        <v>1630</v>
      </c>
      <c r="B244" s="7">
        <v>75736460</v>
      </c>
      <c r="C244" s="6">
        <v>17</v>
      </c>
      <c r="D244" s="17">
        <v>38496.75</v>
      </c>
      <c r="E244" s="6" t="s">
        <v>3339</v>
      </c>
      <c r="F244" s="6" t="s">
        <v>3976</v>
      </c>
      <c r="G244" s="6" t="s">
        <v>3361</v>
      </c>
      <c r="H244" s="18" t="s">
        <v>3977</v>
      </c>
      <c r="I244" s="19" t="str">
        <f t="shared" si="6"/>
        <v>930137.400</v>
      </c>
      <c r="J244" s="20">
        <v>421098.56845055998</v>
      </c>
      <c r="K244" s="6" t="s">
        <v>3978</v>
      </c>
      <c r="L244" t="str">
        <f>VLOOKUP(A244,[1]Accounts!$A$2:$G$3001,5,FALSE)</f>
        <v>Current</v>
      </c>
      <c r="M244" t="str">
        <f>VLOOKUP(A244,[1]Accounts!$A$2:$G$3001,7,FALSE)</f>
        <v>222815,1744</v>
      </c>
      <c r="N244" t="str">
        <f>IFERROR(VLOOKUP(A244,[1]Loan!A:D,4,FALSE),  " No Loan")</f>
        <v xml:space="preserve"> No Loan</v>
      </c>
      <c r="O244" s="4">
        <f>VLOOKUP(B244, [1]Transaction!C:F,4,FALSE)</f>
        <v>44459</v>
      </c>
      <c r="P244" t="str">
        <f>VLOOKUP(B244,[1]Transaction!C:D,2,FALSE)</f>
        <v>Money Transfer</v>
      </c>
      <c r="Q244" t="str">
        <f>VLOOKUP(B244,[1]Transaction!C:E,3,FALSE)</f>
        <v>Bank</v>
      </c>
      <c r="R244" s="10">
        <f>IFERROR(I244-J244, "")</f>
        <v>509038.83154944004</v>
      </c>
      <c r="S244" s="5">
        <f t="shared" si="7"/>
        <v>10180.776630988801</v>
      </c>
    </row>
    <row r="245" spans="1:19" x14ac:dyDescent="0.25">
      <c r="A245" s="6" t="s">
        <v>1371</v>
      </c>
      <c r="B245" s="7">
        <v>75818830</v>
      </c>
      <c r="C245" s="6">
        <v>73</v>
      </c>
      <c r="D245" s="17">
        <v>18042.75</v>
      </c>
      <c r="E245" s="6" t="s">
        <v>3348</v>
      </c>
      <c r="F245" s="6" t="s">
        <v>3979</v>
      </c>
      <c r="G245" s="6" t="s">
        <v>3444</v>
      </c>
      <c r="H245" s="18" t="s">
        <v>3980</v>
      </c>
      <c r="I245" s="19" t="str">
        <f t="shared" si="6"/>
        <v>2101187.04</v>
      </c>
      <c r="J245" s="20">
        <v>486516.46418100002</v>
      </c>
      <c r="K245" s="6" t="s">
        <v>3981</v>
      </c>
      <c r="L245" t="str">
        <f>VLOOKUP(A245,[1]Accounts!$A$2:$G$3001,5,FALSE)</f>
        <v>Current</v>
      </c>
      <c r="M245" t="str">
        <f>VLOOKUP(A245,[1]Accounts!$A$2:$G$3001,7,FALSE)</f>
        <v>208955,6352</v>
      </c>
      <c r="N245" t="str">
        <f>IFERROR(VLOOKUP(A245,[1]Loan!A:D,4,FALSE),  " No Loan")</f>
        <v xml:space="preserve"> No Loan</v>
      </c>
      <c r="O245" s="4">
        <f>VLOOKUP(B245, [1]Transaction!C:F,4,FALSE)</f>
        <v>44381</v>
      </c>
      <c r="P245" t="str">
        <f>VLOOKUP(B245,[1]Transaction!C:D,2,FALSE)</f>
        <v>Money Transfer</v>
      </c>
      <c r="Q245" t="str">
        <f>VLOOKUP(B245,[1]Transaction!C:E,3,FALSE)</f>
        <v>Bank</v>
      </c>
      <c r="R245" s="10">
        <f>IFERROR(I245-J245, "")</f>
        <v>1614670.5758190001</v>
      </c>
      <c r="S245" s="5">
        <f t="shared" si="7"/>
        <v>32293.411516380005</v>
      </c>
    </row>
    <row r="246" spans="1:19" x14ac:dyDescent="0.25">
      <c r="A246" s="6" t="s">
        <v>2036</v>
      </c>
      <c r="B246" s="7">
        <v>76432755</v>
      </c>
      <c r="C246" s="6">
        <v>41</v>
      </c>
      <c r="D246" s="17">
        <v>29730.75</v>
      </c>
      <c r="E246" s="6" t="s">
        <v>3339</v>
      </c>
      <c r="F246" s="6" t="s">
        <v>3421</v>
      </c>
      <c r="G246" s="6" t="s">
        <v>3623</v>
      </c>
      <c r="H246" s="18" t="s">
        <v>3982</v>
      </c>
      <c r="I246" s="19" t="str">
        <f t="shared" si="6"/>
        <v>899355.700</v>
      </c>
      <c r="J246" s="20">
        <v>357650.75530080002</v>
      </c>
      <c r="K246" s="6" t="s">
        <v>3983</v>
      </c>
      <c r="L246" t="str">
        <f>VLOOKUP(A246,[1]Accounts!$A$2:$G$3001,5,FALSE)</f>
        <v>Domiciliary</v>
      </c>
      <c r="M246" t="str">
        <f>VLOOKUP(A246,[1]Accounts!$A$2:$G$3001,7,FALSE)</f>
        <v>191245,9563</v>
      </c>
      <c r="N246" t="str">
        <f>IFERROR(VLOOKUP(A246,[1]Loan!A:D,4,FALSE),  " No Loan")</f>
        <v xml:space="preserve"> No Loan</v>
      </c>
      <c r="O246" s="4">
        <f>VLOOKUP(B246, [1]Transaction!C:F,4,FALSE)</f>
        <v>44202</v>
      </c>
      <c r="P246" t="str">
        <f>VLOOKUP(B246,[1]Transaction!C:D,2,FALSE)</f>
        <v>Money Transfer</v>
      </c>
      <c r="Q246" t="str">
        <f>VLOOKUP(B246,[1]Transaction!C:E,3,FALSE)</f>
        <v>Mobile</v>
      </c>
      <c r="R246" s="10">
        <f>IFERROR(I246-J246, "")</f>
        <v>541704.94469919987</v>
      </c>
      <c r="S246" s="5">
        <f t="shared" si="7"/>
        <v>10834.098893983997</v>
      </c>
    </row>
    <row r="247" spans="1:19" x14ac:dyDescent="0.25">
      <c r="A247" s="6" t="s">
        <v>2062</v>
      </c>
      <c r="B247" s="7">
        <v>76772744</v>
      </c>
      <c r="C247" s="6">
        <v>37</v>
      </c>
      <c r="D247" s="17">
        <v>31191.75</v>
      </c>
      <c r="E247" s="6" t="s">
        <v>3339</v>
      </c>
      <c r="F247" s="6" t="s">
        <v>3833</v>
      </c>
      <c r="G247" s="6" t="s">
        <v>3357</v>
      </c>
      <c r="H247" s="18" t="s">
        <v>3984</v>
      </c>
      <c r="I247" s="19" t="str">
        <f t="shared" si="6"/>
        <v>166278.845</v>
      </c>
      <c r="J247" s="20">
        <v>96907.310866</v>
      </c>
      <c r="K247" s="6" t="s">
        <v>3985</v>
      </c>
      <c r="L247" t="str">
        <f>VLOOKUP(A247,[1]Accounts!$A$2:$G$3001,5,FALSE)</f>
        <v>Current</v>
      </c>
      <c r="M247" t="str">
        <f>VLOOKUP(A247,[1]Accounts!$A$2:$G$3001,7,FALSE)</f>
        <v>90878,2966</v>
      </c>
      <c r="N247" t="str">
        <f>IFERROR(VLOOKUP(A247,[1]Loan!A:D,4,FALSE),  " No Loan")</f>
        <v xml:space="preserve"> No Loan</v>
      </c>
      <c r="O247" s="4">
        <f>VLOOKUP(B247, [1]Transaction!C:F,4,FALSE)</f>
        <v>44241</v>
      </c>
      <c r="P247" t="str">
        <f>VLOOKUP(B247,[1]Transaction!C:D,2,FALSE)</f>
        <v>Money Transfer</v>
      </c>
      <c r="Q247" t="str">
        <f>VLOOKUP(B247,[1]Transaction!C:E,3,FALSE)</f>
        <v>Mobile</v>
      </c>
      <c r="R247" s="10">
        <f>IFERROR(I247-J247, "")</f>
        <v>69371.534134000001</v>
      </c>
      <c r="S247" s="5">
        <f t="shared" si="7"/>
        <v>0</v>
      </c>
    </row>
    <row r="248" spans="1:19" x14ac:dyDescent="0.25">
      <c r="A248" s="6" t="s">
        <v>1149</v>
      </c>
      <c r="B248" s="7">
        <v>76810447</v>
      </c>
      <c r="C248" s="6">
        <v>62</v>
      </c>
      <c r="D248" s="17">
        <v>22060.5</v>
      </c>
      <c r="E248" s="6" t="s">
        <v>3339</v>
      </c>
      <c r="F248" s="6" t="s">
        <v>3372</v>
      </c>
      <c r="G248" s="6" t="s">
        <v>3369</v>
      </c>
      <c r="H248" s="18" t="s">
        <v>3986</v>
      </c>
      <c r="I248" s="19" t="str">
        <f t="shared" si="6"/>
        <v>119417.929</v>
      </c>
      <c r="J248" s="20">
        <v>91498.841200800001</v>
      </c>
      <c r="K248" s="6" t="s">
        <v>3987</v>
      </c>
      <c r="L248" t="str">
        <f>VLOOKUP(A248,[1]Accounts!$A$2:$G$3001,5,FALSE)</f>
        <v>Domiciliary</v>
      </c>
      <c r="M248" t="str">
        <f>VLOOKUP(A248,[1]Accounts!$A$2:$G$3001,7,FALSE)</f>
        <v>185141,25</v>
      </c>
      <c r="N248" t="str">
        <f>IFERROR(VLOOKUP(A248,[1]Loan!A:D,4,FALSE),  " No Loan")</f>
        <v xml:space="preserve"> No Loan</v>
      </c>
      <c r="O248" s="4">
        <f>VLOOKUP(B248, [1]Transaction!C:F,4,FALSE)</f>
        <v>44318</v>
      </c>
      <c r="P248" t="str">
        <f>VLOOKUP(B248,[1]Transaction!C:D,2,FALSE)</f>
        <v>Money Transfer</v>
      </c>
      <c r="Q248" t="str">
        <f>VLOOKUP(B248,[1]Transaction!C:E,3,FALSE)</f>
        <v>Mobile</v>
      </c>
      <c r="R248" s="10">
        <f>IFERROR(I248-J248, "")</f>
        <v>27919.087799200002</v>
      </c>
      <c r="S248" s="5">
        <f t="shared" si="7"/>
        <v>0</v>
      </c>
    </row>
    <row r="249" spans="1:19" x14ac:dyDescent="0.25">
      <c r="A249" s="6" t="s">
        <v>3125</v>
      </c>
      <c r="B249" s="7">
        <v>77112347</v>
      </c>
      <c r="C249" s="6">
        <v>25</v>
      </c>
      <c r="D249" s="17">
        <v>35574.75</v>
      </c>
      <c r="E249" s="6" t="s">
        <v>3339</v>
      </c>
      <c r="F249" s="6" t="s">
        <v>3392</v>
      </c>
      <c r="G249" s="6" t="s">
        <v>3466</v>
      </c>
      <c r="H249" s="18" t="s">
        <v>3988</v>
      </c>
      <c r="I249" s="19" t="str">
        <f t="shared" si="6"/>
        <v>37664.3128</v>
      </c>
      <c r="J249" s="20">
        <v>22403.772288</v>
      </c>
      <c r="K249" s="6" t="s">
        <v>3989</v>
      </c>
      <c r="L249" t="str">
        <f>VLOOKUP(A249,[1]Accounts!$A$2:$G$3001,5,FALSE)</f>
        <v>Domiciliary</v>
      </c>
      <c r="M249" t="str">
        <f>VLOOKUP(A249,[1]Accounts!$A$2:$G$3001,7,FALSE)</f>
        <v>108847,4742</v>
      </c>
      <c r="N249" t="str">
        <f>IFERROR(VLOOKUP(A249,[1]Loan!A:D,4,FALSE),  " No Loan")</f>
        <v xml:space="preserve"> No Loan</v>
      </c>
      <c r="O249" s="4">
        <f>VLOOKUP(B249, [1]Transaction!C:F,4,FALSE)</f>
        <v>44423</v>
      </c>
      <c r="P249" t="str">
        <f>VLOOKUP(B249,[1]Transaction!C:D,2,FALSE)</f>
        <v>Money Transfer</v>
      </c>
      <c r="Q249" t="str">
        <f>VLOOKUP(B249,[1]Transaction!C:E,3,FALSE)</f>
        <v>ATM</v>
      </c>
      <c r="R249" s="10">
        <f>IFERROR(I249-J249, "")</f>
        <v>15260.540512</v>
      </c>
      <c r="S249" s="5">
        <f t="shared" si="7"/>
        <v>0</v>
      </c>
    </row>
    <row r="250" spans="1:19" x14ac:dyDescent="0.25">
      <c r="A250" s="6" t="s">
        <v>1264</v>
      </c>
      <c r="B250" s="7">
        <v>77627444</v>
      </c>
      <c r="C250" s="6">
        <v>68</v>
      </c>
      <c r="D250" s="17">
        <v>19869</v>
      </c>
      <c r="E250" s="6" t="s">
        <v>3348</v>
      </c>
      <c r="F250" s="6" t="s">
        <v>3472</v>
      </c>
      <c r="G250" s="6" t="s">
        <v>3399</v>
      </c>
      <c r="H250" s="18" t="s">
        <v>3990</v>
      </c>
      <c r="I250" s="19" t="str">
        <f t="shared" si="6"/>
        <v>2278565.88</v>
      </c>
      <c r="J250" s="20">
        <v>1414641.83605272</v>
      </c>
      <c r="K250" s="6" t="s">
        <v>3991</v>
      </c>
      <c r="L250" t="str">
        <f>VLOOKUP(A250,[1]Accounts!$A$2:$G$3001,5,FALSE)</f>
        <v>Domiciliary</v>
      </c>
      <c r="M250" t="str">
        <f>VLOOKUP(A250,[1]Accounts!$A$2:$G$3001,7,FALSE)</f>
        <v>117501,6704</v>
      </c>
      <c r="N250" t="str">
        <f>IFERROR(VLOOKUP(A250,[1]Loan!A:D,4,FALSE),  " No Loan")</f>
        <v xml:space="preserve"> No Loan</v>
      </c>
      <c r="O250" s="4">
        <f>VLOOKUP(B250, [1]Transaction!C:F,4,FALSE)</f>
        <v>44200</v>
      </c>
      <c r="P250" t="str">
        <f>VLOOKUP(B250,[1]Transaction!C:D,2,FALSE)</f>
        <v>Money Deposit</v>
      </c>
      <c r="Q250" t="str">
        <f>VLOOKUP(B250,[1]Transaction!C:E,3,FALSE)</f>
        <v>Bank</v>
      </c>
      <c r="R250" s="10">
        <f>IFERROR(I250-J250, "")</f>
        <v>863924.04394727992</v>
      </c>
      <c r="S250" s="5">
        <f t="shared" si="7"/>
        <v>17278.4808789456</v>
      </c>
    </row>
    <row r="251" spans="1:19" x14ac:dyDescent="0.25">
      <c r="A251" s="6" t="s">
        <v>1999</v>
      </c>
      <c r="B251" s="7">
        <v>78082765</v>
      </c>
      <c r="C251" s="6">
        <v>78</v>
      </c>
      <c r="D251" s="17">
        <v>16216.5</v>
      </c>
      <c r="E251" s="6" t="s">
        <v>3348</v>
      </c>
      <c r="F251" s="6" t="s">
        <v>3992</v>
      </c>
      <c r="G251" s="6" t="s">
        <v>3369</v>
      </c>
      <c r="H251" s="18" t="s">
        <v>3993</v>
      </c>
      <c r="I251" s="19" t="str">
        <f t="shared" si="6"/>
        <v>192069.956</v>
      </c>
      <c r="J251" s="20">
        <v>55476.950096879998</v>
      </c>
      <c r="K251" s="6" t="s">
        <v>3994</v>
      </c>
      <c r="L251" t="str">
        <f>VLOOKUP(A251,[1]Accounts!$A$2:$G$3001,5,FALSE)</f>
        <v>Domiciliary</v>
      </c>
      <c r="M251" t="str">
        <f>VLOOKUP(A251,[1]Accounts!$A$2:$G$3001,7,FALSE)</f>
        <v>157969,4733</v>
      </c>
      <c r="N251" t="str">
        <f>IFERROR(VLOOKUP(A251,[1]Loan!A:D,4,FALSE),  " No Loan")</f>
        <v xml:space="preserve"> No Loan</v>
      </c>
      <c r="O251" s="4">
        <f>VLOOKUP(B251, [1]Transaction!C:F,4,FALSE)</f>
        <v>44403</v>
      </c>
      <c r="P251" t="str">
        <f>VLOOKUP(B251,[1]Transaction!C:D,2,FALSE)</f>
        <v>Money Transfer</v>
      </c>
      <c r="Q251" t="str">
        <f>VLOOKUP(B251,[1]Transaction!C:E,3,FALSE)</f>
        <v>Mobile</v>
      </c>
      <c r="R251" s="10">
        <f>IFERROR(I251-J251, "")</f>
        <v>136593.00590312001</v>
      </c>
      <c r="S251" s="5">
        <f t="shared" si="7"/>
        <v>0</v>
      </c>
    </row>
    <row r="252" spans="1:19" x14ac:dyDescent="0.25">
      <c r="A252" s="6" t="s">
        <v>1913</v>
      </c>
      <c r="B252" s="7">
        <v>78420388</v>
      </c>
      <c r="C252" s="6">
        <v>75</v>
      </c>
      <c r="D252" s="17">
        <v>17312.25</v>
      </c>
      <c r="E252" s="6" t="s">
        <v>3348</v>
      </c>
      <c r="F252" s="6" t="s">
        <v>3472</v>
      </c>
      <c r="G252" s="6" t="s">
        <v>3357</v>
      </c>
      <c r="H252" s="18" t="s">
        <v>3995</v>
      </c>
      <c r="I252" s="19" t="str">
        <f t="shared" si="6"/>
        <v>44438.0670</v>
      </c>
      <c r="J252" s="20">
        <v>29329.124267520001</v>
      </c>
      <c r="K252" s="6" t="s">
        <v>3996</v>
      </c>
      <c r="L252" t="str">
        <f>VLOOKUP(A252,[1]Accounts!$A$2:$G$3001,5,FALSE)</f>
        <v>Joint</v>
      </c>
      <c r="M252" t="str">
        <f>VLOOKUP(A252,[1]Accounts!$A$2:$G$3001,7,FALSE)</f>
        <v>146788,5</v>
      </c>
      <c r="N252" t="str">
        <f>IFERROR(VLOOKUP(A252,[1]Loan!A:D,4,FALSE),  " No Loan")</f>
        <v xml:space="preserve"> No Loan</v>
      </c>
      <c r="O252" s="4">
        <f>VLOOKUP(B252, [1]Transaction!C:F,4,FALSE)</f>
        <v>44315</v>
      </c>
      <c r="P252" t="str">
        <f>VLOOKUP(B252,[1]Transaction!C:D,2,FALSE)</f>
        <v>Online Payment</v>
      </c>
      <c r="Q252" t="str">
        <f>VLOOKUP(B252,[1]Transaction!C:E,3,FALSE)</f>
        <v>Card</v>
      </c>
      <c r="R252" s="10">
        <f>IFERROR(I252-J252, "")</f>
        <v>15108.942732480002</v>
      </c>
      <c r="S252" s="5">
        <f t="shared" si="7"/>
        <v>0</v>
      </c>
    </row>
    <row r="253" spans="1:19" x14ac:dyDescent="0.25">
      <c r="A253" s="6" t="s">
        <v>2737</v>
      </c>
      <c r="B253" s="7">
        <v>78979780</v>
      </c>
      <c r="C253" s="6">
        <v>66</v>
      </c>
      <c r="D253" s="17">
        <v>20599.5</v>
      </c>
      <c r="E253" s="6" t="s">
        <v>3348</v>
      </c>
      <c r="F253" s="6" t="s">
        <v>3861</v>
      </c>
      <c r="G253" s="6" t="s">
        <v>3369</v>
      </c>
      <c r="H253" s="18" t="s">
        <v>3997</v>
      </c>
      <c r="I253" s="19" t="str">
        <f t="shared" si="6"/>
        <v>681503.616</v>
      </c>
      <c r="J253" s="20">
        <v>142689.81959999999</v>
      </c>
      <c r="K253" s="6" t="s">
        <v>3998</v>
      </c>
      <c r="L253" t="str">
        <f>VLOOKUP(A253,[1]Accounts!$A$2:$G$3001,5,FALSE)</f>
        <v>Domiciliary</v>
      </c>
      <c r="M253" t="str">
        <f>VLOOKUP(A253,[1]Accounts!$A$2:$G$3001,7,FALSE)</f>
        <v>327183,1452</v>
      </c>
      <c r="N253" t="str">
        <f>IFERROR(VLOOKUP(A253,[1]Loan!A:D,4,FALSE),  " No Loan")</f>
        <v xml:space="preserve"> No Loan</v>
      </c>
      <c r="O253" s="4">
        <f>VLOOKUP(B253, [1]Transaction!C:F,4,FALSE)</f>
        <v>44450</v>
      </c>
      <c r="P253" t="str">
        <f>VLOOKUP(B253,[1]Transaction!C:D,2,FALSE)</f>
        <v>Money Transfer</v>
      </c>
      <c r="Q253" t="str">
        <f>VLOOKUP(B253,[1]Transaction!C:E,3,FALSE)</f>
        <v>Mobile</v>
      </c>
      <c r="R253" s="10">
        <f>IFERROR(I253-J253, "")</f>
        <v>538813.79640000011</v>
      </c>
      <c r="S253" s="5">
        <f t="shared" si="7"/>
        <v>10776.275928000003</v>
      </c>
    </row>
    <row r="254" spans="1:19" x14ac:dyDescent="0.25">
      <c r="A254" s="6" t="s">
        <v>1607</v>
      </c>
      <c r="B254" s="7">
        <v>79104040</v>
      </c>
      <c r="C254" s="6">
        <v>54</v>
      </c>
      <c r="D254" s="17">
        <v>24982.5</v>
      </c>
      <c r="E254" s="6" t="s">
        <v>3339</v>
      </c>
      <c r="F254" s="6" t="s">
        <v>3591</v>
      </c>
      <c r="G254" s="6" t="s">
        <v>3365</v>
      </c>
      <c r="H254" s="18" t="s">
        <v>3999</v>
      </c>
      <c r="I254" s="19" t="str">
        <f t="shared" si="6"/>
        <v>1559826.72</v>
      </c>
      <c r="J254" s="20">
        <v>428352.41606975999</v>
      </c>
      <c r="K254" s="6" t="s">
        <v>4000</v>
      </c>
      <c r="L254" t="str">
        <f>VLOOKUP(A254,[1]Accounts!$A$2:$G$3001,5,FALSE)</f>
        <v>Corporate</v>
      </c>
      <c r="M254" t="str">
        <f>VLOOKUP(A254,[1]Accounts!$A$2:$G$3001,7,FALSE)</f>
        <v>74059,2348</v>
      </c>
      <c r="N254" t="str">
        <f>IFERROR(VLOOKUP(A254,[1]Loan!A:D,4,FALSE),  " No Loan")</f>
        <v xml:space="preserve"> No Loan</v>
      </c>
      <c r="O254" s="4">
        <f>VLOOKUP(B254, [1]Transaction!C:F,4,FALSE)</f>
        <v>44530</v>
      </c>
      <c r="P254" t="str">
        <f>VLOOKUP(B254,[1]Transaction!C:D,2,FALSE)</f>
        <v>Money Transfer</v>
      </c>
      <c r="Q254" t="str">
        <f>VLOOKUP(B254,[1]Transaction!C:E,3,FALSE)</f>
        <v>Mobile</v>
      </c>
      <c r="R254" s="10">
        <f>IFERROR(I254-J254, "")</f>
        <v>1131474.30393024</v>
      </c>
      <c r="S254" s="5">
        <f t="shared" si="7"/>
        <v>22629.486078604801</v>
      </c>
    </row>
    <row r="255" spans="1:19" x14ac:dyDescent="0.25">
      <c r="A255" s="6" t="s">
        <v>401</v>
      </c>
      <c r="B255" s="7">
        <v>79144862</v>
      </c>
      <c r="C255" s="6">
        <v>26</v>
      </c>
      <c r="D255" s="17">
        <v>35209.5</v>
      </c>
      <c r="E255" s="6" t="s">
        <v>3339</v>
      </c>
      <c r="F255" s="6" t="s">
        <v>3913</v>
      </c>
      <c r="G255" s="6" t="s">
        <v>3454</v>
      </c>
      <c r="H255" s="18" t="s">
        <v>4001</v>
      </c>
      <c r="I255" s="19" t="str">
        <f t="shared" si="6"/>
        <v>63120.4363</v>
      </c>
      <c r="J255" s="20">
        <v>41290.602342990001</v>
      </c>
      <c r="K255" s="6" t="s">
        <v>4002</v>
      </c>
      <c r="L255" t="str">
        <f>VLOOKUP(A255,[1]Accounts!$A$2:$G$3001,5,FALSE)</f>
        <v>Current</v>
      </c>
      <c r="M255" t="str">
        <f>VLOOKUP(A255,[1]Accounts!$A$2:$G$3001,7,FALSE)</f>
        <v>123545,4195</v>
      </c>
      <c r="N255" t="str">
        <f>IFERROR(VLOOKUP(A255,[1]Loan!A:D,4,FALSE),  " No Loan")</f>
        <v xml:space="preserve"> No Loan</v>
      </c>
      <c r="O255" s="4">
        <f>VLOOKUP(B255, [1]Transaction!C:F,4,FALSE)</f>
        <v>44545</v>
      </c>
      <c r="P255" t="str">
        <f>VLOOKUP(B255,[1]Transaction!C:D,2,FALSE)</f>
        <v>Money Deposit</v>
      </c>
      <c r="Q255" t="str">
        <f>VLOOKUP(B255,[1]Transaction!C:E,3,FALSE)</f>
        <v>Bank</v>
      </c>
      <c r="R255" s="10">
        <f>IFERROR(I255-J255, "")</f>
        <v>21829.83395701</v>
      </c>
      <c r="S255" s="5">
        <f t="shared" si="7"/>
        <v>0</v>
      </c>
    </row>
    <row r="256" spans="1:19" x14ac:dyDescent="0.25">
      <c r="A256" s="6" t="s">
        <v>2261</v>
      </c>
      <c r="B256" s="7">
        <v>79330836</v>
      </c>
      <c r="C256" s="6">
        <v>37</v>
      </c>
      <c r="D256" s="17">
        <v>31191.75</v>
      </c>
      <c r="E256" s="6" t="s">
        <v>3348</v>
      </c>
      <c r="F256" s="6" t="s">
        <v>3409</v>
      </c>
      <c r="G256" s="6" t="s">
        <v>3463</v>
      </c>
      <c r="H256" s="18" t="s">
        <v>4003</v>
      </c>
      <c r="I256" s="19" t="str">
        <f t="shared" si="6"/>
        <v>268653.242</v>
      </c>
      <c r="J256" s="20">
        <v>102576.69243359999</v>
      </c>
      <c r="K256" s="6" t="s">
        <v>4004</v>
      </c>
      <c r="L256" t="str">
        <f>VLOOKUP(A256,[1]Accounts!$A$2:$G$3001,5,FALSE)</f>
        <v>Current</v>
      </c>
      <c r="M256" t="str">
        <f>VLOOKUP(A256,[1]Accounts!$A$2:$G$3001,7,FALSE)</f>
        <v>179780,604</v>
      </c>
      <c r="N256" t="str">
        <f>IFERROR(VLOOKUP(A256,[1]Loan!A:D,4,FALSE),  " No Loan")</f>
        <v xml:space="preserve"> No Loan</v>
      </c>
      <c r="O256" s="4">
        <f>VLOOKUP(B256, [1]Transaction!C:F,4,FALSE)</f>
        <v>44566</v>
      </c>
      <c r="P256" t="str">
        <f>VLOOKUP(B256,[1]Transaction!C:D,2,FALSE)</f>
        <v>Money Transfer</v>
      </c>
      <c r="Q256" t="str">
        <f>VLOOKUP(B256,[1]Transaction!C:E,3,FALSE)</f>
        <v>Bank</v>
      </c>
      <c r="R256" s="10">
        <f>IFERROR(I256-J256, "")</f>
        <v>166076.54956640003</v>
      </c>
      <c r="S256" s="5">
        <f t="shared" si="7"/>
        <v>0</v>
      </c>
    </row>
    <row r="257" spans="1:19" x14ac:dyDescent="0.25">
      <c r="A257" s="6" t="s">
        <v>1326</v>
      </c>
      <c r="B257" s="7">
        <v>80025100</v>
      </c>
      <c r="C257" s="6">
        <v>38</v>
      </c>
      <c r="D257" s="17">
        <v>30826.5</v>
      </c>
      <c r="E257" s="6" t="s">
        <v>3339</v>
      </c>
      <c r="F257" s="6" t="s">
        <v>4005</v>
      </c>
      <c r="G257" s="6" t="s">
        <v>3369</v>
      </c>
      <c r="H257" s="18" t="s">
        <v>4006</v>
      </c>
      <c r="I257" s="19" t="str">
        <f t="shared" si="6"/>
        <v>220857.247</v>
      </c>
      <c r="J257" s="20">
        <v>241664.32448928</v>
      </c>
      <c r="K257" s="6" t="s">
        <v>4007</v>
      </c>
      <c r="L257" t="str">
        <f>VLOOKUP(A257,[1]Accounts!$A$2:$G$3001,5,FALSE)</f>
        <v>Current</v>
      </c>
      <c r="M257" t="str">
        <f>VLOOKUP(A257,[1]Accounts!$A$2:$G$3001,7,FALSE)</f>
        <v>188137,9944</v>
      </c>
      <c r="N257" t="str">
        <f>IFERROR(VLOOKUP(A257,[1]Loan!A:D,4,FALSE),  " No Loan")</f>
        <v xml:space="preserve"> No Loan</v>
      </c>
      <c r="O257" s="4">
        <f>VLOOKUP(B257, [1]Transaction!C:F,4,FALSE)</f>
        <v>44487</v>
      </c>
      <c r="P257" t="str">
        <f>VLOOKUP(B257,[1]Transaction!C:D,2,FALSE)</f>
        <v>Money Deposit</v>
      </c>
      <c r="Q257" t="str">
        <f>VLOOKUP(B257,[1]Transaction!C:E,3,FALSE)</f>
        <v>ATM</v>
      </c>
      <c r="R257" s="10">
        <f>IFERROR(I257-J257, "")</f>
        <v>-20807.077489279996</v>
      </c>
      <c r="S257" s="5">
        <f t="shared" si="7"/>
        <v>0</v>
      </c>
    </row>
    <row r="258" spans="1:19" x14ac:dyDescent="0.25">
      <c r="A258" s="6" t="s">
        <v>1335</v>
      </c>
      <c r="B258" s="7">
        <v>80149207</v>
      </c>
      <c r="C258" s="6">
        <v>77</v>
      </c>
      <c r="D258" s="17">
        <v>16581.75</v>
      </c>
      <c r="E258" s="6" t="s">
        <v>3339</v>
      </c>
      <c r="F258" s="6" t="s">
        <v>4008</v>
      </c>
      <c r="G258" s="6" t="s">
        <v>3341</v>
      </c>
      <c r="H258" s="18" t="s">
        <v>4009</v>
      </c>
      <c r="I258" s="19" t="str">
        <f t="shared" si="6"/>
        <v>533783.805</v>
      </c>
      <c r="J258" s="20">
        <v>88599.361153499995</v>
      </c>
      <c r="K258" s="6" t="s">
        <v>4010</v>
      </c>
      <c r="L258" t="str">
        <f>VLOOKUP(A258,[1]Accounts!$A$2:$G$3001,5,FALSE)</f>
        <v>Domiciliary</v>
      </c>
      <c r="M258" t="str">
        <f>VLOOKUP(A258,[1]Accounts!$A$2:$G$3001,7,FALSE)</f>
        <v>42229,0479</v>
      </c>
      <c r="N258" t="str">
        <f>IFERROR(VLOOKUP(A258,[1]Loan!A:D,4,FALSE),  " No Loan")</f>
        <v xml:space="preserve"> No Loan</v>
      </c>
      <c r="O258" s="4">
        <f>VLOOKUP(B258, [1]Transaction!C:F,4,FALSE)</f>
        <v>44395</v>
      </c>
      <c r="P258" t="str">
        <f>VLOOKUP(B258,[1]Transaction!C:D,2,FALSE)</f>
        <v>Cash Withdrawal</v>
      </c>
      <c r="Q258" t="str">
        <f>VLOOKUP(B258,[1]Transaction!C:E,3,FALSE)</f>
        <v>ATM</v>
      </c>
      <c r="R258" s="10">
        <f>IFERROR(I258-J258, "")</f>
        <v>445184.44384650007</v>
      </c>
      <c r="S258" s="5">
        <f t="shared" si="7"/>
        <v>0</v>
      </c>
    </row>
    <row r="259" spans="1:19" x14ac:dyDescent="0.25">
      <c r="A259" s="6" t="s">
        <v>3210</v>
      </c>
      <c r="B259" s="7">
        <v>80429347</v>
      </c>
      <c r="C259" s="6">
        <v>25</v>
      </c>
      <c r="D259" s="17">
        <v>35574.75</v>
      </c>
      <c r="E259" s="6" t="s">
        <v>3339</v>
      </c>
      <c r="F259" s="6" t="s">
        <v>4011</v>
      </c>
      <c r="G259" s="6" t="s">
        <v>3365</v>
      </c>
      <c r="H259" s="18" t="s">
        <v>4012</v>
      </c>
      <c r="I259" s="19" t="str">
        <f t="shared" ref="I259:I322" si="8">LEFT(H259,10)</f>
        <v>673120.456</v>
      </c>
      <c r="J259" s="20">
        <v>272419.61544720002</v>
      </c>
      <c r="K259" s="6" t="s">
        <v>4013</v>
      </c>
      <c r="L259" t="str">
        <f>VLOOKUP(A259,[1]Accounts!$A$2:$G$3001,5,FALSE)</f>
        <v>Current</v>
      </c>
      <c r="M259" t="str">
        <f>VLOOKUP(A259,[1]Accounts!$A$2:$G$3001,7,FALSE)</f>
        <v>68785,3125</v>
      </c>
      <c r="N259" t="str">
        <f>IFERROR(VLOOKUP(A259,[1]Loan!A:D,4,FALSE),  " No Loan")</f>
        <v xml:space="preserve"> No Loan</v>
      </c>
      <c r="O259" s="4">
        <f>VLOOKUP(B259, [1]Transaction!C:F,4,FALSE)</f>
        <v>44628</v>
      </c>
      <c r="P259" t="str">
        <f>VLOOKUP(B259,[1]Transaction!C:D,2,FALSE)</f>
        <v>Cash Withdrawal</v>
      </c>
      <c r="Q259" t="str">
        <f>VLOOKUP(B259,[1]Transaction!C:E,3,FALSE)</f>
        <v>POS</v>
      </c>
      <c r="R259" s="10">
        <f>IFERROR(I259-J259, "")</f>
        <v>400700.84055279999</v>
      </c>
      <c r="S259" s="5">
        <f t="shared" ref="S259:S322" si="9">IF(R259&gt;500000, R259*0.02,0)</f>
        <v>0</v>
      </c>
    </row>
    <row r="260" spans="1:19" x14ac:dyDescent="0.25">
      <c r="A260" s="6" t="s">
        <v>2891</v>
      </c>
      <c r="B260" s="7">
        <v>80484276</v>
      </c>
      <c r="C260" s="6">
        <v>39</v>
      </c>
      <c r="D260" s="17">
        <v>30461.25</v>
      </c>
      <c r="E260" s="6" t="s">
        <v>3339</v>
      </c>
      <c r="F260" s="6" t="s">
        <v>3415</v>
      </c>
      <c r="G260" s="6" t="s">
        <v>3357</v>
      </c>
      <c r="H260" s="18" t="s">
        <v>4014</v>
      </c>
      <c r="I260" s="19" t="str">
        <f t="shared" si="8"/>
        <v>1548129.74</v>
      </c>
      <c r="J260" s="20">
        <v>266490.02678687999</v>
      </c>
      <c r="K260" s="6" t="s">
        <v>4015</v>
      </c>
      <c r="L260" t="str">
        <f>VLOOKUP(A260,[1]Accounts!$A$2:$G$3001,5,FALSE)</f>
        <v>Corporate</v>
      </c>
      <c r="M260" t="str">
        <f>VLOOKUP(A260,[1]Accounts!$A$2:$G$3001,7,FALSE)</f>
        <v>99114,157</v>
      </c>
      <c r="N260" t="str">
        <f>IFERROR(VLOOKUP(A260,[1]Loan!A:D,4,FALSE),  " No Loan")</f>
        <v xml:space="preserve"> No Loan</v>
      </c>
      <c r="O260" s="4">
        <f>VLOOKUP(B260, [1]Transaction!C:F,4,FALSE)</f>
        <v>44404</v>
      </c>
      <c r="P260" t="str">
        <f>VLOOKUP(B260,[1]Transaction!C:D,2,FALSE)</f>
        <v>Online Payment</v>
      </c>
      <c r="Q260" t="str">
        <f>VLOOKUP(B260,[1]Transaction!C:E,3,FALSE)</f>
        <v>Mobile</v>
      </c>
      <c r="R260" s="10">
        <f>IFERROR(I260-J260, "")</f>
        <v>1281639.7132131201</v>
      </c>
      <c r="S260" s="5">
        <f t="shared" si="9"/>
        <v>25632.794264262404</v>
      </c>
    </row>
    <row r="261" spans="1:19" x14ac:dyDescent="0.25">
      <c r="A261" s="6" t="s">
        <v>116</v>
      </c>
      <c r="B261" s="7">
        <v>80506124</v>
      </c>
      <c r="C261" s="6">
        <v>71</v>
      </c>
      <c r="D261" s="17">
        <v>18773.25</v>
      </c>
      <c r="E261" s="6" t="s">
        <v>3339</v>
      </c>
      <c r="F261" s="6" t="s">
        <v>4016</v>
      </c>
      <c r="G261" s="6" t="s">
        <v>3369</v>
      </c>
      <c r="H261" s="18" t="s">
        <v>4017</v>
      </c>
      <c r="I261" s="19" t="str">
        <f t="shared" si="8"/>
        <v>188913.436</v>
      </c>
      <c r="J261" s="20">
        <v>121444.35206400001</v>
      </c>
      <c r="K261" s="6" t="s">
        <v>4018</v>
      </c>
      <c r="L261" t="str">
        <f>VLOOKUP(A261,[1]Accounts!$A$2:$G$3001,5,FALSE)</f>
        <v>Joint</v>
      </c>
      <c r="M261" t="str">
        <f>VLOOKUP(A261,[1]Accounts!$A$2:$G$3001,7,FALSE)</f>
        <v>136921,8888</v>
      </c>
      <c r="N261" t="str">
        <f>IFERROR(VLOOKUP(A261,[1]Loan!A:D,4,FALSE),  " No Loan")</f>
        <v>N3455983872</v>
      </c>
      <c r="O261" s="4">
        <f>VLOOKUP(B261, [1]Transaction!C:F,4,FALSE)</f>
        <v>44313</v>
      </c>
      <c r="P261" t="str">
        <f>VLOOKUP(B261,[1]Transaction!C:D,2,FALSE)</f>
        <v>Loan Payment</v>
      </c>
      <c r="Q261" t="str">
        <f>VLOOKUP(B261,[1]Transaction!C:E,3,FALSE)</f>
        <v>AFT</v>
      </c>
      <c r="R261" s="10">
        <f>IFERROR(I261-J261, "")</f>
        <v>67469.083935999981</v>
      </c>
      <c r="S261" s="5">
        <f t="shared" si="9"/>
        <v>0</v>
      </c>
    </row>
    <row r="262" spans="1:19" x14ac:dyDescent="0.25">
      <c r="A262" s="6" t="s">
        <v>119</v>
      </c>
      <c r="B262" s="7">
        <v>80693210</v>
      </c>
      <c r="C262" s="6">
        <v>53</v>
      </c>
      <c r="D262" s="17">
        <v>25347.75</v>
      </c>
      <c r="E262" s="6" t="s">
        <v>3348</v>
      </c>
      <c r="F262" s="6" t="s">
        <v>4019</v>
      </c>
      <c r="G262" s="6" t="s">
        <v>3369</v>
      </c>
      <c r="H262" s="18" t="s">
        <v>4020</v>
      </c>
      <c r="I262" s="19" t="str">
        <f t="shared" si="8"/>
        <v>354828.554</v>
      </c>
      <c r="J262" s="20">
        <v>92389.321643999996</v>
      </c>
      <c r="K262" s="6" t="s">
        <v>4021</v>
      </c>
      <c r="L262" t="str">
        <f>VLOOKUP(A262,[1]Accounts!$A$2:$G$3001,5,FALSE)</f>
        <v>Current</v>
      </c>
      <c r="M262" t="str">
        <f>VLOOKUP(A262,[1]Accounts!$A$2:$G$3001,7,FALSE)</f>
        <v>235533,8916</v>
      </c>
      <c r="N262" t="str">
        <f>IFERROR(VLOOKUP(A262,[1]Loan!A:D,4,FALSE),  " No Loan")</f>
        <v>N925870,68</v>
      </c>
      <c r="O262" s="4">
        <f>VLOOKUP(B262, [1]Transaction!C:F,4,FALSE)</f>
        <v>44527</v>
      </c>
      <c r="P262" t="str">
        <f>VLOOKUP(B262,[1]Transaction!C:D,2,FALSE)</f>
        <v>Loan Payment</v>
      </c>
      <c r="Q262" t="str">
        <f>VLOOKUP(B262,[1]Transaction!C:E,3,FALSE)</f>
        <v>ACH</v>
      </c>
      <c r="R262" s="10">
        <f>IFERROR(I262-J262, "")</f>
        <v>262439.23235599999</v>
      </c>
      <c r="S262" s="5">
        <f t="shared" si="9"/>
        <v>0</v>
      </c>
    </row>
    <row r="263" spans="1:19" x14ac:dyDescent="0.25">
      <c r="A263" s="6" t="s">
        <v>1528</v>
      </c>
      <c r="B263" s="7">
        <v>80721655</v>
      </c>
      <c r="C263" s="6">
        <v>17</v>
      </c>
      <c r="D263" s="17">
        <v>38496.75</v>
      </c>
      <c r="E263" s="6" t="s">
        <v>3348</v>
      </c>
      <c r="F263" s="6" t="s">
        <v>4022</v>
      </c>
      <c r="G263" s="6" t="s">
        <v>3357</v>
      </c>
      <c r="H263" s="18" t="s">
        <v>4023</v>
      </c>
      <c r="I263" s="19" t="str">
        <f t="shared" si="8"/>
        <v>548661.442</v>
      </c>
      <c r="J263" s="20">
        <v>347012.22528000001</v>
      </c>
      <c r="K263" s="6" t="s">
        <v>4024</v>
      </c>
      <c r="L263" t="str">
        <f>VLOOKUP(A263,[1]Accounts!$A$2:$G$3001,5,FALSE)</f>
        <v>Joint</v>
      </c>
      <c r="M263" t="str">
        <f>VLOOKUP(A263,[1]Accounts!$A$2:$G$3001,7,FALSE)</f>
        <v>272405,8944</v>
      </c>
      <c r="N263" t="str">
        <f>IFERROR(VLOOKUP(A263,[1]Loan!A:D,4,FALSE),  " No Loan")</f>
        <v xml:space="preserve"> No Loan</v>
      </c>
      <c r="O263" s="4">
        <f>VLOOKUP(B263, [1]Transaction!C:F,4,FALSE)</f>
        <v>44553</v>
      </c>
      <c r="P263" t="str">
        <f>VLOOKUP(B263,[1]Transaction!C:D,2,FALSE)</f>
        <v>Cash Withdrawal</v>
      </c>
      <c r="Q263" t="str">
        <f>VLOOKUP(B263,[1]Transaction!C:E,3,FALSE)</f>
        <v>ATM</v>
      </c>
      <c r="R263" s="10">
        <f>IFERROR(I263-J263, "")</f>
        <v>201649.21672000003</v>
      </c>
      <c r="S263" s="5">
        <f t="shared" si="9"/>
        <v>0</v>
      </c>
    </row>
    <row r="264" spans="1:19" x14ac:dyDescent="0.25">
      <c r="A264" s="6" t="s">
        <v>1756</v>
      </c>
      <c r="B264" s="7">
        <v>81065796</v>
      </c>
      <c r="C264" s="6">
        <v>35</v>
      </c>
      <c r="D264" s="17">
        <v>31922.25</v>
      </c>
      <c r="E264" s="6" t="s">
        <v>3348</v>
      </c>
      <c r="F264" s="6" t="s">
        <v>3923</v>
      </c>
      <c r="G264" s="6" t="s">
        <v>3403</v>
      </c>
      <c r="H264" s="18" t="s">
        <v>4025</v>
      </c>
      <c r="I264" s="19" t="str">
        <f t="shared" si="8"/>
        <v>288932.898</v>
      </c>
      <c r="J264" s="20">
        <v>72197.553795839995</v>
      </c>
      <c r="K264" s="6" t="s">
        <v>4026</v>
      </c>
      <c r="L264" t="str">
        <f>VLOOKUP(A264,[1]Accounts!$A$2:$G$3001,5,FALSE)</f>
        <v>Corporate</v>
      </c>
      <c r="M264" t="str">
        <f>VLOOKUP(A264,[1]Accounts!$A$2:$G$3001,7,FALSE)</f>
        <v>169625,6991</v>
      </c>
      <c r="N264" t="str">
        <f>IFERROR(VLOOKUP(A264,[1]Loan!A:D,4,FALSE),  " No Loan")</f>
        <v xml:space="preserve"> No Loan</v>
      </c>
      <c r="O264" s="4">
        <f>VLOOKUP(B264, [1]Transaction!C:F,4,FALSE)</f>
        <v>44208</v>
      </c>
      <c r="P264" t="str">
        <f>VLOOKUP(B264,[1]Transaction!C:D,2,FALSE)</f>
        <v>Cash Withdrawal</v>
      </c>
      <c r="Q264" t="str">
        <f>VLOOKUP(B264,[1]Transaction!C:E,3,FALSE)</f>
        <v>POS</v>
      </c>
      <c r="R264" s="10">
        <f>IFERROR(I264-J264, "")</f>
        <v>216735.34420415998</v>
      </c>
      <c r="S264" s="5">
        <f t="shared" si="9"/>
        <v>0</v>
      </c>
    </row>
    <row r="265" spans="1:19" x14ac:dyDescent="0.25">
      <c r="A265" s="6" t="s">
        <v>3254</v>
      </c>
      <c r="B265" s="7">
        <v>81148935</v>
      </c>
      <c r="C265" s="6">
        <v>72</v>
      </c>
      <c r="D265" s="17">
        <v>18408</v>
      </c>
      <c r="E265" s="6" t="s">
        <v>3348</v>
      </c>
      <c r="F265" s="6" t="s">
        <v>3973</v>
      </c>
      <c r="G265" s="6" t="s">
        <v>3489</v>
      </c>
      <c r="H265" s="18" t="s">
        <v>4027</v>
      </c>
      <c r="I265" s="19" t="str">
        <f t="shared" si="8"/>
        <v>144824.697</v>
      </c>
      <c r="J265" s="20">
        <v>79179.858225000004</v>
      </c>
      <c r="K265" s="6" t="s">
        <v>4028</v>
      </c>
      <c r="L265" t="str">
        <f>VLOOKUP(A265,[1]Accounts!$A$2:$G$3001,5,FALSE)</f>
        <v>Domiciliary</v>
      </c>
      <c r="M265" t="str">
        <f>VLOOKUP(A265,[1]Accounts!$A$2:$G$3001,7,FALSE)</f>
        <v>26242,2699</v>
      </c>
      <c r="N265" t="str">
        <f>IFERROR(VLOOKUP(A265,[1]Loan!A:D,4,FALSE),  " No Loan")</f>
        <v xml:space="preserve"> No Loan</v>
      </c>
      <c r="O265" s="4">
        <f>VLOOKUP(B265, [1]Transaction!C:F,4,FALSE)</f>
        <v>44562</v>
      </c>
      <c r="P265" t="str">
        <f>VLOOKUP(B265,[1]Transaction!C:D,2,FALSE)</f>
        <v>Online Payment</v>
      </c>
      <c r="Q265" t="str">
        <f>VLOOKUP(B265,[1]Transaction!C:E,3,FALSE)</f>
        <v>Card</v>
      </c>
      <c r="R265" s="10">
        <f>IFERROR(I265-J265, "")</f>
        <v>65644.838774999982</v>
      </c>
      <c r="S265" s="5">
        <f t="shared" si="9"/>
        <v>0</v>
      </c>
    </row>
    <row r="266" spans="1:19" x14ac:dyDescent="0.25">
      <c r="A266" s="6" t="s">
        <v>122</v>
      </c>
      <c r="B266" s="7">
        <v>81498368</v>
      </c>
      <c r="C266" s="6">
        <v>84</v>
      </c>
      <c r="D266" s="17">
        <v>14025</v>
      </c>
      <c r="E266" s="6" t="s">
        <v>3339</v>
      </c>
      <c r="F266" s="6" t="s">
        <v>3538</v>
      </c>
      <c r="G266" s="6" t="s">
        <v>3489</v>
      </c>
      <c r="H266" s="18" t="s">
        <v>4029</v>
      </c>
      <c r="I266" s="19" t="str">
        <f t="shared" si="8"/>
        <v>499893.162</v>
      </c>
      <c r="J266" s="20">
        <v>124924.75731450001</v>
      </c>
      <c r="K266" s="6" t="s">
        <v>4030</v>
      </c>
      <c r="L266" t="str">
        <f>VLOOKUP(A266,[1]Accounts!$A$2:$G$3001,5,FALSE)</f>
        <v>Domiciliary</v>
      </c>
      <c r="M266" t="str">
        <f>VLOOKUP(A266,[1]Accounts!$A$2:$G$3001,7,FALSE)</f>
        <v>333480,2688</v>
      </c>
      <c r="N266" t="str">
        <f>IFERROR(VLOOKUP(A266,[1]Loan!A:D,4,FALSE),  " No Loan")</f>
        <v>N900474156</v>
      </c>
      <c r="O266" s="4">
        <f>VLOOKUP(B266, [1]Transaction!C:F,4,FALSE)</f>
        <v>44533</v>
      </c>
      <c r="P266" t="str">
        <f>VLOOKUP(B266,[1]Transaction!C:D,2,FALSE)</f>
        <v>Loan Payment</v>
      </c>
      <c r="Q266" t="str">
        <f>VLOOKUP(B266,[1]Transaction!C:E,3,FALSE)</f>
        <v>ACH</v>
      </c>
      <c r="R266" s="10">
        <f>IFERROR(I266-J266, "")</f>
        <v>374968.40468550002</v>
      </c>
      <c r="S266" s="5">
        <f t="shared" si="9"/>
        <v>0</v>
      </c>
    </row>
    <row r="267" spans="1:19" x14ac:dyDescent="0.25">
      <c r="A267" s="6" t="s">
        <v>1054</v>
      </c>
      <c r="B267" s="7">
        <v>81563994</v>
      </c>
      <c r="C267" s="6">
        <v>73</v>
      </c>
      <c r="D267" s="17">
        <v>18042.75</v>
      </c>
      <c r="E267" s="6" t="s">
        <v>3339</v>
      </c>
      <c r="F267" s="6" t="s">
        <v>4011</v>
      </c>
      <c r="G267" s="6" t="s">
        <v>3489</v>
      </c>
      <c r="H267" s="18" t="s">
        <v>4031</v>
      </c>
      <c r="I267" s="19" t="str">
        <f t="shared" si="8"/>
        <v>2737514.22</v>
      </c>
      <c r="J267" s="20">
        <v>809926.62314849999</v>
      </c>
      <c r="K267" s="6" t="s">
        <v>4032</v>
      </c>
      <c r="L267" t="str">
        <f>VLOOKUP(A267,[1]Accounts!$A$2:$G$3001,5,FALSE)</f>
        <v>Domiciliary</v>
      </c>
      <c r="M267" t="str">
        <f>VLOOKUP(A267,[1]Accounts!$A$2:$G$3001,7,FALSE)</f>
        <v>363674,0625</v>
      </c>
      <c r="N267" t="str">
        <f>IFERROR(VLOOKUP(A267,[1]Loan!A:D,4,FALSE),  " No Loan")</f>
        <v xml:space="preserve"> No Loan</v>
      </c>
      <c r="O267" s="4">
        <f>VLOOKUP(B267, [1]Transaction!C:F,4,FALSE)</f>
        <v>44268</v>
      </c>
      <c r="P267" t="str">
        <f>VLOOKUP(B267,[1]Transaction!C:D,2,FALSE)</f>
        <v>Cash Withdrawal</v>
      </c>
      <c r="Q267" t="str">
        <f>VLOOKUP(B267,[1]Transaction!C:E,3,FALSE)</f>
        <v>ATM</v>
      </c>
      <c r="R267" s="10">
        <f>IFERROR(I267-J267, "")</f>
        <v>1927587.5968515002</v>
      </c>
      <c r="S267" s="5">
        <f t="shared" si="9"/>
        <v>38551.751937030007</v>
      </c>
    </row>
    <row r="268" spans="1:19" x14ac:dyDescent="0.25">
      <c r="A268" s="6" t="s">
        <v>347</v>
      </c>
      <c r="B268" s="7">
        <v>81816055</v>
      </c>
      <c r="C268" s="6">
        <v>82</v>
      </c>
      <c r="D268" s="17">
        <v>14755.5</v>
      </c>
      <c r="E268" s="6" t="s">
        <v>3339</v>
      </c>
      <c r="F268" s="6" t="s">
        <v>3699</v>
      </c>
      <c r="G268" s="6" t="s">
        <v>3369</v>
      </c>
      <c r="H268" s="18" t="s">
        <v>4033</v>
      </c>
      <c r="I268" s="19" t="str">
        <f t="shared" si="8"/>
        <v>914049.579</v>
      </c>
      <c r="J268" s="20">
        <v>276007.12782719999</v>
      </c>
      <c r="K268" s="6" t="s">
        <v>4034</v>
      </c>
      <c r="L268" t="str">
        <f>VLOOKUP(A268,[1]Accounts!$A$2:$G$3001,5,FALSE)</f>
        <v>Savings</v>
      </c>
      <c r="M268" t="str">
        <f>VLOOKUP(A268,[1]Accounts!$A$2:$G$3001,7,FALSE)</f>
        <v>233672,1876</v>
      </c>
      <c r="N268" t="str">
        <f>IFERROR(VLOOKUP(A268,[1]Loan!A:D,4,FALSE),  " No Loan")</f>
        <v xml:space="preserve"> No Loan</v>
      </c>
      <c r="O268" s="4">
        <f>VLOOKUP(B268, [1]Transaction!C:F,4,FALSE)</f>
        <v>44568</v>
      </c>
      <c r="P268" t="str">
        <f>VLOOKUP(B268,[1]Transaction!C:D,2,FALSE)</f>
        <v>Online Payment</v>
      </c>
      <c r="Q268" t="str">
        <f>VLOOKUP(B268,[1]Transaction!C:E,3,FALSE)</f>
        <v>Card</v>
      </c>
      <c r="R268" s="10">
        <f>IFERROR(I268-J268, "")</f>
        <v>638042.45117280004</v>
      </c>
      <c r="S268" s="5">
        <f t="shared" si="9"/>
        <v>12760.849023456001</v>
      </c>
    </row>
    <row r="269" spans="1:19" x14ac:dyDescent="0.25">
      <c r="A269" s="6" t="s">
        <v>126</v>
      </c>
      <c r="B269" s="7">
        <v>81969081</v>
      </c>
      <c r="C269" s="6">
        <v>85</v>
      </c>
      <c r="D269" s="17">
        <v>13659.75</v>
      </c>
      <c r="E269" s="6" t="s">
        <v>3348</v>
      </c>
      <c r="F269" s="6" t="s">
        <v>3808</v>
      </c>
      <c r="G269" s="6" t="s">
        <v>3361</v>
      </c>
      <c r="H269" s="18" t="s">
        <v>4035</v>
      </c>
      <c r="I269" s="19" t="str">
        <f t="shared" si="8"/>
        <v>942512.260</v>
      </c>
      <c r="J269" s="20">
        <v>372569.55254399998</v>
      </c>
      <c r="K269" s="6" t="s">
        <v>4036</v>
      </c>
      <c r="L269" t="str">
        <f>VLOOKUP(A269,[1]Accounts!$A$2:$G$3001,5,FALSE)</f>
        <v>Corporate</v>
      </c>
      <c r="M269" t="str">
        <f>VLOOKUP(A269,[1]Accounts!$A$2:$G$3001,7,FALSE)</f>
        <v>234829,6353</v>
      </c>
      <c r="N269" t="str">
        <f>IFERROR(VLOOKUP(A269,[1]Loan!A:D,4,FALSE),  " No Loan")</f>
        <v>N13612187214</v>
      </c>
      <c r="O269" s="4">
        <f>VLOOKUP(B269, [1]Transaction!C:F,4,FALSE)</f>
        <v>44416</v>
      </c>
      <c r="P269" t="str">
        <f>VLOOKUP(B269,[1]Transaction!C:D,2,FALSE)</f>
        <v>Loan Payment</v>
      </c>
      <c r="Q269" t="str">
        <f>VLOOKUP(B269,[1]Transaction!C:E,3,FALSE)</f>
        <v>AFT</v>
      </c>
      <c r="R269" s="10">
        <f>IFERROR(I269-J269, "")</f>
        <v>569942.70745600003</v>
      </c>
      <c r="S269" s="5">
        <f t="shared" si="9"/>
        <v>11398.854149120001</v>
      </c>
    </row>
    <row r="270" spans="1:19" x14ac:dyDescent="0.25">
      <c r="A270" s="6" t="s">
        <v>1524</v>
      </c>
      <c r="B270" s="7">
        <v>82435985</v>
      </c>
      <c r="C270" s="6">
        <v>32</v>
      </c>
      <c r="D270" s="17">
        <v>33018</v>
      </c>
      <c r="E270" s="6" t="s">
        <v>3348</v>
      </c>
      <c r="F270" s="6" t="s">
        <v>4037</v>
      </c>
      <c r="G270" s="6" t="s">
        <v>3345</v>
      </c>
      <c r="H270" s="18" t="s">
        <v>4038</v>
      </c>
      <c r="I270" s="19" t="str">
        <f t="shared" si="8"/>
        <v>972181.041</v>
      </c>
      <c r="J270" s="20">
        <v>206329.91250480001</v>
      </c>
      <c r="K270" s="6" t="s">
        <v>4039</v>
      </c>
      <c r="L270" t="str">
        <f>VLOOKUP(A270,[1]Accounts!$A$2:$G$3001,5,FALSE)</f>
        <v>Current</v>
      </c>
      <c r="M270" t="str">
        <f>VLOOKUP(A270,[1]Accounts!$A$2:$G$3001,7,FALSE)</f>
        <v>56826,5324</v>
      </c>
      <c r="N270" t="str">
        <f>IFERROR(VLOOKUP(A270,[1]Loan!A:D,4,FALSE),  " No Loan")</f>
        <v xml:space="preserve"> No Loan</v>
      </c>
      <c r="O270" s="4">
        <f>VLOOKUP(B270, [1]Transaction!C:F,4,FALSE)</f>
        <v>44586</v>
      </c>
      <c r="P270" t="str">
        <f>VLOOKUP(B270,[1]Transaction!C:D,2,FALSE)</f>
        <v>Money Deposit</v>
      </c>
      <c r="Q270" t="str">
        <f>VLOOKUP(B270,[1]Transaction!C:E,3,FALSE)</f>
        <v>Bank</v>
      </c>
      <c r="R270" s="10">
        <f>IFERROR(I270-J270, "")</f>
        <v>765851.12849519996</v>
      </c>
      <c r="S270" s="5">
        <f t="shared" si="9"/>
        <v>15317.022569904</v>
      </c>
    </row>
    <row r="271" spans="1:19" x14ac:dyDescent="0.25">
      <c r="A271" s="6" t="s">
        <v>2531</v>
      </c>
      <c r="B271" s="7">
        <v>82561349</v>
      </c>
      <c r="C271" s="6">
        <v>40</v>
      </c>
      <c r="D271" s="17">
        <v>30096</v>
      </c>
      <c r="E271" s="6" t="s">
        <v>3348</v>
      </c>
      <c r="F271" s="6" t="s">
        <v>3406</v>
      </c>
      <c r="G271" s="6" t="s">
        <v>3403</v>
      </c>
      <c r="H271" s="18" t="s">
        <v>4040</v>
      </c>
      <c r="I271" s="19" t="str">
        <f t="shared" si="8"/>
        <v>609698.131</v>
      </c>
      <c r="J271" s="20">
        <v>279851.44222079997</v>
      </c>
      <c r="K271" s="6" t="s">
        <v>4041</v>
      </c>
      <c r="L271" t="str">
        <f>VLOOKUP(A271,[1]Accounts!$A$2:$G$3001,5,FALSE)</f>
        <v>Current</v>
      </c>
      <c r="M271" t="str">
        <f>VLOOKUP(A271,[1]Accounts!$A$2:$G$3001,7,FALSE)</f>
        <v>57204,2925</v>
      </c>
      <c r="N271" t="str">
        <f>IFERROR(VLOOKUP(A271,[1]Loan!A:D,4,FALSE),  " No Loan")</f>
        <v xml:space="preserve"> No Loan</v>
      </c>
      <c r="O271" s="4">
        <f>VLOOKUP(B271, [1]Transaction!C:F,4,FALSE)</f>
        <v>44558</v>
      </c>
      <c r="P271" t="str">
        <f>VLOOKUP(B271,[1]Transaction!C:D,2,FALSE)</f>
        <v>Cash Withdrawal</v>
      </c>
      <c r="Q271" t="str">
        <f>VLOOKUP(B271,[1]Transaction!C:E,3,FALSE)</f>
        <v>Bank</v>
      </c>
      <c r="R271" s="10">
        <f>IFERROR(I271-J271, "")</f>
        <v>329846.68877920008</v>
      </c>
      <c r="S271" s="5">
        <f t="shared" si="9"/>
        <v>0</v>
      </c>
    </row>
    <row r="272" spans="1:19" x14ac:dyDescent="0.25">
      <c r="A272" s="6" t="s">
        <v>3108</v>
      </c>
      <c r="B272" s="7">
        <v>83944774</v>
      </c>
      <c r="C272" s="6">
        <v>43</v>
      </c>
      <c r="D272" s="17">
        <v>29000.25</v>
      </c>
      <c r="E272" s="6" t="s">
        <v>3339</v>
      </c>
      <c r="F272" s="6" t="s">
        <v>3395</v>
      </c>
      <c r="G272" s="6" t="s">
        <v>3505</v>
      </c>
      <c r="H272" s="18" t="s">
        <v>4042</v>
      </c>
      <c r="I272" s="19" t="str">
        <f t="shared" si="8"/>
        <v>226948.558</v>
      </c>
      <c r="J272" s="20">
        <v>127718.28765696</v>
      </c>
      <c r="K272" s="6" t="s">
        <v>4043</v>
      </c>
      <c r="L272" t="str">
        <f>VLOOKUP(A272,[1]Accounts!$A$2:$G$3001,5,FALSE)</f>
        <v>Current</v>
      </c>
      <c r="M272" t="str">
        <f>VLOOKUP(A272,[1]Accounts!$A$2:$G$3001,7,FALSE)</f>
        <v>341885,1429</v>
      </c>
      <c r="N272" t="str">
        <f>IFERROR(VLOOKUP(A272,[1]Loan!A:D,4,FALSE),  " No Loan")</f>
        <v xml:space="preserve"> No Loan</v>
      </c>
      <c r="O272" s="4">
        <f>VLOOKUP(B272, [1]Transaction!C:F,4,FALSE)</f>
        <v>44571</v>
      </c>
      <c r="P272" t="str">
        <f>VLOOKUP(B272,[1]Transaction!C:D,2,FALSE)</f>
        <v>Cash Withdrawal</v>
      </c>
      <c r="Q272" t="str">
        <f>VLOOKUP(B272,[1]Transaction!C:E,3,FALSE)</f>
        <v>POS</v>
      </c>
      <c r="R272" s="10">
        <f>IFERROR(I272-J272, "")</f>
        <v>99230.270343039985</v>
      </c>
      <c r="S272" s="5">
        <f t="shared" si="9"/>
        <v>0</v>
      </c>
    </row>
    <row r="273" spans="1:19" x14ac:dyDescent="0.25">
      <c r="A273" s="6" t="s">
        <v>267</v>
      </c>
      <c r="B273" s="7">
        <v>84076632</v>
      </c>
      <c r="C273" s="6">
        <v>43</v>
      </c>
      <c r="D273" s="17">
        <v>29000.25</v>
      </c>
      <c r="E273" s="6" t="s">
        <v>3348</v>
      </c>
      <c r="F273" s="6" t="s">
        <v>3854</v>
      </c>
      <c r="G273" s="6" t="s">
        <v>3345</v>
      </c>
      <c r="H273" s="18" t="s">
        <v>4044</v>
      </c>
      <c r="I273" s="19" t="str">
        <f t="shared" si="8"/>
        <v>380432.812</v>
      </c>
      <c r="J273" s="20">
        <v>190216.40601599999</v>
      </c>
      <c r="K273" s="6" t="s">
        <v>4045</v>
      </c>
      <c r="L273" t="str">
        <f>VLOOKUP(A273,[1]Accounts!$A$2:$G$3001,5,FALSE)</f>
        <v>Current</v>
      </c>
      <c r="M273" t="str">
        <f>VLOOKUP(A273,[1]Accounts!$A$2:$G$3001,7,FALSE)</f>
        <v>396219,0141</v>
      </c>
      <c r="N273" t="str">
        <f>IFERROR(VLOOKUP(A273,[1]Loan!A:D,4,FALSE),  " No Loan")</f>
        <v xml:space="preserve"> No Loan</v>
      </c>
      <c r="O273" s="4">
        <f>VLOOKUP(B273, [1]Transaction!C:F,4,FALSE)</f>
        <v>44354</v>
      </c>
      <c r="P273" t="str">
        <f>VLOOKUP(B273,[1]Transaction!C:D,2,FALSE)</f>
        <v>Money Transfer</v>
      </c>
      <c r="Q273" t="str">
        <f>VLOOKUP(B273,[1]Transaction!C:E,3,FALSE)</f>
        <v>Mobile</v>
      </c>
      <c r="R273" s="10">
        <f>IFERROR(I273-J273, "")</f>
        <v>190216.40598399998</v>
      </c>
      <c r="S273" s="5">
        <f t="shared" si="9"/>
        <v>0</v>
      </c>
    </row>
    <row r="274" spans="1:19" x14ac:dyDescent="0.25">
      <c r="A274" s="6" t="s">
        <v>2938</v>
      </c>
      <c r="B274" s="7">
        <v>85031129</v>
      </c>
      <c r="C274" s="6">
        <v>69</v>
      </c>
      <c r="D274" s="17">
        <v>19503.75</v>
      </c>
      <c r="E274" s="6" t="s">
        <v>3339</v>
      </c>
      <c r="F274" s="6" t="s">
        <v>3443</v>
      </c>
      <c r="G274" s="6" t="s">
        <v>3361</v>
      </c>
      <c r="H274" s="18" t="s">
        <v>4046</v>
      </c>
      <c r="I274" s="19" t="str">
        <f t="shared" si="8"/>
        <v>509618.039</v>
      </c>
      <c r="J274" s="20">
        <v>180326.383328</v>
      </c>
      <c r="K274" s="6" t="s">
        <v>4047</v>
      </c>
      <c r="L274" t="str">
        <f>VLOOKUP(A274,[1]Accounts!$A$2:$G$3001,5,FALSE)</f>
        <v>Domiciliary</v>
      </c>
      <c r="M274" t="str">
        <f>VLOOKUP(A274,[1]Accounts!$A$2:$G$3001,7,FALSE)</f>
        <v>102526,035</v>
      </c>
      <c r="N274" t="str">
        <f>IFERROR(VLOOKUP(A274,[1]Loan!A:D,4,FALSE),  " No Loan")</f>
        <v xml:space="preserve"> No Loan</v>
      </c>
      <c r="O274" s="4">
        <f>VLOOKUP(B274, [1]Transaction!C:F,4,FALSE)</f>
        <v>44604</v>
      </c>
      <c r="P274" t="str">
        <f>VLOOKUP(B274,[1]Transaction!C:D,2,FALSE)</f>
        <v>Money Transfer</v>
      </c>
      <c r="Q274" t="str">
        <f>VLOOKUP(B274,[1]Transaction!C:E,3,FALSE)</f>
        <v>Internet Banking</v>
      </c>
      <c r="R274" s="10">
        <f>IFERROR(I274-J274, "")</f>
        <v>329291.65567200002</v>
      </c>
      <c r="S274" s="5">
        <f t="shared" si="9"/>
        <v>0</v>
      </c>
    </row>
    <row r="275" spans="1:19" x14ac:dyDescent="0.25">
      <c r="A275" s="6" t="s">
        <v>128</v>
      </c>
      <c r="B275" s="7">
        <v>85427274</v>
      </c>
      <c r="C275" s="6">
        <v>33</v>
      </c>
      <c r="D275" s="17">
        <v>32652.75</v>
      </c>
      <c r="E275" s="6" t="s">
        <v>3339</v>
      </c>
      <c r="F275" s="6" t="s">
        <v>4048</v>
      </c>
      <c r="G275" s="6" t="s">
        <v>3369</v>
      </c>
      <c r="H275" s="18" t="s">
        <v>4049</v>
      </c>
      <c r="I275" s="19" t="str">
        <f t="shared" si="8"/>
        <v>1055041.27</v>
      </c>
      <c r="J275" s="20">
        <v>186893.02558079999</v>
      </c>
      <c r="K275" s="6" t="s">
        <v>4050</v>
      </c>
      <c r="L275" t="str">
        <f>VLOOKUP(A275,[1]Accounts!$A$2:$G$3001,5,FALSE)</f>
        <v>Current</v>
      </c>
      <c r="M275" t="str">
        <f>VLOOKUP(A275,[1]Accounts!$A$2:$G$3001,7,FALSE)</f>
        <v>49901,3424</v>
      </c>
      <c r="N275" t="str">
        <f>IFERROR(VLOOKUP(A275,[1]Loan!A:D,4,FALSE),  " No Loan")</f>
        <v>N1444612728</v>
      </c>
      <c r="O275" s="4">
        <f>VLOOKUP(B275, [1]Transaction!C:F,4,FALSE)</f>
        <v>44436</v>
      </c>
      <c r="P275" t="str">
        <f>VLOOKUP(B275,[1]Transaction!C:D,2,FALSE)</f>
        <v>Loan Payment</v>
      </c>
      <c r="Q275" t="str">
        <f>VLOOKUP(B275,[1]Transaction!C:E,3,FALSE)</f>
        <v>AFT</v>
      </c>
      <c r="R275" s="10">
        <f>IFERROR(I275-J275, "")</f>
        <v>868148.2444192</v>
      </c>
      <c r="S275" s="5">
        <f t="shared" si="9"/>
        <v>17362.964888384002</v>
      </c>
    </row>
    <row r="276" spans="1:19" x14ac:dyDescent="0.25">
      <c r="A276" s="6" t="s">
        <v>2550</v>
      </c>
      <c r="B276" s="7">
        <v>86269444</v>
      </c>
      <c r="C276" s="6">
        <v>31</v>
      </c>
      <c r="D276" s="17">
        <v>33383.25</v>
      </c>
      <c r="E276" s="6" t="s">
        <v>3339</v>
      </c>
      <c r="F276" s="6" t="s">
        <v>3811</v>
      </c>
      <c r="G276" s="6" t="s">
        <v>3369</v>
      </c>
      <c r="H276" s="18" t="s">
        <v>4051</v>
      </c>
      <c r="I276" s="19" t="str">
        <f t="shared" si="8"/>
        <v>245076.806</v>
      </c>
      <c r="J276" s="20">
        <v>85600.022674320004</v>
      </c>
      <c r="K276" s="6" t="s">
        <v>4052</v>
      </c>
      <c r="L276" t="str">
        <f>VLOOKUP(A276,[1]Accounts!$A$2:$G$3001,5,FALSE)</f>
        <v>Corporate</v>
      </c>
      <c r="M276" t="str">
        <f>VLOOKUP(A276,[1]Accounts!$A$2:$G$3001,7,FALSE)</f>
        <v>27917,0892</v>
      </c>
      <c r="N276" t="str">
        <f>IFERROR(VLOOKUP(A276,[1]Loan!A:D,4,FALSE),  " No Loan")</f>
        <v xml:space="preserve"> No Loan</v>
      </c>
      <c r="O276" s="4">
        <f>VLOOKUP(B276, [1]Transaction!C:F,4,FALSE)</f>
        <v>44404</v>
      </c>
      <c r="P276" t="str">
        <f>VLOOKUP(B276,[1]Transaction!C:D,2,FALSE)</f>
        <v>Money Transfer</v>
      </c>
      <c r="Q276" t="str">
        <f>VLOOKUP(B276,[1]Transaction!C:E,3,FALSE)</f>
        <v>Mobile</v>
      </c>
      <c r="R276" s="10">
        <f>IFERROR(I276-J276, "")</f>
        <v>159476.78332568001</v>
      </c>
      <c r="S276" s="5">
        <f t="shared" si="9"/>
        <v>0</v>
      </c>
    </row>
    <row r="277" spans="1:19" x14ac:dyDescent="0.25">
      <c r="A277" s="6" t="s">
        <v>1104</v>
      </c>
      <c r="B277" s="7">
        <v>86319276</v>
      </c>
      <c r="C277" s="6">
        <v>69</v>
      </c>
      <c r="D277" s="17">
        <v>19503.75</v>
      </c>
      <c r="E277" s="6" t="s">
        <v>3348</v>
      </c>
      <c r="F277" s="6" t="s">
        <v>4053</v>
      </c>
      <c r="G277" s="6" t="s">
        <v>3512</v>
      </c>
      <c r="H277" s="18" t="s">
        <v>4054</v>
      </c>
      <c r="I277" s="19" t="str">
        <f t="shared" si="8"/>
        <v>191149.272</v>
      </c>
      <c r="J277" s="20">
        <v>173076.97723799999</v>
      </c>
      <c r="K277" s="6" t="s">
        <v>4055</v>
      </c>
      <c r="L277" t="str">
        <f>VLOOKUP(A277,[1]Accounts!$A$2:$G$3001,5,FALSE)</f>
        <v>Domiciliary</v>
      </c>
      <c r="M277" t="str">
        <f>VLOOKUP(A277,[1]Accounts!$A$2:$G$3001,7,FALSE)</f>
        <v>152363,8842</v>
      </c>
      <c r="N277" t="str">
        <f>IFERROR(VLOOKUP(A277,[1]Loan!A:D,4,FALSE),  " No Loan")</f>
        <v xml:space="preserve"> No Loan</v>
      </c>
      <c r="O277" s="4">
        <f>VLOOKUP(B277, [1]Transaction!C:F,4,FALSE)</f>
        <v>44415</v>
      </c>
      <c r="P277" t="str">
        <f>VLOOKUP(B277,[1]Transaction!C:D,2,FALSE)</f>
        <v>Online Payment</v>
      </c>
      <c r="Q277" t="str">
        <f>VLOOKUP(B277,[1]Transaction!C:E,3,FALSE)</f>
        <v>Mobile</v>
      </c>
      <c r="R277" s="10">
        <f>IFERROR(I277-J277, "")</f>
        <v>18072.294762000005</v>
      </c>
      <c r="S277" s="5">
        <f t="shared" si="9"/>
        <v>0</v>
      </c>
    </row>
    <row r="278" spans="1:19" x14ac:dyDescent="0.25">
      <c r="A278" s="6" t="s">
        <v>2716</v>
      </c>
      <c r="B278" s="7">
        <v>86444898</v>
      </c>
      <c r="C278" s="6">
        <v>26</v>
      </c>
      <c r="D278" s="17">
        <v>35209.5</v>
      </c>
      <c r="E278" s="6" t="s">
        <v>3348</v>
      </c>
      <c r="F278" s="6" t="s">
        <v>4056</v>
      </c>
      <c r="G278" s="6" t="s">
        <v>3357</v>
      </c>
      <c r="H278" s="18" t="s">
        <v>4057</v>
      </c>
      <c r="I278" s="19" t="str">
        <f t="shared" si="8"/>
        <v>226244.058</v>
      </c>
      <c r="J278" s="20">
        <v>138353.99362048</v>
      </c>
      <c r="K278" s="6" t="s">
        <v>4058</v>
      </c>
      <c r="L278" t="str">
        <f>VLOOKUP(A278,[1]Accounts!$A$2:$G$3001,5,FALSE)</f>
        <v>Domiciliary</v>
      </c>
      <c r="M278" t="str">
        <f>VLOOKUP(A278,[1]Accounts!$A$2:$G$3001,7,FALSE)</f>
        <v>134574,348</v>
      </c>
      <c r="N278" t="str">
        <f>IFERROR(VLOOKUP(A278,[1]Loan!A:D,4,FALSE),  " No Loan")</f>
        <v xml:space="preserve"> No Loan</v>
      </c>
      <c r="O278" s="4">
        <f>VLOOKUP(B278, [1]Transaction!C:F,4,FALSE)</f>
        <v>44590</v>
      </c>
      <c r="P278" t="str">
        <f>VLOOKUP(B278,[1]Transaction!C:D,2,FALSE)</f>
        <v>Money Deposit</v>
      </c>
      <c r="Q278" t="str">
        <f>VLOOKUP(B278,[1]Transaction!C:E,3,FALSE)</f>
        <v>Bank</v>
      </c>
      <c r="R278" s="10">
        <f>IFERROR(I278-J278, "")</f>
        <v>87890.064379519987</v>
      </c>
      <c r="S278" s="5">
        <f t="shared" si="9"/>
        <v>0</v>
      </c>
    </row>
    <row r="279" spans="1:19" x14ac:dyDescent="0.25">
      <c r="A279" s="6" t="s">
        <v>2389</v>
      </c>
      <c r="B279" s="7">
        <v>86568311</v>
      </c>
      <c r="C279" s="6">
        <v>66</v>
      </c>
      <c r="D279" s="17">
        <v>20599.5</v>
      </c>
      <c r="E279" s="6" t="s">
        <v>3348</v>
      </c>
      <c r="F279" s="6" t="s">
        <v>3626</v>
      </c>
      <c r="G279" s="6" t="s">
        <v>3357</v>
      </c>
      <c r="H279" s="18" t="s">
        <v>4059</v>
      </c>
      <c r="I279" s="19" t="str">
        <f t="shared" si="8"/>
        <v>299267.219</v>
      </c>
      <c r="J279" s="20">
        <v>169299.74121984001</v>
      </c>
      <c r="K279" s="6" t="s">
        <v>4060</v>
      </c>
      <c r="L279" t="str">
        <f>VLOOKUP(A279,[1]Accounts!$A$2:$G$3001,5,FALSE)</f>
        <v>Corporate</v>
      </c>
      <c r="M279" t="str">
        <f>VLOOKUP(A279,[1]Accounts!$A$2:$G$3001,7,FALSE)</f>
        <v>75923,904</v>
      </c>
      <c r="N279" t="str">
        <f>IFERROR(VLOOKUP(A279,[1]Loan!A:D,4,FALSE),  " No Loan")</f>
        <v xml:space="preserve"> No Loan</v>
      </c>
      <c r="O279" s="4">
        <f>VLOOKUP(B279, [1]Transaction!C:F,4,FALSE)</f>
        <v>44533</v>
      </c>
      <c r="P279" t="str">
        <f>VLOOKUP(B279,[1]Transaction!C:D,2,FALSE)</f>
        <v>Online Payment</v>
      </c>
      <c r="Q279" t="str">
        <f>VLOOKUP(B279,[1]Transaction!C:E,3,FALSE)</f>
        <v>Card</v>
      </c>
      <c r="R279" s="10">
        <f>IFERROR(I279-J279, "")</f>
        <v>129967.47778015997</v>
      </c>
      <c r="S279" s="5">
        <f t="shared" si="9"/>
        <v>0</v>
      </c>
    </row>
    <row r="280" spans="1:19" x14ac:dyDescent="0.25">
      <c r="A280" s="6" t="s">
        <v>131</v>
      </c>
      <c r="B280" s="7">
        <v>86614487</v>
      </c>
      <c r="C280" s="6">
        <v>83</v>
      </c>
      <c r="D280" s="17">
        <v>14390.25</v>
      </c>
      <c r="E280" s="6" t="s">
        <v>3348</v>
      </c>
      <c r="F280" s="6" t="s">
        <v>4061</v>
      </c>
      <c r="G280" s="6" t="s">
        <v>3454</v>
      </c>
      <c r="H280" s="18" t="s">
        <v>4062</v>
      </c>
      <c r="I280" s="19" t="str">
        <f t="shared" si="8"/>
        <v>150843.391</v>
      </c>
      <c r="J280" s="20">
        <v>34951.517639999998</v>
      </c>
      <c r="K280" s="6" t="s">
        <v>4063</v>
      </c>
      <c r="L280" t="str">
        <f>VLOOKUP(A280,[1]Accounts!$A$2:$G$3001,5,FALSE)</f>
        <v>Domiciliary</v>
      </c>
      <c r="M280" t="str">
        <f>VLOOKUP(A280,[1]Accounts!$A$2:$G$3001,7,FALSE)</f>
        <v>234707,1685</v>
      </c>
      <c r="N280" t="str">
        <f>IFERROR(VLOOKUP(A280,[1]Loan!A:D,4,FALSE),  " No Loan")</f>
        <v>N2604046934</v>
      </c>
      <c r="O280" s="4">
        <f>VLOOKUP(B280, [1]Transaction!C:F,4,FALSE)</f>
        <v>44464</v>
      </c>
      <c r="P280" t="str">
        <f>VLOOKUP(B280,[1]Transaction!C:D,2,FALSE)</f>
        <v>Loan Payment</v>
      </c>
      <c r="Q280" t="str">
        <f>VLOOKUP(B280,[1]Transaction!C:E,3,FALSE)</f>
        <v>ACH</v>
      </c>
      <c r="R280" s="10">
        <f>IFERROR(I280-J280, "")</f>
        <v>115891.87336</v>
      </c>
      <c r="S280" s="5">
        <f t="shared" si="9"/>
        <v>0</v>
      </c>
    </row>
    <row r="281" spans="1:19" x14ac:dyDescent="0.25">
      <c r="A281" s="6" t="s">
        <v>2475</v>
      </c>
      <c r="B281" s="7">
        <v>86849828</v>
      </c>
      <c r="C281" s="6">
        <v>65</v>
      </c>
      <c r="D281" s="17">
        <v>20964.75</v>
      </c>
      <c r="E281" s="6" t="s">
        <v>3348</v>
      </c>
      <c r="F281" s="6" t="s">
        <v>4053</v>
      </c>
      <c r="G281" s="6" t="s">
        <v>3463</v>
      </c>
      <c r="H281" s="18" t="s">
        <v>4064</v>
      </c>
      <c r="I281" s="19" t="str">
        <f t="shared" si="8"/>
        <v>86682.998_x0002_</v>
      </c>
      <c r="J281" s="20">
        <v>25658.167408000001</v>
      </c>
      <c r="K281" s="6" t="s">
        <v>4065</v>
      </c>
      <c r="L281" t="str">
        <f>VLOOKUP(A281,[1]Accounts!$A$2:$G$3001,5,FALSE)</f>
        <v>Domiciliary</v>
      </c>
      <c r="M281" t="str">
        <f>VLOOKUP(A281,[1]Accounts!$A$2:$G$3001,7,FALSE)</f>
        <v>30898,92</v>
      </c>
      <c r="N281" t="str">
        <f>IFERROR(VLOOKUP(A281,[1]Loan!A:D,4,FALSE),  " No Loan")</f>
        <v xml:space="preserve"> No Loan</v>
      </c>
      <c r="O281" s="4">
        <f>VLOOKUP(B281, [1]Transaction!C:F,4,FALSE)</f>
        <v>44284</v>
      </c>
      <c r="P281" t="str">
        <f>VLOOKUP(B281,[1]Transaction!C:D,2,FALSE)</f>
        <v>Cash Withdrawal</v>
      </c>
      <c r="Q281" t="str">
        <f>VLOOKUP(B281,[1]Transaction!C:E,3,FALSE)</f>
        <v>Bank</v>
      </c>
      <c r="R281" s="10" t="str">
        <f>IFERROR(I281-J281, "")</f>
        <v/>
      </c>
      <c r="S281" s="5" t="e">
        <f t="shared" si="9"/>
        <v>#VALUE!</v>
      </c>
    </row>
    <row r="282" spans="1:19" x14ac:dyDescent="0.25">
      <c r="A282" s="6" t="s">
        <v>1008</v>
      </c>
      <c r="B282" s="7">
        <v>87238732</v>
      </c>
      <c r="C282" s="6">
        <v>70</v>
      </c>
      <c r="D282" s="17">
        <v>19138.5</v>
      </c>
      <c r="E282" s="6" t="s">
        <v>3339</v>
      </c>
      <c r="F282" s="6" t="s">
        <v>3636</v>
      </c>
      <c r="G282" s="6" t="s">
        <v>3512</v>
      </c>
      <c r="H282" s="18" t="s">
        <v>4066</v>
      </c>
      <c r="I282" s="19" t="str">
        <f t="shared" si="8"/>
        <v>934525.894</v>
      </c>
      <c r="J282" s="20">
        <v>161495.34251136001</v>
      </c>
      <c r="K282" s="6" t="s">
        <v>4067</v>
      </c>
      <c r="L282" t="str">
        <f>VLOOKUP(A282,[1]Accounts!$A$2:$G$3001,5,FALSE)</f>
        <v>Savings</v>
      </c>
      <c r="M282" t="str">
        <f>VLOOKUP(A282,[1]Accounts!$A$2:$G$3001,7,FALSE)</f>
        <v>228548,883</v>
      </c>
      <c r="N282" t="str">
        <f>IFERROR(VLOOKUP(A282,[1]Loan!A:D,4,FALSE),  " No Loan")</f>
        <v xml:space="preserve"> No Loan</v>
      </c>
      <c r="O282" s="4">
        <f>VLOOKUP(B282, [1]Transaction!C:F,4,FALSE)</f>
        <v>44490</v>
      </c>
      <c r="P282" t="str">
        <f>VLOOKUP(B282,[1]Transaction!C:D,2,FALSE)</f>
        <v>Money Deposit</v>
      </c>
      <c r="Q282" t="str">
        <f>VLOOKUP(B282,[1]Transaction!C:E,3,FALSE)</f>
        <v>Bank</v>
      </c>
      <c r="R282" s="10">
        <f>IFERROR(I282-J282, "")</f>
        <v>773030.55148864002</v>
      </c>
      <c r="S282" s="5">
        <f t="shared" si="9"/>
        <v>15460.611029772801</v>
      </c>
    </row>
    <row r="283" spans="1:19" x14ac:dyDescent="0.25">
      <c r="A283" s="6" t="s">
        <v>2526</v>
      </c>
      <c r="B283" s="7">
        <v>87668234</v>
      </c>
      <c r="C283" s="6">
        <v>85</v>
      </c>
      <c r="D283" s="17">
        <v>13659.75</v>
      </c>
      <c r="E283" s="6" t="s">
        <v>3348</v>
      </c>
      <c r="F283" s="6" t="s">
        <v>3469</v>
      </c>
      <c r="G283" s="6" t="s">
        <v>3361</v>
      </c>
      <c r="H283" s="18" t="s">
        <v>4068</v>
      </c>
      <c r="I283" s="19" t="str">
        <f t="shared" si="8"/>
        <v>433119.984</v>
      </c>
      <c r="J283" s="20">
        <v>230904.92606999999</v>
      </c>
      <c r="K283" s="6" t="s">
        <v>4069</v>
      </c>
      <c r="L283" t="str">
        <f>VLOOKUP(A283,[1]Accounts!$A$2:$G$3001,5,FALSE)</f>
        <v>Current</v>
      </c>
      <c r="M283" t="str">
        <f>VLOOKUP(A283,[1]Accounts!$A$2:$G$3001,7,FALSE)</f>
        <v>148807,9296</v>
      </c>
      <c r="N283" t="str">
        <f>IFERROR(VLOOKUP(A283,[1]Loan!A:D,4,FALSE),  " No Loan")</f>
        <v xml:space="preserve"> No Loan</v>
      </c>
      <c r="O283" s="4">
        <f>VLOOKUP(B283, [1]Transaction!C:F,4,FALSE)</f>
        <v>44209</v>
      </c>
      <c r="P283" t="str">
        <f>VLOOKUP(B283,[1]Transaction!C:D,2,FALSE)</f>
        <v>Checks</v>
      </c>
      <c r="Q283" t="str">
        <f>VLOOKUP(B283,[1]Transaction!C:E,3,FALSE)</f>
        <v>Bank</v>
      </c>
      <c r="R283" s="10">
        <f>IFERROR(I283-J283, "")</f>
        <v>202215.05793000001</v>
      </c>
      <c r="S283" s="5">
        <f t="shared" si="9"/>
        <v>0</v>
      </c>
    </row>
    <row r="284" spans="1:19" x14ac:dyDescent="0.25">
      <c r="A284" s="6" t="s">
        <v>2788</v>
      </c>
      <c r="B284" s="7">
        <v>87812959</v>
      </c>
      <c r="C284" s="6">
        <v>72</v>
      </c>
      <c r="D284" s="17">
        <v>18408</v>
      </c>
      <c r="E284" s="6" t="s">
        <v>3348</v>
      </c>
      <c r="F284" s="6" t="s">
        <v>4070</v>
      </c>
      <c r="G284" s="6" t="s">
        <v>3369</v>
      </c>
      <c r="H284" s="18" t="s">
        <v>4071</v>
      </c>
      <c r="I284" s="19" t="str">
        <f t="shared" si="8"/>
        <v>1963838.87</v>
      </c>
      <c r="J284" s="20">
        <v>194915.59680761999</v>
      </c>
      <c r="K284" s="6" t="s">
        <v>4072</v>
      </c>
      <c r="L284" t="str">
        <f>VLOOKUP(A284,[1]Accounts!$A$2:$G$3001,5,FALSE)</f>
        <v>Corporate</v>
      </c>
      <c r="M284" t="str">
        <f>VLOOKUP(A284,[1]Accounts!$A$2:$G$3001,7,FALSE)</f>
        <v>129198,4512</v>
      </c>
      <c r="N284" t="str">
        <f>IFERROR(VLOOKUP(A284,[1]Loan!A:D,4,FALSE),  " No Loan")</f>
        <v xml:space="preserve"> No Loan</v>
      </c>
      <c r="O284" s="4">
        <f>VLOOKUP(B284, [1]Transaction!C:F,4,FALSE)</f>
        <v>44381</v>
      </c>
      <c r="P284" t="str">
        <f>VLOOKUP(B284,[1]Transaction!C:D,2,FALSE)</f>
        <v>Money Deposit</v>
      </c>
      <c r="Q284" t="str">
        <f>VLOOKUP(B284,[1]Transaction!C:E,3,FALSE)</f>
        <v>Bank</v>
      </c>
      <c r="R284" s="10">
        <f>IFERROR(I284-J284, "")</f>
        <v>1768923.2731923801</v>
      </c>
      <c r="S284" s="5">
        <f t="shared" si="9"/>
        <v>35378.465463847606</v>
      </c>
    </row>
    <row r="285" spans="1:19" x14ac:dyDescent="0.25">
      <c r="A285" s="6" t="s">
        <v>2893</v>
      </c>
      <c r="B285" s="7">
        <v>87826690</v>
      </c>
      <c r="C285" s="6">
        <v>65</v>
      </c>
      <c r="D285" s="17">
        <v>20964.75</v>
      </c>
      <c r="E285" s="6" t="s">
        <v>3348</v>
      </c>
      <c r="F285" s="6" t="s">
        <v>3821</v>
      </c>
      <c r="G285" s="6" t="s">
        <v>3403</v>
      </c>
      <c r="H285" s="18" t="s">
        <v>4073</v>
      </c>
      <c r="I285" s="19" t="str">
        <f t="shared" si="8"/>
        <v>399400.321</v>
      </c>
      <c r="J285" s="20">
        <v>61842.630360000003</v>
      </c>
      <c r="K285" s="6" t="s">
        <v>4074</v>
      </c>
      <c r="L285" t="str">
        <f>VLOOKUP(A285,[1]Accounts!$A$2:$G$3001,5,FALSE)</f>
        <v>Joint</v>
      </c>
      <c r="M285" t="str">
        <f>VLOOKUP(A285,[1]Accounts!$A$2:$G$3001,7,FALSE)</f>
        <v>316487,5374</v>
      </c>
      <c r="N285" t="str">
        <f>IFERROR(VLOOKUP(A285,[1]Loan!A:D,4,FALSE),  " No Loan")</f>
        <v xml:space="preserve"> No Loan</v>
      </c>
      <c r="O285" s="4">
        <f>VLOOKUP(B285, [1]Transaction!C:F,4,FALSE)</f>
        <v>44275</v>
      </c>
      <c r="P285" t="str">
        <f>VLOOKUP(B285,[1]Transaction!C:D,2,FALSE)</f>
        <v>Money Deposit</v>
      </c>
      <c r="Q285" t="str">
        <f>VLOOKUP(B285,[1]Transaction!C:E,3,FALSE)</f>
        <v>Bank</v>
      </c>
      <c r="R285" s="10">
        <f>IFERROR(I285-J285, "")</f>
        <v>337557.69063999999</v>
      </c>
      <c r="S285" s="5">
        <f t="shared" si="9"/>
        <v>0</v>
      </c>
    </row>
    <row r="286" spans="1:19" x14ac:dyDescent="0.25">
      <c r="A286" s="6" t="s">
        <v>2868</v>
      </c>
      <c r="B286" s="7">
        <v>88247400</v>
      </c>
      <c r="C286" s="6">
        <v>52</v>
      </c>
      <c r="D286" s="17">
        <v>25713</v>
      </c>
      <c r="E286" s="6" t="s">
        <v>3339</v>
      </c>
      <c r="F286" s="6" t="s">
        <v>3782</v>
      </c>
      <c r="G286" s="6" t="s">
        <v>3463</v>
      </c>
      <c r="H286" s="18" t="s">
        <v>4075</v>
      </c>
      <c r="I286" s="19" t="str">
        <f t="shared" si="8"/>
        <v>27367.8912</v>
      </c>
      <c r="J286" s="20">
        <v>6393.8235815999997</v>
      </c>
      <c r="K286" s="6" t="s">
        <v>4076</v>
      </c>
      <c r="L286" t="str">
        <f>VLOOKUP(A286,[1]Accounts!$A$2:$G$3001,5,FALSE)</f>
        <v>Corporate</v>
      </c>
      <c r="M286" t="str">
        <f>VLOOKUP(A286,[1]Accounts!$A$2:$G$3001,7,FALSE)</f>
        <v>64521,6</v>
      </c>
      <c r="N286" t="str">
        <f>IFERROR(VLOOKUP(A286,[1]Loan!A:D,4,FALSE),  " No Loan")</f>
        <v xml:space="preserve"> No Loan</v>
      </c>
      <c r="O286" s="4">
        <f>VLOOKUP(B286, [1]Transaction!C:F,4,FALSE)</f>
        <v>44290</v>
      </c>
      <c r="P286" t="str">
        <f>VLOOKUP(B286,[1]Transaction!C:D,2,FALSE)</f>
        <v>Money Deposit</v>
      </c>
      <c r="Q286" t="str">
        <f>VLOOKUP(B286,[1]Transaction!C:E,3,FALSE)</f>
        <v>ATM</v>
      </c>
      <c r="R286" s="10">
        <f>IFERROR(I286-J286, "")</f>
        <v>20974.067618399997</v>
      </c>
      <c r="S286" s="5">
        <f t="shared" si="9"/>
        <v>0</v>
      </c>
    </row>
    <row r="287" spans="1:19" x14ac:dyDescent="0.25">
      <c r="A287" s="6" t="s">
        <v>3296</v>
      </c>
      <c r="B287" s="7">
        <v>88801304</v>
      </c>
      <c r="C287" s="6">
        <v>79</v>
      </c>
      <c r="D287" s="17">
        <v>15851.25</v>
      </c>
      <c r="E287" s="6" t="s">
        <v>3348</v>
      </c>
      <c r="F287" s="6" t="s">
        <v>3443</v>
      </c>
      <c r="G287" s="6" t="s">
        <v>3369</v>
      </c>
      <c r="H287" s="18" t="s">
        <v>4077</v>
      </c>
      <c r="I287" s="19" t="str">
        <f t="shared" si="8"/>
        <v>229651.611</v>
      </c>
      <c r="J287" s="20">
        <v>67033.443455999994</v>
      </c>
      <c r="K287" s="6" t="s">
        <v>4078</v>
      </c>
      <c r="L287" t="str">
        <f>VLOOKUP(A287,[1]Accounts!$A$2:$G$3001,5,FALSE)</f>
        <v>Domiciliary</v>
      </c>
      <c r="M287" t="str">
        <f>VLOOKUP(A287,[1]Accounts!$A$2:$G$3001,7,FALSE)</f>
        <v>96507,5712</v>
      </c>
      <c r="N287" t="str">
        <f>IFERROR(VLOOKUP(A287,[1]Loan!A:D,4,FALSE),  " No Loan")</f>
        <v xml:space="preserve"> No Loan</v>
      </c>
      <c r="O287" s="4">
        <f>VLOOKUP(B287, [1]Transaction!C:F,4,FALSE)</f>
        <v>44312</v>
      </c>
      <c r="P287" t="str">
        <f>VLOOKUP(B287,[1]Transaction!C:D,2,FALSE)</f>
        <v>Money Deposit</v>
      </c>
      <c r="Q287" t="str">
        <f>VLOOKUP(B287,[1]Transaction!C:E,3,FALSE)</f>
        <v>Bank</v>
      </c>
      <c r="R287" s="10">
        <f>IFERROR(I287-J287, "")</f>
        <v>162618.16754400003</v>
      </c>
      <c r="S287" s="5">
        <f t="shared" si="9"/>
        <v>0</v>
      </c>
    </row>
    <row r="288" spans="1:19" x14ac:dyDescent="0.25">
      <c r="A288" s="6" t="s">
        <v>2373</v>
      </c>
      <c r="B288" s="7">
        <v>89352225</v>
      </c>
      <c r="C288" s="6">
        <v>33</v>
      </c>
      <c r="D288" s="17">
        <v>32652.75</v>
      </c>
      <c r="E288" s="6" t="s">
        <v>3348</v>
      </c>
      <c r="F288" s="6" t="s">
        <v>4070</v>
      </c>
      <c r="G288" s="6" t="s">
        <v>3361</v>
      </c>
      <c r="H288" s="18" t="s">
        <v>4079</v>
      </c>
      <c r="I288" s="19" t="str">
        <f t="shared" si="8"/>
        <v>149507.527</v>
      </c>
      <c r="J288" s="20">
        <v>53822.709819000003</v>
      </c>
      <c r="K288" s="6" t="s">
        <v>4080</v>
      </c>
      <c r="L288" t="str">
        <f>VLOOKUP(A288,[1]Accounts!$A$2:$G$3001,5,FALSE)</f>
        <v>Savings</v>
      </c>
      <c r="M288" t="str">
        <f>VLOOKUP(A288,[1]Accounts!$A$2:$G$3001,7,FALSE)</f>
        <v>432392,2155</v>
      </c>
      <c r="N288" t="str">
        <f>IFERROR(VLOOKUP(A288,[1]Loan!A:D,4,FALSE),  " No Loan")</f>
        <v xml:space="preserve"> No Loan</v>
      </c>
      <c r="O288" s="4">
        <f>VLOOKUP(B288, [1]Transaction!C:F,4,FALSE)</f>
        <v>44259</v>
      </c>
      <c r="P288" t="str">
        <f>VLOOKUP(B288,[1]Transaction!C:D,2,FALSE)</f>
        <v>Money Transfer</v>
      </c>
      <c r="Q288" t="str">
        <f>VLOOKUP(B288,[1]Transaction!C:E,3,FALSE)</f>
        <v>ATM</v>
      </c>
      <c r="R288" s="10">
        <f>IFERROR(I288-J288, "")</f>
        <v>95684.817180999991</v>
      </c>
      <c r="S288" s="5">
        <f t="shared" si="9"/>
        <v>0</v>
      </c>
    </row>
    <row r="289" spans="1:19" x14ac:dyDescent="0.25">
      <c r="A289" s="6" t="s">
        <v>1002</v>
      </c>
      <c r="B289" s="7">
        <v>90580934</v>
      </c>
      <c r="C289" s="6">
        <v>63</v>
      </c>
      <c r="D289" s="17">
        <v>21695.25</v>
      </c>
      <c r="E289" s="6" t="s">
        <v>3348</v>
      </c>
      <c r="F289" s="6" t="s">
        <v>3879</v>
      </c>
      <c r="G289" s="6" t="s">
        <v>3463</v>
      </c>
      <c r="H289" s="18" t="s">
        <v>4081</v>
      </c>
      <c r="I289" s="19" t="str">
        <f t="shared" si="8"/>
        <v>845860.823</v>
      </c>
      <c r="J289" s="20">
        <v>622404.84354048001</v>
      </c>
      <c r="K289" s="6" t="s">
        <v>4082</v>
      </c>
      <c r="L289" t="str">
        <f>VLOOKUP(A289,[1]Accounts!$A$2:$G$3001,5,FALSE)</f>
        <v>Savings</v>
      </c>
      <c r="M289" t="str">
        <f>VLOOKUP(A289,[1]Accounts!$A$2:$G$3001,7,FALSE)</f>
        <v>141027,4164</v>
      </c>
      <c r="N289" t="str">
        <f>IFERROR(VLOOKUP(A289,[1]Loan!A:D,4,FALSE),  " No Loan")</f>
        <v xml:space="preserve"> No Loan</v>
      </c>
      <c r="O289" s="4">
        <f>VLOOKUP(B289, [1]Transaction!C:F,4,FALSE)</f>
        <v>44417</v>
      </c>
      <c r="P289" t="str">
        <f>VLOOKUP(B289,[1]Transaction!C:D,2,FALSE)</f>
        <v>Cash Withdrawal</v>
      </c>
      <c r="Q289" t="str">
        <f>VLOOKUP(B289,[1]Transaction!C:E,3,FALSE)</f>
        <v>ATM</v>
      </c>
      <c r="R289" s="10">
        <f>IFERROR(I289-J289, "")</f>
        <v>223455.97945951996</v>
      </c>
      <c r="S289" s="5">
        <f t="shared" si="9"/>
        <v>0</v>
      </c>
    </row>
    <row r="290" spans="1:19" x14ac:dyDescent="0.25">
      <c r="A290" s="6" t="s">
        <v>2274</v>
      </c>
      <c r="B290" s="7">
        <v>90601850</v>
      </c>
      <c r="C290" s="6">
        <v>44</v>
      </c>
      <c r="D290" s="17">
        <v>28635</v>
      </c>
      <c r="E290" s="6" t="s">
        <v>3339</v>
      </c>
      <c r="F290" s="6" t="s">
        <v>3526</v>
      </c>
      <c r="G290" s="6" t="s">
        <v>3429</v>
      </c>
      <c r="H290" s="18" t="s">
        <v>4083</v>
      </c>
      <c r="I290" s="19" t="str">
        <f t="shared" si="8"/>
        <v>39388.0715</v>
      </c>
      <c r="J290" s="20">
        <v>9392.5401335999995</v>
      </c>
      <c r="K290" s="6" t="s">
        <v>4084</v>
      </c>
      <c r="L290" t="str">
        <f>VLOOKUP(A290,[1]Accounts!$A$2:$G$3001,5,FALSE)</f>
        <v>Corporate</v>
      </c>
      <c r="M290" t="str">
        <f>VLOOKUP(A290,[1]Accounts!$A$2:$G$3001,7,FALSE)</f>
        <v>69271,9104</v>
      </c>
      <c r="N290" t="str">
        <f>IFERROR(VLOOKUP(A290,[1]Loan!A:D,4,FALSE),  " No Loan")</f>
        <v xml:space="preserve"> No Loan</v>
      </c>
      <c r="O290" s="4">
        <f>VLOOKUP(B290, [1]Transaction!C:F,4,FALSE)</f>
        <v>44312</v>
      </c>
      <c r="P290" t="str">
        <f>VLOOKUP(B290,[1]Transaction!C:D,2,FALSE)</f>
        <v>Money Deposit</v>
      </c>
      <c r="Q290" t="str">
        <f>VLOOKUP(B290,[1]Transaction!C:E,3,FALSE)</f>
        <v>Bank</v>
      </c>
      <c r="R290" s="10">
        <f>IFERROR(I290-J290, "")</f>
        <v>29995.531366399999</v>
      </c>
      <c r="S290" s="5">
        <f t="shared" si="9"/>
        <v>0</v>
      </c>
    </row>
    <row r="291" spans="1:19" x14ac:dyDescent="0.25">
      <c r="A291" s="6" t="s">
        <v>521</v>
      </c>
      <c r="B291" s="7">
        <v>91234414</v>
      </c>
      <c r="C291" s="6">
        <v>75</v>
      </c>
      <c r="D291" s="17">
        <v>17312.25</v>
      </c>
      <c r="E291" s="6" t="s">
        <v>3339</v>
      </c>
      <c r="F291" s="6" t="s">
        <v>4085</v>
      </c>
      <c r="G291" s="6" t="s">
        <v>3369</v>
      </c>
      <c r="H291" s="18" t="s">
        <v>4086</v>
      </c>
      <c r="I291" s="19" t="str">
        <f t="shared" si="8"/>
        <v>156772.430</v>
      </c>
      <c r="J291" s="20">
        <v>50689.752573600003</v>
      </c>
      <c r="K291" s="6" t="s">
        <v>4087</v>
      </c>
      <c r="L291" t="str">
        <f>VLOOKUP(A291,[1]Accounts!$A$2:$G$3001,5,FALSE)</f>
        <v>Joint</v>
      </c>
      <c r="M291" t="str">
        <f>VLOOKUP(A291,[1]Accounts!$A$2:$G$3001,7,FALSE)</f>
        <v>156213,3906</v>
      </c>
      <c r="N291" t="str">
        <f>IFERROR(VLOOKUP(A291,[1]Loan!A:D,4,FALSE),  " No Loan")</f>
        <v xml:space="preserve"> No Loan</v>
      </c>
      <c r="O291" s="4">
        <f>VLOOKUP(B291, [1]Transaction!C:F,4,FALSE)</f>
        <v>44377</v>
      </c>
      <c r="P291" t="str">
        <f>VLOOKUP(B291,[1]Transaction!C:D,2,FALSE)</f>
        <v>Money Transfer</v>
      </c>
      <c r="Q291" t="str">
        <f>VLOOKUP(B291,[1]Transaction!C:E,3,FALSE)</f>
        <v>Internet Banking</v>
      </c>
      <c r="R291" s="10">
        <f>IFERROR(I291-J291, "")</f>
        <v>106082.67742639998</v>
      </c>
      <c r="S291" s="5">
        <f t="shared" si="9"/>
        <v>0</v>
      </c>
    </row>
    <row r="292" spans="1:19" x14ac:dyDescent="0.25">
      <c r="A292" s="6" t="s">
        <v>1276</v>
      </c>
      <c r="B292" s="7">
        <v>91789554</v>
      </c>
      <c r="C292" s="6">
        <v>80</v>
      </c>
      <c r="D292" s="17">
        <v>15486</v>
      </c>
      <c r="E292" s="6" t="s">
        <v>3339</v>
      </c>
      <c r="F292" s="6" t="s">
        <v>4008</v>
      </c>
      <c r="G292" s="6" t="s">
        <v>3489</v>
      </c>
      <c r="H292" s="18" t="s">
        <v>4088</v>
      </c>
      <c r="I292" s="19" t="str">
        <f t="shared" si="8"/>
        <v>1020870.61</v>
      </c>
      <c r="J292" s="20">
        <v>225295.58419200001</v>
      </c>
      <c r="K292" s="6" t="s">
        <v>4089</v>
      </c>
      <c r="L292" t="str">
        <f>VLOOKUP(A292,[1]Accounts!$A$2:$G$3001,5,FALSE)</f>
        <v>Domiciliary</v>
      </c>
      <c r="M292" t="str">
        <f>VLOOKUP(A292,[1]Accounts!$A$2:$G$3001,7,FALSE)</f>
        <v>378564,6132</v>
      </c>
      <c r="N292" t="str">
        <f>IFERROR(VLOOKUP(A292,[1]Loan!A:D,4,FALSE),  " No Loan")</f>
        <v xml:space="preserve"> No Loan</v>
      </c>
      <c r="O292" s="4">
        <f>VLOOKUP(B292, [1]Transaction!C:F,4,FALSE)</f>
        <v>44558</v>
      </c>
      <c r="P292" t="str">
        <f>VLOOKUP(B292,[1]Transaction!C:D,2,FALSE)</f>
        <v>Money Transfer</v>
      </c>
      <c r="Q292" t="str">
        <f>VLOOKUP(B292,[1]Transaction!C:E,3,FALSE)</f>
        <v>Internet Banking</v>
      </c>
      <c r="R292" s="10">
        <f>IFERROR(I292-J292, "")</f>
        <v>795575.02580800001</v>
      </c>
      <c r="S292" s="5">
        <f t="shared" si="9"/>
        <v>15911.50051616</v>
      </c>
    </row>
    <row r="293" spans="1:19" x14ac:dyDescent="0.25">
      <c r="A293" s="6" t="s">
        <v>1163</v>
      </c>
      <c r="B293" s="7">
        <v>92871480</v>
      </c>
      <c r="C293" s="6">
        <v>78</v>
      </c>
      <c r="D293" s="17">
        <v>16216.5</v>
      </c>
      <c r="E293" s="6" t="s">
        <v>3339</v>
      </c>
      <c r="F293" s="6" t="s">
        <v>3398</v>
      </c>
      <c r="G293" s="6" t="s">
        <v>3341</v>
      </c>
      <c r="H293" s="18" t="s">
        <v>4090</v>
      </c>
      <c r="I293" s="19" t="str">
        <f t="shared" si="8"/>
        <v>752220.147</v>
      </c>
      <c r="J293" s="20">
        <v>398767.30687199999</v>
      </c>
      <c r="K293" s="6" t="s">
        <v>4091</v>
      </c>
      <c r="L293" t="str">
        <f>VLOOKUP(A293,[1]Accounts!$A$2:$G$3001,5,FALSE)</f>
        <v>Current</v>
      </c>
      <c r="M293" t="str">
        <f>VLOOKUP(A293,[1]Accounts!$A$2:$G$3001,7,FALSE)</f>
        <v>161766,5418</v>
      </c>
      <c r="N293" t="str">
        <f>IFERROR(VLOOKUP(A293,[1]Loan!A:D,4,FALSE),  " No Loan")</f>
        <v xml:space="preserve"> No Loan</v>
      </c>
      <c r="O293" s="4">
        <f>VLOOKUP(B293, [1]Transaction!C:F,4,FALSE)</f>
        <v>44649</v>
      </c>
      <c r="P293" t="str">
        <f>VLOOKUP(B293,[1]Transaction!C:D,2,FALSE)</f>
        <v>Money Deposit</v>
      </c>
      <c r="Q293" t="str">
        <f>VLOOKUP(B293,[1]Transaction!C:E,3,FALSE)</f>
        <v>Bank</v>
      </c>
      <c r="R293" s="10">
        <f>IFERROR(I293-J293, "")</f>
        <v>353452.84012800001</v>
      </c>
      <c r="S293" s="5">
        <f t="shared" si="9"/>
        <v>0</v>
      </c>
    </row>
    <row r="294" spans="1:19" x14ac:dyDescent="0.25">
      <c r="A294" s="6" t="s">
        <v>2935</v>
      </c>
      <c r="B294" s="7">
        <v>93214941</v>
      </c>
      <c r="C294" s="6">
        <v>41</v>
      </c>
      <c r="D294" s="17">
        <v>29730.75</v>
      </c>
      <c r="E294" s="6" t="s">
        <v>3348</v>
      </c>
      <c r="F294" s="6" t="s">
        <v>3486</v>
      </c>
      <c r="G294" s="6" t="s">
        <v>3369</v>
      </c>
      <c r="H294" s="18" t="s">
        <v>4092</v>
      </c>
      <c r="I294" s="19" t="str">
        <f t="shared" si="8"/>
        <v>491904.518</v>
      </c>
      <c r="J294" s="20">
        <v>255721.55202594001</v>
      </c>
      <c r="K294" s="6" t="s">
        <v>4093</v>
      </c>
      <c r="L294" t="str">
        <f>VLOOKUP(A294,[1]Accounts!$A$2:$G$3001,5,FALSE)</f>
        <v>Domiciliary</v>
      </c>
      <c r="M294" t="str">
        <f>VLOOKUP(A294,[1]Accounts!$A$2:$G$3001,7,FALSE)</f>
        <v>261310,764</v>
      </c>
      <c r="N294" t="str">
        <f>IFERROR(VLOOKUP(A294,[1]Loan!A:D,4,FALSE),  " No Loan")</f>
        <v xml:space="preserve"> No Loan</v>
      </c>
      <c r="O294" s="4">
        <f>VLOOKUP(B294, [1]Transaction!C:F,4,FALSE)</f>
        <v>44496</v>
      </c>
      <c r="P294" t="str">
        <f>VLOOKUP(B294,[1]Transaction!C:D,2,FALSE)</f>
        <v>Money Deposit</v>
      </c>
      <c r="Q294" t="str">
        <f>VLOOKUP(B294,[1]Transaction!C:E,3,FALSE)</f>
        <v>Bank</v>
      </c>
      <c r="R294" s="10">
        <f>IFERROR(I294-J294, "")</f>
        <v>236182.96597405997</v>
      </c>
      <c r="S294" s="5">
        <f t="shared" si="9"/>
        <v>0</v>
      </c>
    </row>
    <row r="295" spans="1:19" x14ac:dyDescent="0.25">
      <c r="A295" s="6" t="s">
        <v>907</v>
      </c>
      <c r="B295" s="7">
        <v>93369459</v>
      </c>
      <c r="C295" s="6">
        <v>53</v>
      </c>
      <c r="D295" s="17">
        <v>25347.75</v>
      </c>
      <c r="E295" s="6" t="s">
        <v>3348</v>
      </c>
      <c r="F295" s="6" t="s">
        <v>4094</v>
      </c>
      <c r="G295" s="6" t="s">
        <v>3369</v>
      </c>
      <c r="H295" s="18" t="s">
        <v>4095</v>
      </c>
      <c r="I295" s="19" t="str">
        <f t="shared" si="8"/>
        <v>909407.950</v>
      </c>
      <c r="J295" s="20">
        <v>330336.29325311998</v>
      </c>
      <c r="K295" s="6" t="s">
        <v>4096</v>
      </c>
      <c r="L295" t="str">
        <f>VLOOKUP(A295,[1]Accounts!$A$2:$G$3001,5,FALSE)</f>
        <v>Joint</v>
      </c>
      <c r="M295" t="str">
        <f>VLOOKUP(A295,[1]Accounts!$A$2:$G$3001,7,FALSE)</f>
        <v>155712,0775</v>
      </c>
      <c r="N295" t="str">
        <f>IFERROR(VLOOKUP(A295,[1]Loan!A:D,4,FALSE),  " No Loan")</f>
        <v xml:space="preserve"> No Loan</v>
      </c>
      <c r="O295" s="4">
        <f>VLOOKUP(B295, [1]Transaction!C:F,4,FALSE)</f>
        <v>44520</v>
      </c>
      <c r="P295" t="str">
        <f>VLOOKUP(B295,[1]Transaction!C:D,2,FALSE)</f>
        <v>Money Deposit</v>
      </c>
      <c r="Q295" t="str">
        <f>VLOOKUP(B295,[1]Transaction!C:E,3,FALSE)</f>
        <v>Bank</v>
      </c>
      <c r="R295" s="10">
        <f>IFERROR(I295-J295, "")</f>
        <v>579071.65674687992</v>
      </c>
      <c r="S295" s="5">
        <f t="shared" si="9"/>
        <v>11581.433134937599</v>
      </c>
    </row>
    <row r="296" spans="1:19" x14ac:dyDescent="0.25">
      <c r="A296" s="6" t="s">
        <v>1072</v>
      </c>
      <c r="B296" s="7">
        <v>93482930</v>
      </c>
      <c r="C296" s="6">
        <v>81</v>
      </c>
      <c r="D296" s="17">
        <v>15120.75</v>
      </c>
      <c r="E296" s="6" t="s">
        <v>3348</v>
      </c>
      <c r="F296" s="6" t="s">
        <v>3453</v>
      </c>
      <c r="G296" s="6" t="s">
        <v>3341</v>
      </c>
      <c r="H296" s="18" t="s">
        <v>4097</v>
      </c>
      <c r="I296" s="19" t="str">
        <f t="shared" si="8"/>
        <v>361688.547</v>
      </c>
      <c r="J296" s="20">
        <v>110656.22271216</v>
      </c>
      <c r="K296" s="6" t="s">
        <v>4098</v>
      </c>
      <c r="L296" t="str">
        <f>VLOOKUP(A296,[1]Accounts!$A$2:$G$3001,5,FALSE)</f>
        <v>Savings</v>
      </c>
      <c r="M296" t="str">
        <f>VLOOKUP(A296,[1]Accounts!$A$2:$G$3001,7,FALSE)</f>
        <v>169791,1668</v>
      </c>
      <c r="N296" t="str">
        <f>IFERROR(VLOOKUP(A296,[1]Loan!A:D,4,FALSE),  " No Loan")</f>
        <v xml:space="preserve"> No Loan</v>
      </c>
      <c r="O296" s="4">
        <f>VLOOKUP(B296, [1]Transaction!C:F,4,FALSE)</f>
        <v>44345</v>
      </c>
      <c r="P296" t="str">
        <f>VLOOKUP(B296,[1]Transaction!C:D,2,FALSE)</f>
        <v>Money Transfer</v>
      </c>
      <c r="Q296" t="str">
        <f>VLOOKUP(B296,[1]Transaction!C:E,3,FALSE)</f>
        <v>ATM</v>
      </c>
      <c r="R296" s="10">
        <f>IFERROR(I296-J296, "")</f>
        <v>251032.32428784002</v>
      </c>
      <c r="S296" s="5">
        <f t="shared" si="9"/>
        <v>0</v>
      </c>
    </row>
    <row r="297" spans="1:19" x14ac:dyDescent="0.25">
      <c r="A297" s="6" t="s">
        <v>2449</v>
      </c>
      <c r="B297" s="7">
        <v>95833293</v>
      </c>
      <c r="C297" s="6">
        <v>54</v>
      </c>
      <c r="D297" s="17">
        <v>24982.5</v>
      </c>
      <c r="E297" s="6" t="s">
        <v>3339</v>
      </c>
      <c r="F297" s="6" t="s">
        <v>4099</v>
      </c>
      <c r="G297" s="6" t="s">
        <v>3369</v>
      </c>
      <c r="H297" s="18" t="s">
        <v>4100</v>
      </c>
      <c r="I297" s="19" t="str">
        <f t="shared" si="8"/>
        <v>852991.316</v>
      </c>
      <c r="J297" s="20">
        <v>115570.70316288</v>
      </c>
      <c r="K297" s="6" t="s">
        <v>4101</v>
      </c>
      <c r="L297" t="str">
        <f>VLOOKUP(A297,[1]Accounts!$A$2:$G$3001,5,FALSE)</f>
        <v>Domiciliary</v>
      </c>
      <c r="M297" t="str">
        <f>VLOOKUP(A297,[1]Accounts!$A$2:$G$3001,7,FALSE)</f>
        <v>392641,08</v>
      </c>
      <c r="N297" t="str">
        <f>IFERROR(VLOOKUP(A297,[1]Loan!A:D,4,FALSE),  " No Loan")</f>
        <v xml:space="preserve"> No Loan</v>
      </c>
      <c r="O297" s="4">
        <f>VLOOKUP(B297, [1]Transaction!C:F,4,FALSE)</f>
        <v>44645</v>
      </c>
      <c r="P297" t="str">
        <f>VLOOKUP(B297,[1]Transaction!C:D,2,FALSE)</f>
        <v>Online Payment</v>
      </c>
      <c r="Q297" t="str">
        <f>VLOOKUP(B297,[1]Transaction!C:E,3,FALSE)</f>
        <v>Mobile</v>
      </c>
      <c r="R297" s="10">
        <f>IFERROR(I297-J297, "")</f>
        <v>737420.61283711996</v>
      </c>
      <c r="S297" s="5">
        <f t="shared" si="9"/>
        <v>14748.4122567424</v>
      </c>
    </row>
    <row r="298" spans="1:19" x14ac:dyDescent="0.25">
      <c r="A298" s="6" t="s">
        <v>135</v>
      </c>
      <c r="B298" s="7">
        <v>96082534</v>
      </c>
      <c r="C298" s="6">
        <v>78</v>
      </c>
      <c r="D298" s="17">
        <v>16216.5</v>
      </c>
      <c r="E298" s="6" t="s">
        <v>3348</v>
      </c>
      <c r="F298" s="6" t="s">
        <v>4102</v>
      </c>
      <c r="G298" s="6" t="s">
        <v>3361</v>
      </c>
      <c r="H298" s="18" t="s">
        <v>4103</v>
      </c>
      <c r="I298" s="19" t="str">
        <f t="shared" si="8"/>
        <v>367026.668</v>
      </c>
      <c r="J298" s="20">
        <v>211869.9151212</v>
      </c>
      <c r="K298" s="6" t="s">
        <v>4104</v>
      </c>
      <c r="L298" t="str">
        <f>VLOOKUP(A298,[1]Accounts!$A$2:$G$3001,5,FALSE)</f>
        <v>Joint</v>
      </c>
      <c r="M298" t="str">
        <f>VLOOKUP(A298,[1]Accounts!$A$2:$G$3001,7,FALSE)</f>
        <v>287617,05</v>
      </c>
      <c r="N298" t="str">
        <f>IFERROR(VLOOKUP(A298,[1]Loan!A:D,4,FALSE),  " No Loan")</f>
        <v>N681068,64</v>
      </c>
      <c r="O298" s="4">
        <f>VLOOKUP(B298, [1]Transaction!C:F,4,FALSE)</f>
        <v>44466</v>
      </c>
      <c r="P298" t="str">
        <f>VLOOKUP(B298,[1]Transaction!C:D,2,FALSE)</f>
        <v>Loan Payment</v>
      </c>
      <c r="Q298" t="str">
        <f>VLOOKUP(B298,[1]Transaction!C:E,3,FALSE)</f>
        <v>Mobile</v>
      </c>
      <c r="R298" s="10">
        <f>IFERROR(I298-J298, "")</f>
        <v>155156.75287880001</v>
      </c>
      <c r="S298" s="5">
        <f t="shared" si="9"/>
        <v>0</v>
      </c>
    </row>
    <row r="299" spans="1:19" x14ac:dyDescent="0.25">
      <c r="A299" s="6" t="s">
        <v>872</v>
      </c>
      <c r="B299" s="7">
        <v>96104372</v>
      </c>
      <c r="C299" s="6">
        <v>27</v>
      </c>
      <c r="D299" s="17">
        <v>34844.25</v>
      </c>
      <c r="E299" s="6" t="s">
        <v>3339</v>
      </c>
      <c r="F299" s="6" t="s">
        <v>4105</v>
      </c>
      <c r="G299" s="6" t="s">
        <v>3429</v>
      </c>
      <c r="H299" s="18" t="s">
        <v>4106</v>
      </c>
      <c r="I299" s="19" t="str">
        <f t="shared" si="8"/>
        <v>188774.562</v>
      </c>
      <c r="J299" s="20">
        <v>47567.257026239997</v>
      </c>
      <c r="K299" s="6" t="s">
        <v>4107</v>
      </c>
      <c r="L299" t="str">
        <f>VLOOKUP(A299,[1]Accounts!$A$2:$G$3001,5,FALSE)</f>
        <v>Joint</v>
      </c>
      <c r="M299" t="str">
        <f>VLOOKUP(A299,[1]Accounts!$A$2:$G$3001,7,FALSE)</f>
        <v>323979,45</v>
      </c>
      <c r="N299" t="str">
        <f>IFERROR(VLOOKUP(A299,[1]Loan!A:D,4,FALSE),  " No Loan")</f>
        <v xml:space="preserve"> No Loan</v>
      </c>
      <c r="O299" s="4">
        <f>VLOOKUP(B299, [1]Transaction!C:F,4,FALSE)</f>
        <v>44624</v>
      </c>
      <c r="P299" t="str">
        <f>VLOOKUP(B299,[1]Transaction!C:D,2,FALSE)</f>
        <v>Checks</v>
      </c>
      <c r="Q299" t="str">
        <f>VLOOKUP(B299,[1]Transaction!C:E,3,FALSE)</f>
        <v>Bank</v>
      </c>
      <c r="R299" s="10">
        <f>IFERROR(I299-J299, "")</f>
        <v>141207.30497376001</v>
      </c>
      <c r="S299" s="5">
        <f t="shared" si="9"/>
        <v>0</v>
      </c>
    </row>
    <row r="300" spans="1:19" x14ac:dyDescent="0.25">
      <c r="A300" s="6" t="s">
        <v>1293</v>
      </c>
      <c r="B300" s="7">
        <v>97106568</v>
      </c>
      <c r="C300" s="6">
        <v>57</v>
      </c>
      <c r="D300" s="17">
        <v>23886.75</v>
      </c>
      <c r="E300" s="6" t="s">
        <v>3348</v>
      </c>
      <c r="F300" s="6" t="s">
        <v>3469</v>
      </c>
      <c r="G300" s="6" t="s">
        <v>3345</v>
      </c>
      <c r="H300" s="18" t="s">
        <v>4108</v>
      </c>
      <c r="I300" s="19" t="str">
        <f t="shared" si="8"/>
        <v>2311699.74</v>
      </c>
      <c r="J300" s="20">
        <v>297538.12870424998</v>
      </c>
      <c r="K300" s="6" t="s">
        <v>4109</v>
      </c>
      <c r="L300" t="str">
        <f>VLOOKUP(A300,[1]Accounts!$A$2:$G$3001,5,FALSE)</f>
        <v>Corporate</v>
      </c>
      <c r="M300" t="str">
        <f>VLOOKUP(A300,[1]Accounts!$A$2:$G$3001,7,FALSE)</f>
        <v>157446,1749</v>
      </c>
      <c r="N300" t="str">
        <f>IFERROR(VLOOKUP(A300,[1]Loan!A:D,4,FALSE),  " No Loan")</f>
        <v xml:space="preserve"> No Loan</v>
      </c>
      <c r="O300" s="4">
        <f>VLOOKUP(B300, [1]Transaction!C:F,4,FALSE)</f>
        <v>44328</v>
      </c>
      <c r="P300" t="str">
        <f>VLOOKUP(B300,[1]Transaction!C:D,2,FALSE)</f>
        <v>Money Deposit</v>
      </c>
      <c r="Q300" t="str">
        <f>VLOOKUP(B300,[1]Transaction!C:E,3,FALSE)</f>
        <v>Bank</v>
      </c>
      <c r="R300" s="10">
        <f>IFERROR(I300-J300, "")</f>
        <v>2014161.6112957504</v>
      </c>
      <c r="S300" s="5">
        <f t="shared" si="9"/>
        <v>40283.23222591501</v>
      </c>
    </row>
    <row r="301" spans="1:19" x14ac:dyDescent="0.25">
      <c r="A301" s="6" t="s">
        <v>138</v>
      </c>
      <c r="B301" s="7">
        <v>97263710</v>
      </c>
      <c r="C301" s="6">
        <v>47</v>
      </c>
      <c r="D301" s="17">
        <v>27539.25</v>
      </c>
      <c r="E301" s="6" t="s">
        <v>3348</v>
      </c>
      <c r="F301" s="6" t="s">
        <v>3435</v>
      </c>
      <c r="G301" s="6" t="s">
        <v>3512</v>
      </c>
      <c r="H301" s="18" t="s">
        <v>4110</v>
      </c>
      <c r="I301" s="19" t="str">
        <f t="shared" si="8"/>
        <v>517296.343</v>
      </c>
      <c r="J301" s="20">
        <v>324275.319648</v>
      </c>
      <c r="K301" s="6" t="s">
        <v>4111</v>
      </c>
      <c r="L301" t="str">
        <f>VLOOKUP(A301,[1]Accounts!$A$2:$G$3001,5,FALSE)</f>
        <v>Corporate</v>
      </c>
      <c r="M301" t="str">
        <f>VLOOKUP(A301,[1]Accounts!$A$2:$G$3001,7,FALSE)</f>
        <v>186417,2646</v>
      </c>
      <c r="N301" t="str">
        <f>IFERROR(VLOOKUP(A301,[1]Loan!A:D,4,FALSE),  " No Loan")</f>
        <v>N5224433256</v>
      </c>
      <c r="O301" s="4">
        <f>VLOOKUP(B301, [1]Transaction!C:F,4,FALSE)</f>
        <v>44616</v>
      </c>
      <c r="P301" t="str">
        <f>VLOOKUP(B301,[1]Transaction!C:D,2,FALSE)</f>
        <v>Loan Payment</v>
      </c>
      <c r="Q301" t="str">
        <f>VLOOKUP(B301,[1]Transaction!C:E,3,FALSE)</f>
        <v>AFT</v>
      </c>
      <c r="R301" s="10">
        <f>IFERROR(I301-J301, "")</f>
        <v>193021.02335199999</v>
      </c>
      <c r="S301" s="5">
        <f t="shared" si="9"/>
        <v>0</v>
      </c>
    </row>
    <row r="302" spans="1:19" x14ac:dyDescent="0.25">
      <c r="A302" s="6" t="s">
        <v>1363</v>
      </c>
      <c r="B302" s="7">
        <v>97698731</v>
      </c>
      <c r="C302" s="6">
        <v>50</v>
      </c>
      <c r="D302" s="17">
        <v>26443.5</v>
      </c>
      <c r="E302" s="6" t="s">
        <v>3348</v>
      </c>
      <c r="F302" s="6" t="s">
        <v>4112</v>
      </c>
      <c r="G302" s="6" t="s">
        <v>3369</v>
      </c>
      <c r="H302" s="18" t="s">
        <v>4113</v>
      </c>
      <c r="I302" s="19" t="str">
        <f t="shared" si="8"/>
        <v>86942.1834</v>
      </c>
      <c r="J302" s="20">
        <v>36464.574586050003</v>
      </c>
      <c r="K302" s="6" t="s">
        <v>4114</v>
      </c>
      <c r="L302" t="str">
        <f>VLOOKUP(A302,[1]Accounts!$A$2:$G$3001,5,FALSE)</f>
        <v>Domiciliary</v>
      </c>
      <c r="M302" t="str">
        <f>VLOOKUP(A302,[1]Accounts!$A$2:$G$3001,7,FALSE)</f>
        <v>113729,4444</v>
      </c>
      <c r="N302" t="str">
        <f>IFERROR(VLOOKUP(A302,[1]Loan!A:D,4,FALSE),  " No Loan")</f>
        <v xml:space="preserve"> No Loan</v>
      </c>
      <c r="O302" s="4">
        <f>VLOOKUP(B302, [1]Transaction!C:F,4,FALSE)</f>
        <v>44199</v>
      </c>
      <c r="P302" t="str">
        <f>VLOOKUP(B302,[1]Transaction!C:D,2,FALSE)</f>
        <v>Cash Withdrawal</v>
      </c>
      <c r="Q302" t="str">
        <f>VLOOKUP(B302,[1]Transaction!C:E,3,FALSE)</f>
        <v>ATM</v>
      </c>
      <c r="R302" s="10">
        <f>IFERROR(I302-J302, "")</f>
        <v>50477.608813949992</v>
      </c>
      <c r="S302" s="5">
        <f t="shared" si="9"/>
        <v>0</v>
      </c>
    </row>
    <row r="303" spans="1:19" x14ac:dyDescent="0.25">
      <c r="A303" s="6" t="s">
        <v>2905</v>
      </c>
      <c r="B303" s="7">
        <v>97710211</v>
      </c>
      <c r="C303" s="6">
        <v>32</v>
      </c>
      <c r="D303" s="17">
        <v>33018</v>
      </c>
      <c r="E303" s="6" t="s">
        <v>3348</v>
      </c>
      <c r="F303" s="6" t="s">
        <v>3585</v>
      </c>
      <c r="G303" s="6" t="s">
        <v>3403</v>
      </c>
      <c r="H303" s="18" t="s">
        <v>4115</v>
      </c>
      <c r="I303" s="19" t="str">
        <f t="shared" si="8"/>
        <v>350343.258</v>
      </c>
      <c r="J303" s="20">
        <v>192916.2876256</v>
      </c>
      <c r="K303" s="6" t="s">
        <v>4116</v>
      </c>
      <c r="L303" t="str">
        <f>VLOOKUP(A303,[1]Accounts!$A$2:$G$3001,5,FALSE)</f>
        <v>Domiciliary</v>
      </c>
      <c r="M303" t="str">
        <f>VLOOKUP(A303,[1]Accounts!$A$2:$G$3001,7,FALSE)</f>
        <v>124351,92</v>
      </c>
      <c r="N303" t="str">
        <f>IFERROR(VLOOKUP(A303,[1]Loan!A:D,4,FALSE),  " No Loan")</f>
        <v xml:space="preserve"> No Loan</v>
      </c>
      <c r="O303" s="4">
        <f>VLOOKUP(B303, [1]Transaction!C:F,4,FALSE)</f>
        <v>44324</v>
      </c>
      <c r="P303" t="str">
        <f>VLOOKUP(B303,[1]Transaction!C:D,2,FALSE)</f>
        <v>Online Payment</v>
      </c>
      <c r="Q303" t="str">
        <f>VLOOKUP(B303,[1]Transaction!C:E,3,FALSE)</f>
        <v>Mobile</v>
      </c>
      <c r="R303" s="10">
        <f>IFERROR(I303-J303, "")</f>
        <v>157426.97037439997</v>
      </c>
      <c r="S303" s="5">
        <f t="shared" si="9"/>
        <v>0</v>
      </c>
    </row>
    <row r="304" spans="1:19" x14ac:dyDescent="0.25">
      <c r="A304" s="6" t="s">
        <v>1320</v>
      </c>
      <c r="B304" s="7">
        <v>97905680</v>
      </c>
      <c r="C304" s="6">
        <v>38</v>
      </c>
      <c r="D304" s="17">
        <v>30826.5</v>
      </c>
      <c r="E304" s="6" t="s">
        <v>3348</v>
      </c>
      <c r="F304" s="6" t="s">
        <v>4117</v>
      </c>
      <c r="G304" s="6" t="s">
        <v>3466</v>
      </c>
      <c r="H304" s="18" t="s">
        <v>4118</v>
      </c>
      <c r="I304" s="19" t="str">
        <f t="shared" si="8"/>
        <v>671936.601</v>
      </c>
      <c r="J304" s="20">
        <v>132520.82975999999</v>
      </c>
      <c r="K304" s="6" t="s">
        <v>4119</v>
      </c>
      <c r="L304" t="str">
        <f>VLOOKUP(A304,[1]Accounts!$A$2:$G$3001,5,FALSE)</f>
        <v>Domiciliary</v>
      </c>
      <c r="M304" t="str">
        <f>VLOOKUP(A304,[1]Accounts!$A$2:$G$3001,7,FALSE)</f>
        <v>87223,6476</v>
      </c>
      <c r="N304" t="str">
        <f>IFERROR(VLOOKUP(A304,[1]Loan!A:D,4,FALSE),  " No Loan")</f>
        <v xml:space="preserve"> No Loan</v>
      </c>
      <c r="O304" s="4">
        <f>VLOOKUP(B304, [1]Transaction!C:F,4,FALSE)</f>
        <v>44609</v>
      </c>
      <c r="P304" t="str">
        <f>VLOOKUP(B304,[1]Transaction!C:D,2,FALSE)</f>
        <v>Cash Withdrawal</v>
      </c>
      <c r="Q304" t="str">
        <f>VLOOKUP(B304,[1]Transaction!C:E,3,FALSE)</f>
        <v>ATM</v>
      </c>
      <c r="R304" s="10">
        <f>IFERROR(I304-J304, "")</f>
        <v>539415.77124000003</v>
      </c>
      <c r="S304" s="5">
        <f t="shared" si="9"/>
        <v>10788.315424800001</v>
      </c>
    </row>
    <row r="305" spans="1:19" x14ac:dyDescent="0.25">
      <c r="A305" s="6" t="s">
        <v>904</v>
      </c>
      <c r="B305" s="7">
        <v>98550380</v>
      </c>
      <c r="C305" s="6">
        <v>26</v>
      </c>
      <c r="D305" s="17">
        <v>35209.5</v>
      </c>
      <c r="E305" s="6" t="s">
        <v>3339</v>
      </c>
      <c r="F305" s="6" t="s">
        <v>3704</v>
      </c>
      <c r="G305" s="6" t="s">
        <v>3369</v>
      </c>
      <c r="H305" s="18" t="s">
        <v>4120</v>
      </c>
      <c r="I305" s="19" t="str">
        <f t="shared" si="8"/>
        <v>741521.088</v>
      </c>
      <c r="J305" s="20">
        <v>182908.53503999999</v>
      </c>
      <c r="K305" s="6" t="s">
        <v>4121</v>
      </c>
      <c r="L305" t="str">
        <f>VLOOKUP(A305,[1]Accounts!$A$2:$G$3001,5,FALSE)</f>
        <v>Corporate</v>
      </c>
      <c r="M305" t="str">
        <f>VLOOKUP(A305,[1]Accounts!$A$2:$G$3001,7,FALSE)</f>
        <v>210650,8248</v>
      </c>
      <c r="N305" t="str">
        <f>IFERROR(VLOOKUP(A305,[1]Loan!A:D,4,FALSE),  " No Loan")</f>
        <v xml:space="preserve"> No Loan</v>
      </c>
      <c r="O305" s="4">
        <f>VLOOKUP(B305, [1]Transaction!C:F,4,FALSE)</f>
        <v>44574</v>
      </c>
      <c r="P305" t="str">
        <f>VLOOKUP(B305,[1]Transaction!C:D,2,FALSE)</f>
        <v>Money Deposit</v>
      </c>
      <c r="Q305" t="str">
        <f>VLOOKUP(B305,[1]Transaction!C:E,3,FALSE)</f>
        <v>Bank</v>
      </c>
      <c r="R305" s="10">
        <f>IFERROR(I305-J305, "")</f>
        <v>558612.55296</v>
      </c>
      <c r="S305" s="5">
        <f t="shared" si="9"/>
        <v>11172.2510592</v>
      </c>
    </row>
    <row r="306" spans="1:19" x14ac:dyDescent="0.25">
      <c r="A306" s="6" t="s">
        <v>1813</v>
      </c>
      <c r="B306" s="7">
        <v>98577196</v>
      </c>
      <c r="C306" s="6">
        <v>46</v>
      </c>
      <c r="D306" s="17">
        <v>27904.5</v>
      </c>
      <c r="E306" s="6" t="s">
        <v>3348</v>
      </c>
      <c r="F306" s="6" t="s">
        <v>4122</v>
      </c>
      <c r="G306" s="6" t="s">
        <v>3369</v>
      </c>
      <c r="H306" s="18" t="s">
        <v>4123</v>
      </c>
      <c r="I306" s="19" t="str">
        <f t="shared" si="8"/>
        <v>123112.687</v>
      </c>
      <c r="J306" s="20">
        <v>58831.4496</v>
      </c>
      <c r="K306" s="6" t="s">
        <v>4124</v>
      </c>
      <c r="L306" t="str">
        <f>VLOOKUP(A306,[1]Accounts!$A$2:$G$3001,5,FALSE)</f>
        <v>Current</v>
      </c>
      <c r="M306" t="str">
        <f>VLOOKUP(A306,[1]Accounts!$A$2:$G$3001,7,FALSE)</f>
        <v>18691,1361</v>
      </c>
      <c r="N306" t="str">
        <f>IFERROR(VLOOKUP(A306,[1]Loan!A:D,4,FALSE),  " No Loan")</f>
        <v xml:space="preserve"> No Loan</v>
      </c>
      <c r="O306" s="4">
        <f>VLOOKUP(B306, [1]Transaction!C:F,4,FALSE)</f>
        <v>44300</v>
      </c>
      <c r="P306" t="str">
        <f>VLOOKUP(B306,[1]Transaction!C:D,2,FALSE)</f>
        <v>Money Transfer</v>
      </c>
      <c r="Q306" t="str">
        <f>VLOOKUP(B306,[1]Transaction!C:E,3,FALSE)</f>
        <v>Mobile</v>
      </c>
      <c r="R306" s="10">
        <f>IFERROR(I306-J306, "")</f>
        <v>64281.237400000005</v>
      </c>
      <c r="S306" s="5">
        <f t="shared" si="9"/>
        <v>0</v>
      </c>
    </row>
    <row r="307" spans="1:19" x14ac:dyDescent="0.25">
      <c r="A307" s="6" t="s">
        <v>1101</v>
      </c>
      <c r="B307" s="7">
        <v>99404141</v>
      </c>
      <c r="C307" s="6">
        <v>25</v>
      </c>
      <c r="D307" s="21">
        <v>36634.5</v>
      </c>
      <c r="E307" s="6" t="str">
        <f ca="1">CHOOSE(RANDBETWEEN(1, 2), "Male","Female")</f>
        <v>Male</v>
      </c>
      <c r="F307" s="6" t="str">
        <f ca="1">CHOOSE(RANDBETWEEN(1, 5), "Farmer","Tailor","Student","Professor","Welder")</f>
        <v>Farmer</v>
      </c>
      <c r="G307" s="6" t="str">
        <f ca="1">CHOOSE(RANDBETWEEN(1, 22), "Kano","Kwara","Imo","Lagos","Adamawa","Delta","Sokoto","Oyo","Osun","Abia","Cross River","Kaduna","Plateau","River","Abuja","Kogi","Edo","Anambra","Bayelsa","Benue","Ogun","Enugu")</f>
        <v>Bayelsa</v>
      </c>
      <c r="H307" s="22" t="s">
        <v>4125</v>
      </c>
      <c r="I307" s="19" t="str">
        <f t="shared" si="8"/>
        <v>623909.290</v>
      </c>
      <c r="J307" s="10">
        <v>424797.65457712789</v>
      </c>
      <c r="K307" t="s">
        <v>4126</v>
      </c>
      <c r="L307" t="str">
        <f>VLOOKUP(A307,[1]Accounts!$A$2:$G$3001,5,FALSE)</f>
        <v>Domiciliary</v>
      </c>
      <c r="M307" t="str">
        <f>VLOOKUP(A307,[1]Accounts!$A$2:$G$3001,7,FALSE)</f>
        <v>263582,2035</v>
      </c>
      <c r="N307" t="str">
        <f>IFERROR(VLOOKUP(A307,[1]Loan!A:D,4,FALSE),  " No Loan")</f>
        <v xml:space="preserve"> No Loan</v>
      </c>
      <c r="O307" s="4">
        <f>VLOOKUP(B307, [1]Transaction!C:F,4,FALSE)</f>
        <v>44436</v>
      </c>
      <c r="P307" t="str">
        <f>VLOOKUP(B307,[1]Transaction!C:D,2,FALSE)</f>
        <v>Online Payment</v>
      </c>
      <c r="Q307" t="str">
        <f>VLOOKUP(B307,[1]Transaction!C:E,3,FALSE)</f>
        <v>Mobile</v>
      </c>
      <c r="R307" s="10">
        <f>IFERROR(I307-J307, "")</f>
        <v>199111.63542287215</v>
      </c>
      <c r="S307" s="5">
        <f t="shared" si="9"/>
        <v>0</v>
      </c>
    </row>
    <row r="308" spans="1:19" x14ac:dyDescent="0.25">
      <c r="A308" s="6" t="s">
        <v>142</v>
      </c>
      <c r="B308" s="7">
        <v>99604138</v>
      </c>
      <c r="C308" s="6">
        <v>60</v>
      </c>
      <c r="D308" s="17">
        <v>22791</v>
      </c>
      <c r="E308" s="6" t="s">
        <v>3339</v>
      </c>
      <c r="F308" s="6" t="s">
        <v>3523</v>
      </c>
      <c r="G308" s="6" t="s">
        <v>3369</v>
      </c>
      <c r="H308" s="18" t="s">
        <v>4127</v>
      </c>
      <c r="I308" s="19" t="str">
        <f t="shared" si="8"/>
        <v>117721.189</v>
      </c>
      <c r="J308" s="20">
        <v>52167.6820056</v>
      </c>
      <c r="K308" s="6" t="s">
        <v>4128</v>
      </c>
      <c r="L308" t="str">
        <f>VLOOKUP(A308,[1]Accounts!$A$2:$G$3001,5,FALSE)</f>
        <v>Savings</v>
      </c>
      <c r="M308" t="str">
        <f>VLOOKUP(A308,[1]Accounts!$A$2:$G$3001,7,FALSE)</f>
        <v>145534,9297</v>
      </c>
      <c r="N308" t="str">
        <f>IFERROR(VLOOKUP(A308,[1]Loan!A:D,4,FALSE),  " No Loan")</f>
        <v>N11530581986</v>
      </c>
      <c r="O308" s="4">
        <f>VLOOKUP(B308, [1]Transaction!C:F,4,FALSE)</f>
        <v>44419</v>
      </c>
      <c r="P308" t="str">
        <f>VLOOKUP(B308,[1]Transaction!C:D,2,FALSE)</f>
        <v>Loan Payment</v>
      </c>
      <c r="Q308" t="str">
        <f>VLOOKUP(B308,[1]Transaction!C:E,3,FALSE)</f>
        <v>ACH</v>
      </c>
      <c r="R308" s="10">
        <f>IFERROR(I308-J308, "")</f>
        <v>65553.506994399999</v>
      </c>
      <c r="S308" s="5">
        <f t="shared" si="9"/>
        <v>0</v>
      </c>
    </row>
    <row r="309" spans="1:19" x14ac:dyDescent="0.25">
      <c r="A309" s="6" t="s">
        <v>1924</v>
      </c>
      <c r="B309" s="7">
        <v>99730338</v>
      </c>
      <c r="C309" s="6">
        <v>77</v>
      </c>
      <c r="D309" s="17">
        <v>16581.75</v>
      </c>
      <c r="E309" s="6" t="s">
        <v>3348</v>
      </c>
      <c r="F309" s="6" t="s">
        <v>4129</v>
      </c>
      <c r="G309" s="6" t="s">
        <v>3403</v>
      </c>
      <c r="H309" s="18" t="s">
        <v>4130</v>
      </c>
      <c r="I309" s="19" t="str">
        <f t="shared" si="8"/>
        <v>391405.923</v>
      </c>
      <c r="J309" s="20">
        <v>37946.472586880001</v>
      </c>
      <c r="K309" s="6" t="s">
        <v>4131</v>
      </c>
      <c r="L309" t="str">
        <f>VLOOKUP(A309,[1]Accounts!$A$2:$G$3001,5,FALSE)</f>
        <v>Corporate</v>
      </c>
      <c r="M309" t="str">
        <f>VLOOKUP(A309,[1]Accounts!$A$2:$G$3001,7,FALSE)</f>
        <v>82561,554</v>
      </c>
      <c r="N309" t="str">
        <f>IFERROR(VLOOKUP(A309,[1]Loan!A:D,4,FALSE),  " No Loan")</f>
        <v xml:space="preserve"> No Loan</v>
      </c>
      <c r="O309" s="4">
        <f>VLOOKUP(B309, [1]Transaction!C:F,4,FALSE)</f>
        <v>44544</v>
      </c>
      <c r="P309" t="str">
        <f>VLOOKUP(B309,[1]Transaction!C:D,2,FALSE)</f>
        <v>Cash Withdrawal</v>
      </c>
      <c r="Q309" t="str">
        <f>VLOOKUP(B309,[1]Transaction!C:E,3,FALSE)</f>
        <v>ATM</v>
      </c>
      <c r="R309" s="10">
        <f>IFERROR(I309-J309, "")</f>
        <v>353459.45041311998</v>
      </c>
      <c r="S309" s="5">
        <f t="shared" si="9"/>
        <v>0</v>
      </c>
    </row>
    <row r="310" spans="1:19" x14ac:dyDescent="0.25">
      <c r="A310" s="6" t="s">
        <v>389</v>
      </c>
      <c r="B310" s="7">
        <v>100254813</v>
      </c>
      <c r="C310" s="6">
        <v>58</v>
      </c>
      <c r="D310" s="17">
        <v>23521.5</v>
      </c>
      <c r="E310" s="6" t="s">
        <v>3339</v>
      </c>
      <c r="F310" s="6" t="s">
        <v>3494</v>
      </c>
      <c r="G310" s="6" t="s">
        <v>3376</v>
      </c>
      <c r="H310" s="18" t="s">
        <v>4132</v>
      </c>
      <c r="I310" s="19" t="str">
        <f t="shared" si="8"/>
        <v>1056468.65</v>
      </c>
      <c r="J310" s="20">
        <v>251540.15617500001</v>
      </c>
      <c r="K310" s="6" t="s">
        <v>4133</v>
      </c>
      <c r="L310" t="str">
        <f>VLOOKUP(A310,[1]Accounts!$A$2:$G$3001,5,FALSE)</f>
        <v>Fixed Deposit</v>
      </c>
      <c r="M310" t="str">
        <f>VLOOKUP(A310,[1]Accounts!$A$2:$G$3001,7,FALSE)</f>
        <v>67416,1488</v>
      </c>
      <c r="N310" t="str">
        <f>IFERROR(VLOOKUP(A310,[1]Loan!A:D,4,FALSE),  " No Loan")</f>
        <v xml:space="preserve"> No Loan</v>
      </c>
      <c r="O310" s="4">
        <f>VLOOKUP(B310, [1]Transaction!C:F,4,FALSE)</f>
        <v>44429</v>
      </c>
      <c r="P310" t="str">
        <f>VLOOKUP(B310,[1]Transaction!C:D,2,FALSE)</f>
        <v>Money Transfer</v>
      </c>
      <c r="Q310" t="str">
        <f>VLOOKUP(B310,[1]Transaction!C:E,3,FALSE)</f>
        <v>Mobile</v>
      </c>
      <c r="R310" s="10">
        <f>IFERROR(I310-J310, "")</f>
        <v>804928.4938249999</v>
      </c>
      <c r="S310" s="5">
        <f t="shared" si="9"/>
        <v>16098.569876499998</v>
      </c>
    </row>
    <row r="311" spans="1:19" x14ac:dyDescent="0.25">
      <c r="A311" s="6" t="s">
        <v>1313</v>
      </c>
      <c r="B311" s="7">
        <v>100264433</v>
      </c>
      <c r="C311" s="6">
        <v>74</v>
      </c>
      <c r="D311" s="17">
        <v>17677.5</v>
      </c>
      <c r="E311" s="6" t="s">
        <v>3339</v>
      </c>
      <c r="F311" s="6" t="s">
        <v>4117</v>
      </c>
      <c r="G311" s="6" t="s">
        <v>3365</v>
      </c>
      <c r="H311" s="18" t="s">
        <v>4134</v>
      </c>
      <c r="I311" s="19" t="str">
        <f t="shared" si="8"/>
        <v>1446402.95</v>
      </c>
      <c r="J311" s="20">
        <v>341511.80796000001</v>
      </c>
      <c r="K311" s="6" t="s">
        <v>4135</v>
      </c>
      <c r="L311" t="str">
        <f>VLOOKUP(A311,[1]Accounts!$A$2:$G$3001,5,FALSE)</f>
        <v>Current</v>
      </c>
      <c r="M311" t="str">
        <f>VLOOKUP(A311,[1]Accounts!$A$2:$G$3001,7,FALSE)</f>
        <v>233085,8838</v>
      </c>
      <c r="N311" t="str">
        <f>IFERROR(VLOOKUP(A311,[1]Loan!A:D,4,FALSE),  " No Loan")</f>
        <v xml:space="preserve"> No Loan</v>
      </c>
      <c r="O311" s="4">
        <f>VLOOKUP(B311, [1]Transaction!C:F,4,FALSE)</f>
        <v>44483</v>
      </c>
      <c r="P311" t="str">
        <f>VLOOKUP(B311,[1]Transaction!C:D,2,FALSE)</f>
        <v>Online Payment</v>
      </c>
      <c r="Q311" t="str">
        <f>VLOOKUP(B311,[1]Transaction!C:E,3,FALSE)</f>
        <v>Internet Banking</v>
      </c>
      <c r="R311" s="10">
        <f>IFERROR(I311-J311, "")</f>
        <v>1104891.1420399998</v>
      </c>
      <c r="S311" s="5">
        <f t="shared" si="9"/>
        <v>22097.822840799996</v>
      </c>
    </row>
    <row r="312" spans="1:19" x14ac:dyDescent="0.25">
      <c r="A312" s="6" t="s">
        <v>2616</v>
      </c>
      <c r="B312" s="7">
        <v>100369630</v>
      </c>
      <c r="C312" s="6">
        <v>67</v>
      </c>
      <c r="D312" s="17">
        <v>20234.25</v>
      </c>
      <c r="E312" s="6" t="s">
        <v>3339</v>
      </c>
      <c r="F312" s="6" t="s">
        <v>3622</v>
      </c>
      <c r="G312" s="6" t="s">
        <v>3369</v>
      </c>
      <c r="H312" s="18" t="s">
        <v>4136</v>
      </c>
      <c r="I312" s="19" t="str">
        <f t="shared" si="8"/>
        <v>884874.664</v>
      </c>
      <c r="J312" s="20">
        <v>133071.53607540001</v>
      </c>
      <c r="K312" s="6" t="s">
        <v>4137</v>
      </c>
      <c r="L312" t="str">
        <f>VLOOKUP(A312,[1]Accounts!$A$2:$G$3001,5,FALSE)</f>
        <v>Current</v>
      </c>
      <c r="M312" t="str">
        <f>VLOOKUP(A312,[1]Accounts!$A$2:$G$3001,7,FALSE)</f>
        <v>91071,75</v>
      </c>
      <c r="N312" t="str">
        <f>IFERROR(VLOOKUP(A312,[1]Loan!A:D,4,FALSE),  " No Loan")</f>
        <v xml:space="preserve"> No Loan</v>
      </c>
      <c r="O312" s="4">
        <f>VLOOKUP(B312, [1]Transaction!C:F,4,FALSE)</f>
        <v>44597</v>
      </c>
      <c r="P312" t="str">
        <f>VLOOKUP(B312,[1]Transaction!C:D,2,FALSE)</f>
        <v>Money Transfer</v>
      </c>
      <c r="Q312" t="str">
        <f>VLOOKUP(B312,[1]Transaction!C:E,3,FALSE)</f>
        <v>Mobile</v>
      </c>
      <c r="R312" s="10">
        <f>IFERROR(I312-J312, "")</f>
        <v>751803.12792459992</v>
      </c>
      <c r="S312" s="5">
        <f t="shared" si="9"/>
        <v>15036.062558491998</v>
      </c>
    </row>
    <row r="313" spans="1:19" x14ac:dyDescent="0.25">
      <c r="A313" s="6" t="s">
        <v>2708</v>
      </c>
      <c r="B313" s="7">
        <v>100495274</v>
      </c>
      <c r="C313" s="6">
        <v>57</v>
      </c>
      <c r="D313" s="17">
        <v>23886.75</v>
      </c>
      <c r="E313" s="6" t="s">
        <v>3348</v>
      </c>
      <c r="F313" s="6" t="s">
        <v>3508</v>
      </c>
      <c r="G313" s="6" t="s">
        <v>3399</v>
      </c>
      <c r="H313" s="18" t="s">
        <v>4138</v>
      </c>
      <c r="I313" s="19" t="str">
        <f t="shared" si="8"/>
        <v>302699.026</v>
      </c>
      <c r="J313" s="20">
        <v>211889.31831969999</v>
      </c>
      <c r="K313" s="6" t="s">
        <v>4139</v>
      </c>
      <c r="L313" t="str">
        <f>VLOOKUP(A313,[1]Accounts!$A$2:$G$3001,5,FALSE)</f>
        <v>Corporate</v>
      </c>
      <c r="M313" t="str">
        <f>VLOOKUP(A313,[1]Accounts!$A$2:$G$3001,7,FALSE)</f>
        <v>246394,3008</v>
      </c>
      <c r="N313" t="str">
        <f>IFERROR(VLOOKUP(A313,[1]Loan!A:D,4,FALSE),  " No Loan")</f>
        <v xml:space="preserve"> No Loan</v>
      </c>
      <c r="O313" s="4">
        <f>VLOOKUP(B313, [1]Transaction!C:F,4,FALSE)</f>
        <v>44633</v>
      </c>
      <c r="P313" t="str">
        <f>VLOOKUP(B313,[1]Transaction!C:D,2,FALSE)</f>
        <v>Money Transfer</v>
      </c>
      <c r="Q313" t="str">
        <f>VLOOKUP(B313,[1]Transaction!C:E,3,FALSE)</f>
        <v>Mobile</v>
      </c>
      <c r="R313" s="10">
        <f>IFERROR(I313-J313, "")</f>
        <v>90809.707680300024</v>
      </c>
      <c r="S313" s="5">
        <f t="shared" si="9"/>
        <v>0</v>
      </c>
    </row>
    <row r="314" spans="1:19" x14ac:dyDescent="0.25">
      <c r="A314" s="6" t="s">
        <v>72</v>
      </c>
      <c r="B314" s="7">
        <v>101206409</v>
      </c>
      <c r="C314" s="6">
        <v>24</v>
      </c>
      <c r="D314" s="17">
        <v>35940</v>
      </c>
      <c r="E314" s="6" t="s">
        <v>3348</v>
      </c>
      <c r="F314" s="6" t="s">
        <v>4005</v>
      </c>
      <c r="G314" s="6" t="s">
        <v>3501</v>
      </c>
      <c r="H314" s="18" t="s">
        <v>4140</v>
      </c>
      <c r="I314" s="19" t="str">
        <f t="shared" si="8"/>
        <v>220878.097</v>
      </c>
      <c r="J314" s="20">
        <v>33298.129596799998</v>
      </c>
      <c r="K314" s="6" t="s">
        <v>4141</v>
      </c>
      <c r="L314" t="str">
        <f>VLOOKUP(A314,[1]Accounts!$A$2:$G$3001,5,FALSE)</f>
        <v>Current</v>
      </c>
      <c r="M314" t="str">
        <f>VLOOKUP(A314,[1]Accounts!$A$2:$G$3001,7,FALSE)</f>
        <v>127319,9132</v>
      </c>
      <c r="N314" t="str">
        <f>IFERROR(VLOOKUP(A314,[1]Loan!A:D,4,FALSE),  " No Loan")</f>
        <v xml:space="preserve"> No Loan</v>
      </c>
      <c r="O314" s="4">
        <f>VLOOKUP(B314, [1]Transaction!C:F,4,FALSE)</f>
        <v>44597</v>
      </c>
      <c r="P314" t="str">
        <f>VLOOKUP(B314,[1]Transaction!C:D,2,FALSE)</f>
        <v>Online Payment</v>
      </c>
      <c r="Q314" t="str">
        <f>VLOOKUP(B314,[1]Transaction!C:E,3,FALSE)</f>
        <v>Mobile</v>
      </c>
      <c r="R314" s="10">
        <f>IFERROR(I314-J314, "")</f>
        <v>187579.96740320002</v>
      </c>
      <c r="S314" s="5">
        <f t="shared" si="9"/>
        <v>0</v>
      </c>
    </row>
    <row r="315" spans="1:19" x14ac:dyDescent="0.25">
      <c r="A315" s="6" t="s">
        <v>147</v>
      </c>
      <c r="B315" s="7">
        <v>101979748</v>
      </c>
      <c r="C315" s="6">
        <v>23</v>
      </c>
      <c r="D315" s="17">
        <v>36305.25</v>
      </c>
      <c r="E315" s="6" t="s">
        <v>3348</v>
      </c>
      <c r="F315" s="6" t="s">
        <v>3360</v>
      </c>
      <c r="G315" s="6" t="s">
        <v>3361</v>
      </c>
      <c r="H315" s="18" t="s">
        <v>4142</v>
      </c>
      <c r="I315" s="19" t="str">
        <f t="shared" si="8"/>
        <v>1211126.42</v>
      </c>
      <c r="J315" s="20">
        <v>454672.41514464002</v>
      </c>
      <c r="K315" s="6" t="s">
        <v>4143</v>
      </c>
      <c r="L315" t="str">
        <f>VLOOKUP(A315,[1]Accounts!$A$2:$G$3001,5,FALSE)</f>
        <v>Savings</v>
      </c>
      <c r="M315" t="str">
        <f>VLOOKUP(A315,[1]Accounts!$A$2:$G$3001,7,FALSE)</f>
        <v>352957,968</v>
      </c>
      <c r="N315" t="str">
        <f>IFERROR(VLOOKUP(A315,[1]Loan!A:D,4,FALSE),  " No Loan")</f>
        <v>N882153624</v>
      </c>
      <c r="O315" s="4">
        <f>VLOOKUP(B315, [1]Transaction!C:F,4,FALSE)</f>
        <v>44441</v>
      </c>
      <c r="P315" t="str">
        <f>VLOOKUP(B315,[1]Transaction!C:D,2,FALSE)</f>
        <v>Loan Payment</v>
      </c>
      <c r="Q315" t="str">
        <f>VLOOKUP(B315,[1]Transaction!C:E,3,FALSE)</f>
        <v>ACH</v>
      </c>
      <c r="R315" s="10">
        <f>IFERROR(I315-J315, "")</f>
        <v>756454.0048553599</v>
      </c>
      <c r="S315" s="5">
        <f t="shared" si="9"/>
        <v>15129.080097107199</v>
      </c>
    </row>
    <row r="316" spans="1:19" x14ac:dyDescent="0.25">
      <c r="A316" s="6" t="s">
        <v>1895</v>
      </c>
      <c r="B316" s="7">
        <v>102279352</v>
      </c>
      <c r="C316" s="6">
        <v>33</v>
      </c>
      <c r="D316" s="17">
        <v>32652.75</v>
      </c>
      <c r="E316" s="6" t="s">
        <v>3348</v>
      </c>
      <c r="F316" s="6" t="s">
        <v>3412</v>
      </c>
      <c r="G316" s="6" t="s">
        <v>3357</v>
      </c>
      <c r="H316" s="18" t="s">
        <v>4144</v>
      </c>
      <c r="I316" s="19" t="str">
        <f t="shared" si="8"/>
        <v>2178976.81</v>
      </c>
      <c r="J316" s="20">
        <v>324812.81055599998</v>
      </c>
      <c r="K316" s="6" t="s">
        <v>4145</v>
      </c>
      <c r="L316" t="str">
        <f>VLOOKUP(A316,[1]Accounts!$A$2:$G$3001,5,FALSE)</f>
        <v>Current</v>
      </c>
      <c r="M316" t="str">
        <f>VLOOKUP(A316,[1]Accounts!$A$2:$G$3001,7,FALSE)</f>
        <v>205319,7</v>
      </c>
      <c r="N316" t="str">
        <f>IFERROR(VLOOKUP(A316,[1]Loan!A:D,4,FALSE),  " No Loan")</f>
        <v xml:space="preserve"> No Loan</v>
      </c>
      <c r="O316" s="4">
        <f>VLOOKUP(B316, [1]Transaction!C:F,4,FALSE)</f>
        <v>44408</v>
      </c>
      <c r="P316" t="str">
        <f>VLOOKUP(B316,[1]Transaction!C:D,2,FALSE)</f>
        <v>Money Transfer</v>
      </c>
      <c r="Q316" t="str">
        <f>VLOOKUP(B316,[1]Transaction!C:E,3,FALSE)</f>
        <v>Mobile</v>
      </c>
      <c r="R316" s="10">
        <f>IFERROR(I316-J316, "")</f>
        <v>1854163.999444</v>
      </c>
      <c r="S316" s="5">
        <f t="shared" si="9"/>
        <v>37083.27998888</v>
      </c>
    </row>
    <row r="317" spans="1:19" x14ac:dyDescent="0.25">
      <c r="A317" s="6" t="s">
        <v>151</v>
      </c>
      <c r="B317" s="7">
        <v>102351529</v>
      </c>
      <c r="C317" s="6">
        <v>83</v>
      </c>
      <c r="D317" s="17">
        <v>14390.25</v>
      </c>
      <c r="E317" s="6" t="s">
        <v>3348</v>
      </c>
      <c r="F317" s="6" t="s">
        <v>3693</v>
      </c>
      <c r="G317" s="6" t="s">
        <v>3512</v>
      </c>
      <c r="H317" s="18" t="s">
        <v>4146</v>
      </c>
      <c r="I317" s="19" t="str">
        <f t="shared" si="8"/>
        <v>253960.007</v>
      </c>
      <c r="J317" s="20">
        <v>44136.497916</v>
      </c>
      <c r="K317" s="6" t="s">
        <v>4147</v>
      </c>
      <c r="L317" t="str">
        <f>VLOOKUP(A317,[1]Accounts!$A$2:$G$3001,5,FALSE)</f>
        <v>Current</v>
      </c>
      <c r="M317" t="str">
        <f>VLOOKUP(A317,[1]Accounts!$A$2:$G$3001,7,FALSE)</f>
        <v>200168,25</v>
      </c>
      <c r="N317" t="str">
        <f>IFERROR(VLOOKUP(A317,[1]Loan!A:D,4,FALSE),  " No Loan")</f>
        <v>N646340,85</v>
      </c>
      <c r="O317" s="4">
        <f>VLOOKUP(B317, [1]Transaction!C:F,4,FALSE)</f>
        <v>44327</v>
      </c>
      <c r="P317" t="str">
        <f>VLOOKUP(B317,[1]Transaction!C:D,2,FALSE)</f>
        <v>Loan Payment</v>
      </c>
      <c r="Q317" t="str">
        <f>VLOOKUP(B317,[1]Transaction!C:E,3,FALSE)</f>
        <v>AFT</v>
      </c>
      <c r="R317" s="10">
        <f>IFERROR(I317-J317, "")</f>
        <v>209823.50908400002</v>
      </c>
      <c r="S317" s="5">
        <f t="shared" si="9"/>
        <v>0</v>
      </c>
    </row>
    <row r="318" spans="1:19" x14ac:dyDescent="0.25">
      <c r="A318" s="6" t="s">
        <v>2620</v>
      </c>
      <c r="B318" s="7">
        <v>102923023</v>
      </c>
      <c r="C318" s="6">
        <v>26</v>
      </c>
      <c r="D318" s="17">
        <v>35209.5</v>
      </c>
      <c r="E318" s="6" t="s">
        <v>3339</v>
      </c>
      <c r="F318" s="6" t="s">
        <v>4037</v>
      </c>
      <c r="G318" s="6" t="s">
        <v>3361</v>
      </c>
      <c r="H318" s="18" t="s">
        <v>4148</v>
      </c>
      <c r="I318" s="19" t="str">
        <f t="shared" si="8"/>
        <v>606032.72_x0002_</v>
      </c>
      <c r="J318" s="20">
        <v>103025.5624</v>
      </c>
      <c r="K318" s="6" t="s">
        <v>4149</v>
      </c>
      <c r="L318" t="str">
        <f>VLOOKUP(A318,[1]Accounts!$A$2:$G$3001,5,FALSE)</f>
        <v>Joint</v>
      </c>
      <c r="M318" t="str">
        <f>VLOOKUP(A318,[1]Accounts!$A$2:$G$3001,7,FALSE)</f>
        <v>122710,896</v>
      </c>
      <c r="N318" t="str">
        <f>IFERROR(VLOOKUP(A318,[1]Loan!A:D,4,FALSE),  " No Loan")</f>
        <v xml:space="preserve"> No Loan</v>
      </c>
      <c r="O318" s="4">
        <f>VLOOKUP(B318, [1]Transaction!C:F,4,FALSE)</f>
        <v>44362</v>
      </c>
      <c r="P318" t="str">
        <f>VLOOKUP(B318,[1]Transaction!C:D,2,FALSE)</f>
        <v>Cash Withdrawal</v>
      </c>
      <c r="Q318" t="str">
        <f>VLOOKUP(B318,[1]Transaction!C:E,3,FALSE)</f>
        <v>ATM</v>
      </c>
      <c r="R318" s="10" t="str">
        <f>IFERROR(I318-J318, "")</f>
        <v/>
      </c>
      <c r="S318" s="5" t="e">
        <f t="shared" si="9"/>
        <v>#VALUE!</v>
      </c>
    </row>
    <row r="319" spans="1:19" x14ac:dyDescent="0.25">
      <c r="A319" s="6" t="s">
        <v>2388</v>
      </c>
      <c r="B319" s="7">
        <v>103348505</v>
      </c>
      <c r="C319" s="6">
        <v>81</v>
      </c>
      <c r="D319" s="17">
        <v>15120.75</v>
      </c>
      <c r="E319" s="6" t="s">
        <v>3348</v>
      </c>
      <c r="F319" s="6" t="s">
        <v>4150</v>
      </c>
      <c r="G319" s="6" t="s">
        <v>3389</v>
      </c>
      <c r="H319" s="18" t="s">
        <v>4151</v>
      </c>
      <c r="I319" s="19" t="str">
        <f t="shared" si="8"/>
        <v>2192804.87</v>
      </c>
      <c r="J319" s="20">
        <v>497671.36732800002</v>
      </c>
      <c r="K319" s="6" t="s">
        <v>4152</v>
      </c>
      <c r="L319" t="str">
        <f>VLOOKUP(A319,[1]Accounts!$A$2:$G$3001,5,FALSE)</f>
        <v>Current</v>
      </c>
      <c r="M319" t="str">
        <f>VLOOKUP(A319,[1]Accounts!$A$2:$G$3001,7,FALSE)</f>
        <v>42235,024</v>
      </c>
      <c r="N319" t="str">
        <f>IFERROR(VLOOKUP(A319,[1]Loan!A:D,4,FALSE),  " No Loan")</f>
        <v xml:space="preserve"> No Loan</v>
      </c>
      <c r="O319" s="4">
        <f>VLOOKUP(B319, [1]Transaction!C:F,4,FALSE)</f>
        <v>44496</v>
      </c>
      <c r="P319" t="str">
        <f>VLOOKUP(B319,[1]Transaction!C:D,2,FALSE)</f>
        <v>Money Deposit</v>
      </c>
      <c r="Q319" t="str">
        <f>VLOOKUP(B319,[1]Transaction!C:E,3,FALSE)</f>
        <v>Bank</v>
      </c>
      <c r="R319" s="10">
        <f>IFERROR(I319-J319, "")</f>
        <v>1695133.5026720001</v>
      </c>
      <c r="S319" s="5">
        <f t="shared" si="9"/>
        <v>33902.670053440001</v>
      </c>
    </row>
    <row r="320" spans="1:19" x14ac:dyDescent="0.25">
      <c r="A320" s="6" t="s">
        <v>2601</v>
      </c>
      <c r="B320" s="7">
        <v>104083137</v>
      </c>
      <c r="C320" s="6">
        <v>68</v>
      </c>
      <c r="D320" s="17">
        <v>19869</v>
      </c>
      <c r="E320" s="6" t="s">
        <v>3348</v>
      </c>
      <c r="F320" s="6" t="s">
        <v>3636</v>
      </c>
      <c r="G320" s="6" t="s">
        <v>3341</v>
      </c>
      <c r="H320" s="18" t="s">
        <v>4153</v>
      </c>
      <c r="I320" s="19" t="str">
        <f t="shared" si="8"/>
        <v>442832.364</v>
      </c>
      <c r="J320" s="20">
        <v>349116.67774080002</v>
      </c>
      <c r="K320" s="6" t="s">
        <v>4154</v>
      </c>
      <c r="L320" t="str">
        <f>VLOOKUP(A320,[1]Accounts!$A$2:$G$3001,5,FALSE)</f>
        <v>Domiciliary</v>
      </c>
      <c r="M320" t="str">
        <f>VLOOKUP(A320,[1]Accounts!$A$2:$G$3001,7,FALSE)</f>
        <v>301258,4367</v>
      </c>
      <c r="N320" t="str">
        <f>IFERROR(VLOOKUP(A320,[1]Loan!A:D,4,FALSE),  " No Loan")</f>
        <v xml:space="preserve"> No Loan</v>
      </c>
      <c r="O320" s="4">
        <f>VLOOKUP(B320, [1]Transaction!C:F,4,FALSE)</f>
        <v>44641</v>
      </c>
      <c r="P320" t="str">
        <f>VLOOKUP(B320,[1]Transaction!C:D,2,FALSE)</f>
        <v>Cash Withdrawal</v>
      </c>
      <c r="Q320" t="str">
        <f>VLOOKUP(B320,[1]Transaction!C:E,3,FALSE)</f>
        <v>ATM</v>
      </c>
      <c r="R320" s="10">
        <f>IFERROR(I320-J320, "")</f>
        <v>93715.686259199982</v>
      </c>
      <c r="S320" s="5">
        <f t="shared" si="9"/>
        <v>0</v>
      </c>
    </row>
    <row r="321" spans="1:19" x14ac:dyDescent="0.25">
      <c r="A321" s="6" t="s">
        <v>2209</v>
      </c>
      <c r="B321" s="7">
        <v>104099391</v>
      </c>
      <c r="C321" s="6">
        <v>35</v>
      </c>
      <c r="D321" s="17">
        <v>31922.25</v>
      </c>
      <c r="E321" s="6" t="s">
        <v>3348</v>
      </c>
      <c r="F321" s="6" t="s">
        <v>3741</v>
      </c>
      <c r="G321" s="6" t="s">
        <v>3403</v>
      </c>
      <c r="H321" s="18" t="s">
        <v>4155</v>
      </c>
      <c r="I321" s="19" t="str">
        <f t="shared" si="8"/>
        <v>1145916.75</v>
      </c>
      <c r="J321" s="20">
        <v>660587.30534159997</v>
      </c>
      <c r="K321" s="6" t="s">
        <v>4156</v>
      </c>
      <c r="L321" t="str">
        <f>VLOOKUP(A321,[1]Accounts!$A$2:$G$3001,5,FALSE)</f>
        <v>Domiciliary</v>
      </c>
      <c r="M321" t="str">
        <f>VLOOKUP(A321,[1]Accounts!$A$2:$G$3001,7,FALSE)</f>
        <v>33952,278</v>
      </c>
      <c r="N321" t="str">
        <f>IFERROR(VLOOKUP(A321,[1]Loan!A:D,4,FALSE),  " No Loan")</f>
        <v xml:space="preserve"> No Loan</v>
      </c>
      <c r="O321" s="4">
        <f>VLOOKUP(B321, [1]Transaction!C:F,4,FALSE)</f>
        <v>44347</v>
      </c>
      <c r="P321" t="str">
        <f>VLOOKUP(B321,[1]Transaction!C:D,2,FALSE)</f>
        <v>Money Transfer</v>
      </c>
      <c r="Q321" t="str">
        <f>VLOOKUP(B321,[1]Transaction!C:E,3,FALSE)</f>
        <v>Internet Banking</v>
      </c>
      <c r="R321" s="10">
        <f>IFERROR(I321-J321, "")</f>
        <v>485329.44465840003</v>
      </c>
      <c r="S321" s="5">
        <f t="shared" si="9"/>
        <v>0</v>
      </c>
    </row>
    <row r="322" spans="1:19" x14ac:dyDescent="0.25">
      <c r="A322" s="6" t="s">
        <v>2603</v>
      </c>
      <c r="B322" s="7">
        <v>104344203</v>
      </c>
      <c r="C322" s="6">
        <v>65</v>
      </c>
      <c r="D322" s="17">
        <v>20964.75</v>
      </c>
      <c r="E322" s="6" t="s">
        <v>3348</v>
      </c>
      <c r="F322" s="6" t="s">
        <v>4157</v>
      </c>
      <c r="G322" s="6" t="s">
        <v>3369</v>
      </c>
      <c r="H322" s="18" t="s">
        <v>4158</v>
      </c>
      <c r="I322" s="19" t="str">
        <f t="shared" si="8"/>
        <v>1636294.10</v>
      </c>
      <c r="J322" s="20">
        <v>809650.90944192</v>
      </c>
      <c r="K322" s="6" t="s">
        <v>4159</v>
      </c>
      <c r="L322" t="str">
        <f>VLOOKUP(A322,[1]Accounts!$A$2:$G$3001,5,FALSE)</f>
        <v>Corporate</v>
      </c>
      <c r="M322" t="str">
        <f>VLOOKUP(A322,[1]Accounts!$A$2:$G$3001,7,FALSE)</f>
        <v>152605,6392</v>
      </c>
      <c r="N322" t="str">
        <f>IFERROR(VLOOKUP(A322,[1]Loan!A:D,4,FALSE),  " No Loan")</f>
        <v xml:space="preserve"> No Loan</v>
      </c>
      <c r="O322" s="4">
        <f>VLOOKUP(B322, [1]Transaction!C:F,4,FALSE)</f>
        <v>44568</v>
      </c>
      <c r="P322" t="str">
        <f>VLOOKUP(B322,[1]Transaction!C:D,2,FALSE)</f>
        <v>Cash Withdrawal</v>
      </c>
      <c r="Q322" t="str">
        <f>VLOOKUP(B322,[1]Transaction!C:E,3,FALSE)</f>
        <v>POS</v>
      </c>
      <c r="R322" s="10">
        <f>IFERROR(I322-J322, "")</f>
        <v>826643.1905580801</v>
      </c>
      <c r="S322" s="5">
        <f t="shared" si="9"/>
        <v>16532.863811161602</v>
      </c>
    </row>
    <row r="323" spans="1:19" x14ac:dyDescent="0.25">
      <c r="A323" s="6" t="s">
        <v>2699</v>
      </c>
      <c r="B323" s="7">
        <v>104483650</v>
      </c>
      <c r="C323" s="6">
        <v>42</v>
      </c>
      <c r="D323" s="17">
        <v>29365.5</v>
      </c>
      <c r="E323" s="6" t="s">
        <v>3348</v>
      </c>
      <c r="F323" s="6" t="s">
        <v>3854</v>
      </c>
      <c r="G323" s="6" t="s">
        <v>3623</v>
      </c>
      <c r="H323" s="18" t="s">
        <v>4160</v>
      </c>
      <c r="I323" s="19" t="str">
        <f t="shared" ref="I323:I386" si="10">LEFT(H323,10)</f>
        <v>1980490.16</v>
      </c>
      <c r="J323" s="20">
        <v>809800.42381056002</v>
      </c>
      <c r="K323" s="6" t="s">
        <v>4161</v>
      </c>
      <c r="L323" t="str">
        <f>VLOOKUP(A323,[1]Accounts!$A$2:$G$3001,5,FALSE)</f>
        <v>Savings</v>
      </c>
      <c r="M323" t="str">
        <f>VLOOKUP(A323,[1]Accounts!$A$2:$G$3001,7,FALSE)</f>
        <v>139421,52</v>
      </c>
      <c r="N323" t="str">
        <f>IFERROR(VLOOKUP(A323,[1]Loan!A:D,4,FALSE),  " No Loan")</f>
        <v xml:space="preserve"> No Loan</v>
      </c>
      <c r="O323" s="4">
        <f>VLOOKUP(B323, [1]Transaction!C:F,4,FALSE)</f>
        <v>44612</v>
      </c>
      <c r="P323" t="str">
        <f>VLOOKUP(B323,[1]Transaction!C:D,2,FALSE)</f>
        <v>Money Transfer</v>
      </c>
      <c r="Q323" t="str">
        <f>VLOOKUP(B323,[1]Transaction!C:E,3,FALSE)</f>
        <v>ATM</v>
      </c>
      <c r="R323" s="10">
        <f>IFERROR(I323-J323, "")</f>
        <v>1170689.7361894399</v>
      </c>
      <c r="S323" s="5">
        <f t="shared" ref="S323:S386" si="11">IF(R323&gt;500000, R323*0.02,0)</f>
        <v>23413.794723788797</v>
      </c>
    </row>
    <row r="324" spans="1:19" x14ac:dyDescent="0.25">
      <c r="A324" s="6" t="s">
        <v>3140</v>
      </c>
      <c r="B324" s="7">
        <v>104490023</v>
      </c>
      <c r="C324" s="6">
        <v>24</v>
      </c>
      <c r="D324" s="17">
        <v>35940</v>
      </c>
      <c r="E324" s="6" t="s">
        <v>3339</v>
      </c>
      <c r="F324" s="6" t="s">
        <v>3968</v>
      </c>
      <c r="G324" s="6" t="s">
        <v>3365</v>
      </c>
      <c r="H324" s="18" t="s">
        <v>4162</v>
      </c>
      <c r="I324" s="19" t="str">
        <f t="shared" si="10"/>
        <v>357947.959</v>
      </c>
      <c r="J324" s="20">
        <v>91734.570194219996</v>
      </c>
      <c r="K324" s="6" t="s">
        <v>4163</v>
      </c>
      <c r="L324" t="str">
        <f>VLOOKUP(A324,[1]Accounts!$A$2:$G$3001,5,FALSE)</f>
        <v>Current</v>
      </c>
      <c r="M324" t="str">
        <f>VLOOKUP(A324,[1]Accounts!$A$2:$G$3001,7,FALSE)</f>
        <v>373997,6772</v>
      </c>
      <c r="N324" t="str">
        <f>IFERROR(VLOOKUP(A324,[1]Loan!A:D,4,FALSE),  " No Loan")</f>
        <v xml:space="preserve"> No Loan</v>
      </c>
      <c r="O324" s="4">
        <f>VLOOKUP(B324, [1]Transaction!C:F,4,FALSE)</f>
        <v>44653</v>
      </c>
      <c r="P324" t="str">
        <f>VLOOKUP(B324,[1]Transaction!C:D,2,FALSE)</f>
        <v>Cash Withdrawal</v>
      </c>
      <c r="Q324" t="str">
        <f>VLOOKUP(B324,[1]Transaction!C:E,3,FALSE)</f>
        <v>ATM</v>
      </c>
      <c r="R324" s="10">
        <f>IFERROR(I324-J324, "")</f>
        <v>266213.38880577998</v>
      </c>
      <c r="S324" s="5">
        <f t="shared" si="11"/>
        <v>0</v>
      </c>
    </row>
    <row r="325" spans="1:19" x14ac:dyDescent="0.25">
      <c r="A325" s="6" t="s">
        <v>1266</v>
      </c>
      <c r="B325" s="7">
        <v>104892798</v>
      </c>
      <c r="C325" s="6">
        <v>44</v>
      </c>
      <c r="D325" s="17">
        <v>28635</v>
      </c>
      <c r="E325" s="6" t="s">
        <v>3339</v>
      </c>
      <c r="F325" s="6" t="s">
        <v>3976</v>
      </c>
      <c r="G325" s="6" t="s">
        <v>3505</v>
      </c>
      <c r="H325" s="18" t="s">
        <v>4164</v>
      </c>
      <c r="I325" s="19" t="str">
        <f t="shared" si="10"/>
        <v>505169.748</v>
      </c>
      <c r="J325" s="20">
        <v>98362.378998</v>
      </c>
      <c r="K325" s="6" t="s">
        <v>4165</v>
      </c>
      <c r="L325" t="str">
        <f>VLOOKUP(A325,[1]Accounts!$A$2:$G$3001,5,FALSE)</f>
        <v>Domiciliary</v>
      </c>
      <c r="M325" t="str">
        <f>VLOOKUP(A325,[1]Accounts!$A$2:$G$3001,7,FALSE)</f>
        <v>160046,4726</v>
      </c>
      <c r="N325" t="str">
        <f>IFERROR(VLOOKUP(A325,[1]Loan!A:D,4,FALSE),  " No Loan")</f>
        <v xml:space="preserve"> No Loan</v>
      </c>
      <c r="O325" s="4">
        <f>VLOOKUP(B325, [1]Transaction!C:F,4,FALSE)</f>
        <v>44329</v>
      </c>
      <c r="P325" t="str">
        <f>VLOOKUP(B325,[1]Transaction!C:D,2,FALSE)</f>
        <v>Cash Withdrawal</v>
      </c>
      <c r="Q325" t="str">
        <f>VLOOKUP(B325,[1]Transaction!C:E,3,FALSE)</f>
        <v>ATM</v>
      </c>
      <c r="R325" s="10">
        <f>IFERROR(I325-J325, "")</f>
        <v>406807.36900200002</v>
      </c>
      <c r="S325" s="5">
        <f t="shared" si="11"/>
        <v>0</v>
      </c>
    </row>
    <row r="326" spans="1:19" x14ac:dyDescent="0.25">
      <c r="A326" s="6" t="s">
        <v>3297</v>
      </c>
      <c r="B326" s="7">
        <v>105024348</v>
      </c>
      <c r="C326" s="6">
        <v>58</v>
      </c>
      <c r="D326" s="17">
        <v>23521.5</v>
      </c>
      <c r="E326" s="6" t="s">
        <v>3339</v>
      </c>
      <c r="F326" s="6" t="s">
        <v>4166</v>
      </c>
      <c r="G326" s="6" t="s">
        <v>3369</v>
      </c>
      <c r="H326" s="18" t="s">
        <v>4167</v>
      </c>
      <c r="I326" s="19" t="str">
        <f t="shared" si="10"/>
        <v>1151166.48</v>
      </c>
      <c r="J326" s="20">
        <v>126628.31383488</v>
      </c>
      <c r="K326" s="6" t="s">
        <v>4168</v>
      </c>
      <c r="L326" t="str">
        <f>VLOOKUP(A326,[1]Accounts!$A$2:$G$3001,5,FALSE)</f>
        <v>Fixed Deposit</v>
      </c>
      <c r="M326" t="str">
        <f>VLOOKUP(A326,[1]Accounts!$A$2:$G$3001,7,FALSE)</f>
        <v>340898,8401</v>
      </c>
      <c r="N326" t="str">
        <f>IFERROR(VLOOKUP(A326,[1]Loan!A:D,4,FALSE),  " No Loan")</f>
        <v xml:space="preserve"> No Loan</v>
      </c>
      <c r="O326" s="4">
        <f>VLOOKUP(B326, [1]Transaction!C:F,4,FALSE)</f>
        <v>44313</v>
      </c>
      <c r="P326" t="str">
        <f>VLOOKUP(B326,[1]Transaction!C:D,2,FALSE)</f>
        <v>Money Transfer</v>
      </c>
      <c r="Q326" t="str">
        <f>VLOOKUP(B326,[1]Transaction!C:E,3,FALSE)</f>
        <v>Mobile</v>
      </c>
      <c r="R326" s="10">
        <f>IFERROR(I326-J326, "")</f>
        <v>1024538.16616512</v>
      </c>
      <c r="S326" s="5">
        <f t="shared" si="11"/>
        <v>20490.763323302399</v>
      </c>
    </row>
    <row r="327" spans="1:19" x14ac:dyDescent="0.25">
      <c r="A327" s="6" t="s">
        <v>3101</v>
      </c>
      <c r="B327" s="7">
        <v>105117708</v>
      </c>
      <c r="C327" s="6">
        <v>76</v>
      </c>
      <c r="D327" s="17">
        <v>16947</v>
      </c>
      <c r="E327" s="6" t="s">
        <v>3348</v>
      </c>
      <c r="F327" s="6" t="s">
        <v>4169</v>
      </c>
      <c r="G327" s="6" t="s">
        <v>3369</v>
      </c>
      <c r="H327" s="18" t="s">
        <v>4170</v>
      </c>
      <c r="I327" s="19" t="str">
        <f t="shared" si="10"/>
        <v>763100.632</v>
      </c>
      <c r="J327" s="20">
        <v>514935.26172000001</v>
      </c>
      <c r="K327" s="6" t="s">
        <v>4171</v>
      </c>
      <c r="L327" t="str">
        <f>VLOOKUP(A327,[1]Accounts!$A$2:$G$3001,5,FALSE)</f>
        <v>Domiciliary</v>
      </c>
      <c r="M327" t="str">
        <f>VLOOKUP(A327,[1]Accounts!$A$2:$G$3001,7,FALSE)</f>
        <v>61398,259</v>
      </c>
      <c r="N327" t="str">
        <f>IFERROR(VLOOKUP(A327,[1]Loan!A:D,4,FALSE),  " No Loan")</f>
        <v xml:space="preserve"> No Loan</v>
      </c>
      <c r="O327" s="4">
        <f>VLOOKUP(B327, [1]Transaction!C:F,4,FALSE)</f>
        <v>44536</v>
      </c>
      <c r="P327" t="str">
        <f>VLOOKUP(B327,[1]Transaction!C:D,2,FALSE)</f>
        <v>Online Payment</v>
      </c>
      <c r="Q327" t="str">
        <f>VLOOKUP(B327,[1]Transaction!C:E,3,FALSE)</f>
        <v>Mobile</v>
      </c>
      <c r="R327" s="10">
        <f>IFERROR(I327-J327, "")</f>
        <v>248165.37027999997</v>
      </c>
      <c r="S327" s="5">
        <f t="shared" si="11"/>
        <v>0</v>
      </c>
    </row>
    <row r="328" spans="1:19" x14ac:dyDescent="0.25">
      <c r="A328" s="6" t="s">
        <v>2228</v>
      </c>
      <c r="B328" s="7">
        <v>105291696</v>
      </c>
      <c r="C328" s="6">
        <v>71</v>
      </c>
      <c r="D328" s="17">
        <v>18773.25</v>
      </c>
      <c r="E328" s="6" t="s">
        <v>3339</v>
      </c>
      <c r="F328" s="6" t="s">
        <v>3619</v>
      </c>
      <c r="G328" s="6" t="s">
        <v>3403</v>
      </c>
      <c r="H328" s="18" t="s">
        <v>4172</v>
      </c>
      <c r="I328" s="19" t="str">
        <f t="shared" si="10"/>
        <v>441638.952</v>
      </c>
      <c r="J328" s="20">
        <v>257073.42024000001</v>
      </c>
      <c r="K328" s="6" t="s">
        <v>4173</v>
      </c>
      <c r="L328" t="str">
        <f>VLOOKUP(A328,[1]Accounts!$A$2:$G$3001,5,FALSE)</f>
        <v>Domiciliary</v>
      </c>
      <c r="M328" t="str">
        <f>VLOOKUP(A328,[1]Accounts!$A$2:$G$3001,7,FALSE)</f>
        <v>95425,4013</v>
      </c>
      <c r="N328" t="str">
        <f>IFERROR(VLOOKUP(A328,[1]Loan!A:D,4,FALSE),  " No Loan")</f>
        <v xml:space="preserve"> No Loan</v>
      </c>
      <c r="O328" s="4">
        <f>VLOOKUP(B328, [1]Transaction!C:F,4,FALSE)</f>
        <v>44459</v>
      </c>
      <c r="P328" t="str">
        <f>VLOOKUP(B328,[1]Transaction!C:D,2,FALSE)</f>
        <v>Money Transfer</v>
      </c>
      <c r="Q328" t="str">
        <f>VLOOKUP(B328,[1]Transaction!C:E,3,FALSE)</f>
        <v>Internet Banking</v>
      </c>
      <c r="R328" s="10">
        <f>IFERROR(I328-J328, "")</f>
        <v>184565.53175999998</v>
      </c>
      <c r="S328" s="5">
        <f t="shared" si="11"/>
        <v>0</v>
      </c>
    </row>
    <row r="329" spans="1:19" x14ac:dyDescent="0.25">
      <c r="A329" s="6" t="s">
        <v>2453</v>
      </c>
      <c r="B329" s="7">
        <v>105425657</v>
      </c>
      <c r="C329" s="6">
        <v>32</v>
      </c>
      <c r="D329" s="17">
        <v>33018</v>
      </c>
      <c r="E329" s="6" t="s">
        <v>3348</v>
      </c>
      <c r="F329" s="6" t="s">
        <v>4174</v>
      </c>
      <c r="G329" s="6" t="s">
        <v>3505</v>
      </c>
      <c r="H329" s="18" t="s">
        <v>4175</v>
      </c>
      <c r="I329" s="19" t="str">
        <f t="shared" si="10"/>
        <v>30171.7597</v>
      </c>
      <c r="J329" s="20">
        <v>11964.663342</v>
      </c>
      <c r="K329" s="6" t="s">
        <v>4176</v>
      </c>
      <c r="L329" t="str">
        <f>VLOOKUP(A329,[1]Accounts!$A$2:$G$3001,5,FALSE)</f>
        <v>Domiciliary</v>
      </c>
      <c r="M329" t="str">
        <f>VLOOKUP(A329,[1]Accounts!$A$2:$G$3001,7,FALSE)</f>
        <v>54753,75</v>
      </c>
      <c r="N329" t="str">
        <f>IFERROR(VLOOKUP(A329,[1]Loan!A:D,4,FALSE),  " No Loan")</f>
        <v xml:space="preserve"> No Loan</v>
      </c>
      <c r="O329" s="4">
        <f>VLOOKUP(B329, [1]Transaction!C:F,4,FALSE)</f>
        <v>44405</v>
      </c>
      <c r="P329" t="str">
        <f>VLOOKUP(B329,[1]Transaction!C:D,2,FALSE)</f>
        <v>Online Payment</v>
      </c>
      <c r="Q329" t="str">
        <f>VLOOKUP(B329,[1]Transaction!C:E,3,FALSE)</f>
        <v>Card</v>
      </c>
      <c r="R329" s="10">
        <f>IFERROR(I329-J329, "")</f>
        <v>18207.096357999999</v>
      </c>
      <c r="S329" s="5">
        <f t="shared" si="11"/>
        <v>0</v>
      </c>
    </row>
    <row r="330" spans="1:19" x14ac:dyDescent="0.25">
      <c r="A330" s="6" t="s">
        <v>1156</v>
      </c>
      <c r="B330" s="7">
        <v>105745632</v>
      </c>
      <c r="C330" s="6">
        <v>67</v>
      </c>
      <c r="D330" s="17">
        <v>20234.25</v>
      </c>
      <c r="E330" s="6" t="s">
        <v>3339</v>
      </c>
      <c r="F330" s="6" t="s">
        <v>3418</v>
      </c>
      <c r="G330" s="6" t="s">
        <v>3463</v>
      </c>
      <c r="H330" s="22" t="s">
        <v>4177</v>
      </c>
      <c r="I330" s="19" t="str">
        <f t="shared" si="10"/>
        <v>-</v>
      </c>
      <c r="J330" s="10" t="s">
        <v>4177</v>
      </c>
      <c r="K330" s="6" t="s">
        <v>4178</v>
      </c>
      <c r="L330" t="str">
        <f>VLOOKUP(A330,[1]Accounts!$A$2:$G$3001,5,FALSE)</f>
        <v>Domiciliary</v>
      </c>
      <c r="M330" t="str">
        <f>VLOOKUP(A330,[1]Accounts!$A$2:$G$3001,7,FALSE)</f>
        <v>189942,0684</v>
      </c>
      <c r="N330" t="str">
        <f>IFERROR(VLOOKUP(A330,[1]Loan!A:D,4,FALSE),  " No Loan")</f>
        <v xml:space="preserve"> No Loan</v>
      </c>
      <c r="O330" s="4">
        <f>VLOOKUP(B330, [1]Transaction!C:F,4,FALSE)</f>
        <v>44534</v>
      </c>
      <c r="P330" t="str">
        <f>VLOOKUP(B330,[1]Transaction!C:D,2,FALSE)</f>
        <v>Cash Withdrawal</v>
      </c>
      <c r="Q330" t="str">
        <f>VLOOKUP(B330,[1]Transaction!C:E,3,FALSE)</f>
        <v>ATM</v>
      </c>
      <c r="R330" s="10" t="str">
        <f>IFERROR(I330-J330, "")</f>
        <v/>
      </c>
      <c r="S330" s="5" t="e">
        <f t="shared" si="11"/>
        <v>#VALUE!</v>
      </c>
    </row>
    <row r="331" spans="1:19" x14ac:dyDescent="0.25">
      <c r="A331" s="6" t="s">
        <v>1243</v>
      </c>
      <c r="B331" s="7">
        <v>105781637</v>
      </c>
      <c r="C331" s="6">
        <v>34</v>
      </c>
      <c r="D331" s="17">
        <v>32287.5</v>
      </c>
      <c r="E331" s="6" t="s">
        <v>3348</v>
      </c>
      <c r="F331" s="6" t="s">
        <v>3432</v>
      </c>
      <c r="G331" s="6" t="s">
        <v>3505</v>
      </c>
      <c r="H331" s="18" t="s">
        <v>4179</v>
      </c>
      <c r="I331" s="19" t="str">
        <f t="shared" si="10"/>
        <v>383486.660</v>
      </c>
      <c r="J331" s="20">
        <v>201931.48310832001</v>
      </c>
      <c r="K331" s="6" t="s">
        <v>4180</v>
      </c>
      <c r="L331" t="str">
        <f>VLOOKUP(A331,[1]Accounts!$A$2:$G$3001,5,FALSE)</f>
        <v>Current</v>
      </c>
      <c r="M331" t="str">
        <f>VLOOKUP(A331,[1]Accounts!$A$2:$G$3001,7,FALSE)</f>
        <v>82095,1455</v>
      </c>
      <c r="N331" t="str">
        <f>IFERROR(VLOOKUP(A331,[1]Loan!A:D,4,FALSE),  " No Loan")</f>
        <v xml:space="preserve"> No Loan</v>
      </c>
      <c r="O331" s="4">
        <f>VLOOKUP(B331, [1]Transaction!C:F,4,FALSE)</f>
        <v>44256</v>
      </c>
      <c r="P331" t="str">
        <f>VLOOKUP(B331,[1]Transaction!C:D,2,FALSE)</f>
        <v>Money Transfer</v>
      </c>
      <c r="Q331" t="str">
        <f>VLOOKUP(B331,[1]Transaction!C:E,3,FALSE)</f>
        <v>Mobile</v>
      </c>
      <c r="R331" s="10">
        <f>IFERROR(I331-J331, "")</f>
        <v>181555.17689167996</v>
      </c>
      <c r="S331" s="5">
        <f t="shared" si="11"/>
        <v>0</v>
      </c>
    </row>
    <row r="332" spans="1:19" x14ac:dyDescent="0.25">
      <c r="A332" s="6" t="s">
        <v>1774</v>
      </c>
      <c r="B332" s="7">
        <v>105868418</v>
      </c>
      <c r="C332" s="6">
        <v>35</v>
      </c>
      <c r="D332" s="17">
        <v>31922.25</v>
      </c>
      <c r="E332" s="6" t="s">
        <v>3348</v>
      </c>
      <c r="F332" s="6" t="s">
        <v>3576</v>
      </c>
      <c r="G332" s="6" t="s">
        <v>3512</v>
      </c>
      <c r="H332" s="18" t="s">
        <v>4181</v>
      </c>
      <c r="I332" s="19" t="str">
        <f t="shared" si="10"/>
        <v>300043.586</v>
      </c>
      <c r="J332" s="20">
        <v>315565.84111199999</v>
      </c>
      <c r="K332" s="6" t="s">
        <v>4182</v>
      </c>
      <c r="L332" t="str">
        <f>VLOOKUP(A332,[1]Accounts!$A$2:$G$3001,5,FALSE)</f>
        <v>Corporate</v>
      </c>
      <c r="M332" t="str">
        <f>VLOOKUP(A332,[1]Accounts!$A$2:$G$3001,7,FALSE)</f>
        <v>201990,1422</v>
      </c>
      <c r="N332" t="str">
        <f>IFERROR(VLOOKUP(A332,[1]Loan!A:D,4,FALSE),  " No Loan")</f>
        <v xml:space="preserve"> No Loan</v>
      </c>
      <c r="O332" s="4">
        <f>VLOOKUP(B332, [1]Transaction!C:F,4,FALSE)</f>
        <v>44682</v>
      </c>
      <c r="P332" t="str">
        <f>VLOOKUP(B332,[1]Transaction!C:D,2,FALSE)</f>
        <v>Money Transfer</v>
      </c>
      <c r="Q332" t="str">
        <f>VLOOKUP(B332,[1]Transaction!C:E,3,FALSE)</f>
        <v>Mobile</v>
      </c>
      <c r="R332" s="10">
        <f>IFERROR(I332-J332, "")</f>
        <v>-15522.255111999984</v>
      </c>
      <c r="S332" s="5">
        <f t="shared" si="11"/>
        <v>0</v>
      </c>
    </row>
    <row r="333" spans="1:19" x14ac:dyDescent="0.25">
      <c r="A333" s="6" t="s">
        <v>2069</v>
      </c>
      <c r="B333" s="7">
        <v>106222597</v>
      </c>
      <c r="C333" s="6">
        <v>28</v>
      </c>
      <c r="D333" s="17">
        <v>34479</v>
      </c>
      <c r="E333" s="6" t="s">
        <v>3339</v>
      </c>
      <c r="F333" s="6" t="s">
        <v>4183</v>
      </c>
      <c r="G333" s="6" t="s">
        <v>3512</v>
      </c>
      <c r="H333" s="18" t="s">
        <v>4184</v>
      </c>
      <c r="I333" s="19" t="str">
        <f t="shared" si="10"/>
        <v>235512.870</v>
      </c>
      <c r="J333" s="20">
        <v>91850.019543749993</v>
      </c>
      <c r="K333" s="6" t="s">
        <v>4185</v>
      </c>
      <c r="L333" t="str">
        <f>VLOOKUP(A333,[1]Accounts!$A$2:$G$3001,5,FALSE)</f>
        <v>Corporate</v>
      </c>
      <c r="M333" t="str">
        <f>VLOOKUP(A333,[1]Accounts!$A$2:$G$3001,7,FALSE)</f>
        <v>188217,2432</v>
      </c>
      <c r="N333" t="str">
        <f>IFERROR(VLOOKUP(A333,[1]Loan!A:D,4,FALSE),  " No Loan")</f>
        <v xml:space="preserve"> No Loan</v>
      </c>
      <c r="O333" s="4">
        <f>VLOOKUP(B333, [1]Transaction!C:F,4,FALSE)</f>
        <v>44668</v>
      </c>
      <c r="P333" t="str">
        <f>VLOOKUP(B333,[1]Transaction!C:D,2,FALSE)</f>
        <v>Money Transfer</v>
      </c>
      <c r="Q333" t="str">
        <f>VLOOKUP(B333,[1]Transaction!C:E,3,FALSE)</f>
        <v>Mobile</v>
      </c>
      <c r="R333" s="10">
        <f>IFERROR(I333-J333, "")</f>
        <v>143662.85045625002</v>
      </c>
      <c r="S333" s="5">
        <f t="shared" si="11"/>
        <v>0</v>
      </c>
    </row>
    <row r="334" spans="1:19" x14ac:dyDescent="0.25">
      <c r="A334" s="6" t="s">
        <v>1045</v>
      </c>
      <c r="B334" s="7">
        <v>106263958</v>
      </c>
      <c r="C334" s="6">
        <v>57</v>
      </c>
      <c r="D334" s="17">
        <v>23886.75</v>
      </c>
      <c r="E334" s="6" t="s">
        <v>3348</v>
      </c>
      <c r="F334" s="6" t="s">
        <v>3392</v>
      </c>
      <c r="G334" s="6" t="s">
        <v>3369</v>
      </c>
      <c r="H334" s="18" t="s">
        <v>4186</v>
      </c>
      <c r="I334" s="19" t="str">
        <f t="shared" si="10"/>
        <v>307847.831</v>
      </c>
      <c r="J334" s="20">
        <v>219803.35147679999</v>
      </c>
      <c r="K334" s="6" t="s">
        <v>4187</v>
      </c>
      <c r="L334" t="str">
        <f>VLOOKUP(A334,[1]Accounts!$A$2:$G$3001,5,FALSE)</f>
        <v>Domiciliary</v>
      </c>
      <c r="M334" t="str">
        <f>VLOOKUP(A334,[1]Accounts!$A$2:$G$3001,7,FALSE)</f>
        <v>161884,0064</v>
      </c>
      <c r="N334" t="str">
        <f>IFERROR(VLOOKUP(A334,[1]Loan!A:D,4,FALSE),  " No Loan")</f>
        <v xml:space="preserve"> No Loan</v>
      </c>
      <c r="O334" s="4">
        <f>VLOOKUP(B334, [1]Transaction!C:F,4,FALSE)</f>
        <v>44616</v>
      </c>
      <c r="P334" t="str">
        <f>VLOOKUP(B334,[1]Transaction!C:D,2,FALSE)</f>
        <v>Money Deposit</v>
      </c>
      <c r="Q334" t="str">
        <f>VLOOKUP(B334,[1]Transaction!C:E,3,FALSE)</f>
        <v>ATM</v>
      </c>
      <c r="R334" s="10">
        <f>IFERROR(I334-J334, "")</f>
        <v>88044.479523200018</v>
      </c>
      <c r="S334" s="5">
        <f t="shared" si="11"/>
        <v>0</v>
      </c>
    </row>
    <row r="335" spans="1:19" x14ac:dyDescent="0.25">
      <c r="A335" s="6" t="s">
        <v>3199</v>
      </c>
      <c r="B335" s="7">
        <v>107961266</v>
      </c>
      <c r="C335" s="6">
        <v>75</v>
      </c>
      <c r="D335" s="17">
        <v>17312.25</v>
      </c>
      <c r="E335" s="6" t="s">
        <v>3339</v>
      </c>
      <c r="F335" s="6" t="s">
        <v>4112</v>
      </c>
      <c r="G335" s="6" t="s">
        <v>3512</v>
      </c>
      <c r="H335" s="18" t="s">
        <v>4188</v>
      </c>
      <c r="I335" s="19" t="str">
        <f t="shared" si="10"/>
        <v>229870.476</v>
      </c>
      <c r="J335" s="20">
        <v>215158.76553599999</v>
      </c>
      <c r="K335" s="6" t="s">
        <v>4189</v>
      </c>
      <c r="L335" t="str">
        <f>VLOOKUP(A335,[1]Accounts!$A$2:$G$3001,5,FALSE)</f>
        <v>Fixed Deposit</v>
      </c>
      <c r="M335" t="str">
        <f>VLOOKUP(A335,[1]Accounts!$A$2:$G$3001,7,FALSE)</f>
        <v>84951,9216</v>
      </c>
      <c r="N335" t="str">
        <f>IFERROR(VLOOKUP(A335,[1]Loan!A:D,4,FALSE),  " No Loan")</f>
        <v xml:space="preserve"> No Loan</v>
      </c>
      <c r="O335" s="4">
        <f>VLOOKUP(B335, [1]Transaction!C:F,4,FALSE)</f>
        <v>44344</v>
      </c>
      <c r="P335" t="str">
        <f>VLOOKUP(B335,[1]Transaction!C:D,2,FALSE)</f>
        <v>Money Deposit</v>
      </c>
      <c r="Q335" t="str">
        <f>VLOOKUP(B335,[1]Transaction!C:E,3,FALSE)</f>
        <v>Bank</v>
      </c>
      <c r="R335" s="10">
        <f>IFERROR(I335-J335, "")</f>
        <v>14711.710464000003</v>
      </c>
      <c r="S335" s="5">
        <f t="shared" si="11"/>
        <v>0</v>
      </c>
    </row>
    <row r="336" spans="1:19" x14ac:dyDescent="0.25">
      <c r="A336" s="6" t="s">
        <v>719</v>
      </c>
      <c r="B336" s="7">
        <v>108359337</v>
      </c>
      <c r="C336" s="6">
        <v>64</v>
      </c>
      <c r="D336" s="17">
        <v>21330</v>
      </c>
      <c r="E336" s="6" t="s">
        <v>3339</v>
      </c>
      <c r="F336" s="6" t="s">
        <v>3622</v>
      </c>
      <c r="G336" s="6" t="s">
        <v>3369</v>
      </c>
      <c r="H336" s="18" t="s">
        <v>4190</v>
      </c>
      <c r="I336" s="19" t="str">
        <f t="shared" si="10"/>
        <v>1958573.43</v>
      </c>
      <c r="J336" s="20">
        <v>697722.20137499995</v>
      </c>
      <c r="K336" s="6" t="s">
        <v>4191</v>
      </c>
      <c r="L336" t="str">
        <f>VLOOKUP(A336,[1]Accounts!$A$2:$G$3001,5,FALSE)</f>
        <v>Domiciliary</v>
      </c>
      <c r="M336" t="str">
        <f>VLOOKUP(A336,[1]Accounts!$A$2:$G$3001,7,FALSE)</f>
        <v>22765,743</v>
      </c>
      <c r="N336" t="str">
        <f>IFERROR(VLOOKUP(A336,[1]Loan!A:D,4,FALSE),  " No Loan")</f>
        <v xml:space="preserve"> No Loan</v>
      </c>
      <c r="O336" s="4">
        <f>VLOOKUP(B336, [1]Transaction!C:F,4,FALSE)</f>
        <v>44674</v>
      </c>
      <c r="P336" t="str">
        <f>VLOOKUP(B336,[1]Transaction!C:D,2,FALSE)</f>
        <v>Money Deposit</v>
      </c>
      <c r="Q336" t="str">
        <f>VLOOKUP(B336,[1]Transaction!C:E,3,FALSE)</f>
        <v>Bank</v>
      </c>
      <c r="R336" s="10">
        <f>IFERROR(I336-J336, "")</f>
        <v>1260851.228625</v>
      </c>
      <c r="S336" s="5">
        <f t="shared" si="11"/>
        <v>25217.024572499999</v>
      </c>
    </row>
    <row r="337" spans="1:19" x14ac:dyDescent="0.25">
      <c r="A337" s="6" t="s">
        <v>1203</v>
      </c>
      <c r="B337" s="7">
        <v>108622799</v>
      </c>
      <c r="C337" s="6">
        <v>67</v>
      </c>
      <c r="D337" s="17">
        <v>20234.25</v>
      </c>
      <c r="E337" s="6" t="s">
        <v>3339</v>
      </c>
      <c r="F337" s="6" t="s">
        <v>4056</v>
      </c>
      <c r="G337" s="6" t="s">
        <v>3369</v>
      </c>
      <c r="H337" s="18" t="s">
        <v>4192</v>
      </c>
      <c r="I337" s="19" t="str">
        <f t="shared" si="10"/>
        <v>292712.121</v>
      </c>
      <c r="J337" s="20">
        <v>217192.39422720001</v>
      </c>
      <c r="K337" s="6" t="s">
        <v>4193</v>
      </c>
      <c r="L337" t="str">
        <f>VLOOKUP(A337,[1]Accounts!$A$2:$G$3001,5,FALSE)</f>
        <v>Corporate</v>
      </c>
      <c r="M337" t="str">
        <f>VLOOKUP(A337,[1]Accounts!$A$2:$G$3001,7,FALSE)</f>
        <v>89252,5194</v>
      </c>
      <c r="N337" t="str">
        <f>IFERROR(VLOOKUP(A337,[1]Loan!A:D,4,FALSE),  " No Loan")</f>
        <v xml:space="preserve"> No Loan</v>
      </c>
      <c r="O337" s="4">
        <f>VLOOKUP(B337, [1]Transaction!C:F,4,FALSE)</f>
        <v>44214</v>
      </c>
      <c r="P337" t="str">
        <f>VLOOKUP(B337,[1]Transaction!C:D,2,FALSE)</f>
        <v>Money Deposit</v>
      </c>
      <c r="Q337" t="str">
        <f>VLOOKUP(B337,[1]Transaction!C:E,3,FALSE)</f>
        <v>ATM</v>
      </c>
      <c r="R337" s="10">
        <f>IFERROR(I337-J337, "")</f>
        <v>75519.726772799972</v>
      </c>
      <c r="S337" s="5">
        <f t="shared" si="11"/>
        <v>0</v>
      </c>
    </row>
    <row r="338" spans="1:19" x14ac:dyDescent="0.25">
      <c r="A338" s="6" t="s">
        <v>1230</v>
      </c>
      <c r="B338" s="7">
        <v>108897724</v>
      </c>
      <c r="C338" s="6">
        <v>76</v>
      </c>
      <c r="D338" s="17">
        <v>16947</v>
      </c>
      <c r="E338" s="6" t="s">
        <v>3339</v>
      </c>
      <c r="F338" s="6" t="s">
        <v>3412</v>
      </c>
      <c r="G338" s="6" t="s">
        <v>3376</v>
      </c>
      <c r="H338" s="18" t="s">
        <v>4194</v>
      </c>
      <c r="I338" s="19" t="str">
        <f t="shared" si="10"/>
        <v>451924.446</v>
      </c>
      <c r="J338" s="20">
        <v>127682.9575668</v>
      </c>
      <c r="K338" s="6" t="s">
        <v>4195</v>
      </c>
      <c r="L338" t="str">
        <f>VLOOKUP(A338,[1]Accounts!$A$2:$G$3001,5,FALSE)</f>
        <v>Savings</v>
      </c>
      <c r="M338" t="str">
        <f>VLOOKUP(A338,[1]Accounts!$A$2:$G$3001,7,FALSE)</f>
        <v>289744,1792</v>
      </c>
      <c r="N338" t="str">
        <f>IFERROR(VLOOKUP(A338,[1]Loan!A:D,4,FALSE),  " No Loan")</f>
        <v xml:space="preserve"> No Loan</v>
      </c>
      <c r="O338" s="4">
        <f>VLOOKUP(B338, [1]Transaction!C:F,4,FALSE)</f>
        <v>44223</v>
      </c>
      <c r="P338" t="str">
        <f>VLOOKUP(B338,[1]Transaction!C:D,2,FALSE)</f>
        <v>Checks</v>
      </c>
      <c r="Q338" t="str">
        <f>VLOOKUP(B338,[1]Transaction!C:E,3,FALSE)</f>
        <v>Informal Services</v>
      </c>
      <c r="R338" s="10">
        <f>IFERROR(I338-J338, "")</f>
        <v>324241.48843319999</v>
      </c>
      <c r="S338" s="5">
        <f t="shared" si="11"/>
        <v>0</v>
      </c>
    </row>
    <row r="339" spans="1:19" x14ac:dyDescent="0.25">
      <c r="A339" s="6" t="s">
        <v>1735</v>
      </c>
      <c r="B339" s="7">
        <v>108929038</v>
      </c>
      <c r="C339" s="6">
        <v>69</v>
      </c>
      <c r="D339" s="17">
        <v>19503.75</v>
      </c>
      <c r="E339" s="6" t="s">
        <v>3348</v>
      </c>
      <c r="F339" s="6" t="s">
        <v>3718</v>
      </c>
      <c r="G339" s="6" t="s">
        <v>3361</v>
      </c>
      <c r="H339" s="18" t="s">
        <v>4196</v>
      </c>
      <c r="I339" s="19" t="str">
        <f t="shared" si="10"/>
        <v>893388.785</v>
      </c>
      <c r="J339" s="20">
        <v>472970.533428</v>
      </c>
      <c r="K339" s="6" t="s">
        <v>4197</v>
      </c>
      <c r="L339" t="str">
        <f>VLOOKUP(A339,[1]Accounts!$A$2:$G$3001,5,FALSE)</f>
        <v>Domiciliary</v>
      </c>
      <c r="M339" t="str">
        <f>VLOOKUP(A339,[1]Accounts!$A$2:$G$3001,7,FALSE)</f>
        <v>226048,4808</v>
      </c>
      <c r="N339" t="str">
        <f>IFERROR(VLOOKUP(A339,[1]Loan!A:D,4,FALSE),  " No Loan")</f>
        <v xml:space="preserve"> No Loan</v>
      </c>
      <c r="O339" s="4">
        <f>VLOOKUP(B339, [1]Transaction!C:F,4,FALSE)</f>
        <v>44508</v>
      </c>
      <c r="P339" t="str">
        <f>VLOOKUP(B339,[1]Transaction!C:D,2,FALSE)</f>
        <v>Money Deposit</v>
      </c>
      <c r="Q339" t="str">
        <f>VLOOKUP(B339,[1]Transaction!C:E,3,FALSE)</f>
        <v>ATM</v>
      </c>
      <c r="R339" s="10">
        <f>IFERROR(I339-J339, "")</f>
        <v>420418.25157200004</v>
      </c>
      <c r="S339" s="5">
        <f t="shared" si="11"/>
        <v>0</v>
      </c>
    </row>
    <row r="340" spans="1:19" x14ac:dyDescent="0.25">
      <c r="A340" s="6" t="s">
        <v>2600</v>
      </c>
      <c r="B340" s="7">
        <v>109186210</v>
      </c>
      <c r="C340" s="6">
        <v>45</v>
      </c>
      <c r="D340" s="17">
        <v>28269.75</v>
      </c>
      <c r="E340" s="6" t="s">
        <v>3348</v>
      </c>
      <c r="F340" s="6" t="s">
        <v>3406</v>
      </c>
      <c r="G340" s="6" t="s">
        <v>3350</v>
      </c>
      <c r="H340" s="18" t="s">
        <v>4198</v>
      </c>
      <c r="I340" s="19" t="str">
        <f t="shared" si="10"/>
        <v>595996.582</v>
      </c>
      <c r="J340" s="20">
        <v>317308.58052299998</v>
      </c>
      <c r="K340" s="6" t="s">
        <v>4199</v>
      </c>
      <c r="L340" t="str">
        <f>VLOOKUP(A340,[1]Accounts!$A$2:$G$3001,5,FALSE)</f>
        <v>Current</v>
      </c>
      <c r="M340" t="str">
        <f>VLOOKUP(A340,[1]Accounts!$A$2:$G$3001,7,FALSE)</f>
        <v>200436,795</v>
      </c>
      <c r="N340" t="str">
        <f>IFERROR(VLOOKUP(A340,[1]Loan!A:D,4,FALSE),  " No Loan")</f>
        <v xml:space="preserve"> No Loan</v>
      </c>
      <c r="O340" s="4">
        <f>VLOOKUP(B340, [1]Transaction!C:F,4,FALSE)</f>
        <v>44271</v>
      </c>
      <c r="P340" t="str">
        <f>VLOOKUP(B340,[1]Transaction!C:D,2,FALSE)</f>
        <v>Online Payment</v>
      </c>
      <c r="Q340" t="str">
        <f>VLOOKUP(B340,[1]Transaction!C:E,3,FALSE)</f>
        <v>Mobile</v>
      </c>
      <c r="R340" s="10">
        <f>IFERROR(I340-J340, "")</f>
        <v>278688.00147700007</v>
      </c>
      <c r="S340" s="5">
        <f t="shared" si="11"/>
        <v>0</v>
      </c>
    </row>
    <row r="341" spans="1:19" x14ac:dyDescent="0.25">
      <c r="A341" s="6" t="s">
        <v>3109</v>
      </c>
      <c r="B341" s="7">
        <v>109266025</v>
      </c>
      <c r="C341" s="6">
        <v>25</v>
      </c>
      <c r="D341" s="17">
        <v>35574.75</v>
      </c>
      <c r="E341" s="6" t="s">
        <v>3339</v>
      </c>
      <c r="F341" s="6" t="s">
        <v>3511</v>
      </c>
      <c r="G341" s="6" t="s">
        <v>3429</v>
      </c>
      <c r="H341" s="18" t="s">
        <v>4200</v>
      </c>
      <c r="I341" s="19" t="str">
        <f t="shared" si="10"/>
        <v>982426.135</v>
      </c>
      <c r="J341" s="20">
        <v>311937.71707295999</v>
      </c>
      <c r="K341" s="6" t="s">
        <v>4201</v>
      </c>
      <c r="L341" t="str">
        <f>VLOOKUP(A341,[1]Accounts!$A$2:$G$3001,5,FALSE)</f>
        <v>Current</v>
      </c>
      <c r="M341" t="str">
        <f>VLOOKUP(A341,[1]Accounts!$A$2:$G$3001,7,FALSE)</f>
        <v>274099,1211</v>
      </c>
      <c r="N341" t="str">
        <f>IFERROR(VLOOKUP(A341,[1]Loan!A:D,4,FALSE),  " No Loan")</f>
        <v xml:space="preserve"> No Loan</v>
      </c>
      <c r="O341" s="4">
        <f>VLOOKUP(B341, [1]Transaction!C:F,4,FALSE)</f>
        <v>44301</v>
      </c>
      <c r="P341" t="str">
        <f>VLOOKUP(B341,[1]Transaction!C:D,2,FALSE)</f>
        <v>Money Deposit</v>
      </c>
      <c r="Q341" t="str">
        <f>VLOOKUP(B341,[1]Transaction!C:E,3,FALSE)</f>
        <v>Bank</v>
      </c>
      <c r="R341" s="10">
        <f>IFERROR(I341-J341, "")</f>
        <v>670488.41792704002</v>
      </c>
      <c r="S341" s="5">
        <f t="shared" si="11"/>
        <v>13409.768358540801</v>
      </c>
    </row>
    <row r="342" spans="1:19" x14ac:dyDescent="0.25">
      <c r="A342" s="6" t="s">
        <v>3176</v>
      </c>
      <c r="B342" s="7">
        <v>109535553</v>
      </c>
      <c r="C342" s="6">
        <v>17</v>
      </c>
      <c r="D342" s="17">
        <v>38496.75</v>
      </c>
      <c r="E342" s="6" t="s">
        <v>3339</v>
      </c>
      <c r="F342" s="6" t="s">
        <v>4105</v>
      </c>
      <c r="G342" s="6" t="s">
        <v>3463</v>
      </c>
      <c r="H342" s="18" t="s">
        <v>4202</v>
      </c>
      <c r="I342" s="19" t="str">
        <f t="shared" si="10"/>
        <v>1102563.16</v>
      </c>
      <c r="J342" s="20">
        <v>239807.488518</v>
      </c>
      <c r="K342" s="6" t="s">
        <v>4203</v>
      </c>
      <c r="L342" t="str">
        <f>VLOOKUP(A342,[1]Accounts!$A$2:$G$3001,5,FALSE)</f>
        <v>Joint</v>
      </c>
      <c r="M342" t="str">
        <f>VLOOKUP(A342,[1]Accounts!$A$2:$G$3001,7,FALSE)</f>
        <v>239451,3134</v>
      </c>
      <c r="N342" t="str">
        <f>IFERROR(VLOOKUP(A342,[1]Loan!A:D,4,FALSE),  " No Loan")</f>
        <v xml:space="preserve"> No Loan</v>
      </c>
      <c r="O342" s="4">
        <f>VLOOKUP(B342, [1]Transaction!C:F,4,FALSE)</f>
        <v>44534</v>
      </c>
      <c r="P342" t="str">
        <f>VLOOKUP(B342,[1]Transaction!C:D,2,FALSE)</f>
        <v>Checks</v>
      </c>
      <c r="Q342" t="str">
        <f>VLOOKUP(B342,[1]Transaction!C:E,3,FALSE)</f>
        <v>Informal Services</v>
      </c>
      <c r="R342" s="10">
        <f>IFERROR(I342-J342, "")</f>
        <v>862755.67148199992</v>
      </c>
      <c r="S342" s="5">
        <f t="shared" si="11"/>
        <v>17255.113429639998</v>
      </c>
    </row>
    <row r="343" spans="1:19" x14ac:dyDescent="0.25">
      <c r="A343" s="6" t="s">
        <v>1129</v>
      </c>
      <c r="B343" s="7">
        <v>109613268</v>
      </c>
      <c r="C343" s="6">
        <v>39</v>
      </c>
      <c r="D343" s="17">
        <v>30461.25</v>
      </c>
      <c r="E343" s="6" t="s">
        <v>3348</v>
      </c>
      <c r="F343" s="6" t="s">
        <v>4204</v>
      </c>
      <c r="G343" s="6" t="s">
        <v>3429</v>
      </c>
      <c r="H343" s="18" t="s">
        <v>4205</v>
      </c>
      <c r="I343" s="19" t="str">
        <f t="shared" si="10"/>
        <v>495892.863</v>
      </c>
      <c r="J343" s="20">
        <v>177980.45669250001</v>
      </c>
      <c r="K343" s="6" t="s">
        <v>4206</v>
      </c>
      <c r="L343" t="str">
        <f>VLOOKUP(A343,[1]Accounts!$A$2:$G$3001,5,FALSE)</f>
        <v>Domiciliary</v>
      </c>
      <c r="M343" t="str">
        <f>VLOOKUP(A343,[1]Accounts!$A$2:$G$3001,7,FALSE)</f>
        <v>149540,9955</v>
      </c>
      <c r="N343" t="str">
        <f>IFERROR(VLOOKUP(A343,[1]Loan!A:D,4,FALSE),  " No Loan")</f>
        <v xml:space="preserve"> No Loan</v>
      </c>
      <c r="O343" s="4">
        <f>VLOOKUP(B343, [1]Transaction!C:F,4,FALSE)</f>
        <v>44411</v>
      </c>
      <c r="P343" t="str">
        <f>VLOOKUP(B343,[1]Transaction!C:D,2,FALSE)</f>
        <v>Money Deposit</v>
      </c>
      <c r="Q343" t="str">
        <f>VLOOKUP(B343,[1]Transaction!C:E,3,FALSE)</f>
        <v>Bank</v>
      </c>
      <c r="R343" s="10">
        <f>IFERROR(I343-J343, "")</f>
        <v>317912.40630749997</v>
      </c>
      <c r="S343" s="5">
        <f t="shared" si="11"/>
        <v>0</v>
      </c>
    </row>
    <row r="344" spans="1:19" x14ac:dyDescent="0.25">
      <c r="A344" s="6" t="s">
        <v>1583</v>
      </c>
      <c r="B344" s="7">
        <v>109729048</v>
      </c>
      <c r="C344" s="6">
        <v>48</v>
      </c>
      <c r="D344" s="17">
        <v>27174</v>
      </c>
      <c r="E344" s="6" t="s">
        <v>3339</v>
      </c>
      <c r="F344" s="6" t="s">
        <v>3693</v>
      </c>
      <c r="G344" s="6" t="s">
        <v>3425</v>
      </c>
      <c r="H344" s="18" t="s">
        <v>4207</v>
      </c>
      <c r="I344" s="19" t="str">
        <f t="shared" si="10"/>
        <v>334496.434</v>
      </c>
      <c r="J344" s="20">
        <v>246379.0901376</v>
      </c>
      <c r="K344" s="6" t="s">
        <v>4208</v>
      </c>
      <c r="L344" t="str">
        <f>VLOOKUP(A344,[1]Accounts!$A$2:$G$3001,5,FALSE)</f>
        <v>Current</v>
      </c>
      <c r="M344" t="str">
        <f>VLOOKUP(A344,[1]Accounts!$A$2:$G$3001,7,FALSE)</f>
        <v>353717,0343</v>
      </c>
      <c r="N344" t="str">
        <f>IFERROR(VLOOKUP(A344,[1]Loan!A:D,4,FALSE),  " No Loan")</f>
        <v xml:space="preserve"> No Loan</v>
      </c>
      <c r="O344" s="4">
        <f>VLOOKUP(B344, [1]Transaction!C:F,4,FALSE)</f>
        <v>44460</v>
      </c>
      <c r="P344" t="str">
        <f>VLOOKUP(B344,[1]Transaction!C:D,2,FALSE)</f>
        <v>Cash Withdrawal</v>
      </c>
      <c r="Q344" t="str">
        <f>VLOOKUP(B344,[1]Transaction!C:E,3,FALSE)</f>
        <v>POS</v>
      </c>
      <c r="R344" s="10">
        <f>IFERROR(I344-J344, "")</f>
        <v>88117.343862400012</v>
      </c>
      <c r="S344" s="5">
        <f t="shared" si="11"/>
        <v>0</v>
      </c>
    </row>
    <row r="345" spans="1:19" x14ac:dyDescent="0.25">
      <c r="A345" s="6" t="s">
        <v>2255</v>
      </c>
      <c r="B345" s="7">
        <v>110015195</v>
      </c>
      <c r="C345" s="6">
        <v>18</v>
      </c>
      <c r="D345" s="17">
        <v>38131.5</v>
      </c>
      <c r="E345" s="6" t="s">
        <v>3348</v>
      </c>
      <c r="F345" s="6" t="s">
        <v>3372</v>
      </c>
      <c r="G345" s="6" t="s">
        <v>3489</v>
      </c>
      <c r="H345" s="18" t="s">
        <v>4209</v>
      </c>
      <c r="I345" s="19" t="str">
        <f t="shared" si="10"/>
        <v>340347.540</v>
      </c>
      <c r="J345" s="20">
        <v>114620.26861008001</v>
      </c>
      <c r="K345" s="6" t="s">
        <v>4210</v>
      </c>
      <c r="L345" t="str">
        <f>VLOOKUP(A345,[1]Accounts!$A$2:$G$3001,5,FALSE)</f>
        <v>Domiciliary</v>
      </c>
      <c r="M345" t="str">
        <f>VLOOKUP(A345,[1]Accounts!$A$2:$G$3001,7,FALSE)</f>
        <v>56697,1488</v>
      </c>
      <c r="N345" t="str">
        <f>IFERROR(VLOOKUP(A345,[1]Loan!A:D,4,FALSE),  " No Loan")</f>
        <v xml:space="preserve"> No Loan</v>
      </c>
      <c r="O345" s="4">
        <f>VLOOKUP(B345, [1]Transaction!C:F,4,FALSE)</f>
        <v>44641</v>
      </c>
      <c r="P345" t="str">
        <f>VLOOKUP(B345,[1]Transaction!C:D,2,FALSE)</f>
        <v>Money Deposit</v>
      </c>
      <c r="Q345" t="str">
        <f>VLOOKUP(B345,[1]Transaction!C:E,3,FALSE)</f>
        <v>Bank</v>
      </c>
      <c r="R345" s="10">
        <f>IFERROR(I345-J345, "")</f>
        <v>225727.27138991997</v>
      </c>
      <c r="S345" s="5">
        <f t="shared" si="11"/>
        <v>0</v>
      </c>
    </row>
    <row r="346" spans="1:19" x14ac:dyDescent="0.25">
      <c r="A346" s="6" t="s">
        <v>2535</v>
      </c>
      <c r="B346" s="7">
        <v>110491505</v>
      </c>
      <c r="C346" s="6">
        <v>75</v>
      </c>
      <c r="D346" s="17">
        <v>17312.25</v>
      </c>
      <c r="E346" s="6" t="s">
        <v>3339</v>
      </c>
      <c r="F346" s="6" t="s">
        <v>4211</v>
      </c>
      <c r="G346" s="6" t="s">
        <v>3369</v>
      </c>
      <c r="H346" s="18" t="s">
        <v>4212</v>
      </c>
      <c r="I346" s="19" t="str">
        <f t="shared" si="10"/>
        <v>170837.1_x0002_</v>
      </c>
      <c r="J346" s="20">
        <v>121294.341</v>
      </c>
      <c r="K346" s="6" t="s">
        <v>4213</v>
      </c>
      <c r="L346" t="str">
        <f>VLOOKUP(A346,[1]Accounts!$A$2:$G$3001,5,FALSE)</f>
        <v>Current</v>
      </c>
      <c r="M346" t="str">
        <f>VLOOKUP(A346,[1]Accounts!$A$2:$G$3001,7,FALSE)</f>
        <v>309505,875</v>
      </c>
      <c r="N346" t="str">
        <f>IFERROR(VLOOKUP(A346,[1]Loan!A:D,4,FALSE),  " No Loan")</f>
        <v xml:space="preserve"> No Loan</v>
      </c>
      <c r="O346" s="4">
        <f>VLOOKUP(B346, [1]Transaction!C:F,4,FALSE)</f>
        <v>44400</v>
      </c>
      <c r="P346" t="str">
        <f>VLOOKUP(B346,[1]Transaction!C:D,2,FALSE)</f>
        <v>Money Deposit</v>
      </c>
      <c r="Q346" t="str">
        <f>VLOOKUP(B346,[1]Transaction!C:E,3,FALSE)</f>
        <v>Bank</v>
      </c>
      <c r="R346" s="10" t="str">
        <f>IFERROR(I346-J346, "")</f>
        <v/>
      </c>
      <c r="S346" s="5" t="e">
        <f t="shared" si="11"/>
        <v>#VALUE!</v>
      </c>
    </row>
    <row r="347" spans="1:19" x14ac:dyDescent="0.25">
      <c r="A347" s="6" t="s">
        <v>2841</v>
      </c>
      <c r="B347" s="7">
        <v>110539166</v>
      </c>
      <c r="C347" s="6">
        <v>78</v>
      </c>
      <c r="D347" s="17">
        <v>16216.5</v>
      </c>
      <c r="E347" s="6" t="s">
        <v>3348</v>
      </c>
      <c r="F347" s="6" t="s">
        <v>3541</v>
      </c>
      <c r="G347" s="6" t="s">
        <v>3463</v>
      </c>
      <c r="H347" s="18" t="s">
        <v>4214</v>
      </c>
      <c r="I347" s="19" t="str">
        <f t="shared" si="10"/>
        <v>239051.294</v>
      </c>
      <c r="J347" s="20">
        <v>31988.158821000001</v>
      </c>
      <c r="K347" s="6" t="s">
        <v>4215</v>
      </c>
      <c r="L347" t="str">
        <f>VLOOKUP(A347,[1]Accounts!$A$2:$G$3001,5,FALSE)</f>
        <v>Corporate</v>
      </c>
      <c r="M347" t="str">
        <f>VLOOKUP(A347,[1]Accounts!$A$2:$G$3001,7,FALSE)</f>
        <v>119228,8125</v>
      </c>
      <c r="N347" t="str">
        <f>IFERROR(VLOOKUP(A347,[1]Loan!A:D,4,FALSE),  " No Loan")</f>
        <v xml:space="preserve"> No Loan</v>
      </c>
      <c r="O347" s="4">
        <f>VLOOKUP(B347, [1]Transaction!C:F,4,FALSE)</f>
        <v>44418</v>
      </c>
      <c r="P347" t="str">
        <f>VLOOKUP(B347,[1]Transaction!C:D,2,FALSE)</f>
        <v>Online Payment</v>
      </c>
      <c r="Q347" t="str">
        <f>VLOOKUP(B347,[1]Transaction!C:E,3,FALSE)</f>
        <v>Internet Banking</v>
      </c>
      <c r="R347" s="10">
        <f>IFERROR(I347-J347, "")</f>
        <v>207063.135179</v>
      </c>
      <c r="S347" s="5">
        <f t="shared" si="11"/>
        <v>0</v>
      </c>
    </row>
    <row r="348" spans="1:19" x14ac:dyDescent="0.25">
      <c r="A348" s="6" t="s">
        <v>1617</v>
      </c>
      <c r="B348" s="7">
        <v>110714690</v>
      </c>
      <c r="C348" s="6">
        <v>55</v>
      </c>
      <c r="D348" s="17">
        <v>24617.25</v>
      </c>
      <c r="E348" s="6" t="s">
        <v>3348</v>
      </c>
      <c r="F348" s="6" t="s">
        <v>4053</v>
      </c>
      <c r="G348" s="6" t="s">
        <v>3429</v>
      </c>
      <c r="H348" s="18" t="s">
        <v>4216</v>
      </c>
      <c r="I348" s="19" t="str">
        <f t="shared" si="10"/>
        <v>370436.765</v>
      </c>
      <c r="J348" s="20">
        <v>264528.28668024001</v>
      </c>
      <c r="K348" s="6" t="s">
        <v>4217</v>
      </c>
      <c r="L348" t="str">
        <f>VLOOKUP(A348,[1]Accounts!$A$2:$G$3001,5,FALSE)</f>
        <v>Domiciliary</v>
      </c>
      <c r="M348" t="str">
        <f>VLOOKUP(A348,[1]Accounts!$A$2:$G$3001,7,FALSE)</f>
        <v>153481,104</v>
      </c>
      <c r="N348" t="str">
        <f>IFERROR(VLOOKUP(A348,[1]Loan!A:D,4,FALSE),  " No Loan")</f>
        <v xml:space="preserve"> No Loan</v>
      </c>
      <c r="O348" s="4">
        <f>VLOOKUP(B348, [1]Transaction!C:F,4,FALSE)</f>
        <v>44313</v>
      </c>
      <c r="P348" t="str">
        <f>VLOOKUP(B348,[1]Transaction!C:D,2,FALSE)</f>
        <v>Money Transfer</v>
      </c>
      <c r="Q348" t="str">
        <f>VLOOKUP(B348,[1]Transaction!C:E,3,FALSE)</f>
        <v>Bank</v>
      </c>
      <c r="R348" s="10">
        <f>IFERROR(I348-J348, "")</f>
        <v>105908.47831976</v>
      </c>
      <c r="S348" s="5">
        <f t="shared" si="11"/>
        <v>0</v>
      </c>
    </row>
    <row r="349" spans="1:19" x14ac:dyDescent="0.25">
      <c r="A349" s="6" t="s">
        <v>1304</v>
      </c>
      <c r="B349" s="7">
        <v>110966953</v>
      </c>
      <c r="C349" s="6">
        <v>46</v>
      </c>
      <c r="D349" s="17">
        <v>27904.5</v>
      </c>
      <c r="E349" s="6" t="s">
        <v>3339</v>
      </c>
      <c r="F349" s="6" t="s">
        <v>3585</v>
      </c>
      <c r="G349" s="6" t="s">
        <v>3357</v>
      </c>
      <c r="H349" s="18" t="s">
        <v>4218</v>
      </c>
      <c r="I349" s="19" t="str">
        <f t="shared" si="10"/>
        <v>302004.929</v>
      </c>
      <c r="J349" s="20">
        <v>166560.2947008</v>
      </c>
      <c r="K349" s="6" t="s">
        <v>4219</v>
      </c>
      <c r="L349" t="str">
        <f>VLOOKUP(A349,[1]Accounts!$A$2:$G$3001,5,FALSE)</f>
        <v>Current</v>
      </c>
      <c r="M349" t="str">
        <f>VLOOKUP(A349,[1]Accounts!$A$2:$G$3001,7,FALSE)</f>
        <v>169831,1316</v>
      </c>
      <c r="N349" t="str">
        <f>IFERROR(VLOOKUP(A349,[1]Loan!A:D,4,FALSE),  " No Loan")</f>
        <v xml:space="preserve"> No Loan</v>
      </c>
      <c r="O349" s="4">
        <f>VLOOKUP(B349, [1]Transaction!C:F,4,FALSE)</f>
        <v>44402</v>
      </c>
      <c r="P349" t="str">
        <f>VLOOKUP(B349,[1]Transaction!C:D,2,FALSE)</f>
        <v>Money Deposit</v>
      </c>
      <c r="Q349" t="str">
        <f>VLOOKUP(B349,[1]Transaction!C:E,3,FALSE)</f>
        <v>Bank</v>
      </c>
      <c r="R349" s="10">
        <f>IFERROR(I349-J349, "")</f>
        <v>135444.6342992</v>
      </c>
      <c r="S349" s="5">
        <f t="shared" si="11"/>
        <v>0</v>
      </c>
    </row>
    <row r="350" spans="1:19" x14ac:dyDescent="0.25">
      <c r="A350" s="6" t="s">
        <v>1608</v>
      </c>
      <c r="B350" s="7">
        <v>111392645</v>
      </c>
      <c r="C350" s="6">
        <v>32</v>
      </c>
      <c r="D350" s="17">
        <v>33018</v>
      </c>
      <c r="E350" s="6" t="s">
        <v>3339</v>
      </c>
      <c r="F350" s="6" t="s">
        <v>3916</v>
      </c>
      <c r="G350" s="6" t="s">
        <v>3341</v>
      </c>
      <c r="H350" s="18" t="s">
        <v>4220</v>
      </c>
      <c r="I350" s="19" t="str">
        <f t="shared" si="10"/>
        <v>202534.189</v>
      </c>
      <c r="J350" s="20">
        <v>89353.318859999999</v>
      </c>
      <c r="K350" s="6" t="s">
        <v>4221</v>
      </c>
      <c r="L350" t="str">
        <f>VLOOKUP(A350,[1]Accounts!$A$2:$G$3001,5,FALSE)</f>
        <v>Domiciliary</v>
      </c>
      <c r="M350" t="str">
        <f>VLOOKUP(A350,[1]Accounts!$A$2:$G$3001,7,FALSE)</f>
        <v>69441,372</v>
      </c>
      <c r="N350" t="str">
        <f>IFERROR(VLOOKUP(A350,[1]Loan!A:D,4,FALSE),  " No Loan")</f>
        <v xml:space="preserve"> No Loan</v>
      </c>
      <c r="O350" s="4">
        <f>VLOOKUP(B350, [1]Transaction!C:F,4,FALSE)</f>
        <v>44519</v>
      </c>
      <c r="P350" t="str">
        <f>VLOOKUP(B350,[1]Transaction!C:D,2,FALSE)</f>
        <v>Online Payment</v>
      </c>
      <c r="Q350" t="str">
        <f>VLOOKUP(B350,[1]Transaction!C:E,3,FALSE)</f>
        <v>Internet Banking</v>
      </c>
      <c r="R350" s="10">
        <f>IFERROR(I350-J350, "")</f>
        <v>113180.87014000001</v>
      </c>
      <c r="S350" s="5">
        <f t="shared" si="11"/>
        <v>0</v>
      </c>
    </row>
    <row r="351" spans="1:19" x14ac:dyDescent="0.25">
      <c r="A351" s="6" t="s">
        <v>154</v>
      </c>
      <c r="B351" s="7">
        <v>111973946</v>
      </c>
      <c r="C351" s="6">
        <v>84</v>
      </c>
      <c r="D351" s="17">
        <v>14025</v>
      </c>
      <c r="E351" s="6" t="s">
        <v>3339</v>
      </c>
      <c r="F351" s="6" t="s">
        <v>4169</v>
      </c>
      <c r="G351" s="6" t="s">
        <v>3361</v>
      </c>
      <c r="H351" s="18" t="s">
        <v>4222</v>
      </c>
      <c r="I351" s="19" t="str">
        <f t="shared" si="10"/>
        <v>313284.24_x0002_</v>
      </c>
      <c r="J351" s="20">
        <v>23433.661152000001</v>
      </c>
      <c r="K351" s="6" t="s">
        <v>4223</v>
      </c>
      <c r="L351" t="str">
        <f>VLOOKUP(A351,[1]Accounts!$A$2:$G$3001,5,FALSE)</f>
        <v>Corporate</v>
      </c>
      <c r="M351" t="str">
        <f>VLOOKUP(A351,[1]Accounts!$A$2:$G$3001,7,FALSE)</f>
        <v>111956,4685</v>
      </c>
      <c r="N351" t="str">
        <f>IFERROR(VLOOKUP(A351,[1]Loan!A:D,4,FALSE),  " No Loan")</f>
        <v>N5567825416</v>
      </c>
      <c r="O351" s="4">
        <f>VLOOKUP(B351, [1]Transaction!C:F,4,FALSE)</f>
        <v>44269</v>
      </c>
      <c r="P351" t="str">
        <f>VLOOKUP(B351,[1]Transaction!C:D,2,FALSE)</f>
        <v>Loan Payment</v>
      </c>
      <c r="Q351" t="str">
        <f>VLOOKUP(B351,[1]Transaction!C:E,3,FALSE)</f>
        <v>Mobile</v>
      </c>
      <c r="R351" s="10" t="str">
        <f>IFERROR(I351-J351, "")</f>
        <v/>
      </c>
      <c r="S351" s="5" t="e">
        <f t="shared" si="11"/>
        <v>#VALUE!</v>
      </c>
    </row>
    <row r="352" spans="1:19" x14ac:dyDescent="0.25">
      <c r="A352" s="6" t="s">
        <v>2347</v>
      </c>
      <c r="B352" s="7">
        <v>112752941</v>
      </c>
      <c r="C352" s="6">
        <v>33</v>
      </c>
      <c r="D352" s="17">
        <v>32652.75</v>
      </c>
      <c r="E352" s="6" t="s">
        <v>3339</v>
      </c>
      <c r="F352" s="6" t="s">
        <v>4224</v>
      </c>
      <c r="G352" s="6" t="s">
        <v>3444</v>
      </c>
      <c r="H352" s="18" t="s">
        <v>4225</v>
      </c>
      <c r="I352" s="19" t="str">
        <f t="shared" si="10"/>
        <v>67947.4912</v>
      </c>
      <c r="J352" s="20">
        <v>28701.020304000001</v>
      </c>
      <c r="K352" s="6" t="s">
        <v>4226</v>
      </c>
      <c r="L352" t="str">
        <f>VLOOKUP(A352,[1]Accounts!$A$2:$G$3001,5,FALSE)</f>
        <v>Savings</v>
      </c>
      <c r="M352" t="str">
        <f>VLOOKUP(A352,[1]Accounts!$A$2:$G$3001,7,FALSE)</f>
        <v>86558,08</v>
      </c>
      <c r="N352" t="str">
        <f>IFERROR(VLOOKUP(A352,[1]Loan!A:D,4,FALSE),  " No Loan")</f>
        <v xml:space="preserve"> No Loan</v>
      </c>
      <c r="O352" s="4">
        <f>VLOOKUP(B352, [1]Transaction!C:F,4,FALSE)</f>
        <v>44206</v>
      </c>
      <c r="P352" t="str">
        <f>VLOOKUP(B352,[1]Transaction!C:D,2,FALSE)</f>
        <v>Cash Withdrawal</v>
      </c>
      <c r="Q352" t="str">
        <f>VLOOKUP(B352,[1]Transaction!C:E,3,FALSE)</f>
        <v>ATM</v>
      </c>
      <c r="R352" s="10">
        <f>IFERROR(I352-J352, "")</f>
        <v>39246.470895999999</v>
      </c>
      <c r="S352" s="5">
        <f t="shared" si="11"/>
        <v>0</v>
      </c>
    </row>
    <row r="353" spans="1:19" x14ac:dyDescent="0.25">
      <c r="A353" s="6" t="s">
        <v>1921</v>
      </c>
      <c r="B353" s="7">
        <v>113055246</v>
      </c>
      <c r="C353" s="6">
        <v>23</v>
      </c>
      <c r="D353" s="17">
        <v>36305.25</v>
      </c>
      <c r="E353" s="6" t="s">
        <v>3348</v>
      </c>
      <c r="F353" s="6" t="s">
        <v>4227</v>
      </c>
      <c r="G353" s="6" t="s">
        <v>3505</v>
      </c>
      <c r="H353" s="18" t="s">
        <v>4228</v>
      </c>
      <c r="I353" s="19" t="str">
        <f t="shared" si="10"/>
        <v>737355.666</v>
      </c>
      <c r="J353" s="20">
        <v>329551.48290240002</v>
      </c>
      <c r="K353" s="6" t="s">
        <v>4229</v>
      </c>
      <c r="L353" t="str">
        <f>VLOOKUP(A353,[1]Accounts!$A$2:$G$3001,5,FALSE)</f>
        <v>Corporate</v>
      </c>
      <c r="M353" t="str">
        <f>VLOOKUP(A353,[1]Accounts!$A$2:$G$3001,7,FALSE)</f>
        <v>355219,5072</v>
      </c>
      <c r="N353" t="str">
        <f>IFERROR(VLOOKUP(A353,[1]Loan!A:D,4,FALSE),  " No Loan")</f>
        <v xml:space="preserve"> No Loan</v>
      </c>
      <c r="O353" s="4">
        <f>VLOOKUP(B353, [1]Transaction!C:F,4,FALSE)</f>
        <v>44398</v>
      </c>
      <c r="P353" t="str">
        <f>VLOOKUP(B353,[1]Transaction!C:D,2,FALSE)</f>
        <v>Checks</v>
      </c>
      <c r="Q353" t="str">
        <f>VLOOKUP(B353,[1]Transaction!C:E,3,FALSE)</f>
        <v>Informal Services</v>
      </c>
      <c r="R353" s="10">
        <f>IFERROR(I353-J353, "")</f>
        <v>407804.18309759995</v>
      </c>
      <c r="S353" s="5">
        <f t="shared" si="11"/>
        <v>0</v>
      </c>
    </row>
    <row r="354" spans="1:19" x14ac:dyDescent="0.25">
      <c r="A354" s="6" t="s">
        <v>2477</v>
      </c>
      <c r="B354" s="7">
        <v>113165911</v>
      </c>
      <c r="C354" s="6">
        <v>67</v>
      </c>
      <c r="D354" s="17">
        <v>20234.25</v>
      </c>
      <c r="E354" s="6" t="s">
        <v>3348</v>
      </c>
      <c r="F354" s="6" t="s">
        <v>3480</v>
      </c>
      <c r="G354" s="6" t="s">
        <v>3512</v>
      </c>
      <c r="H354" s="18" t="s">
        <v>4230</v>
      </c>
      <c r="I354" s="19" t="str">
        <f t="shared" si="10"/>
        <v>132716.339</v>
      </c>
      <c r="J354" s="20">
        <v>87052.087916639997</v>
      </c>
      <c r="K354" s="6" t="s">
        <v>4231</v>
      </c>
      <c r="L354" t="str">
        <f>VLOOKUP(A354,[1]Accounts!$A$2:$G$3001,5,FALSE)</f>
        <v>Domiciliary</v>
      </c>
      <c r="M354" t="str">
        <f>VLOOKUP(A354,[1]Accounts!$A$2:$G$3001,7,FALSE)</f>
        <v>76171,9106</v>
      </c>
      <c r="N354" t="str">
        <f>IFERROR(VLOOKUP(A354,[1]Loan!A:D,4,FALSE),  " No Loan")</f>
        <v xml:space="preserve"> No Loan</v>
      </c>
      <c r="O354" s="4">
        <f>VLOOKUP(B354, [1]Transaction!C:F,4,FALSE)</f>
        <v>44649</v>
      </c>
      <c r="P354" t="str">
        <f>VLOOKUP(B354,[1]Transaction!C:D,2,FALSE)</f>
        <v>Money Deposit</v>
      </c>
      <c r="Q354" t="str">
        <f>VLOOKUP(B354,[1]Transaction!C:E,3,FALSE)</f>
        <v>Bank</v>
      </c>
      <c r="R354" s="10">
        <f>IFERROR(I354-J354, "")</f>
        <v>45664.25108336001</v>
      </c>
      <c r="S354" s="5">
        <f t="shared" si="11"/>
        <v>0</v>
      </c>
    </row>
    <row r="355" spans="1:19" x14ac:dyDescent="0.25">
      <c r="A355" s="6" t="s">
        <v>2492</v>
      </c>
      <c r="B355" s="7">
        <v>113298775</v>
      </c>
      <c r="C355" s="6">
        <v>85</v>
      </c>
      <c r="D355" s="17">
        <v>13659.75</v>
      </c>
      <c r="E355" s="6" t="s">
        <v>3339</v>
      </c>
      <c r="F355" s="6" t="s">
        <v>3579</v>
      </c>
      <c r="G355" s="6" t="s">
        <v>3501</v>
      </c>
      <c r="H355" s="18" t="s">
        <v>4232</v>
      </c>
      <c r="I355" s="19" t="str">
        <f t="shared" si="10"/>
        <v>599816.801</v>
      </c>
      <c r="J355" s="20">
        <v>206879.48920529999</v>
      </c>
      <c r="K355" s="6" t="s">
        <v>4233</v>
      </c>
      <c r="L355" t="str">
        <f>VLOOKUP(A355,[1]Accounts!$A$2:$G$3001,5,FALSE)</f>
        <v>Corporate</v>
      </c>
      <c r="M355" t="str">
        <f>VLOOKUP(A355,[1]Accounts!$A$2:$G$3001,7,FALSE)</f>
        <v>161123,826</v>
      </c>
      <c r="N355" t="str">
        <f>IFERROR(VLOOKUP(A355,[1]Loan!A:D,4,FALSE),  " No Loan")</f>
        <v xml:space="preserve"> No Loan</v>
      </c>
      <c r="O355" s="4">
        <f>VLOOKUP(B355, [1]Transaction!C:F,4,FALSE)</f>
        <v>44310</v>
      </c>
      <c r="P355" t="str">
        <f>VLOOKUP(B355,[1]Transaction!C:D,2,FALSE)</f>
        <v>Money Deposit</v>
      </c>
      <c r="Q355" t="str">
        <f>VLOOKUP(B355,[1]Transaction!C:E,3,FALSE)</f>
        <v>Bank</v>
      </c>
      <c r="R355" s="10">
        <f>IFERROR(I355-J355, "")</f>
        <v>392937.31179469998</v>
      </c>
      <c r="S355" s="5">
        <f t="shared" si="11"/>
        <v>0</v>
      </c>
    </row>
    <row r="356" spans="1:19" x14ac:dyDescent="0.25">
      <c r="A356" s="6" t="s">
        <v>2442</v>
      </c>
      <c r="B356" s="7">
        <v>114607143</v>
      </c>
      <c r="C356" s="6">
        <v>68</v>
      </c>
      <c r="D356" s="21">
        <v>36305.75</v>
      </c>
      <c r="E356" s="6" t="str">
        <f ca="1">CHOOSE(RANDBETWEEN(1, 2), "Male","Female")</f>
        <v>Male</v>
      </c>
      <c r="F356" s="6" t="str">
        <f ca="1">CHOOSE(RANDBETWEEN(1, 5), "Farmer","Tailor","Student","Professor","Welder")</f>
        <v>Student</v>
      </c>
      <c r="G356" s="6" t="str">
        <f ca="1">CHOOSE(RANDBETWEEN(1, 22), "Kano","Kwara","Imo","Lagos","Adamawa","Delta","Sokoto","Oyo","Osun","Abia","Cross River","Kaduna","Plateau","River","Abuja","Kogi","Edo","Anambra","Bayelsa","Benue","Ogun","Enugu")</f>
        <v>Benue</v>
      </c>
      <c r="H356" s="22" t="s">
        <v>4234</v>
      </c>
      <c r="I356" s="19" t="str">
        <f t="shared" si="10"/>
        <v>53289.8874</v>
      </c>
      <c r="J356" s="10">
        <v>583454.13945630542</v>
      </c>
      <c r="K356" t="s">
        <v>4235</v>
      </c>
      <c r="L356" t="str">
        <f>VLOOKUP(A356,[1]Accounts!$A$2:$G$3001,5,FALSE)</f>
        <v>Current</v>
      </c>
      <c r="M356" t="str">
        <f>VLOOKUP(A356,[1]Accounts!$A$2:$G$3001,7,FALSE)</f>
        <v>82630,8621</v>
      </c>
      <c r="N356" t="str">
        <f>IFERROR(VLOOKUP(A356,[1]Loan!A:D,4,FALSE),  " No Loan")</f>
        <v xml:space="preserve"> No Loan</v>
      </c>
      <c r="O356" s="4">
        <f>VLOOKUP(B356, [1]Transaction!C:F,4,FALSE)</f>
        <v>44494</v>
      </c>
      <c r="P356" t="str">
        <f>VLOOKUP(B356,[1]Transaction!C:D,2,FALSE)</f>
        <v>Money Deposit</v>
      </c>
      <c r="Q356" t="str">
        <f>VLOOKUP(B356,[1]Transaction!C:E,3,FALSE)</f>
        <v>Bank</v>
      </c>
      <c r="R356" s="10">
        <f>IFERROR(I356-J356, "")</f>
        <v>-530164.25205630541</v>
      </c>
      <c r="S356" s="5">
        <f t="shared" si="11"/>
        <v>0</v>
      </c>
    </row>
    <row r="357" spans="1:19" x14ac:dyDescent="0.25">
      <c r="A357" s="6" t="s">
        <v>959</v>
      </c>
      <c r="B357" s="7">
        <v>116154779</v>
      </c>
      <c r="C357" s="6">
        <v>44</v>
      </c>
      <c r="D357" s="17">
        <v>28635</v>
      </c>
      <c r="E357" s="6" t="s">
        <v>3339</v>
      </c>
      <c r="F357" s="6" t="s">
        <v>4236</v>
      </c>
      <c r="G357" s="6" t="s">
        <v>3369</v>
      </c>
      <c r="H357" s="18" t="s">
        <v>4237</v>
      </c>
      <c r="I357" s="19" t="str">
        <f t="shared" si="10"/>
        <v>1452744.84</v>
      </c>
      <c r="J357" s="20">
        <v>333601.11654583999</v>
      </c>
      <c r="K357" s="6" t="s">
        <v>4238</v>
      </c>
      <c r="L357" t="str">
        <f>VLOOKUP(A357,[1]Accounts!$A$2:$G$3001,5,FALSE)</f>
        <v>Joint</v>
      </c>
      <c r="M357" t="str">
        <f>VLOOKUP(A357,[1]Accounts!$A$2:$G$3001,7,FALSE)</f>
        <v>76587,3024</v>
      </c>
      <c r="N357" t="str">
        <f>IFERROR(VLOOKUP(A357,[1]Loan!A:D,4,FALSE),  " No Loan")</f>
        <v xml:space="preserve"> No Loan</v>
      </c>
      <c r="O357" s="4">
        <f>VLOOKUP(B357, [1]Transaction!C:F,4,FALSE)</f>
        <v>44431</v>
      </c>
      <c r="P357" t="str">
        <f>VLOOKUP(B357,[1]Transaction!C:D,2,FALSE)</f>
        <v>Money Transfer</v>
      </c>
      <c r="Q357" t="str">
        <f>VLOOKUP(B357,[1]Transaction!C:E,3,FALSE)</f>
        <v>Bank</v>
      </c>
      <c r="R357" s="10">
        <f>IFERROR(I357-J357, "")</f>
        <v>1119143.7234541602</v>
      </c>
      <c r="S357" s="5">
        <f t="shared" si="11"/>
        <v>22382.874469083203</v>
      </c>
    </row>
    <row r="358" spans="1:19" x14ac:dyDescent="0.25">
      <c r="A358" s="6" t="s">
        <v>158</v>
      </c>
      <c r="B358" s="7">
        <v>116404368</v>
      </c>
      <c r="C358" s="6">
        <v>75</v>
      </c>
      <c r="D358" s="17">
        <v>17312.25</v>
      </c>
      <c r="E358" s="6" t="s">
        <v>3348</v>
      </c>
      <c r="F358" s="6" t="s">
        <v>4239</v>
      </c>
      <c r="G358" s="6" t="s">
        <v>3369</v>
      </c>
      <c r="H358" s="18" t="s">
        <v>4240</v>
      </c>
      <c r="I358" s="19" t="str">
        <f t="shared" si="10"/>
        <v>888439.608</v>
      </c>
      <c r="J358" s="20">
        <v>108981.92527560001</v>
      </c>
      <c r="K358" s="6" t="s">
        <v>4241</v>
      </c>
      <c r="L358" t="str">
        <f>VLOOKUP(A358,[1]Accounts!$A$2:$G$3001,5,FALSE)</f>
        <v>Current</v>
      </c>
      <c r="M358" t="str">
        <f>VLOOKUP(A358,[1]Accounts!$A$2:$G$3001,7,FALSE)</f>
        <v>30326,3297</v>
      </c>
      <c r="N358" t="str">
        <f>IFERROR(VLOOKUP(A358,[1]Loan!A:D,4,FALSE),  " No Loan")</f>
        <v>N4091372219</v>
      </c>
      <c r="O358" s="4">
        <f>VLOOKUP(B358, [1]Transaction!C:F,4,FALSE)</f>
        <v>44483</v>
      </c>
      <c r="P358" t="str">
        <f>VLOOKUP(B358,[1]Transaction!C:D,2,FALSE)</f>
        <v>Loan Payment</v>
      </c>
      <c r="Q358" t="str">
        <f>VLOOKUP(B358,[1]Transaction!C:E,3,FALSE)</f>
        <v>ACH</v>
      </c>
      <c r="R358" s="10">
        <f>IFERROR(I358-J358, "")</f>
        <v>779457.68272439996</v>
      </c>
      <c r="S358" s="5">
        <f t="shared" si="11"/>
        <v>15589.153654488</v>
      </c>
    </row>
    <row r="359" spans="1:19" x14ac:dyDescent="0.25">
      <c r="A359" s="6" t="s">
        <v>1989</v>
      </c>
      <c r="B359" s="7">
        <v>116907456</v>
      </c>
      <c r="C359" s="6">
        <v>66</v>
      </c>
      <c r="D359" s="17">
        <v>20599.5</v>
      </c>
      <c r="E359" s="6" t="s">
        <v>3339</v>
      </c>
      <c r="F359" s="6" t="s">
        <v>4157</v>
      </c>
      <c r="G359" s="6" t="s">
        <v>3361</v>
      </c>
      <c r="H359" s="18" t="s">
        <v>4242</v>
      </c>
      <c r="I359" s="19" t="str">
        <f t="shared" si="10"/>
        <v>68399.8867</v>
      </c>
      <c r="J359" s="20">
        <v>50833.552175999997</v>
      </c>
      <c r="K359" s="6" t="s">
        <v>4243</v>
      </c>
      <c r="L359" t="str">
        <f>VLOOKUP(A359,[1]Accounts!$A$2:$G$3001,5,FALSE)</f>
        <v>Domiciliary</v>
      </c>
      <c r="M359" t="str">
        <f>VLOOKUP(A359,[1]Accounts!$A$2:$G$3001,7,FALSE)</f>
        <v>55718,6913</v>
      </c>
      <c r="N359" t="str">
        <f>IFERROR(VLOOKUP(A359,[1]Loan!A:D,4,FALSE),  " No Loan")</f>
        <v xml:space="preserve"> No Loan</v>
      </c>
      <c r="O359" s="4">
        <f>VLOOKUP(B359, [1]Transaction!C:F,4,FALSE)</f>
        <v>44443</v>
      </c>
      <c r="P359" t="str">
        <f>VLOOKUP(B359,[1]Transaction!C:D,2,FALSE)</f>
        <v>Money Deposit</v>
      </c>
      <c r="Q359" t="str">
        <f>VLOOKUP(B359,[1]Transaction!C:E,3,FALSE)</f>
        <v>ATM</v>
      </c>
      <c r="R359" s="10">
        <f>IFERROR(I359-J359, "")</f>
        <v>17566.334524000005</v>
      </c>
      <c r="S359" s="5">
        <f t="shared" si="11"/>
        <v>0</v>
      </c>
    </row>
    <row r="360" spans="1:19" x14ac:dyDescent="0.25">
      <c r="A360" s="6" t="s">
        <v>162</v>
      </c>
      <c r="B360" s="7">
        <v>117450995</v>
      </c>
      <c r="C360" s="6">
        <v>78</v>
      </c>
      <c r="D360" s="17">
        <v>16216.5</v>
      </c>
      <c r="E360" s="6" t="s">
        <v>3339</v>
      </c>
      <c r="F360" s="6" t="s">
        <v>4022</v>
      </c>
      <c r="G360" s="6" t="s">
        <v>3345</v>
      </c>
      <c r="H360" s="18" t="s">
        <v>4244</v>
      </c>
      <c r="I360" s="19" t="str">
        <f t="shared" si="10"/>
        <v>227737.078</v>
      </c>
      <c r="J360" s="20">
        <v>101668.33845</v>
      </c>
      <c r="K360" s="6" t="s">
        <v>4245</v>
      </c>
      <c r="L360" t="str">
        <f>VLOOKUP(A360,[1]Accounts!$A$2:$G$3001,5,FALSE)</f>
        <v>Domiciliary</v>
      </c>
      <c r="M360" t="str">
        <f>VLOOKUP(A360,[1]Accounts!$A$2:$G$3001,7,FALSE)</f>
        <v>123468,2872</v>
      </c>
      <c r="N360" t="str">
        <f>IFERROR(VLOOKUP(A360,[1]Loan!A:D,4,FALSE),  " No Loan")</f>
        <v>N4120415178</v>
      </c>
      <c r="O360" s="4">
        <f>VLOOKUP(B360, [1]Transaction!C:F,4,FALSE)</f>
        <v>44643</v>
      </c>
      <c r="P360" t="str">
        <f>VLOOKUP(B360,[1]Transaction!C:D,2,FALSE)</f>
        <v>Loan Payment</v>
      </c>
      <c r="Q360" t="str">
        <f>VLOOKUP(B360,[1]Transaction!C:E,3,FALSE)</f>
        <v>AFT</v>
      </c>
      <c r="R360" s="10">
        <f>IFERROR(I360-J360, "")</f>
        <v>126068.73955000001</v>
      </c>
      <c r="S360" s="5">
        <f t="shared" si="11"/>
        <v>0</v>
      </c>
    </row>
    <row r="361" spans="1:19" x14ac:dyDescent="0.25">
      <c r="A361" s="6" t="s">
        <v>727</v>
      </c>
      <c r="B361" s="7">
        <v>118038711</v>
      </c>
      <c r="C361" s="6">
        <v>75</v>
      </c>
      <c r="D361" s="17">
        <v>17312.25</v>
      </c>
      <c r="E361" s="6" t="s">
        <v>3339</v>
      </c>
      <c r="F361" s="6" t="s">
        <v>4150</v>
      </c>
      <c r="G361" s="6" t="s">
        <v>3341</v>
      </c>
      <c r="H361" s="18" t="s">
        <v>4246</v>
      </c>
      <c r="I361" s="19" t="str">
        <f t="shared" si="10"/>
        <v>1146228.68</v>
      </c>
      <c r="J361" s="20">
        <v>253284.69920256</v>
      </c>
      <c r="K361" s="6" t="s">
        <v>4247</v>
      </c>
      <c r="L361" t="str">
        <f>VLOOKUP(A361,[1]Accounts!$A$2:$G$3001,5,FALSE)</f>
        <v>Corporate</v>
      </c>
      <c r="M361" t="str">
        <f>VLOOKUP(A361,[1]Accounts!$A$2:$G$3001,7,FALSE)</f>
        <v>97502,5795</v>
      </c>
      <c r="N361" t="str">
        <f>IFERROR(VLOOKUP(A361,[1]Loan!A:D,4,FALSE),  " No Loan")</f>
        <v xml:space="preserve"> No Loan</v>
      </c>
      <c r="O361" s="4">
        <f>VLOOKUP(B361, [1]Transaction!C:F,4,FALSE)</f>
        <v>44197</v>
      </c>
      <c r="P361" t="str">
        <f>VLOOKUP(B361,[1]Transaction!C:D,2,FALSE)</f>
        <v>Checks</v>
      </c>
      <c r="Q361" t="str">
        <f>VLOOKUP(B361,[1]Transaction!C:E,3,FALSE)</f>
        <v>Informal Services</v>
      </c>
      <c r="R361" s="10">
        <f>IFERROR(I361-J361, "")</f>
        <v>892943.98079743993</v>
      </c>
      <c r="S361" s="5">
        <f t="shared" si="11"/>
        <v>17858.879615948797</v>
      </c>
    </row>
    <row r="362" spans="1:19" x14ac:dyDescent="0.25">
      <c r="A362" s="6" t="s">
        <v>1208</v>
      </c>
      <c r="B362" s="7">
        <v>118170353</v>
      </c>
      <c r="C362" s="6">
        <v>36</v>
      </c>
      <c r="D362" s="17">
        <v>31557</v>
      </c>
      <c r="E362" s="6" t="s">
        <v>3339</v>
      </c>
      <c r="F362" s="6" t="s">
        <v>4094</v>
      </c>
      <c r="G362" s="6" t="s">
        <v>3376</v>
      </c>
      <c r="H362" s="18" t="s">
        <v>4248</v>
      </c>
      <c r="I362" s="19" t="str">
        <f t="shared" si="10"/>
        <v>1743380.79</v>
      </c>
      <c r="J362" s="20">
        <v>243826.023216</v>
      </c>
      <c r="K362" s="6" t="s">
        <v>4249</v>
      </c>
      <c r="L362" t="str">
        <f>VLOOKUP(A362,[1]Accounts!$A$2:$G$3001,5,FALSE)</f>
        <v>Joint</v>
      </c>
      <c r="M362" t="str">
        <f>VLOOKUP(A362,[1]Accounts!$A$2:$G$3001,7,FALSE)</f>
        <v>316713,7536</v>
      </c>
      <c r="N362" t="str">
        <f>IFERROR(VLOOKUP(A362,[1]Loan!A:D,4,FALSE),  " No Loan")</f>
        <v xml:space="preserve"> No Loan</v>
      </c>
      <c r="O362" s="4">
        <f>VLOOKUP(B362, [1]Transaction!C:F,4,FALSE)</f>
        <v>44440</v>
      </c>
      <c r="P362" t="str">
        <f>VLOOKUP(B362,[1]Transaction!C:D,2,FALSE)</f>
        <v>Cash Withdrawal</v>
      </c>
      <c r="Q362" t="str">
        <f>VLOOKUP(B362,[1]Transaction!C:E,3,FALSE)</f>
        <v>ATM</v>
      </c>
      <c r="R362" s="10">
        <f>IFERROR(I362-J362, "")</f>
        <v>1499554.766784</v>
      </c>
      <c r="S362" s="5">
        <f t="shared" si="11"/>
        <v>29991.095335680002</v>
      </c>
    </row>
    <row r="363" spans="1:19" x14ac:dyDescent="0.25">
      <c r="A363" s="6" t="s">
        <v>2005</v>
      </c>
      <c r="B363" s="7">
        <v>119419377</v>
      </c>
      <c r="C363" s="6">
        <v>27</v>
      </c>
      <c r="D363" s="17">
        <v>34844.25</v>
      </c>
      <c r="E363" s="6" t="s">
        <v>3339</v>
      </c>
      <c r="F363" s="6" t="s">
        <v>4183</v>
      </c>
      <c r="G363" s="6" t="s">
        <v>3512</v>
      </c>
      <c r="H363" s="18" t="s">
        <v>4250</v>
      </c>
      <c r="I363" s="19" t="str">
        <f t="shared" si="10"/>
        <v>222884.561</v>
      </c>
      <c r="J363" s="20">
        <v>125629.05974976</v>
      </c>
      <c r="K363" s="6" t="s">
        <v>4251</v>
      </c>
      <c r="L363" t="str">
        <f>VLOOKUP(A363,[1]Accounts!$A$2:$G$3001,5,FALSE)</f>
        <v>Joint</v>
      </c>
      <c r="M363" t="str">
        <f>VLOOKUP(A363,[1]Accounts!$A$2:$G$3001,7,FALSE)</f>
        <v>136956,204</v>
      </c>
      <c r="N363" t="str">
        <f>IFERROR(VLOOKUP(A363,[1]Loan!A:D,4,FALSE),  " No Loan")</f>
        <v xml:space="preserve"> No Loan</v>
      </c>
      <c r="O363" s="4">
        <f>VLOOKUP(B363, [1]Transaction!C:F,4,FALSE)</f>
        <v>44461</v>
      </c>
      <c r="P363" t="str">
        <f>VLOOKUP(B363,[1]Transaction!C:D,2,FALSE)</f>
        <v>Money Transfer</v>
      </c>
      <c r="Q363" t="str">
        <f>VLOOKUP(B363,[1]Transaction!C:E,3,FALSE)</f>
        <v>ATM</v>
      </c>
      <c r="R363" s="10">
        <f>IFERROR(I363-J363, "")</f>
        <v>97255.501250239991</v>
      </c>
      <c r="S363" s="5">
        <f t="shared" si="11"/>
        <v>0</v>
      </c>
    </row>
    <row r="364" spans="1:19" x14ac:dyDescent="0.25">
      <c r="A364" s="6" t="s">
        <v>2910</v>
      </c>
      <c r="B364" s="7">
        <v>119496083</v>
      </c>
      <c r="C364" s="6">
        <v>72</v>
      </c>
      <c r="D364" s="17">
        <v>18408</v>
      </c>
      <c r="E364" s="6" t="s">
        <v>3348</v>
      </c>
      <c r="F364" s="6" t="s">
        <v>3900</v>
      </c>
      <c r="G364" s="6" t="s">
        <v>3357</v>
      </c>
      <c r="H364" s="18" t="s">
        <v>4252</v>
      </c>
      <c r="I364" s="19" t="str">
        <f t="shared" si="10"/>
        <v>902647.644</v>
      </c>
      <c r="J364" s="20">
        <v>431125.96411007998</v>
      </c>
      <c r="K364" s="6" t="s">
        <v>4253</v>
      </c>
      <c r="L364" t="str">
        <f>VLOOKUP(A364,[1]Accounts!$A$2:$G$3001,5,FALSE)</f>
        <v>Joint</v>
      </c>
      <c r="M364" t="str">
        <f>VLOOKUP(A364,[1]Accounts!$A$2:$G$3001,7,FALSE)</f>
        <v>522330,2592</v>
      </c>
      <c r="N364" t="str">
        <f>IFERROR(VLOOKUP(A364,[1]Loan!A:D,4,FALSE),  " No Loan")</f>
        <v xml:space="preserve"> No Loan</v>
      </c>
      <c r="O364" s="4">
        <f>VLOOKUP(B364, [1]Transaction!C:F,4,FALSE)</f>
        <v>44271</v>
      </c>
      <c r="P364" t="str">
        <f>VLOOKUP(B364,[1]Transaction!C:D,2,FALSE)</f>
        <v>Online Payment</v>
      </c>
      <c r="Q364" t="str">
        <f>VLOOKUP(B364,[1]Transaction!C:E,3,FALSE)</f>
        <v>Mobile</v>
      </c>
      <c r="R364" s="10">
        <f>IFERROR(I364-J364, "")</f>
        <v>471521.67988991999</v>
      </c>
      <c r="S364" s="5">
        <f t="shared" si="11"/>
        <v>0</v>
      </c>
    </row>
    <row r="365" spans="1:19" x14ac:dyDescent="0.25">
      <c r="A365" s="6" t="s">
        <v>165</v>
      </c>
      <c r="B365" s="7">
        <v>119671646</v>
      </c>
      <c r="C365" s="6">
        <v>25</v>
      </c>
      <c r="D365" s="17">
        <v>35574.75</v>
      </c>
      <c r="E365" s="6" t="s">
        <v>3348</v>
      </c>
      <c r="F365" s="6" t="s">
        <v>3671</v>
      </c>
      <c r="G365" s="6" t="s">
        <v>3361</v>
      </c>
      <c r="H365" s="18" t="s">
        <v>4254</v>
      </c>
      <c r="I365" s="19" t="str">
        <f t="shared" si="10"/>
        <v>177146.436</v>
      </c>
      <c r="J365" s="20">
        <v>70553.149867200002</v>
      </c>
      <c r="K365" s="6" t="s">
        <v>4255</v>
      </c>
      <c r="L365" t="str">
        <f>VLOOKUP(A365,[1]Accounts!$A$2:$G$3001,5,FALSE)</f>
        <v>Current</v>
      </c>
      <c r="M365" t="str">
        <f>VLOOKUP(A365,[1]Accounts!$A$2:$G$3001,7,FALSE)</f>
        <v>248004,4392</v>
      </c>
      <c r="N365" t="str">
        <f>IFERROR(VLOOKUP(A365,[1]Loan!A:D,4,FALSE),  " No Loan")</f>
        <v>N1895794646</v>
      </c>
      <c r="O365" s="4">
        <f>VLOOKUP(B365, [1]Transaction!C:F,4,FALSE)</f>
        <v>44438</v>
      </c>
      <c r="P365" t="str">
        <f>VLOOKUP(B365,[1]Transaction!C:D,2,FALSE)</f>
        <v>Loan Payment</v>
      </c>
      <c r="Q365" t="str">
        <f>VLOOKUP(B365,[1]Transaction!C:E,3,FALSE)</f>
        <v>ACH</v>
      </c>
      <c r="R365" s="10">
        <f>IFERROR(I365-J365, "")</f>
        <v>106593.28613279999</v>
      </c>
      <c r="S365" s="5">
        <f t="shared" si="11"/>
        <v>0</v>
      </c>
    </row>
    <row r="366" spans="1:19" x14ac:dyDescent="0.25">
      <c r="A366" s="6" t="s">
        <v>2343</v>
      </c>
      <c r="B366" s="7">
        <v>120381038</v>
      </c>
      <c r="C366" s="6">
        <v>60</v>
      </c>
      <c r="D366" s="17">
        <v>22791</v>
      </c>
      <c r="E366" s="6" t="s">
        <v>3348</v>
      </c>
      <c r="F366" s="6" t="s">
        <v>4256</v>
      </c>
      <c r="G366" s="6" t="s">
        <v>3623</v>
      </c>
      <c r="H366" s="18" t="s">
        <v>4257</v>
      </c>
      <c r="I366" s="19" t="str">
        <f t="shared" si="10"/>
        <v>40303.494_x0002_</v>
      </c>
      <c r="J366" s="20">
        <v>6018.6551040000004</v>
      </c>
      <c r="K366" s="6" t="s">
        <v>4258</v>
      </c>
      <c r="L366" t="str">
        <f>VLOOKUP(A366,[1]Accounts!$A$2:$G$3001,5,FALSE)</f>
        <v>Savings</v>
      </c>
      <c r="M366" t="str">
        <f>VLOOKUP(A366,[1]Accounts!$A$2:$G$3001,7,FALSE)</f>
        <v>85439,62</v>
      </c>
      <c r="N366" t="str">
        <f>IFERROR(VLOOKUP(A366,[1]Loan!A:D,4,FALSE),  " No Loan")</f>
        <v xml:space="preserve"> No Loan</v>
      </c>
      <c r="O366" s="4">
        <f>VLOOKUP(B366, [1]Transaction!C:F,4,FALSE)</f>
        <v>44233</v>
      </c>
      <c r="P366" t="str">
        <f>VLOOKUP(B366,[1]Transaction!C:D,2,FALSE)</f>
        <v>Online Payment</v>
      </c>
      <c r="Q366" t="str">
        <f>VLOOKUP(B366,[1]Transaction!C:E,3,FALSE)</f>
        <v>Mobile</v>
      </c>
      <c r="R366" s="10" t="str">
        <f>IFERROR(I366-J366, "")</f>
        <v/>
      </c>
      <c r="S366" s="5" t="e">
        <f t="shared" si="11"/>
        <v>#VALUE!</v>
      </c>
    </row>
    <row r="367" spans="1:19" x14ac:dyDescent="0.25">
      <c r="A367" s="6" t="s">
        <v>2878</v>
      </c>
      <c r="B367" s="7">
        <v>120457380</v>
      </c>
      <c r="C367" s="6">
        <v>64</v>
      </c>
      <c r="D367" s="17">
        <v>21330</v>
      </c>
      <c r="E367" s="6" t="s">
        <v>3339</v>
      </c>
      <c r="F367" s="6" t="s">
        <v>3483</v>
      </c>
      <c r="G367" s="6" t="s">
        <v>3389</v>
      </c>
      <c r="H367" s="18" t="s">
        <v>4259</v>
      </c>
      <c r="I367" s="19" t="str">
        <f t="shared" si="10"/>
        <v>61904.5665</v>
      </c>
      <c r="J367" s="20">
        <v>14615.51716768</v>
      </c>
      <c r="K367" s="6" t="s">
        <v>4260</v>
      </c>
      <c r="L367" t="str">
        <f>VLOOKUP(A367,[1]Accounts!$A$2:$G$3001,5,FALSE)</f>
        <v>Domiciliary</v>
      </c>
      <c r="M367" t="str">
        <f>VLOOKUP(A367,[1]Accounts!$A$2:$G$3001,7,FALSE)</f>
        <v>162784,5824</v>
      </c>
      <c r="N367" t="str">
        <f>IFERROR(VLOOKUP(A367,[1]Loan!A:D,4,FALSE),  " No Loan")</f>
        <v xml:space="preserve"> No Loan</v>
      </c>
      <c r="O367" s="4">
        <f>VLOOKUP(B367, [1]Transaction!C:F,4,FALSE)</f>
        <v>44502</v>
      </c>
      <c r="P367" t="str">
        <f>VLOOKUP(B367,[1]Transaction!C:D,2,FALSE)</f>
        <v>Online Payment</v>
      </c>
      <c r="Q367" t="str">
        <f>VLOOKUP(B367,[1]Transaction!C:E,3,FALSE)</f>
        <v>Mobile</v>
      </c>
      <c r="R367" s="10">
        <f>IFERROR(I367-J367, "")</f>
        <v>47289.049332319999</v>
      </c>
      <c r="S367" s="5">
        <f t="shared" si="11"/>
        <v>0</v>
      </c>
    </row>
    <row r="368" spans="1:19" x14ac:dyDescent="0.25">
      <c r="A368" s="6" t="s">
        <v>1477</v>
      </c>
      <c r="B368" s="7">
        <v>120462979</v>
      </c>
      <c r="C368" s="6">
        <v>48</v>
      </c>
      <c r="D368" s="17">
        <v>27174</v>
      </c>
      <c r="E368" s="6" t="s">
        <v>3348</v>
      </c>
      <c r="F368" s="6" t="s">
        <v>4169</v>
      </c>
      <c r="G368" s="6" t="s">
        <v>3369</v>
      </c>
      <c r="H368" s="18" t="s">
        <v>4261</v>
      </c>
      <c r="I368" s="19" t="str">
        <f t="shared" si="10"/>
        <v>111160.227</v>
      </c>
      <c r="J368" s="20">
        <v>57687.180570359997</v>
      </c>
      <c r="K368" s="6" t="s">
        <v>4262</v>
      </c>
      <c r="L368" t="str">
        <f>VLOOKUP(A368,[1]Accounts!$A$2:$G$3001,5,FALSE)</f>
        <v>Joint</v>
      </c>
      <c r="M368" t="str">
        <f>VLOOKUP(A368,[1]Accounts!$A$2:$G$3001,7,FALSE)</f>
        <v>36306,25</v>
      </c>
      <c r="N368" t="str">
        <f>IFERROR(VLOOKUP(A368,[1]Loan!A:D,4,FALSE),  " No Loan")</f>
        <v xml:space="preserve"> No Loan</v>
      </c>
      <c r="O368" s="4">
        <f>VLOOKUP(B368, [1]Transaction!C:F,4,FALSE)</f>
        <v>44369</v>
      </c>
      <c r="P368" t="str">
        <f>VLOOKUP(B368,[1]Transaction!C:D,2,FALSE)</f>
        <v>Money Deposit</v>
      </c>
      <c r="Q368" t="str">
        <f>VLOOKUP(B368,[1]Transaction!C:E,3,FALSE)</f>
        <v>Bank</v>
      </c>
      <c r="R368" s="10">
        <f>IFERROR(I368-J368, "")</f>
        <v>53473.046429640002</v>
      </c>
      <c r="S368" s="5">
        <f t="shared" si="11"/>
        <v>0</v>
      </c>
    </row>
    <row r="369" spans="1:19" x14ac:dyDescent="0.25">
      <c r="A369" s="6" t="s">
        <v>2472</v>
      </c>
      <c r="B369" s="7">
        <v>120568684</v>
      </c>
      <c r="C369" s="6">
        <v>37</v>
      </c>
      <c r="D369" s="17">
        <v>31191.75</v>
      </c>
      <c r="E369" s="6" t="s">
        <v>3348</v>
      </c>
      <c r="F369" s="6" t="s">
        <v>3814</v>
      </c>
      <c r="G369" s="6" t="s">
        <v>3369</v>
      </c>
      <c r="H369" s="18" t="s">
        <v>4263</v>
      </c>
      <c r="I369" s="19" t="str">
        <f t="shared" si="10"/>
        <v>65263.5475</v>
      </c>
      <c r="J369" s="20">
        <v>46324.804897800001</v>
      </c>
      <c r="K369" s="6" t="s">
        <v>4264</v>
      </c>
      <c r="L369" t="str">
        <f>VLOOKUP(A369,[1]Accounts!$A$2:$G$3001,5,FALSE)</f>
        <v>Current</v>
      </c>
      <c r="M369" t="str">
        <f>VLOOKUP(A369,[1]Accounts!$A$2:$G$3001,7,FALSE)</f>
        <v>38807,25</v>
      </c>
      <c r="N369" t="str">
        <f>IFERROR(VLOOKUP(A369,[1]Loan!A:D,4,FALSE),  " No Loan")</f>
        <v xml:space="preserve"> No Loan</v>
      </c>
      <c r="O369" s="4">
        <f>VLOOKUP(B369, [1]Transaction!C:F,4,FALSE)</f>
        <v>44312</v>
      </c>
      <c r="P369" t="str">
        <f>VLOOKUP(B369,[1]Transaction!C:D,2,FALSE)</f>
        <v>Cash Withdrawal</v>
      </c>
      <c r="Q369" t="str">
        <f>VLOOKUP(B369,[1]Transaction!C:E,3,FALSE)</f>
        <v>ATM</v>
      </c>
      <c r="R369" s="10">
        <f>IFERROR(I369-J369, "")</f>
        <v>18938.7426022</v>
      </c>
      <c r="S369" s="5">
        <f t="shared" si="11"/>
        <v>0</v>
      </c>
    </row>
    <row r="370" spans="1:19" x14ac:dyDescent="0.25">
      <c r="A370" s="6" t="s">
        <v>2668</v>
      </c>
      <c r="B370" s="7">
        <v>120818084</v>
      </c>
      <c r="C370" s="6">
        <v>34</v>
      </c>
      <c r="D370" s="17">
        <v>32287.5</v>
      </c>
      <c r="E370" s="6" t="s">
        <v>3339</v>
      </c>
      <c r="F370" s="6" t="s">
        <v>3532</v>
      </c>
      <c r="G370" s="6" t="s">
        <v>3369</v>
      </c>
      <c r="H370" s="18" t="s">
        <v>4265</v>
      </c>
      <c r="I370" s="19" t="str">
        <f t="shared" si="10"/>
        <v>868648.416</v>
      </c>
      <c r="J370" s="20">
        <v>304418.817171</v>
      </c>
      <c r="K370" s="6" t="s">
        <v>4266</v>
      </c>
      <c r="L370" t="str">
        <f>VLOOKUP(A370,[1]Accounts!$A$2:$G$3001,5,FALSE)</f>
        <v>Savings</v>
      </c>
      <c r="M370" t="str">
        <f>VLOOKUP(A370,[1]Accounts!$A$2:$G$3001,7,FALSE)</f>
        <v>149706,4608</v>
      </c>
      <c r="N370" t="str">
        <f>IFERROR(VLOOKUP(A370,[1]Loan!A:D,4,FALSE),  " No Loan")</f>
        <v xml:space="preserve"> No Loan</v>
      </c>
      <c r="O370" s="4">
        <f>VLOOKUP(B370, [1]Transaction!C:F,4,FALSE)</f>
        <v>44589</v>
      </c>
      <c r="P370" t="str">
        <f>VLOOKUP(B370,[1]Transaction!C:D,2,FALSE)</f>
        <v>Online Payment</v>
      </c>
      <c r="Q370" t="str">
        <f>VLOOKUP(B370,[1]Transaction!C:E,3,FALSE)</f>
        <v>Card</v>
      </c>
      <c r="R370" s="10">
        <f>IFERROR(I370-J370, "")</f>
        <v>564229.59882900002</v>
      </c>
      <c r="S370" s="5">
        <f t="shared" si="11"/>
        <v>11284.591976580001</v>
      </c>
    </row>
    <row r="371" spans="1:19" x14ac:dyDescent="0.25">
      <c r="A371" s="6" t="s">
        <v>2989</v>
      </c>
      <c r="B371" s="7">
        <v>120932057</v>
      </c>
      <c r="C371" s="6">
        <v>83</v>
      </c>
      <c r="D371" s="17">
        <v>14390.25</v>
      </c>
      <c r="E371" s="6" t="s">
        <v>3339</v>
      </c>
      <c r="F371" s="6" t="s">
        <v>3830</v>
      </c>
      <c r="G371" s="6" t="s">
        <v>3512</v>
      </c>
      <c r="H371" s="18" t="s">
        <v>4267</v>
      </c>
      <c r="I371" s="19" t="str">
        <f t="shared" si="10"/>
        <v>244910.008</v>
      </c>
      <c r="J371" s="20">
        <v>253073.67546239999</v>
      </c>
      <c r="K371" s="6" t="s">
        <v>4268</v>
      </c>
      <c r="L371" t="str">
        <f>VLOOKUP(A371,[1]Accounts!$A$2:$G$3001,5,FALSE)</f>
        <v>Current</v>
      </c>
      <c r="M371" t="str">
        <f>VLOOKUP(A371,[1]Accounts!$A$2:$G$3001,7,FALSE)</f>
        <v>25072,5561</v>
      </c>
      <c r="N371" t="str">
        <f>IFERROR(VLOOKUP(A371,[1]Loan!A:D,4,FALSE),  " No Loan")</f>
        <v xml:space="preserve"> No Loan</v>
      </c>
      <c r="O371" s="4">
        <f>VLOOKUP(B371, [1]Transaction!C:F,4,FALSE)</f>
        <v>44374</v>
      </c>
      <c r="P371" t="str">
        <f>VLOOKUP(B371,[1]Transaction!C:D,2,FALSE)</f>
        <v>Online Payment</v>
      </c>
      <c r="Q371" t="str">
        <f>VLOOKUP(B371,[1]Transaction!C:E,3,FALSE)</f>
        <v>Mobile</v>
      </c>
      <c r="R371" s="10">
        <f>IFERROR(I371-J371, "")</f>
        <v>-8163.6674623999861</v>
      </c>
      <c r="S371" s="5">
        <f t="shared" si="11"/>
        <v>0</v>
      </c>
    </row>
    <row r="372" spans="1:19" x14ac:dyDescent="0.25">
      <c r="A372" s="6" t="s">
        <v>2989</v>
      </c>
      <c r="B372" s="7">
        <v>120932057</v>
      </c>
      <c r="C372" s="6">
        <v>83</v>
      </c>
      <c r="D372" s="17">
        <v>14390.25</v>
      </c>
      <c r="E372" s="6" t="s">
        <v>3339</v>
      </c>
      <c r="F372" s="6" t="s">
        <v>3830</v>
      </c>
      <c r="G372" s="6" t="s">
        <v>3512</v>
      </c>
      <c r="H372" s="18" t="s">
        <v>4267</v>
      </c>
      <c r="I372" s="19" t="str">
        <f t="shared" si="10"/>
        <v>244910.008</v>
      </c>
      <c r="J372" s="20">
        <v>253073.67546239999</v>
      </c>
      <c r="K372" s="6" t="s">
        <v>4268</v>
      </c>
      <c r="L372" t="str">
        <f>VLOOKUP(A372,[1]Accounts!$A$2:$G$3001,5,FALSE)</f>
        <v>Current</v>
      </c>
      <c r="M372" t="str">
        <f>VLOOKUP(A372,[1]Accounts!$A$2:$G$3001,7,FALSE)</f>
        <v>25072,5561</v>
      </c>
      <c r="N372" t="str">
        <f>IFERROR(VLOOKUP(A372,[1]Loan!A:D,4,FALSE),  " No Loan")</f>
        <v xml:space="preserve"> No Loan</v>
      </c>
      <c r="O372" s="4">
        <f>VLOOKUP(B372, [1]Transaction!C:F,4,FALSE)</f>
        <v>44374</v>
      </c>
      <c r="P372" t="str">
        <f>VLOOKUP(B372,[1]Transaction!C:D,2,FALSE)</f>
        <v>Online Payment</v>
      </c>
      <c r="Q372" t="str">
        <f>VLOOKUP(B372,[1]Transaction!C:E,3,FALSE)</f>
        <v>Mobile</v>
      </c>
      <c r="R372" s="10">
        <f>IFERROR(I372-J372, "")</f>
        <v>-8163.6674623999861</v>
      </c>
      <c r="S372" s="5">
        <f t="shared" si="11"/>
        <v>0</v>
      </c>
    </row>
    <row r="373" spans="1:19" x14ac:dyDescent="0.25">
      <c r="A373" s="6" t="s">
        <v>1752</v>
      </c>
      <c r="B373" s="7">
        <v>121677066</v>
      </c>
      <c r="C373" s="6">
        <v>50</v>
      </c>
      <c r="D373" s="17">
        <v>26443.5</v>
      </c>
      <c r="E373" s="6" t="s">
        <v>3339</v>
      </c>
      <c r="F373" s="6" t="s">
        <v>3511</v>
      </c>
      <c r="G373" s="6" t="s">
        <v>3403</v>
      </c>
      <c r="H373" s="18" t="s">
        <v>4269</v>
      </c>
      <c r="I373" s="19" t="str">
        <f t="shared" si="10"/>
        <v>506969.442</v>
      </c>
      <c r="J373" s="20">
        <v>297929.042082</v>
      </c>
      <c r="K373" s="6" t="s">
        <v>4270</v>
      </c>
      <c r="L373" t="str">
        <f>VLOOKUP(A373,[1]Accounts!$A$2:$G$3001,5,FALSE)</f>
        <v>Savings</v>
      </c>
      <c r="M373" t="str">
        <f>VLOOKUP(A373,[1]Accounts!$A$2:$G$3001,7,FALSE)</f>
        <v>271347,455</v>
      </c>
      <c r="N373" t="str">
        <f>IFERROR(VLOOKUP(A373,[1]Loan!A:D,4,FALSE),  " No Loan")</f>
        <v xml:space="preserve"> No Loan</v>
      </c>
      <c r="O373" s="4">
        <f>VLOOKUP(B373, [1]Transaction!C:F,4,FALSE)</f>
        <v>44497</v>
      </c>
      <c r="P373" t="str">
        <f>VLOOKUP(B373,[1]Transaction!C:D,2,FALSE)</f>
        <v>Online Payment</v>
      </c>
      <c r="Q373" t="str">
        <f>VLOOKUP(B373,[1]Transaction!C:E,3,FALSE)</f>
        <v>Mobile</v>
      </c>
      <c r="R373" s="10">
        <f>IFERROR(I373-J373, "")</f>
        <v>209040.39991799998</v>
      </c>
      <c r="S373" s="5">
        <f t="shared" si="11"/>
        <v>0</v>
      </c>
    </row>
    <row r="374" spans="1:19" x14ac:dyDescent="0.25">
      <c r="A374" s="6" t="s">
        <v>1596</v>
      </c>
      <c r="B374" s="7">
        <v>121818842</v>
      </c>
      <c r="C374" s="6">
        <v>24</v>
      </c>
      <c r="D374" s="17">
        <v>35940</v>
      </c>
      <c r="E374" s="6" t="s">
        <v>3339</v>
      </c>
      <c r="F374" s="6" t="s">
        <v>3916</v>
      </c>
      <c r="G374" s="6" t="s">
        <v>3512</v>
      </c>
      <c r="H374" s="18" t="s">
        <v>4271</v>
      </c>
      <c r="I374" s="19" t="str">
        <f t="shared" si="10"/>
        <v>419094.984</v>
      </c>
      <c r="J374" s="20">
        <v>254367.37281599999</v>
      </c>
      <c r="K374" s="6" t="s">
        <v>4272</v>
      </c>
      <c r="L374" t="str">
        <f>VLOOKUP(A374,[1]Accounts!$A$2:$G$3001,5,FALSE)</f>
        <v>Domiciliary</v>
      </c>
      <c r="M374" t="str">
        <f>VLOOKUP(A374,[1]Accounts!$A$2:$G$3001,7,FALSE)</f>
        <v>180987,1128</v>
      </c>
      <c r="N374" t="str">
        <f>IFERROR(VLOOKUP(A374,[1]Loan!A:D,4,FALSE),  " No Loan")</f>
        <v xml:space="preserve"> No Loan</v>
      </c>
      <c r="O374" s="4">
        <f>VLOOKUP(B374, [1]Transaction!C:F,4,FALSE)</f>
        <v>44272</v>
      </c>
      <c r="P374" t="str">
        <f>VLOOKUP(B374,[1]Transaction!C:D,2,FALSE)</f>
        <v>Online Payment</v>
      </c>
      <c r="Q374" t="str">
        <f>VLOOKUP(B374,[1]Transaction!C:E,3,FALSE)</f>
        <v>Internet Banking</v>
      </c>
      <c r="R374" s="10">
        <f>IFERROR(I374-J374, "")</f>
        <v>164727.61118400001</v>
      </c>
      <c r="S374" s="5">
        <f t="shared" si="11"/>
        <v>0</v>
      </c>
    </row>
    <row r="375" spans="1:19" x14ac:dyDescent="0.25">
      <c r="A375" s="6" t="s">
        <v>3155</v>
      </c>
      <c r="B375" s="7">
        <v>122103886</v>
      </c>
      <c r="C375" s="6">
        <v>80</v>
      </c>
      <c r="D375" s="17">
        <v>15486</v>
      </c>
      <c r="E375" s="6" t="s">
        <v>3348</v>
      </c>
      <c r="F375" s="6" t="s">
        <v>3866</v>
      </c>
      <c r="G375" s="6" t="s">
        <v>3345</v>
      </c>
      <c r="H375" s="18" t="s">
        <v>4273</v>
      </c>
      <c r="I375" s="19" t="str">
        <f t="shared" si="10"/>
        <v>321886.022</v>
      </c>
      <c r="J375" s="20">
        <v>29469.220290000001</v>
      </c>
      <c r="K375" s="6" t="s">
        <v>4274</v>
      </c>
      <c r="L375" t="str">
        <f>VLOOKUP(A375,[1]Accounts!$A$2:$G$3001,5,FALSE)</f>
        <v>Corporate</v>
      </c>
      <c r="M375" t="str">
        <f>VLOOKUP(A375,[1]Accounts!$A$2:$G$3001,7,FALSE)</f>
        <v>160073,1</v>
      </c>
      <c r="N375" t="str">
        <f>IFERROR(VLOOKUP(A375,[1]Loan!A:D,4,FALSE),  " No Loan")</f>
        <v xml:space="preserve"> No Loan</v>
      </c>
      <c r="O375" s="4">
        <f>VLOOKUP(B375, [1]Transaction!C:F,4,FALSE)</f>
        <v>44490</v>
      </c>
      <c r="P375" t="str">
        <f>VLOOKUP(B375,[1]Transaction!C:D,2,FALSE)</f>
        <v>Cash Withdrawal</v>
      </c>
      <c r="Q375" t="str">
        <f>VLOOKUP(B375,[1]Transaction!C:E,3,FALSE)</f>
        <v>ATM</v>
      </c>
      <c r="R375" s="10">
        <f>IFERROR(I375-J375, "")</f>
        <v>292416.80170999997</v>
      </c>
      <c r="S375" s="5">
        <f t="shared" si="11"/>
        <v>0</v>
      </c>
    </row>
    <row r="376" spans="1:19" x14ac:dyDescent="0.25">
      <c r="A376" s="6" t="s">
        <v>2266</v>
      </c>
      <c r="B376" s="7">
        <v>122621145</v>
      </c>
      <c r="C376" s="6">
        <v>30</v>
      </c>
      <c r="D376" s="17">
        <v>33748.5</v>
      </c>
      <c r="E376" s="6" t="s">
        <v>3348</v>
      </c>
      <c r="F376" s="6" t="s">
        <v>3435</v>
      </c>
      <c r="G376" s="6" t="s">
        <v>3369</v>
      </c>
      <c r="H376" s="18" t="s">
        <v>4275</v>
      </c>
      <c r="I376" s="19" t="str">
        <f t="shared" si="10"/>
        <v>19577.6799</v>
      </c>
      <c r="J376" s="20">
        <v>3719.7591832799999</v>
      </c>
      <c r="K376" s="6" t="s">
        <v>4276</v>
      </c>
      <c r="L376" t="str">
        <f>VLOOKUP(A376,[1]Accounts!$A$2:$G$3001,5,FALSE)</f>
        <v>Domiciliary</v>
      </c>
      <c r="M376" t="str">
        <f>VLOOKUP(A376,[1]Accounts!$A$2:$G$3001,7,FALSE)</f>
        <v>253010,88</v>
      </c>
      <c r="N376" t="str">
        <f>IFERROR(VLOOKUP(A376,[1]Loan!A:D,4,FALSE),  " No Loan")</f>
        <v xml:space="preserve"> No Loan</v>
      </c>
      <c r="O376" s="4">
        <f>VLOOKUP(B376, [1]Transaction!C:F,4,FALSE)</f>
        <v>44593</v>
      </c>
      <c r="P376" t="str">
        <f>VLOOKUP(B376,[1]Transaction!C:D,2,FALSE)</f>
        <v>Money Deposit</v>
      </c>
      <c r="Q376" t="str">
        <f>VLOOKUP(B376,[1]Transaction!C:E,3,FALSE)</f>
        <v>Bank</v>
      </c>
      <c r="R376" s="10">
        <f>IFERROR(I376-J376, "")</f>
        <v>15857.92071672</v>
      </c>
      <c r="S376" s="5">
        <f t="shared" si="11"/>
        <v>0</v>
      </c>
    </row>
    <row r="377" spans="1:19" x14ac:dyDescent="0.25">
      <c r="A377" s="6" t="s">
        <v>2207</v>
      </c>
      <c r="B377" s="7">
        <v>122639053</v>
      </c>
      <c r="C377" s="6">
        <v>19</v>
      </c>
      <c r="D377" s="17">
        <v>37766.25</v>
      </c>
      <c r="E377" s="6" t="s">
        <v>3348</v>
      </c>
      <c r="F377" s="6" t="s">
        <v>3622</v>
      </c>
      <c r="G377" s="6" t="s">
        <v>3512</v>
      </c>
      <c r="H377" s="18" t="s">
        <v>4277</v>
      </c>
      <c r="I377" s="19" t="str">
        <f t="shared" si="10"/>
        <v>669212.771</v>
      </c>
      <c r="J377" s="20">
        <v>210003.28511999999</v>
      </c>
      <c r="K377" s="6" t="s">
        <v>4278</v>
      </c>
      <c r="L377" t="str">
        <f>VLOOKUP(A377,[1]Accounts!$A$2:$G$3001,5,FALSE)</f>
        <v>Domiciliary</v>
      </c>
      <c r="M377" t="str">
        <f>VLOOKUP(A377,[1]Accounts!$A$2:$G$3001,7,FALSE)</f>
        <v>228140,8308</v>
      </c>
      <c r="N377" t="str">
        <f>IFERROR(VLOOKUP(A377,[1]Loan!A:D,4,FALSE),  " No Loan")</f>
        <v xml:space="preserve"> No Loan</v>
      </c>
      <c r="O377" s="4">
        <f>VLOOKUP(B377, [1]Transaction!C:F,4,FALSE)</f>
        <v>44661</v>
      </c>
      <c r="P377" t="str">
        <f>VLOOKUP(B377,[1]Transaction!C:D,2,FALSE)</f>
        <v>Cash Withdrawal</v>
      </c>
      <c r="Q377" t="str">
        <f>VLOOKUP(B377,[1]Transaction!C:E,3,FALSE)</f>
        <v>ATM</v>
      </c>
      <c r="R377" s="10">
        <f>IFERROR(I377-J377, "")</f>
        <v>459209.48587999993</v>
      </c>
      <c r="S377" s="5">
        <f t="shared" si="11"/>
        <v>0</v>
      </c>
    </row>
    <row r="378" spans="1:19" x14ac:dyDescent="0.25">
      <c r="A378" s="6" t="s">
        <v>3198</v>
      </c>
      <c r="B378" s="7">
        <v>124971917</v>
      </c>
      <c r="C378" s="6">
        <v>53</v>
      </c>
      <c r="D378" s="17">
        <v>25347.75</v>
      </c>
      <c r="E378" s="6" t="s">
        <v>3339</v>
      </c>
      <c r="F378" s="6" t="s">
        <v>3619</v>
      </c>
      <c r="G378" s="6" t="s">
        <v>3369</v>
      </c>
      <c r="H378" s="18" t="s">
        <v>4279</v>
      </c>
      <c r="I378" s="19" t="str">
        <f t="shared" si="10"/>
        <v>257313.489</v>
      </c>
      <c r="J378" s="20">
        <v>104605.810344</v>
      </c>
      <c r="K378" s="6" t="s">
        <v>3872</v>
      </c>
      <c r="L378" t="str">
        <f>VLOOKUP(A378,[1]Accounts!$A$2:$G$3001,5,FALSE)</f>
        <v>Domiciliary</v>
      </c>
      <c r="M378" t="str">
        <f>VLOOKUP(A378,[1]Accounts!$A$2:$G$3001,7,FALSE)</f>
        <v>122947,0368</v>
      </c>
      <c r="N378" t="str">
        <f>IFERROR(VLOOKUP(A378,[1]Loan!A:D,4,FALSE),  " No Loan")</f>
        <v xml:space="preserve"> No Loan</v>
      </c>
      <c r="O378" s="4">
        <f>VLOOKUP(B378, [1]Transaction!C:F,4,FALSE)</f>
        <v>44372</v>
      </c>
      <c r="P378" t="str">
        <f>VLOOKUP(B378,[1]Transaction!C:D,2,FALSE)</f>
        <v>Cash Withdrawal</v>
      </c>
      <c r="Q378" t="str">
        <f>VLOOKUP(B378,[1]Transaction!C:E,3,FALSE)</f>
        <v>ATM</v>
      </c>
      <c r="R378" s="10">
        <f>IFERROR(I378-J378, "")</f>
        <v>152707.678656</v>
      </c>
      <c r="S378" s="5">
        <f t="shared" si="11"/>
        <v>0</v>
      </c>
    </row>
    <row r="379" spans="1:19" x14ac:dyDescent="0.25">
      <c r="A379" s="6" t="s">
        <v>1018</v>
      </c>
      <c r="B379" s="7">
        <v>125201103</v>
      </c>
      <c r="C379" s="6">
        <v>26</v>
      </c>
      <c r="D379" s="17">
        <v>35209.5</v>
      </c>
      <c r="E379" s="6" t="s">
        <v>3339</v>
      </c>
      <c r="F379" s="6" t="s">
        <v>3360</v>
      </c>
      <c r="G379" s="6" t="s">
        <v>3505</v>
      </c>
      <c r="H379" s="18" t="s">
        <v>4280</v>
      </c>
      <c r="I379" s="19" t="str">
        <f t="shared" si="10"/>
        <v>65425.8640</v>
      </c>
      <c r="J379" s="20">
        <v>17939.349824000001</v>
      </c>
      <c r="K379" s="6" t="s">
        <v>4281</v>
      </c>
      <c r="L379" t="str">
        <f>VLOOKUP(A379,[1]Accounts!$A$2:$G$3001,5,FALSE)</f>
        <v>Joint</v>
      </c>
      <c r="M379" t="str">
        <f>VLOOKUP(A379,[1]Accounts!$A$2:$G$3001,7,FALSE)</f>
        <v>72648,8534</v>
      </c>
      <c r="N379" t="str">
        <f>IFERROR(VLOOKUP(A379,[1]Loan!A:D,4,FALSE),  " No Loan")</f>
        <v xml:space="preserve"> No Loan</v>
      </c>
      <c r="O379" s="4">
        <f>VLOOKUP(B379, [1]Transaction!C:F,4,FALSE)</f>
        <v>44281</v>
      </c>
      <c r="P379" t="str">
        <f>VLOOKUP(B379,[1]Transaction!C:D,2,FALSE)</f>
        <v>Money Transfer</v>
      </c>
      <c r="Q379" t="str">
        <f>VLOOKUP(B379,[1]Transaction!C:E,3,FALSE)</f>
        <v>Bank</v>
      </c>
      <c r="R379" s="10">
        <f>IFERROR(I379-J379, "")</f>
        <v>47486.514175999997</v>
      </c>
      <c r="S379" s="5">
        <f t="shared" si="11"/>
        <v>0</v>
      </c>
    </row>
    <row r="380" spans="1:19" x14ac:dyDescent="0.25">
      <c r="A380" s="6" t="s">
        <v>1253</v>
      </c>
      <c r="B380" s="7">
        <v>125319673</v>
      </c>
      <c r="C380" s="6">
        <v>75</v>
      </c>
      <c r="D380" s="17">
        <v>17312.25</v>
      </c>
      <c r="E380" s="6" t="s">
        <v>3348</v>
      </c>
      <c r="F380" s="6" t="s">
        <v>4282</v>
      </c>
      <c r="G380" s="6" t="s">
        <v>3350</v>
      </c>
      <c r="H380" s="18" t="s">
        <v>4283</v>
      </c>
      <c r="I380" s="19" t="str">
        <f t="shared" si="10"/>
        <v>2100661.04</v>
      </c>
      <c r="J380" s="20">
        <v>997420.12157439999</v>
      </c>
      <c r="K380" s="6" t="s">
        <v>4284</v>
      </c>
      <c r="L380" t="str">
        <f>VLOOKUP(A380,[1]Accounts!$A$2:$G$3001,5,FALSE)</f>
        <v>Corporate</v>
      </c>
      <c r="M380" t="str">
        <f>VLOOKUP(A380,[1]Accounts!$A$2:$G$3001,7,FALSE)</f>
        <v>73501,0368</v>
      </c>
      <c r="N380" t="str">
        <f>IFERROR(VLOOKUP(A380,[1]Loan!A:D,4,FALSE),  " No Loan")</f>
        <v xml:space="preserve"> No Loan</v>
      </c>
      <c r="O380" s="4">
        <f>VLOOKUP(B380, [1]Transaction!C:F,4,FALSE)</f>
        <v>44224</v>
      </c>
      <c r="P380" t="str">
        <f>VLOOKUP(B380,[1]Transaction!C:D,2,FALSE)</f>
        <v>Money Transfer</v>
      </c>
      <c r="Q380" t="str">
        <f>VLOOKUP(B380,[1]Transaction!C:E,3,FALSE)</f>
        <v>Mobile</v>
      </c>
      <c r="R380" s="10">
        <f>IFERROR(I380-J380, "")</f>
        <v>1103240.9184256</v>
      </c>
      <c r="S380" s="5">
        <f t="shared" si="11"/>
        <v>22064.818368512002</v>
      </c>
    </row>
    <row r="381" spans="1:19" x14ac:dyDescent="0.25">
      <c r="A381" s="6" t="s">
        <v>1925</v>
      </c>
      <c r="B381" s="7">
        <v>125392857</v>
      </c>
      <c r="C381" s="6">
        <v>19</v>
      </c>
      <c r="D381" s="17">
        <v>37766.25</v>
      </c>
      <c r="E381" s="6" t="s">
        <v>3348</v>
      </c>
      <c r="F381" s="6" t="s">
        <v>3833</v>
      </c>
      <c r="G381" s="6" t="s">
        <v>3341</v>
      </c>
      <c r="H381" s="18" t="s">
        <v>4285</v>
      </c>
      <c r="I381" s="19" t="str">
        <f t="shared" si="10"/>
        <v>148859.668</v>
      </c>
      <c r="J381" s="20">
        <v>58163.314140000002</v>
      </c>
      <c r="K381" s="6" t="s">
        <v>4286</v>
      </c>
      <c r="L381" t="str">
        <f>VLOOKUP(A381,[1]Accounts!$A$2:$G$3001,5,FALSE)</f>
        <v>Joint</v>
      </c>
      <c r="M381" t="str">
        <f>VLOOKUP(A381,[1]Accounts!$A$2:$G$3001,7,FALSE)</f>
        <v>252612,864</v>
      </c>
      <c r="N381" t="str">
        <f>IFERROR(VLOOKUP(A381,[1]Loan!A:D,4,FALSE),  " No Loan")</f>
        <v xml:space="preserve"> No Loan</v>
      </c>
      <c r="O381" s="4">
        <f>VLOOKUP(B381, [1]Transaction!C:F,4,FALSE)</f>
        <v>44479</v>
      </c>
      <c r="P381" t="str">
        <f>VLOOKUP(B381,[1]Transaction!C:D,2,FALSE)</f>
        <v>Checks</v>
      </c>
      <c r="Q381" t="str">
        <f>VLOOKUP(B381,[1]Transaction!C:E,3,FALSE)</f>
        <v>Informal Services</v>
      </c>
      <c r="R381" s="10">
        <f>IFERROR(I381-J381, "")</f>
        <v>90696.353860000003</v>
      </c>
      <c r="S381" s="5">
        <f t="shared" si="11"/>
        <v>0</v>
      </c>
    </row>
    <row r="382" spans="1:19" x14ac:dyDescent="0.25">
      <c r="A382" s="6" t="s">
        <v>77</v>
      </c>
      <c r="B382" s="7">
        <v>125415238</v>
      </c>
      <c r="C382" s="6">
        <v>63</v>
      </c>
      <c r="D382" s="17">
        <v>21695.25</v>
      </c>
      <c r="E382" s="6" t="s">
        <v>3348</v>
      </c>
      <c r="F382" s="6" t="s">
        <v>4287</v>
      </c>
      <c r="G382" s="6" t="s">
        <v>3501</v>
      </c>
      <c r="H382" s="18" t="s">
        <v>4288</v>
      </c>
      <c r="I382" s="19" t="str">
        <f t="shared" si="10"/>
        <v>88035.7716</v>
      </c>
      <c r="J382" s="20">
        <v>78037.423253999994</v>
      </c>
      <c r="K382" s="6" t="s">
        <v>4289</v>
      </c>
      <c r="L382" t="str">
        <f>VLOOKUP(A382,[1]Accounts!$A$2:$G$3001,5,FALSE)</f>
        <v>Joint</v>
      </c>
      <c r="M382" t="str">
        <f>VLOOKUP(A382,[1]Accounts!$A$2:$G$3001,7,FALSE)</f>
        <v>97698,8922</v>
      </c>
      <c r="N382" t="str">
        <f>IFERROR(VLOOKUP(A382,[1]Loan!A:D,4,FALSE),  " No Loan")</f>
        <v xml:space="preserve"> No Loan</v>
      </c>
      <c r="O382" s="4">
        <f>VLOOKUP(B382, [1]Transaction!C:F,4,FALSE)</f>
        <v>44197</v>
      </c>
      <c r="P382" t="str">
        <f>VLOOKUP(B382,[1]Transaction!C:D,2,FALSE)</f>
        <v>Online Payment</v>
      </c>
      <c r="Q382" t="str">
        <f>VLOOKUP(B382,[1]Transaction!C:E,3,FALSE)</f>
        <v>Card</v>
      </c>
      <c r="R382" s="10">
        <f>IFERROR(I382-J382, "")</f>
        <v>9998.3483459999989</v>
      </c>
      <c r="S382" s="5">
        <f t="shared" si="11"/>
        <v>0</v>
      </c>
    </row>
    <row r="383" spans="1:19" x14ac:dyDescent="0.25">
      <c r="A383" s="6" t="s">
        <v>2967</v>
      </c>
      <c r="B383" s="7">
        <v>125926431</v>
      </c>
      <c r="C383" s="6">
        <v>47</v>
      </c>
      <c r="D383" s="17">
        <v>27539.25</v>
      </c>
      <c r="E383" s="6" t="s">
        <v>3348</v>
      </c>
      <c r="F383" s="6" t="s">
        <v>3424</v>
      </c>
      <c r="G383" s="6" t="s">
        <v>3369</v>
      </c>
      <c r="H383" s="18" t="s">
        <v>4290</v>
      </c>
      <c r="I383" s="19" t="str">
        <f t="shared" si="10"/>
        <v>277273.399</v>
      </c>
      <c r="J383" s="20">
        <v>109324.940256</v>
      </c>
      <c r="K383" s="6" t="s">
        <v>4291</v>
      </c>
      <c r="L383" t="str">
        <f>VLOOKUP(A383,[1]Accounts!$A$2:$G$3001,5,FALSE)</f>
        <v>Joint</v>
      </c>
      <c r="M383" t="str">
        <f>VLOOKUP(A383,[1]Accounts!$A$2:$G$3001,7,FALSE)</f>
        <v>284371,2768</v>
      </c>
      <c r="N383" t="str">
        <f>IFERROR(VLOOKUP(A383,[1]Loan!A:D,4,FALSE),  " No Loan")</f>
        <v xml:space="preserve"> No Loan</v>
      </c>
      <c r="O383" s="4">
        <f>VLOOKUP(B383, [1]Transaction!C:F,4,FALSE)</f>
        <v>44304</v>
      </c>
      <c r="P383" t="str">
        <f>VLOOKUP(B383,[1]Transaction!C:D,2,FALSE)</f>
        <v>Online Payment</v>
      </c>
      <c r="Q383" t="str">
        <f>VLOOKUP(B383,[1]Transaction!C:E,3,FALSE)</f>
        <v>Internet Banking</v>
      </c>
      <c r="R383" s="10">
        <f>IFERROR(I383-J383, "")</f>
        <v>167948.45874399997</v>
      </c>
      <c r="S383" s="5">
        <f t="shared" si="11"/>
        <v>0</v>
      </c>
    </row>
    <row r="384" spans="1:19" x14ac:dyDescent="0.25">
      <c r="A384" s="6" t="s">
        <v>2013</v>
      </c>
      <c r="B384" s="7">
        <v>126184759</v>
      </c>
      <c r="C384" s="6">
        <v>47</v>
      </c>
      <c r="D384" s="17">
        <v>27539.25</v>
      </c>
      <c r="E384" s="6" t="s">
        <v>3348</v>
      </c>
      <c r="F384" s="6" t="s">
        <v>3526</v>
      </c>
      <c r="G384" s="6" t="s">
        <v>3376</v>
      </c>
      <c r="H384" s="18" t="s">
        <v>4292</v>
      </c>
      <c r="I384" s="19" t="str">
        <f t="shared" si="10"/>
        <v>598631.920</v>
      </c>
      <c r="J384" s="20">
        <v>85868.277642479996</v>
      </c>
      <c r="K384" s="6" t="s">
        <v>4293</v>
      </c>
      <c r="L384" t="str">
        <f>VLOOKUP(A384,[1]Accounts!$A$2:$G$3001,5,FALSE)</f>
        <v>Savings</v>
      </c>
      <c r="M384" t="str">
        <f>VLOOKUP(A384,[1]Accounts!$A$2:$G$3001,7,FALSE)</f>
        <v>444732,6378</v>
      </c>
      <c r="N384" t="str">
        <f>IFERROR(VLOOKUP(A384,[1]Loan!A:D,4,FALSE),  " No Loan")</f>
        <v xml:space="preserve"> No Loan</v>
      </c>
      <c r="O384" s="4">
        <f>VLOOKUP(B384, [1]Transaction!C:F,4,FALSE)</f>
        <v>44638</v>
      </c>
      <c r="P384" t="str">
        <f>VLOOKUP(B384,[1]Transaction!C:D,2,FALSE)</f>
        <v>Money Transfer</v>
      </c>
      <c r="Q384" t="str">
        <f>VLOOKUP(B384,[1]Transaction!C:E,3,FALSE)</f>
        <v>Mobile</v>
      </c>
      <c r="R384" s="10">
        <f>IFERROR(I384-J384, "")</f>
        <v>512763.64235752006</v>
      </c>
      <c r="S384" s="5">
        <f t="shared" si="11"/>
        <v>10255.272847150402</v>
      </c>
    </row>
    <row r="385" spans="1:19" x14ac:dyDescent="0.25">
      <c r="A385" s="6" t="s">
        <v>2074</v>
      </c>
      <c r="B385" s="7">
        <v>126238837</v>
      </c>
      <c r="C385" s="6">
        <v>36</v>
      </c>
      <c r="D385" s="17">
        <v>31557</v>
      </c>
      <c r="E385" s="6" t="s">
        <v>3339</v>
      </c>
      <c r="F385" s="6" t="s">
        <v>3821</v>
      </c>
      <c r="G385" s="6" t="s">
        <v>3345</v>
      </c>
      <c r="H385" s="18" t="s">
        <v>4294</v>
      </c>
      <c r="I385" s="19" t="str">
        <f t="shared" si="10"/>
        <v>955530.72_x0002_</v>
      </c>
      <c r="J385" s="20">
        <v>186089.60772</v>
      </c>
      <c r="K385" s="6" t="s">
        <v>4295</v>
      </c>
      <c r="L385" t="str">
        <f>VLOOKUP(A385,[1]Accounts!$A$2:$G$3001,5,FALSE)</f>
        <v>Domiciliary</v>
      </c>
      <c r="M385" t="str">
        <f>VLOOKUP(A385,[1]Accounts!$A$2:$G$3001,7,FALSE)</f>
        <v>77370,4017</v>
      </c>
      <c r="N385" t="str">
        <f>IFERROR(VLOOKUP(A385,[1]Loan!A:D,4,FALSE),  " No Loan")</f>
        <v xml:space="preserve"> No Loan</v>
      </c>
      <c r="O385" s="4">
        <f>VLOOKUP(B385, [1]Transaction!C:F,4,FALSE)</f>
        <v>44311</v>
      </c>
      <c r="P385" t="str">
        <f>VLOOKUP(B385,[1]Transaction!C:D,2,FALSE)</f>
        <v>Cash Withdrawal</v>
      </c>
      <c r="Q385" t="str">
        <f>VLOOKUP(B385,[1]Transaction!C:E,3,FALSE)</f>
        <v>POS</v>
      </c>
      <c r="R385" s="10" t="str">
        <f>IFERROR(I385-J385, "")</f>
        <v/>
      </c>
      <c r="S385" s="5" t="e">
        <f t="shared" si="11"/>
        <v>#VALUE!</v>
      </c>
    </row>
    <row r="386" spans="1:19" x14ac:dyDescent="0.25">
      <c r="A386" s="6" t="s">
        <v>2370</v>
      </c>
      <c r="B386" s="7">
        <v>126353147</v>
      </c>
      <c r="C386" s="6">
        <v>60</v>
      </c>
      <c r="D386" s="17">
        <v>22791</v>
      </c>
      <c r="E386" s="6" t="s">
        <v>3348</v>
      </c>
      <c r="F386" s="6" t="s">
        <v>4019</v>
      </c>
      <c r="G386" s="6" t="s">
        <v>3341</v>
      </c>
      <c r="H386" s="18" t="s">
        <v>4296</v>
      </c>
      <c r="I386" s="19" t="str">
        <f t="shared" si="10"/>
        <v>862135.023</v>
      </c>
      <c r="J386" s="20">
        <v>256386.55933799999</v>
      </c>
      <c r="K386" s="6" t="s">
        <v>4297</v>
      </c>
      <c r="L386" t="str">
        <f>VLOOKUP(A386,[1]Accounts!$A$2:$G$3001,5,FALSE)</f>
        <v>Joint</v>
      </c>
      <c r="M386" t="str">
        <f>VLOOKUP(A386,[1]Accounts!$A$2:$G$3001,7,FALSE)</f>
        <v>189555,9256</v>
      </c>
      <c r="N386" t="str">
        <f>IFERROR(VLOOKUP(A386,[1]Loan!A:D,4,FALSE),  " No Loan")</f>
        <v xml:space="preserve"> No Loan</v>
      </c>
      <c r="O386" s="4">
        <f>VLOOKUP(B386, [1]Transaction!C:F,4,FALSE)</f>
        <v>44511</v>
      </c>
      <c r="P386" t="str">
        <f>VLOOKUP(B386,[1]Transaction!C:D,2,FALSE)</f>
        <v>Online Payment</v>
      </c>
      <c r="Q386" t="str">
        <f>VLOOKUP(B386,[1]Transaction!C:E,3,FALSE)</f>
        <v>Mobile</v>
      </c>
      <c r="R386" s="10">
        <f>IFERROR(I386-J386, "")</f>
        <v>605748.46366200002</v>
      </c>
      <c r="S386" s="5">
        <f t="shared" si="11"/>
        <v>12114.96927324</v>
      </c>
    </row>
    <row r="387" spans="1:19" x14ac:dyDescent="0.25">
      <c r="A387" s="6" t="s">
        <v>1012</v>
      </c>
      <c r="B387" s="7">
        <v>126420664</v>
      </c>
      <c r="C387" s="6">
        <v>56</v>
      </c>
      <c r="D387" s="17">
        <v>24252</v>
      </c>
      <c r="E387" s="6" t="s">
        <v>3348</v>
      </c>
      <c r="F387" s="6" t="s">
        <v>4298</v>
      </c>
      <c r="G387" s="6" t="s">
        <v>3399</v>
      </c>
      <c r="H387" s="18" t="s">
        <v>4299</v>
      </c>
      <c r="I387" s="19" t="str">
        <f t="shared" ref="I387:I450" si="12">LEFT(H387,10)</f>
        <v>685843.309</v>
      </c>
      <c r="J387" s="20">
        <v>408856.13678096002</v>
      </c>
      <c r="K387" s="6" t="s">
        <v>4300</v>
      </c>
      <c r="L387" t="str">
        <f>VLOOKUP(A387,[1]Accounts!$A$2:$G$3001,5,FALSE)</f>
        <v>Domiciliary</v>
      </c>
      <c r="M387" t="str">
        <f>VLOOKUP(A387,[1]Accounts!$A$2:$G$3001,7,FALSE)</f>
        <v>44088,512</v>
      </c>
      <c r="N387" t="str">
        <f>IFERROR(VLOOKUP(A387,[1]Loan!A:D,4,FALSE),  " No Loan")</f>
        <v xml:space="preserve"> No Loan</v>
      </c>
      <c r="O387" s="4">
        <f>VLOOKUP(B387, [1]Transaction!C:F,4,FALSE)</f>
        <v>44379</v>
      </c>
      <c r="P387" t="str">
        <f>VLOOKUP(B387,[1]Transaction!C:D,2,FALSE)</f>
        <v>Money Deposit</v>
      </c>
      <c r="Q387" t="str">
        <f>VLOOKUP(B387,[1]Transaction!C:E,3,FALSE)</f>
        <v>Bank</v>
      </c>
      <c r="R387" s="10">
        <f>IFERROR(I387-J387, "")</f>
        <v>276987.17221903999</v>
      </c>
      <c r="S387" s="5">
        <f t="shared" ref="S387:S450" si="13">IF(R387&gt;500000, R387*0.02,0)</f>
        <v>0</v>
      </c>
    </row>
    <row r="388" spans="1:19" x14ac:dyDescent="0.25">
      <c r="A388" s="6" t="s">
        <v>1224</v>
      </c>
      <c r="B388" s="7">
        <v>126508895</v>
      </c>
      <c r="C388" s="6">
        <v>30</v>
      </c>
      <c r="D388" s="17">
        <v>33748.5</v>
      </c>
      <c r="E388" s="6" t="s">
        <v>3348</v>
      </c>
      <c r="F388" s="6" t="s">
        <v>4174</v>
      </c>
      <c r="G388" s="6" t="s">
        <v>3376</v>
      </c>
      <c r="H388" s="18" t="s">
        <v>4301</v>
      </c>
      <c r="I388" s="19" t="str">
        <f t="shared" si="12"/>
        <v>1036987.57</v>
      </c>
      <c r="J388" s="20">
        <v>479606.75360400003</v>
      </c>
      <c r="K388" s="6" t="s">
        <v>4302</v>
      </c>
      <c r="L388" t="str">
        <f>VLOOKUP(A388,[1]Accounts!$A$2:$G$3001,5,FALSE)</f>
        <v>Fixed Deposit</v>
      </c>
      <c r="M388" t="str">
        <f>VLOOKUP(A388,[1]Accounts!$A$2:$G$3001,7,FALSE)</f>
        <v>146247,2616</v>
      </c>
      <c r="N388" t="str">
        <f>IFERROR(VLOOKUP(A388,[1]Loan!A:D,4,FALSE),  " No Loan")</f>
        <v xml:space="preserve"> No Loan</v>
      </c>
      <c r="O388" s="4">
        <f>VLOOKUP(B388, [1]Transaction!C:F,4,FALSE)</f>
        <v>44439</v>
      </c>
      <c r="P388" t="str">
        <f>VLOOKUP(B388,[1]Transaction!C:D,2,FALSE)</f>
        <v>Checks</v>
      </c>
      <c r="Q388" t="str">
        <f>VLOOKUP(B388,[1]Transaction!C:E,3,FALSE)</f>
        <v>Informal Services</v>
      </c>
      <c r="R388" s="10">
        <f>IFERROR(I388-J388, "")</f>
        <v>557380.81639599986</v>
      </c>
      <c r="S388" s="5">
        <f t="shared" si="13"/>
        <v>11147.616327919997</v>
      </c>
    </row>
    <row r="389" spans="1:19" x14ac:dyDescent="0.25">
      <c r="A389" s="6" t="s">
        <v>2621</v>
      </c>
      <c r="B389" s="7">
        <v>126955197</v>
      </c>
      <c r="C389" s="6">
        <v>70</v>
      </c>
      <c r="D389" s="17">
        <v>19138.5</v>
      </c>
      <c r="E389" s="6" t="s">
        <v>3339</v>
      </c>
      <c r="F389" s="6" t="s">
        <v>4303</v>
      </c>
      <c r="G389" s="6" t="s">
        <v>3463</v>
      </c>
      <c r="H389" s="18" t="s">
        <v>4304</v>
      </c>
      <c r="I389" s="19" t="str">
        <f t="shared" si="12"/>
        <v>672708.902</v>
      </c>
      <c r="J389" s="20">
        <v>92280.471249959999</v>
      </c>
      <c r="K389" s="6" t="s">
        <v>4305</v>
      </c>
      <c r="L389" t="str">
        <f>VLOOKUP(A389,[1]Accounts!$A$2:$G$3001,5,FALSE)</f>
        <v>Savings</v>
      </c>
      <c r="M389" t="str">
        <f>VLOOKUP(A389,[1]Accounts!$A$2:$G$3001,7,FALSE)</f>
        <v>198144,5376</v>
      </c>
      <c r="N389" t="str">
        <f>IFERROR(VLOOKUP(A389,[1]Loan!A:D,4,FALSE),  " No Loan")</f>
        <v xml:space="preserve"> No Loan</v>
      </c>
      <c r="O389" s="4">
        <f>VLOOKUP(B389, [1]Transaction!C:F,4,FALSE)</f>
        <v>44482</v>
      </c>
      <c r="P389" t="str">
        <f>VLOOKUP(B389,[1]Transaction!C:D,2,FALSE)</f>
        <v>Money Deposit</v>
      </c>
      <c r="Q389" t="str">
        <f>VLOOKUP(B389,[1]Transaction!C:E,3,FALSE)</f>
        <v>ATM</v>
      </c>
      <c r="R389" s="10">
        <f>IFERROR(I389-J389, "")</f>
        <v>580428.43075003999</v>
      </c>
      <c r="S389" s="5">
        <f t="shared" si="13"/>
        <v>11608.5686150008</v>
      </c>
    </row>
    <row r="390" spans="1:19" x14ac:dyDescent="0.25">
      <c r="A390" s="6" t="s">
        <v>3186</v>
      </c>
      <c r="B390" s="7">
        <v>127626624</v>
      </c>
      <c r="C390" s="6">
        <v>26</v>
      </c>
      <c r="D390" s="17">
        <v>35209.5</v>
      </c>
      <c r="E390" s="6" t="s">
        <v>3348</v>
      </c>
      <c r="F390" s="6" t="s">
        <v>3663</v>
      </c>
      <c r="G390" s="6" t="s">
        <v>3403</v>
      </c>
      <c r="H390" s="18" t="s">
        <v>4306</v>
      </c>
      <c r="I390" s="19" t="str">
        <f t="shared" si="12"/>
        <v>556830.61_x0002_</v>
      </c>
      <c r="J390" s="20">
        <v>290498.52923699998</v>
      </c>
      <c r="K390" s="6" t="s">
        <v>4307</v>
      </c>
      <c r="L390" t="str">
        <f>VLOOKUP(A390,[1]Accounts!$A$2:$G$3001,5,FALSE)</f>
        <v>Domiciliary</v>
      </c>
      <c r="M390" t="str">
        <f>VLOOKUP(A390,[1]Accounts!$A$2:$G$3001,7,FALSE)</f>
        <v>79121,7</v>
      </c>
      <c r="N390" t="str">
        <f>IFERROR(VLOOKUP(A390,[1]Loan!A:D,4,FALSE),  " No Loan")</f>
        <v xml:space="preserve"> No Loan</v>
      </c>
      <c r="O390" s="4">
        <f>VLOOKUP(B390, [1]Transaction!C:F,4,FALSE)</f>
        <v>44245</v>
      </c>
      <c r="P390" t="str">
        <f>VLOOKUP(B390,[1]Transaction!C:D,2,FALSE)</f>
        <v>Online Payment</v>
      </c>
      <c r="Q390" t="str">
        <f>VLOOKUP(B390,[1]Transaction!C:E,3,FALSE)</f>
        <v>Mobile</v>
      </c>
      <c r="R390" s="10" t="str">
        <f>IFERROR(I390-J390, "")</f>
        <v/>
      </c>
      <c r="S390" s="5" t="e">
        <f t="shared" si="13"/>
        <v>#VALUE!</v>
      </c>
    </row>
    <row r="391" spans="1:19" x14ac:dyDescent="0.25">
      <c r="A391" s="6" t="s">
        <v>1474</v>
      </c>
      <c r="B391" s="7">
        <v>128041075</v>
      </c>
      <c r="C391" s="6">
        <v>25</v>
      </c>
      <c r="D391" s="17">
        <v>35574.75</v>
      </c>
      <c r="E391" s="6" t="s">
        <v>3339</v>
      </c>
      <c r="F391" s="6" t="s">
        <v>3475</v>
      </c>
      <c r="G391" s="6" t="s">
        <v>3512</v>
      </c>
      <c r="H391" s="18" t="s">
        <v>4308</v>
      </c>
      <c r="I391" s="19" t="str">
        <f t="shared" si="12"/>
        <v>720023.671</v>
      </c>
      <c r="J391" s="20">
        <v>440322.16858499998</v>
      </c>
      <c r="K391" s="6" t="s">
        <v>4309</v>
      </c>
      <c r="L391" t="str">
        <f>VLOOKUP(A391,[1]Accounts!$A$2:$G$3001,5,FALSE)</f>
        <v>Savings</v>
      </c>
      <c r="M391" t="str">
        <f>VLOOKUP(A391,[1]Accounts!$A$2:$G$3001,7,FALSE)</f>
        <v>257752,6875</v>
      </c>
      <c r="N391" t="str">
        <f>IFERROR(VLOOKUP(A391,[1]Loan!A:D,4,FALSE),  " No Loan")</f>
        <v xml:space="preserve"> No Loan</v>
      </c>
      <c r="O391" s="4">
        <f>VLOOKUP(B391, [1]Transaction!C:F,4,FALSE)</f>
        <v>44566</v>
      </c>
      <c r="P391" t="str">
        <f>VLOOKUP(B391,[1]Transaction!C:D,2,FALSE)</f>
        <v>Cash Withdrawal</v>
      </c>
      <c r="Q391" t="str">
        <f>VLOOKUP(B391,[1]Transaction!C:E,3,FALSE)</f>
        <v>ATM</v>
      </c>
      <c r="R391" s="10">
        <f>IFERROR(I391-J391, "")</f>
        <v>279701.502415</v>
      </c>
      <c r="S391" s="5">
        <f t="shared" si="13"/>
        <v>0</v>
      </c>
    </row>
    <row r="392" spans="1:19" x14ac:dyDescent="0.25">
      <c r="A392" s="6" t="s">
        <v>2811</v>
      </c>
      <c r="B392" s="7">
        <v>128075328</v>
      </c>
      <c r="C392" s="6">
        <v>39</v>
      </c>
      <c r="D392" s="17">
        <v>30461.25</v>
      </c>
      <c r="E392" s="6" t="s">
        <v>3339</v>
      </c>
      <c r="F392" s="6" t="s">
        <v>4310</v>
      </c>
      <c r="G392" s="6" t="s">
        <v>3623</v>
      </c>
      <c r="H392" s="18" t="s">
        <v>4311</v>
      </c>
      <c r="I392" s="19" t="str">
        <f t="shared" si="12"/>
        <v>1231355.55</v>
      </c>
      <c r="J392" s="20">
        <v>560845.62046656001</v>
      </c>
      <c r="K392" s="6" t="s">
        <v>4312</v>
      </c>
      <c r="L392" t="str">
        <f>VLOOKUP(A392,[1]Accounts!$A$2:$G$3001,5,FALSE)</f>
        <v>Current</v>
      </c>
      <c r="M392" t="str">
        <f>VLOOKUP(A392,[1]Accounts!$A$2:$G$3001,7,FALSE)</f>
        <v>436829,8368</v>
      </c>
      <c r="N392" t="str">
        <f>IFERROR(VLOOKUP(A392,[1]Loan!A:D,4,FALSE),  " No Loan")</f>
        <v xml:space="preserve"> No Loan</v>
      </c>
      <c r="O392" s="4">
        <f>VLOOKUP(B392, [1]Transaction!C:F,4,FALSE)</f>
        <v>44574</v>
      </c>
      <c r="P392" t="str">
        <f>VLOOKUP(B392,[1]Transaction!C:D,2,FALSE)</f>
        <v>Checks</v>
      </c>
      <c r="Q392" t="str">
        <f>VLOOKUP(B392,[1]Transaction!C:E,3,FALSE)</f>
        <v>Informal Services</v>
      </c>
      <c r="R392" s="10">
        <f>IFERROR(I392-J392, "")</f>
        <v>670509.92953344004</v>
      </c>
      <c r="S392" s="5">
        <f t="shared" si="13"/>
        <v>13410.198590668801</v>
      </c>
    </row>
    <row r="393" spans="1:19" x14ac:dyDescent="0.25">
      <c r="A393" s="6" t="s">
        <v>1534</v>
      </c>
      <c r="B393" s="7">
        <v>128086960</v>
      </c>
      <c r="C393" s="6">
        <v>71</v>
      </c>
      <c r="D393" s="17">
        <v>18773.25</v>
      </c>
      <c r="E393" s="6" t="s">
        <v>3339</v>
      </c>
      <c r="F393" s="6" t="s">
        <v>3588</v>
      </c>
      <c r="G393" s="6" t="s">
        <v>3444</v>
      </c>
      <c r="H393" s="18" t="s">
        <v>4313</v>
      </c>
      <c r="I393" s="19" t="str">
        <f t="shared" si="12"/>
        <v>1863378.05</v>
      </c>
      <c r="J393" s="20">
        <v>543041.60569343995</v>
      </c>
      <c r="K393" s="6" t="s">
        <v>4314</v>
      </c>
      <c r="L393" t="str">
        <f>VLOOKUP(A393,[1]Accounts!$A$2:$G$3001,5,FALSE)</f>
        <v>Domiciliary</v>
      </c>
      <c r="M393" t="str">
        <f>VLOOKUP(A393,[1]Accounts!$A$2:$G$3001,7,FALSE)</f>
        <v>56531,44</v>
      </c>
      <c r="N393" t="str">
        <f>IFERROR(VLOOKUP(A393,[1]Loan!A:D,4,FALSE),  " No Loan")</f>
        <v xml:space="preserve"> No Loan</v>
      </c>
      <c r="O393" s="4">
        <f>VLOOKUP(B393, [1]Transaction!C:F,4,FALSE)</f>
        <v>44255</v>
      </c>
      <c r="P393" t="str">
        <f>VLOOKUP(B393,[1]Transaction!C:D,2,FALSE)</f>
        <v>Money Transfer</v>
      </c>
      <c r="Q393" t="str">
        <f>VLOOKUP(B393,[1]Transaction!C:E,3,FALSE)</f>
        <v>Mobile</v>
      </c>
      <c r="R393" s="10">
        <f>IFERROR(I393-J393, "")</f>
        <v>1320336.4443065601</v>
      </c>
      <c r="S393" s="5">
        <f t="shared" si="13"/>
        <v>26406.728886131201</v>
      </c>
    </row>
    <row r="394" spans="1:19" x14ac:dyDescent="0.25">
      <c r="A394" s="6" t="s">
        <v>2675</v>
      </c>
      <c r="B394" s="7">
        <v>128139351</v>
      </c>
      <c r="C394" s="6">
        <v>38</v>
      </c>
      <c r="D394" s="17">
        <v>30826.5</v>
      </c>
      <c r="E394" s="6" t="s">
        <v>3348</v>
      </c>
      <c r="F394" s="6" t="s">
        <v>4298</v>
      </c>
      <c r="G394" s="6" t="s">
        <v>3463</v>
      </c>
      <c r="H394" s="18" t="s">
        <v>4315</v>
      </c>
      <c r="I394" s="19" t="str">
        <f t="shared" si="12"/>
        <v>19275.2512</v>
      </c>
      <c r="J394" s="20">
        <v>5698.7699472000004</v>
      </c>
      <c r="K394" s="6" t="s">
        <v>4316</v>
      </c>
      <c r="L394" t="str">
        <f>VLOOKUP(A394,[1]Accounts!$A$2:$G$3001,5,FALSE)</f>
        <v>Joint</v>
      </c>
      <c r="M394" t="str">
        <f>VLOOKUP(A394,[1]Accounts!$A$2:$G$3001,7,FALSE)</f>
        <v>140855,2212</v>
      </c>
      <c r="N394" t="str">
        <f>IFERROR(VLOOKUP(A394,[1]Loan!A:D,4,FALSE),  " No Loan")</f>
        <v xml:space="preserve"> No Loan</v>
      </c>
      <c r="O394" s="4">
        <f>VLOOKUP(B394, [1]Transaction!C:F,4,FALSE)</f>
        <v>44678</v>
      </c>
      <c r="P394" t="str">
        <f>VLOOKUP(B394,[1]Transaction!C:D,2,FALSE)</f>
        <v>Money Deposit</v>
      </c>
      <c r="Q394" t="str">
        <f>VLOOKUP(B394,[1]Transaction!C:E,3,FALSE)</f>
        <v>Bank</v>
      </c>
      <c r="R394" s="10">
        <f>IFERROR(I394-J394, "")</f>
        <v>13576.481252799998</v>
      </c>
      <c r="S394" s="5">
        <f t="shared" si="13"/>
        <v>0</v>
      </c>
    </row>
    <row r="395" spans="1:19" x14ac:dyDescent="0.25">
      <c r="A395" s="6" t="s">
        <v>2132</v>
      </c>
      <c r="B395" s="7">
        <v>128381655</v>
      </c>
      <c r="C395" s="6">
        <v>67</v>
      </c>
      <c r="D395" s="17">
        <v>20234.25</v>
      </c>
      <c r="E395" s="6" t="s">
        <v>3339</v>
      </c>
      <c r="F395" s="6" t="s">
        <v>3535</v>
      </c>
      <c r="G395" s="6" t="s">
        <v>3369</v>
      </c>
      <c r="H395" s="18" t="s">
        <v>4317</v>
      </c>
      <c r="I395" s="19" t="str">
        <f t="shared" si="12"/>
        <v>551246.281</v>
      </c>
      <c r="J395" s="20">
        <v>320686.18636823999</v>
      </c>
      <c r="K395" s="6" t="s">
        <v>4318</v>
      </c>
      <c r="L395" t="str">
        <f>VLOOKUP(A395,[1]Accounts!$A$2:$G$3001,5,FALSE)</f>
        <v>Domiciliary</v>
      </c>
      <c r="M395" t="str">
        <f>VLOOKUP(A395,[1]Accounts!$A$2:$G$3001,7,FALSE)</f>
        <v>155343,5577</v>
      </c>
      <c r="N395" t="str">
        <f>IFERROR(VLOOKUP(A395,[1]Loan!A:D,4,FALSE),  " No Loan")</f>
        <v xml:space="preserve"> No Loan</v>
      </c>
      <c r="O395" s="4">
        <f>VLOOKUP(B395, [1]Transaction!C:F,4,FALSE)</f>
        <v>44445</v>
      </c>
      <c r="P395" t="str">
        <f>VLOOKUP(B395,[1]Transaction!C:D,2,FALSE)</f>
        <v>Cash Withdrawal</v>
      </c>
      <c r="Q395" t="str">
        <f>VLOOKUP(B395,[1]Transaction!C:E,3,FALSE)</f>
        <v>ATM</v>
      </c>
      <c r="R395" s="10">
        <f>IFERROR(I395-J395, "")</f>
        <v>230560.09463175997</v>
      </c>
      <c r="S395" s="5">
        <f t="shared" si="13"/>
        <v>0</v>
      </c>
    </row>
    <row r="396" spans="1:19" x14ac:dyDescent="0.25">
      <c r="A396" s="6" t="s">
        <v>1700</v>
      </c>
      <c r="B396" s="7">
        <v>128772613</v>
      </c>
      <c r="C396" s="6">
        <v>59</v>
      </c>
      <c r="D396" s="17">
        <v>23156.25</v>
      </c>
      <c r="E396" s="6" t="s">
        <v>3348</v>
      </c>
      <c r="F396" s="6" t="s">
        <v>3707</v>
      </c>
      <c r="G396" s="6" t="s">
        <v>3357</v>
      </c>
      <c r="H396" s="18" t="s">
        <v>4319</v>
      </c>
      <c r="I396" s="19" t="str">
        <f t="shared" si="12"/>
        <v>328315.764</v>
      </c>
      <c r="J396" s="20">
        <v>228611.45087423999</v>
      </c>
      <c r="K396" s="6" t="s">
        <v>4320</v>
      </c>
      <c r="L396" t="str">
        <f>VLOOKUP(A396,[1]Accounts!$A$2:$G$3001,5,FALSE)</f>
        <v>Corporate</v>
      </c>
      <c r="M396" t="str">
        <f>VLOOKUP(A396,[1]Accounts!$A$2:$G$3001,7,FALSE)</f>
        <v>52279,7568</v>
      </c>
      <c r="N396" t="str">
        <f>IFERROR(VLOOKUP(A396,[1]Loan!A:D,4,FALSE),  " No Loan")</f>
        <v xml:space="preserve"> No Loan</v>
      </c>
      <c r="O396" s="4">
        <f>VLOOKUP(B396, [1]Transaction!C:F,4,FALSE)</f>
        <v>44511</v>
      </c>
      <c r="P396" t="str">
        <f>VLOOKUP(B396,[1]Transaction!C:D,2,FALSE)</f>
        <v>Online Payment</v>
      </c>
      <c r="Q396" t="str">
        <f>VLOOKUP(B396,[1]Transaction!C:E,3,FALSE)</f>
        <v>Card</v>
      </c>
      <c r="R396" s="10">
        <f>IFERROR(I396-J396, "")</f>
        <v>99704.313125760033</v>
      </c>
      <c r="S396" s="5">
        <f t="shared" si="13"/>
        <v>0</v>
      </c>
    </row>
    <row r="397" spans="1:19" x14ac:dyDescent="0.25">
      <c r="A397" s="6" t="s">
        <v>1152</v>
      </c>
      <c r="B397" s="7">
        <v>128877972</v>
      </c>
      <c r="C397" s="6">
        <v>33</v>
      </c>
      <c r="D397" s="21">
        <v>33241</v>
      </c>
      <c r="E397" s="6" t="str">
        <f ca="1">CHOOSE(RANDBETWEEN(1, 2), "Male","Female")</f>
        <v>Female</v>
      </c>
      <c r="F397" s="6" t="str">
        <f ca="1">CHOOSE(RANDBETWEEN(1, 5), "Farmer","Tailor","Student","Professor","Welder")</f>
        <v>Tailor</v>
      </c>
      <c r="G397" s="6" t="str">
        <f ca="1">CHOOSE(RANDBETWEEN(1, 22), "Kano","Kwara","Imo","Lagos","Adamawa","Delta","Sokoto","Oyo","Osun","Abia","Cross River","Kaduna","Plateau","River","Abuja","Kogi","Edo","Anambra","Bayelsa","Benue","Ogun","Enugu")</f>
        <v>Oyo</v>
      </c>
      <c r="H397" s="22" t="s">
        <v>4321</v>
      </c>
      <c r="I397" s="19" t="str">
        <f t="shared" si="12"/>
        <v>319052.357</v>
      </c>
      <c r="J397" s="10">
        <v>702430.25258699676</v>
      </c>
      <c r="K397" t="s">
        <v>4322</v>
      </c>
      <c r="L397" t="str">
        <f>VLOOKUP(A397,[1]Accounts!$A$2:$G$3001,5,FALSE)</f>
        <v>Savings</v>
      </c>
      <c r="M397" t="str">
        <f>VLOOKUP(A397,[1]Accounts!$A$2:$G$3001,7,FALSE)</f>
        <v>374191,6473</v>
      </c>
      <c r="N397" t="str">
        <f>IFERROR(VLOOKUP(A397,[1]Loan!A:D,4,FALSE),  " No Loan")</f>
        <v xml:space="preserve"> No Loan</v>
      </c>
      <c r="O397" s="4">
        <f>VLOOKUP(B397, [1]Transaction!C:F,4,FALSE)</f>
        <v>44496</v>
      </c>
      <c r="P397" t="str">
        <f>VLOOKUP(B397,[1]Transaction!C:D,2,FALSE)</f>
        <v>Money Deposit</v>
      </c>
      <c r="Q397" t="str">
        <f>VLOOKUP(B397,[1]Transaction!C:E,3,FALSE)</f>
        <v>Bank</v>
      </c>
      <c r="R397" s="10">
        <f>IFERROR(I397-J397, "")</f>
        <v>-383377.89558699675</v>
      </c>
      <c r="S397" s="5">
        <f t="shared" si="13"/>
        <v>0</v>
      </c>
    </row>
    <row r="398" spans="1:19" x14ac:dyDescent="0.25">
      <c r="A398" s="6" t="s">
        <v>3219</v>
      </c>
      <c r="B398" s="7">
        <v>128921572</v>
      </c>
      <c r="C398" s="6">
        <v>61</v>
      </c>
      <c r="D398" s="17">
        <v>22425.75</v>
      </c>
      <c r="E398" s="6" t="s">
        <v>3348</v>
      </c>
      <c r="F398" s="6" t="s">
        <v>3636</v>
      </c>
      <c r="G398" s="6" t="s">
        <v>3403</v>
      </c>
      <c r="H398" s="18" t="s">
        <v>4323</v>
      </c>
      <c r="I398" s="19" t="str">
        <f t="shared" si="12"/>
        <v>139422.325</v>
      </c>
      <c r="J398" s="20">
        <v>56955.503001600002</v>
      </c>
      <c r="K398" s="6" t="s">
        <v>4324</v>
      </c>
      <c r="L398" t="str">
        <f>VLOOKUP(A398,[1]Accounts!$A$2:$G$3001,5,FALSE)</f>
        <v>Current</v>
      </c>
      <c r="M398" t="str">
        <f>VLOOKUP(A398,[1]Accounts!$A$2:$G$3001,7,FALSE)</f>
        <v>88949,5425</v>
      </c>
      <c r="N398" t="str">
        <f>IFERROR(VLOOKUP(A398,[1]Loan!A:D,4,FALSE),  " No Loan")</f>
        <v xml:space="preserve"> No Loan</v>
      </c>
      <c r="O398" s="4">
        <f>VLOOKUP(B398, [1]Transaction!C:F,4,FALSE)</f>
        <v>44386</v>
      </c>
      <c r="P398" t="str">
        <f>VLOOKUP(B398,[1]Transaction!C:D,2,FALSE)</f>
        <v>Online Payment</v>
      </c>
      <c r="Q398" t="str">
        <f>VLOOKUP(B398,[1]Transaction!C:E,3,FALSE)</f>
        <v>Card</v>
      </c>
      <c r="R398" s="10">
        <f>IFERROR(I398-J398, "")</f>
        <v>82466.821998400002</v>
      </c>
      <c r="S398" s="5">
        <f t="shared" si="13"/>
        <v>0</v>
      </c>
    </row>
    <row r="399" spans="1:19" x14ac:dyDescent="0.25">
      <c r="A399" s="6" t="s">
        <v>2844</v>
      </c>
      <c r="B399" s="7">
        <v>129117923</v>
      </c>
      <c r="C399" s="6">
        <v>55</v>
      </c>
      <c r="D399" s="17">
        <v>24617.25</v>
      </c>
      <c r="E399" s="6" t="s">
        <v>3339</v>
      </c>
      <c r="F399" s="6" t="s">
        <v>3585</v>
      </c>
      <c r="G399" s="6" t="s">
        <v>3345</v>
      </c>
      <c r="H399" s="18" t="s">
        <v>4325</v>
      </c>
      <c r="I399" s="19" t="str">
        <f t="shared" si="12"/>
        <v>517758.220</v>
      </c>
      <c r="J399" s="20">
        <v>47820.724560000002</v>
      </c>
      <c r="K399" s="6" t="s">
        <v>4326</v>
      </c>
      <c r="L399" t="str">
        <f>VLOOKUP(A399,[1]Accounts!$A$2:$G$3001,5,FALSE)</f>
        <v>Fixed Deposit</v>
      </c>
      <c r="M399" t="str">
        <f>VLOOKUP(A399,[1]Accounts!$A$2:$G$3001,7,FALSE)</f>
        <v>328563,105</v>
      </c>
      <c r="N399" t="str">
        <f>IFERROR(VLOOKUP(A399,[1]Loan!A:D,4,FALSE),  " No Loan")</f>
        <v xml:space="preserve"> No Loan</v>
      </c>
      <c r="O399" s="4">
        <f>VLOOKUP(B399, [1]Transaction!C:F,4,FALSE)</f>
        <v>44504</v>
      </c>
      <c r="P399" t="str">
        <f>VLOOKUP(B399,[1]Transaction!C:D,2,FALSE)</f>
        <v>Money Transfer</v>
      </c>
      <c r="Q399" t="str">
        <f>VLOOKUP(B399,[1]Transaction!C:E,3,FALSE)</f>
        <v>ATM</v>
      </c>
      <c r="R399" s="10">
        <f>IFERROR(I399-J399, "")</f>
        <v>469937.49543999997</v>
      </c>
      <c r="S399" s="5">
        <f t="shared" si="13"/>
        <v>0</v>
      </c>
    </row>
    <row r="400" spans="1:19" x14ac:dyDescent="0.25">
      <c r="A400" s="6" t="s">
        <v>1631</v>
      </c>
      <c r="B400" s="7">
        <v>129506302</v>
      </c>
      <c r="C400" s="6">
        <v>47</v>
      </c>
      <c r="D400" s="17">
        <v>27539.25</v>
      </c>
      <c r="E400" s="6" t="s">
        <v>3339</v>
      </c>
      <c r="F400" s="6" t="s">
        <v>3782</v>
      </c>
      <c r="G400" s="6" t="s">
        <v>3389</v>
      </c>
      <c r="H400" s="18" t="s">
        <v>4327</v>
      </c>
      <c r="I400" s="19" t="str">
        <f t="shared" si="12"/>
        <v>463032.458</v>
      </c>
      <c r="J400" s="20">
        <v>105835.99056799999</v>
      </c>
      <c r="K400" s="6" t="s">
        <v>4328</v>
      </c>
      <c r="L400" t="str">
        <f>VLOOKUP(A400,[1]Accounts!$A$2:$G$3001,5,FALSE)</f>
        <v>Corporate</v>
      </c>
      <c r="M400" t="str">
        <f>VLOOKUP(A400,[1]Accounts!$A$2:$G$3001,7,FALSE)</f>
        <v>242469,2436</v>
      </c>
      <c r="N400" t="str">
        <f>IFERROR(VLOOKUP(A400,[1]Loan!A:D,4,FALSE),  " No Loan")</f>
        <v xml:space="preserve"> No Loan</v>
      </c>
      <c r="O400" s="4">
        <f>VLOOKUP(B400, [1]Transaction!C:F,4,FALSE)</f>
        <v>44666</v>
      </c>
      <c r="P400" t="str">
        <f>VLOOKUP(B400,[1]Transaction!C:D,2,FALSE)</f>
        <v>Online Payment</v>
      </c>
      <c r="Q400" t="str">
        <f>VLOOKUP(B400,[1]Transaction!C:E,3,FALSE)</f>
        <v>Card</v>
      </c>
      <c r="R400" s="10">
        <f>IFERROR(I400-J400, "")</f>
        <v>357196.46743199998</v>
      </c>
      <c r="S400" s="5">
        <f t="shared" si="13"/>
        <v>0</v>
      </c>
    </row>
    <row r="401" spans="1:19" x14ac:dyDescent="0.25">
      <c r="A401" s="6" t="s">
        <v>2808</v>
      </c>
      <c r="B401" s="7">
        <v>129520261</v>
      </c>
      <c r="C401" s="6">
        <v>80</v>
      </c>
      <c r="D401" s="17">
        <v>15486</v>
      </c>
      <c r="E401" s="6" t="s">
        <v>3348</v>
      </c>
      <c r="F401" s="6" t="s">
        <v>3710</v>
      </c>
      <c r="G401" s="6" t="s">
        <v>3369</v>
      </c>
      <c r="H401" s="18" t="s">
        <v>4329</v>
      </c>
      <c r="I401" s="19" t="str">
        <f t="shared" si="12"/>
        <v>342138.313</v>
      </c>
      <c r="J401" s="20">
        <v>174627.39501899999</v>
      </c>
      <c r="K401" s="6" t="s">
        <v>4330</v>
      </c>
      <c r="L401" t="str">
        <f>VLOOKUP(A401,[1]Accounts!$A$2:$G$3001,5,FALSE)</f>
        <v>Domiciliary</v>
      </c>
      <c r="M401" t="str">
        <f>VLOOKUP(A401,[1]Accounts!$A$2:$G$3001,7,FALSE)</f>
        <v>78054,21</v>
      </c>
      <c r="N401" t="str">
        <f>IFERROR(VLOOKUP(A401,[1]Loan!A:D,4,FALSE),  " No Loan")</f>
        <v xml:space="preserve"> No Loan</v>
      </c>
      <c r="O401" s="4">
        <f>VLOOKUP(B401, [1]Transaction!C:F,4,FALSE)</f>
        <v>44512</v>
      </c>
      <c r="P401" t="str">
        <f>VLOOKUP(B401,[1]Transaction!C:D,2,FALSE)</f>
        <v>Money Transfer</v>
      </c>
      <c r="Q401" t="str">
        <f>VLOOKUP(B401,[1]Transaction!C:E,3,FALSE)</f>
        <v>ATM</v>
      </c>
      <c r="R401" s="10">
        <f>IFERROR(I401-J401, "")</f>
        <v>167510.91798100004</v>
      </c>
      <c r="S401" s="5">
        <f t="shared" si="13"/>
        <v>0</v>
      </c>
    </row>
    <row r="402" spans="1:19" x14ac:dyDescent="0.25">
      <c r="A402" s="6" t="s">
        <v>1974</v>
      </c>
      <c r="B402" s="7">
        <v>130397149</v>
      </c>
      <c r="C402" s="6">
        <v>24</v>
      </c>
      <c r="D402" s="17">
        <v>35940</v>
      </c>
      <c r="E402" s="6" t="s">
        <v>3339</v>
      </c>
      <c r="F402" s="6" t="s">
        <v>3979</v>
      </c>
      <c r="G402" s="6" t="s">
        <v>3357</v>
      </c>
      <c r="H402" s="18" t="s">
        <v>4331</v>
      </c>
      <c r="I402" s="19" t="str">
        <f t="shared" si="12"/>
        <v>274261.186</v>
      </c>
      <c r="J402" s="20">
        <v>83681.552666880001</v>
      </c>
      <c r="K402" s="6" t="s">
        <v>4332</v>
      </c>
      <c r="L402" t="str">
        <f>VLOOKUP(A402,[1]Accounts!$A$2:$G$3001,5,FALSE)</f>
        <v>Domiciliary</v>
      </c>
      <c r="M402" t="str">
        <f>VLOOKUP(A402,[1]Accounts!$A$2:$G$3001,7,FALSE)</f>
        <v>254879,1414</v>
      </c>
      <c r="N402" t="str">
        <f>IFERROR(VLOOKUP(A402,[1]Loan!A:D,4,FALSE),  " No Loan")</f>
        <v xml:space="preserve"> No Loan</v>
      </c>
      <c r="O402" s="4">
        <f>VLOOKUP(B402, [1]Transaction!C:F,4,FALSE)</f>
        <v>44467</v>
      </c>
      <c r="P402" t="str">
        <f>VLOOKUP(B402,[1]Transaction!C:D,2,FALSE)</f>
        <v>Money Deposit</v>
      </c>
      <c r="Q402" t="str">
        <f>VLOOKUP(B402,[1]Transaction!C:E,3,FALSE)</f>
        <v>Bank</v>
      </c>
      <c r="R402" s="10">
        <f>IFERROR(I402-J402, "")</f>
        <v>190579.63333311997</v>
      </c>
      <c r="S402" s="5">
        <f t="shared" si="13"/>
        <v>0</v>
      </c>
    </row>
    <row r="403" spans="1:19" x14ac:dyDescent="0.25">
      <c r="A403" s="6" t="s">
        <v>2506</v>
      </c>
      <c r="B403" s="7">
        <v>130429629</v>
      </c>
      <c r="C403" s="6">
        <v>17</v>
      </c>
      <c r="D403" s="17">
        <v>38496.75</v>
      </c>
      <c r="E403" s="6" t="s">
        <v>3339</v>
      </c>
      <c r="F403" s="6" t="s">
        <v>4211</v>
      </c>
      <c r="G403" s="6" t="s">
        <v>3369</v>
      </c>
      <c r="H403" s="18" t="s">
        <v>4333</v>
      </c>
      <c r="I403" s="19" t="str">
        <f t="shared" si="12"/>
        <v>1110461.94</v>
      </c>
      <c r="J403" s="20">
        <v>521388.32501447998</v>
      </c>
      <c r="K403" s="6" t="s">
        <v>4334</v>
      </c>
      <c r="L403" t="str">
        <f>VLOOKUP(A403,[1]Accounts!$A$2:$G$3001,5,FALSE)</f>
        <v>Joint</v>
      </c>
      <c r="M403" t="str">
        <f>VLOOKUP(A403,[1]Accounts!$A$2:$G$3001,7,FALSE)</f>
        <v>168490,2877</v>
      </c>
      <c r="N403" t="str">
        <f>IFERROR(VLOOKUP(A403,[1]Loan!A:D,4,FALSE),  " No Loan")</f>
        <v xml:space="preserve"> No Loan</v>
      </c>
      <c r="O403" s="4">
        <f>VLOOKUP(B403, [1]Transaction!C:F,4,FALSE)</f>
        <v>44240</v>
      </c>
      <c r="P403" t="str">
        <f>VLOOKUP(B403,[1]Transaction!C:D,2,FALSE)</f>
        <v>Checks</v>
      </c>
      <c r="Q403" t="str">
        <f>VLOOKUP(B403,[1]Transaction!C:E,3,FALSE)</f>
        <v>Bank</v>
      </c>
      <c r="R403" s="10">
        <f>IFERROR(I403-J403, "")</f>
        <v>589073.61498552002</v>
      </c>
      <c r="S403" s="5">
        <f t="shared" si="13"/>
        <v>11781.4722997104</v>
      </c>
    </row>
    <row r="404" spans="1:19" x14ac:dyDescent="0.25">
      <c r="A404" s="6" t="s">
        <v>1459</v>
      </c>
      <c r="B404" s="7">
        <v>130741238</v>
      </c>
      <c r="C404" s="6">
        <v>37</v>
      </c>
      <c r="D404" s="17">
        <v>31191.75</v>
      </c>
      <c r="E404" s="6" t="s">
        <v>3339</v>
      </c>
      <c r="F404" s="6" t="s">
        <v>4048</v>
      </c>
      <c r="G404" s="6" t="s">
        <v>3399</v>
      </c>
      <c r="H404" s="18" t="s">
        <v>4335</v>
      </c>
      <c r="I404" s="19" t="str">
        <f t="shared" si="12"/>
        <v>49633.4761</v>
      </c>
      <c r="J404" s="20">
        <v>15755.7430212</v>
      </c>
      <c r="K404" s="6" t="s">
        <v>4336</v>
      </c>
      <c r="L404" t="str">
        <f>VLOOKUP(A404,[1]Accounts!$A$2:$G$3001,5,FALSE)</f>
        <v>Joint</v>
      </c>
      <c r="M404" t="str">
        <f>VLOOKUP(A404,[1]Accounts!$A$2:$G$3001,7,FALSE)</f>
        <v>287119,3488</v>
      </c>
      <c r="N404" t="str">
        <f>IFERROR(VLOOKUP(A404,[1]Loan!A:D,4,FALSE),  " No Loan")</f>
        <v xml:space="preserve"> No Loan</v>
      </c>
      <c r="O404" s="4">
        <f>VLOOKUP(B404, [1]Transaction!C:F,4,FALSE)</f>
        <v>44526</v>
      </c>
      <c r="P404" t="str">
        <f>VLOOKUP(B404,[1]Transaction!C:D,2,FALSE)</f>
        <v>Money Transfer</v>
      </c>
      <c r="Q404" t="str">
        <f>VLOOKUP(B404,[1]Transaction!C:E,3,FALSE)</f>
        <v>Mobile</v>
      </c>
      <c r="R404" s="10">
        <f>IFERROR(I404-J404, "")</f>
        <v>33877.733078799996</v>
      </c>
      <c r="S404" s="5">
        <f t="shared" si="13"/>
        <v>0</v>
      </c>
    </row>
    <row r="405" spans="1:19" x14ac:dyDescent="0.25">
      <c r="A405" s="6" t="s">
        <v>2174</v>
      </c>
      <c r="B405" s="7">
        <v>131050069</v>
      </c>
      <c r="C405" s="6">
        <v>78</v>
      </c>
      <c r="D405" s="17">
        <v>16216.5</v>
      </c>
      <c r="E405" s="6" t="s">
        <v>3339</v>
      </c>
      <c r="F405" s="6" t="s">
        <v>4056</v>
      </c>
      <c r="G405" s="6" t="s">
        <v>3623</v>
      </c>
      <c r="H405" s="18" t="s">
        <v>4337</v>
      </c>
      <c r="I405" s="19" t="str">
        <f t="shared" si="12"/>
        <v>156983.131</v>
      </c>
      <c r="J405" s="20">
        <v>46813.775523839999</v>
      </c>
      <c r="K405" s="6" t="s">
        <v>4338</v>
      </c>
      <c r="L405" t="str">
        <f>VLOOKUP(A405,[1]Accounts!$A$2:$G$3001,5,FALSE)</f>
        <v>Domiciliary</v>
      </c>
      <c r="M405" t="str">
        <f>VLOOKUP(A405,[1]Accounts!$A$2:$G$3001,7,FALSE)</f>
        <v>268515,982</v>
      </c>
      <c r="N405" t="str">
        <f>IFERROR(VLOOKUP(A405,[1]Loan!A:D,4,FALSE),  " No Loan")</f>
        <v xml:space="preserve"> No Loan</v>
      </c>
      <c r="O405" s="4">
        <f>VLOOKUP(B405, [1]Transaction!C:F,4,FALSE)</f>
        <v>44663</v>
      </c>
      <c r="P405" t="str">
        <f>VLOOKUP(B405,[1]Transaction!C:D,2,FALSE)</f>
        <v>Cash Withdrawal</v>
      </c>
      <c r="Q405" t="str">
        <f>VLOOKUP(B405,[1]Transaction!C:E,3,FALSE)</f>
        <v>POS</v>
      </c>
      <c r="R405" s="10">
        <f>IFERROR(I405-J405, "")</f>
        <v>110169.35547616</v>
      </c>
      <c r="S405" s="5">
        <f t="shared" si="13"/>
        <v>0</v>
      </c>
    </row>
    <row r="406" spans="1:19" x14ac:dyDescent="0.25">
      <c r="A406" s="6" t="s">
        <v>1286</v>
      </c>
      <c r="B406" s="7">
        <v>131217921</v>
      </c>
      <c r="C406" s="6">
        <v>32</v>
      </c>
      <c r="D406" s="17">
        <v>33018</v>
      </c>
      <c r="E406" s="6" t="s">
        <v>3339</v>
      </c>
      <c r="F406" s="6" t="s">
        <v>3544</v>
      </c>
      <c r="G406" s="6" t="s">
        <v>3369</v>
      </c>
      <c r="H406" s="18" t="s">
        <v>4339</v>
      </c>
      <c r="I406" s="19" t="str">
        <f t="shared" si="12"/>
        <v>744629.027</v>
      </c>
      <c r="J406" s="20">
        <v>206014.03092396</v>
      </c>
      <c r="K406" s="6" t="s">
        <v>4340</v>
      </c>
      <c r="L406" t="str">
        <f>VLOOKUP(A406,[1]Accounts!$A$2:$G$3001,5,FALSE)</f>
        <v>Savings</v>
      </c>
      <c r="M406" t="str">
        <f>VLOOKUP(A406,[1]Accounts!$A$2:$G$3001,7,FALSE)</f>
        <v>58989,6957</v>
      </c>
      <c r="N406" t="str">
        <f>IFERROR(VLOOKUP(A406,[1]Loan!A:D,4,FALSE),  " No Loan")</f>
        <v xml:space="preserve"> No Loan</v>
      </c>
      <c r="O406" s="4">
        <f>VLOOKUP(B406, [1]Transaction!C:F,4,FALSE)</f>
        <v>44268</v>
      </c>
      <c r="P406" t="str">
        <f>VLOOKUP(B406,[1]Transaction!C:D,2,FALSE)</f>
        <v>Money Deposit</v>
      </c>
      <c r="Q406" t="str">
        <f>VLOOKUP(B406,[1]Transaction!C:E,3,FALSE)</f>
        <v>Bank</v>
      </c>
      <c r="R406" s="10">
        <f>IFERROR(I406-J406, "")</f>
        <v>538614.99607603997</v>
      </c>
      <c r="S406" s="5">
        <f t="shared" si="13"/>
        <v>10772.2999215208</v>
      </c>
    </row>
    <row r="407" spans="1:19" x14ac:dyDescent="0.25">
      <c r="A407" s="6" t="s">
        <v>1866</v>
      </c>
      <c r="B407" s="7">
        <v>131306401</v>
      </c>
      <c r="C407" s="6">
        <v>46</v>
      </c>
      <c r="D407" s="17">
        <v>27904.5</v>
      </c>
      <c r="E407" s="6" t="s">
        <v>3339</v>
      </c>
      <c r="F407" s="6" t="s">
        <v>3847</v>
      </c>
      <c r="G407" s="6" t="s">
        <v>3361</v>
      </c>
      <c r="H407" s="18" t="s">
        <v>4341</v>
      </c>
      <c r="I407" s="19" t="str">
        <f t="shared" si="12"/>
        <v>1133099.26</v>
      </c>
      <c r="J407" s="20">
        <v>618955.47351935995</v>
      </c>
      <c r="K407" s="6" t="s">
        <v>4342</v>
      </c>
      <c r="L407" t="str">
        <f>VLOOKUP(A407,[1]Accounts!$A$2:$G$3001,5,FALSE)</f>
        <v>Domiciliary</v>
      </c>
      <c r="M407" t="str">
        <f>VLOOKUP(A407,[1]Accounts!$A$2:$G$3001,7,FALSE)</f>
        <v>371154,5847</v>
      </c>
      <c r="N407" t="str">
        <f>IFERROR(VLOOKUP(A407,[1]Loan!A:D,4,FALSE),  " No Loan")</f>
        <v xml:space="preserve"> No Loan</v>
      </c>
      <c r="O407" s="4">
        <f>VLOOKUP(B407, [1]Transaction!C:F,4,FALSE)</f>
        <v>44268</v>
      </c>
      <c r="P407" t="str">
        <f>VLOOKUP(B407,[1]Transaction!C:D,2,FALSE)</f>
        <v>Cash Withdrawal</v>
      </c>
      <c r="Q407" t="str">
        <f>VLOOKUP(B407,[1]Transaction!C:E,3,FALSE)</f>
        <v>ATM</v>
      </c>
      <c r="R407" s="10">
        <f>IFERROR(I407-J407, "")</f>
        <v>514143.78648064006</v>
      </c>
      <c r="S407" s="5">
        <f t="shared" si="13"/>
        <v>10282.875729612801</v>
      </c>
    </row>
    <row r="408" spans="1:19" x14ac:dyDescent="0.25">
      <c r="A408" s="6" t="s">
        <v>1004</v>
      </c>
      <c r="B408" s="7">
        <v>131637976</v>
      </c>
      <c r="C408" s="6">
        <v>27</v>
      </c>
      <c r="D408" s="17">
        <v>34844.25</v>
      </c>
      <c r="E408" s="6" t="s">
        <v>3339</v>
      </c>
      <c r="F408" s="6" t="s">
        <v>4105</v>
      </c>
      <c r="G408" s="6" t="s">
        <v>3361</v>
      </c>
      <c r="H408" s="18" t="s">
        <v>4343</v>
      </c>
      <c r="I408" s="19" t="str">
        <f t="shared" si="12"/>
        <v>226872.989</v>
      </c>
      <c r="J408" s="20">
        <v>112199.00563872</v>
      </c>
      <c r="K408" s="6" t="s">
        <v>4344</v>
      </c>
      <c r="L408" t="str">
        <f>VLOOKUP(A408,[1]Accounts!$A$2:$G$3001,5,FALSE)</f>
        <v>Current</v>
      </c>
      <c r="M408" t="str">
        <f>VLOOKUP(A408,[1]Accounts!$A$2:$G$3001,7,FALSE)</f>
        <v>156857,6073</v>
      </c>
      <c r="N408" t="str">
        <f>IFERROR(VLOOKUP(A408,[1]Loan!A:D,4,FALSE),  " No Loan")</f>
        <v xml:space="preserve"> No Loan</v>
      </c>
      <c r="O408" s="4">
        <f>VLOOKUP(B408, [1]Transaction!C:F,4,FALSE)</f>
        <v>44557</v>
      </c>
      <c r="P408" t="str">
        <f>VLOOKUP(B408,[1]Transaction!C:D,2,FALSE)</f>
        <v>Money Deposit</v>
      </c>
      <c r="Q408" t="str">
        <f>VLOOKUP(B408,[1]Transaction!C:E,3,FALSE)</f>
        <v>Bank</v>
      </c>
      <c r="R408" s="10">
        <f>IFERROR(I408-J408, "")</f>
        <v>114673.98336128</v>
      </c>
      <c r="S408" s="5">
        <f t="shared" si="13"/>
        <v>0</v>
      </c>
    </row>
    <row r="409" spans="1:19" x14ac:dyDescent="0.25">
      <c r="A409" s="6" t="s">
        <v>1244</v>
      </c>
      <c r="B409" s="7">
        <v>131682984</v>
      </c>
      <c r="C409" s="6">
        <v>24</v>
      </c>
      <c r="D409" s="17">
        <v>35940</v>
      </c>
      <c r="E409" s="6" t="s">
        <v>3339</v>
      </c>
      <c r="F409" s="6" t="s">
        <v>4183</v>
      </c>
      <c r="G409" s="6" t="s">
        <v>3425</v>
      </c>
      <c r="H409" s="18" t="s">
        <v>4345</v>
      </c>
      <c r="I409" s="19" t="str">
        <f t="shared" si="12"/>
        <v>2326151.82</v>
      </c>
      <c r="J409" s="20">
        <v>785451.42674544</v>
      </c>
      <c r="K409" s="6" t="s">
        <v>4346</v>
      </c>
      <c r="L409" t="str">
        <f>VLOOKUP(A409,[1]Accounts!$A$2:$G$3001,5,FALSE)</f>
        <v>Corporate</v>
      </c>
      <c r="M409" t="str">
        <f>VLOOKUP(A409,[1]Accounts!$A$2:$G$3001,7,FALSE)</f>
        <v>218312,274</v>
      </c>
      <c r="N409" t="str">
        <f>IFERROR(VLOOKUP(A409,[1]Loan!A:D,4,FALSE),  " No Loan")</f>
        <v xml:space="preserve"> No Loan</v>
      </c>
      <c r="O409" s="4">
        <f>VLOOKUP(B409, [1]Transaction!C:F,4,FALSE)</f>
        <v>44618</v>
      </c>
      <c r="P409" t="str">
        <f>VLOOKUP(B409,[1]Transaction!C:D,2,FALSE)</f>
        <v>Money Transfer</v>
      </c>
      <c r="Q409" t="str">
        <f>VLOOKUP(B409,[1]Transaction!C:E,3,FALSE)</f>
        <v>Mobile</v>
      </c>
      <c r="R409" s="10">
        <f>IFERROR(I409-J409, "")</f>
        <v>1540700.39325456</v>
      </c>
      <c r="S409" s="5">
        <f t="shared" si="13"/>
        <v>30814.0078650912</v>
      </c>
    </row>
    <row r="410" spans="1:19" x14ac:dyDescent="0.25">
      <c r="A410" s="6" t="s">
        <v>3067</v>
      </c>
      <c r="B410" s="7">
        <v>132227571</v>
      </c>
      <c r="C410" s="6">
        <v>34</v>
      </c>
      <c r="D410" s="17">
        <v>32287.5</v>
      </c>
      <c r="E410" s="6" t="s">
        <v>3339</v>
      </c>
      <c r="F410" s="6" t="s">
        <v>3606</v>
      </c>
      <c r="G410" s="6" t="s">
        <v>3403</v>
      </c>
      <c r="H410" s="18" t="s">
        <v>4347</v>
      </c>
      <c r="I410" s="19" t="str">
        <f t="shared" si="12"/>
        <v>149999.468</v>
      </c>
      <c r="J410" s="20">
        <v>101664.11319012</v>
      </c>
      <c r="K410" s="6" t="s">
        <v>4348</v>
      </c>
      <c r="L410" t="str">
        <f>VLOOKUP(A410,[1]Accounts!$A$2:$G$3001,5,FALSE)</f>
        <v>Corporate</v>
      </c>
      <c r="M410" t="str">
        <f>VLOOKUP(A410,[1]Accounts!$A$2:$G$3001,7,FALSE)</f>
        <v>291586,7136</v>
      </c>
      <c r="N410" t="str">
        <f>IFERROR(VLOOKUP(A410,[1]Loan!A:D,4,FALSE),  " No Loan")</f>
        <v xml:space="preserve"> No Loan</v>
      </c>
      <c r="O410" s="4">
        <f>VLOOKUP(B410, [1]Transaction!C:F,4,FALSE)</f>
        <v>44355</v>
      </c>
      <c r="P410" t="str">
        <f>VLOOKUP(B410,[1]Transaction!C:D,2,FALSE)</f>
        <v>Money Transfer</v>
      </c>
      <c r="Q410" t="str">
        <f>VLOOKUP(B410,[1]Transaction!C:E,3,FALSE)</f>
        <v>Mobile</v>
      </c>
      <c r="R410" s="10">
        <f>IFERROR(I410-J410, "")</f>
        <v>48335.354809879995</v>
      </c>
      <c r="S410" s="5">
        <f t="shared" si="13"/>
        <v>0</v>
      </c>
    </row>
    <row r="411" spans="1:19" x14ac:dyDescent="0.25">
      <c r="A411" s="6" t="s">
        <v>2181</v>
      </c>
      <c r="B411" s="7">
        <v>132539151</v>
      </c>
      <c r="C411" s="6">
        <v>80</v>
      </c>
      <c r="D411" s="17">
        <v>15486</v>
      </c>
      <c r="E411" s="6" t="s">
        <v>3348</v>
      </c>
      <c r="F411" s="6" t="s">
        <v>4157</v>
      </c>
      <c r="G411" s="6" t="s">
        <v>3444</v>
      </c>
      <c r="H411" s="18" t="s">
        <v>4349</v>
      </c>
      <c r="I411" s="19" t="str">
        <f t="shared" si="12"/>
        <v>49572.1251</v>
      </c>
      <c r="J411" s="20">
        <v>30468.720844799998</v>
      </c>
      <c r="K411" s="6" t="s">
        <v>4350</v>
      </c>
      <c r="L411" t="str">
        <f>VLOOKUP(A411,[1]Accounts!$A$2:$G$3001,5,FALSE)</f>
        <v>Domiciliary</v>
      </c>
      <c r="M411" t="str">
        <f>VLOOKUP(A411,[1]Accounts!$A$2:$G$3001,7,FALSE)</f>
        <v>137256,0924</v>
      </c>
      <c r="N411" t="str">
        <f>IFERROR(VLOOKUP(A411,[1]Loan!A:D,4,FALSE),  " No Loan")</f>
        <v xml:space="preserve"> No Loan</v>
      </c>
      <c r="O411" s="4">
        <f>VLOOKUP(B411, [1]Transaction!C:F,4,FALSE)</f>
        <v>44273</v>
      </c>
      <c r="P411" t="str">
        <f>VLOOKUP(B411,[1]Transaction!C:D,2,FALSE)</f>
        <v>Money Transfer</v>
      </c>
      <c r="Q411" t="str">
        <f>VLOOKUP(B411,[1]Transaction!C:E,3,FALSE)</f>
        <v>Mobile</v>
      </c>
      <c r="R411" s="10">
        <f>IFERROR(I411-J411, "")</f>
        <v>19103.404255199999</v>
      </c>
      <c r="S411" s="5">
        <f t="shared" si="13"/>
        <v>0</v>
      </c>
    </row>
    <row r="412" spans="1:19" x14ac:dyDescent="0.25">
      <c r="A412" s="6" t="s">
        <v>1606</v>
      </c>
      <c r="B412" s="7">
        <v>132748811</v>
      </c>
      <c r="C412" s="6">
        <v>75</v>
      </c>
      <c r="D412" s="17">
        <v>17312.25</v>
      </c>
      <c r="E412" s="6" t="s">
        <v>3348</v>
      </c>
      <c r="F412" s="6" t="s">
        <v>3475</v>
      </c>
      <c r="G412" s="6" t="s">
        <v>3369</v>
      </c>
      <c r="H412" s="18" t="s">
        <v>4351</v>
      </c>
      <c r="I412" s="19" t="str">
        <f t="shared" si="12"/>
        <v>1284147.65</v>
      </c>
      <c r="J412" s="20">
        <v>786017.82273280004</v>
      </c>
      <c r="K412" s="6" t="s">
        <v>4352</v>
      </c>
      <c r="L412" t="str">
        <f>VLOOKUP(A412,[1]Accounts!$A$2:$G$3001,5,FALSE)</f>
        <v>Current</v>
      </c>
      <c r="M412" t="str">
        <f>VLOOKUP(A412,[1]Accounts!$A$2:$G$3001,7,FALSE)</f>
        <v>253693,568</v>
      </c>
      <c r="N412" t="str">
        <f>IFERROR(VLOOKUP(A412,[1]Loan!A:D,4,FALSE),  " No Loan")</f>
        <v xml:space="preserve"> No Loan</v>
      </c>
      <c r="O412" s="4">
        <f>VLOOKUP(B412, [1]Transaction!C:F,4,FALSE)</f>
        <v>44561</v>
      </c>
      <c r="P412" t="str">
        <f>VLOOKUP(B412,[1]Transaction!C:D,2,FALSE)</f>
        <v>Cash Withdrawal</v>
      </c>
      <c r="Q412" t="str">
        <f>VLOOKUP(B412,[1]Transaction!C:E,3,FALSE)</f>
        <v>POS</v>
      </c>
      <c r="R412" s="10">
        <f>IFERROR(I412-J412, "")</f>
        <v>498129.82726719987</v>
      </c>
      <c r="S412" s="5">
        <f t="shared" si="13"/>
        <v>0</v>
      </c>
    </row>
    <row r="413" spans="1:19" x14ac:dyDescent="0.25">
      <c r="A413" s="6" t="s">
        <v>2029</v>
      </c>
      <c r="B413" s="7">
        <v>133422649</v>
      </c>
      <c r="C413" s="6">
        <v>75</v>
      </c>
      <c r="D413" s="17">
        <v>17312.25</v>
      </c>
      <c r="E413" s="6" t="s">
        <v>3348</v>
      </c>
      <c r="F413" s="6" t="s">
        <v>3517</v>
      </c>
      <c r="G413" s="6" t="s">
        <v>3623</v>
      </c>
      <c r="H413" s="18" t="s">
        <v>4353</v>
      </c>
      <c r="I413" s="19" t="str">
        <f t="shared" si="12"/>
        <v>1974608.14</v>
      </c>
      <c r="J413" s="20">
        <v>737187.03918720002</v>
      </c>
      <c r="K413" s="6" t="s">
        <v>4354</v>
      </c>
      <c r="L413" t="str">
        <f>VLOOKUP(A413,[1]Accounts!$A$2:$G$3001,5,FALSE)</f>
        <v>Joint</v>
      </c>
      <c r="M413" t="str">
        <f>VLOOKUP(A413,[1]Accounts!$A$2:$G$3001,7,FALSE)</f>
        <v>82231,6884</v>
      </c>
      <c r="N413" t="str">
        <f>IFERROR(VLOOKUP(A413,[1]Loan!A:D,4,FALSE),  " No Loan")</f>
        <v xml:space="preserve"> No Loan</v>
      </c>
      <c r="O413" s="4">
        <f>VLOOKUP(B413, [1]Transaction!C:F,4,FALSE)</f>
        <v>44497</v>
      </c>
      <c r="P413" t="str">
        <f>VLOOKUP(B413,[1]Transaction!C:D,2,FALSE)</f>
        <v>Money Deposit</v>
      </c>
      <c r="Q413" t="str">
        <f>VLOOKUP(B413,[1]Transaction!C:E,3,FALSE)</f>
        <v>Bank</v>
      </c>
      <c r="R413" s="10">
        <f>IFERROR(I413-J413, "")</f>
        <v>1237421.1008127998</v>
      </c>
      <c r="S413" s="5">
        <f t="shared" si="13"/>
        <v>24748.422016255994</v>
      </c>
    </row>
    <row r="414" spans="1:19" x14ac:dyDescent="0.25">
      <c r="A414" s="6" t="s">
        <v>2686</v>
      </c>
      <c r="B414" s="7">
        <v>133479094</v>
      </c>
      <c r="C414" s="6">
        <v>31</v>
      </c>
      <c r="D414" s="17">
        <v>33383.25</v>
      </c>
      <c r="E414" s="6" t="s">
        <v>3339</v>
      </c>
      <c r="F414" s="6" t="s">
        <v>3402</v>
      </c>
      <c r="G414" s="6" t="s">
        <v>3345</v>
      </c>
      <c r="H414" s="18" t="s">
        <v>4355</v>
      </c>
      <c r="I414" s="19" t="str">
        <f t="shared" si="12"/>
        <v>620849.967</v>
      </c>
      <c r="J414" s="20">
        <v>204564.80290752</v>
      </c>
      <c r="K414" s="6" t="s">
        <v>4356</v>
      </c>
      <c r="L414" t="str">
        <f>VLOOKUP(A414,[1]Accounts!$A$2:$G$3001,5,FALSE)</f>
        <v>Savings</v>
      </c>
      <c r="M414" t="str">
        <f>VLOOKUP(A414,[1]Accounts!$A$2:$G$3001,7,FALSE)</f>
        <v>43063,0965</v>
      </c>
      <c r="N414" t="str">
        <f>IFERROR(VLOOKUP(A414,[1]Loan!A:D,4,FALSE),  " No Loan")</f>
        <v xml:space="preserve"> No Loan</v>
      </c>
      <c r="O414" s="4">
        <f>VLOOKUP(B414, [1]Transaction!C:F,4,FALSE)</f>
        <v>44434</v>
      </c>
      <c r="P414" t="str">
        <f>VLOOKUP(B414,[1]Transaction!C:D,2,FALSE)</f>
        <v>Money Transfer</v>
      </c>
      <c r="Q414" t="str">
        <f>VLOOKUP(B414,[1]Transaction!C:E,3,FALSE)</f>
        <v>ATM</v>
      </c>
      <c r="R414" s="10">
        <f>IFERROR(I414-J414, "")</f>
        <v>416285.16409247997</v>
      </c>
      <c r="S414" s="5">
        <f t="shared" si="13"/>
        <v>0</v>
      </c>
    </row>
    <row r="415" spans="1:19" x14ac:dyDescent="0.25">
      <c r="A415" s="6" t="s">
        <v>2991</v>
      </c>
      <c r="B415" s="7">
        <v>133921993</v>
      </c>
      <c r="C415" s="6">
        <v>32</v>
      </c>
      <c r="D415" s="17">
        <v>33018</v>
      </c>
      <c r="E415" s="6" t="s">
        <v>3348</v>
      </c>
      <c r="F415" s="6" t="s">
        <v>3385</v>
      </c>
      <c r="G415" s="6" t="s">
        <v>3361</v>
      </c>
      <c r="H415" s="18" t="s">
        <v>4357</v>
      </c>
      <c r="I415" s="19" t="str">
        <f t="shared" si="12"/>
        <v>287770.649</v>
      </c>
      <c r="J415" s="20">
        <v>53066.858803199997</v>
      </c>
      <c r="K415" s="6" t="s">
        <v>4358</v>
      </c>
      <c r="L415" t="str">
        <f>VLOOKUP(A415,[1]Accounts!$A$2:$G$3001,5,FALSE)</f>
        <v>Current</v>
      </c>
      <c r="M415" t="str">
        <f>VLOOKUP(A415,[1]Accounts!$A$2:$G$3001,7,FALSE)</f>
        <v>159584,9204</v>
      </c>
      <c r="N415" t="str">
        <f>IFERROR(VLOOKUP(A415,[1]Loan!A:D,4,FALSE),  " No Loan")</f>
        <v xml:space="preserve"> No Loan</v>
      </c>
      <c r="O415" s="4">
        <f>VLOOKUP(B415, [1]Transaction!C:F,4,FALSE)</f>
        <v>44633</v>
      </c>
      <c r="P415" t="str">
        <f>VLOOKUP(B415,[1]Transaction!C:D,2,FALSE)</f>
        <v>Online Payment</v>
      </c>
      <c r="Q415" t="str">
        <f>VLOOKUP(B415,[1]Transaction!C:E,3,FALSE)</f>
        <v>Mobile</v>
      </c>
      <c r="R415" s="10">
        <f>IFERROR(I415-J415, "")</f>
        <v>234703.79019679996</v>
      </c>
      <c r="S415" s="5">
        <f t="shared" si="13"/>
        <v>0</v>
      </c>
    </row>
    <row r="416" spans="1:19" x14ac:dyDescent="0.25">
      <c r="A416" s="6" t="s">
        <v>1280</v>
      </c>
      <c r="B416" s="7">
        <v>133928758</v>
      </c>
      <c r="C416" s="6">
        <v>49</v>
      </c>
      <c r="D416" s="17">
        <v>26808.75</v>
      </c>
      <c r="E416" s="6" t="s">
        <v>3339</v>
      </c>
      <c r="F416" s="6" t="s">
        <v>3782</v>
      </c>
      <c r="G416" s="6" t="s">
        <v>3489</v>
      </c>
      <c r="H416" s="18" t="s">
        <v>4359</v>
      </c>
      <c r="I416" s="19" t="str">
        <f t="shared" si="12"/>
        <v>193940.569</v>
      </c>
      <c r="J416" s="20">
        <v>131879.58705599999</v>
      </c>
      <c r="K416" s="6" t="s">
        <v>4360</v>
      </c>
      <c r="L416" t="str">
        <f>VLOOKUP(A416,[1]Accounts!$A$2:$G$3001,5,FALSE)</f>
        <v>Current</v>
      </c>
      <c r="M416" t="str">
        <f>VLOOKUP(A416,[1]Accounts!$A$2:$G$3001,7,FALSE)</f>
        <v>97294,96</v>
      </c>
      <c r="N416" t="str">
        <f>IFERROR(VLOOKUP(A416,[1]Loan!A:D,4,FALSE),  " No Loan")</f>
        <v xml:space="preserve"> No Loan</v>
      </c>
      <c r="O416" s="4">
        <f>VLOOKUP(B416, [1]Transaction!C:F,4,FALSE)</f>
        <v>44380</v>
      </c>
      <c r="P416" t="str">
        <f>VLOOKUP(B416,[1]Transaction!C:D,2,FALSE)</f>
        <v>Online Payment</v>
      </c>
      <c r="Q416" t="str">
        <f>VLOOKUP(B416,[1]Transaction!C:E,3,FALSE)</f>
        <v>Internet Banking</v>
      </c>
      <c r="R416" s="10">
        <f>IFERROR(I416-J416, "")</f>
        <v>62060.981943999999</v>
      </c>
      <c r="S416" s="5">
        <f t="shared" si="13"/>
        <v>0</v>
      </c>
    </row>
    <row r="417" spans="1:19" x14ac:dyDescent="0.25">
      <c r="A417" s="6" t="s">
        <v>1943</v>
      </c>
      <c r="B417" s="7">
        <v>134845730</v>
      </c>
      <c r="C417" s="6">
        <v>24</v>
      </c>
      <c r="D417" s="17">
        <v>35940</v>
      </c>
      <c r="E417" s="6" t="s">
        <v>3348</v>
      </c>
      <c r="F417" s="6" t="s">
        <v>3472</v>
      </c>
      <c r="G417" s="6" t="s">
        <v>3350</v>
      </c>
      <c r="H417" s="18" t="s">
        <v>4361</v>
      </c>
      <c r="I417" s="19" t="str">
        <f t="shared" si="12"/>
        <v>784312.328</v>
      </c>
      <c r="J417" s="20">
        <v>125489.97252</v>
      </c>
      <c r="K417" s="6" t="s">
        <v>4362</v>
      </c>
      <c r="L417" t="str">
        <f>VLOOKUP(A417,[1]Accounts!$A$2:$G$3001,5,FALSE)</f>
        <v>Joint</v>
      </c>
      <c r="M417" t="str">
        <f>VLOOKUP(A417,[1]Accounts!$A$2:$G$3001,7,FALSE)</f>
        <v>26707,692</v>
      </c>
      <c r="N417" t="str">
        <f>IFERROR(VLOOKUP(A417,[1]Loan!A:D,4,FALSE),  " No Loan")</f>
        <v xml:space="preserve"> No Loan</v>
      </c>
      <c r="O417" s="4">
        <f>VLOOKUP(B417, [1]Transaction!C:F,4,FALSE)</f>
        <v>44433</v>
      </c>
      <c r="P417" t="str">
        <f>VLOOKUP(B417,[1]Transaction!C:D,2,FALSE)</f>
        <v>Cash Withdrawal</v>
      </c>
      <c r="Q417" t="str">
        <f>VLOOKUP(B417,[1]Transaction!C:E,3,FALSE)</f>
        <v>POS</v>
      </c>
      <c r="R417" s="10">
        <f>IFERROR(I417-J417, "")</f>
        <v>658822.35548000003</v>
      </c>
      <c r="S417" s="5">
        <f t="shared" si="13"/>
        <v>13176.447109600002</v>
      </c>
    </row>
    <row r="418" spans="1:19" x14ac:dyDescent="0.25">
      <c r="A418" s="6" t="s">
        <v>2714</v>
      </c>
      <c r="B418" s="7">
        <v>135044117</v>
      </c>
      <c r="C418" s="6">
        <v>26</v>
      </c>
      <c r="D418" s="21">
        <v>35320.75</v>
      </c>
      <c r="E418" s="6" t="str">
        <f ca="1">CHOOSE(RANDBETWEEN(1, 2), "Male","Female")</f>
        <v>Male</v>
      </c>
      <c r="F418" s="6" t="str">
        <f ca="1">CHOOSE(RANDBETWEEN(1, 5), "Farmer","Tailor","Student","Professor","Welder")</f>
        <v>Tailor</v>
      </c>
      <c r="G418" s="6" t="str">
        <f ca="1">CHOOSE(RANDBETWEEN(1, 22), "Kano","Kwara","Imo","Lagos","Adamawa","Delta","Sokoto","Oyo","Osun","Abia","Cross River","Kaduna","Plateau","River","Abuja","Kogi","Edo","Anambra","Bayelsa","Benue","Ogun","Enugu")</f>
        <v>Ogun</v>
      </c>
      <c r="H418" s="22" t="s">
        <v>4363</v>
      </c>
      <c r="I418" s="19" t="str">
        <f t="shared" si="12"/>
        <v>314807.993</v>
      </c>
      <c r="J418" s="10">
        <v>104681.16541182392</v>
      </c>
      <c r="K418" t="s">
        <v>4364</v>
      </c>
      <c r="L418" t="str">
        <f>VLOOKUP(A418,[1]Accounts!$A$2:$G$3001,5,FALSE)</f>
        <v>Savings</v>
      </c>
      <c r="M418" t="str">
        <f>VLOOKUP(A418,[1]Accounts!$A$2:$G$3001,7,FALSE)</f>
        <v>271368,1152</v>
      </c>
      <c r="N418" t="str">
        <f>IFERROR(VLOOKUP(A418,[1]Loan!A:D,4,FALSE),  " No Loan")</f>
        <v xml:space="preserve"> No Loan</v>
      </c>
      <c r="O418" s="4">
        <f>VLOOKUP(B418, [1]Transaction!C:F,4,FALSE)</f>
        <v>44253</v>
      </c>
      <c r="P418" t="str">
        <f>VLOOKUP(B418,[1]Transaction!C:D,2,FALSE)</f>
        <v>Online Payment</v>
      </c>
      <c r="Q418" t="str">
        <f>VLOOKUP(B418,[1]Transaction!C:E,3,FALSE)</f>
        <v>Internet Banking</v>
      </c>
      <c r="R418" s="10">
        <f>IFERROR(I418-J418, "")</f>
        <v>210126.82758817609</v>
      </c>
      <c r="S418" s="5">
        <f t="shared" si="13"/>
        <v>0</v>
      </c>
    </row>
    <row r="419" spans="1:19" x14ac:dyDescent="0.25">
      <c r="A419" s="6" t="s">
        <v>3021</v>
      </c>
      <c r="B419" s="7">
        <v>135088606</v>
      </c>
      <c r="C419" s="6">
        <v>59</v>
      </c>
      <c r="D419" s="17">
        <v>23156.25</v>
      </c>
      <c r="E419" s="6" t="s">
        <v>3348</v>
      </c>
      <c r="F419" s="6" t="s">
        <v>4365</v>
      </c>
      <c r="G419" s="6" t="s">
        <v>3361</v>
      </c>
      <c r="H419" s="18" t="s">
        <v>4366</v>
      </c>
      <c r="I419" s="19" t="str">
        <f t="shared" si="12"/>
        <v>1087915.48</v>
      </c>
      <c r="J419" s="20">
        <v>440605.77220422</v>
      </c>
      <c r="K419" s="6" t="s">
        <v>4367</v>
      </c>
      <c r="L419" t="str">
        <f>VLOOKUP(A419,[1]Accounts!$A$2:$G$3001,5,FALSE)</f>
        <v>Savings</v>
      </c>
      <c r="M419" t="str">
        <f>VLOOKUP(A419,[1]Accounts!$A$2:$G$3001,7,FALSE)</f>
        <v>109051,9315</v>
      </c>
      <c r="N419" t="str">
        <f>IFERROR(VLOOKUP(A419,[1]Loan!A:D,4,FALSE),  " No Loan")</f>
        <v xml:space="preserve"> No Loan</v>
      </c>
      <c r="O419" s="4">
        <f>VLOOKUP(B419, [1]Transaction!C:F,4,FALSE)</f>
        <v>44307</v>
      </c>
      <c r="P419" t="str">
        <f>VLOOKUP(B419,[1]Transaction!C:D,2,FALSE)</f>
        <v>Online Payment</v>
      </c>
      <c r="Q419" t="str">
        <f>VLOOKUP(B419,[1]Transaction!C:E,3,FALSE)</f>
        <v>Internet Banking</v>
      </c>
      <c r="R419" s="10">
        <f>IFERROR(I419-J419, "")</f>
        <v>647309.70779577992</v>
      </c>
      <c r="S419" s="5">
        <f t="shared" si="13"/>
        <v>12946.194155915598</v>
      </c>
    </row>
    <row r="420" spans="1:19" x14ac:dyDescent="0.25">
      <c r="A420" s="6" t="s">
        <v>168</v>
      </c>
      <c r="B420" s="7">
        <v>135610632</v>
      </c>
      <c r="C420" s="6">
        <v>63</v>
      </c>
      <c r="D420" s="17">
        <v>21695.25</v>
      </c>
      <c r="E420" s="6" t="s">
        <v>3348</v>
      </c>
      <c r="F420" s="6" t="s">
        <v>3644</v>
      </c>
      <c r="G420" s="6" t="s">
        <v>3369</v>
      </c>
      <c r="H420" s="18" t="s">
        <v>4368</v>
      </c>
      <c r="I420" s="19" t="str">
        <f t="shared" si="12"/>
        <v>95126.0194</v>
      </c>
      <c r="J420" s="20">
        <v>38050.407780000001</v>
      </c>
      <c r="K420" s="6" t="s">
        <v>4369</v>
      </c>
      <c r="L420" t="str">
        <f>VLOOKUP(A420,[1]Accounts!$A$2:$G$3001,5,FALSE)</f>
        <v>Domiciliary</v>
      </c>
      <c r="M420" t="str">
        <f>VLOOKUP(A420,[1]Accounts!$A$2:$G$3001,7,FALSE)</f>
        <v>100505,7837</v>
      </c>
      <c r="N420" t="str">
        <f>IFERROR(VLOOKUP(A420,[1]Loan!A:D,4,FALSE),  " No Loan")</f>
        <v>N552877731</v>
      </c>
      <c r="O420" s="4">
        <f>VLOOKUP(B420, [1]Transaction!C:F,4,FALSE)</f>
        <v>44485</v>
      </c>
      <c r="P420" t="str">
        <f>VLOOKUP(B420,[1]Transaction!C:D,2,FALSE)</f>
        <v>Loan Payment</v>
      </c>
      <c r="Q420" t="str">
        <f>VLOOKUP(B420,[1]Transaction!C:E,3,FALSE)</f>
        <v>AFT</v>
      </c>
      <c r="R420" s="10">
        <f>IFERROR(I420-J420, "")</f>
        <v>57075.611620000003</v>
      </c>
      <c r="S420" s="5">
        <f t="shared" si="13"/>
        <v>0</v>
      </c>
    </row>
    <row r="421" spans="1:19" x14ac:dyDescent="0.25">
      <c r="A421" s="6" t="s">
        <v>2093</v>
      </c>
      <c r="B421" s="7">
        <v>135642253</v>
      </c>
      <c r="C421" s="6">
        <v>27</v>
      </c>
      <c r="D421" s="17">
        <v>34844.25</v>
      </c>
      <c r="E421" s="6" t="s">
        <v>3348</v>
      </c>
      <c r="F421" s="6" t="s">
        <v>4005</v>
      </c>
      <c r="G421" s="6" t="s">
        <v>3466</v>
      </c>
      <c r="H421" s="18" t="s">
        <v>4370</v>
      </c>
      <c r="I421" s="19" t="str">
        <f t="shared" si="12"/>
        <v>784168.266</v>
      </c>
      <c r="J421" s="20">
        <v>228626.92272420001</v>
      </c>
      <c r="K421" s="6" t="s">
        <v>4371</v>
      </c>
      <c r="L421" t="str">
        <f>VLOOKUP(A421,[1]Accounts!$A$2:$G$3001,5,FALSE)</f>
        <v>Domiciliary</v>
      </c>
      <c r="M421" t="str">
        <f>VLOOKUP(A421,[1]Accounts!$A$2:$G$3001,7,FALSE)</f>
        <v>59484,36</v>
      </c>
      <c r="N421" t="str">
        <f>IFERROR(VLOOKUP(A421,[1]Loan!A:D,4,FALSE),  " No Loan")</f>
        <v xml:space="preserve"> No Loan</v>
      </c>
      <c r="O421" s="4">
        <f>VLOOKUP(B421, [1]Transaction!C:F,4,FALSE)</f>
        <v>44628</v>
      </c>
      <c r="P421" t="str">
        <f>VLOOKUP(B421,[1]Transaction!C:D,2,FALSE)</f>
        <v>Money Deposit</v>
      </c>
      <c r="Q421" t="str">
        <f>VLOOKUP(B421,[1]Transaction!C:E,3,FALSE)</f>
        <v>Bank</v>
      </c>
      <c r="R421" s="10">
        <f>IFERROR(I421-J421, "")</f>
        <v>555541.34327579988</v>
      </c>
      <c r="S421" s="5">
        <f t="shared" si="13"/>
        <v>11110.826865515997</v>
      </c>
    </row>
    <row r="422" spans="1:19" x14ac:dyDescent="0.25">
      <c r="A422" s="6" t="s">
        <v>2204</v>
      </c>
      <c r="B422" s="7">
        <v>136232022</v>
      </c>
      <c r="C422" s="6">
        <v>75</v>
      </c>
      <c r="D422" s="17">
        <v>17312.25</v>
      </c>
      <c r="E422" s="6" t="s">
        <v>3348</v>
      </c>
      <c r="F422" s="6" t="s">
        <v>4372</v>
      </c>
      <c r="G422" s="6" t="s">
        <v>3369</v>
      </c>
      <c r="H422" s="18" t="s">
        <v>4373</v>
      </c>
      <c r="I422" s="19" t="str">
        <f t="shared" si="12"/>
        <v>245564.568</v>
      </c>
      <c r="J422" s="20">
        <v>167388.96182328</v>
      </c>
      <c r="K422" s="6" t="s">
        <v>4374</v>
      </c>
      <c r="L422" t="str">
        <f>VLOOKUP(A422,[1]Accounts!$A$2:$G$3001,5,FALSE)</f>
        <v>Corporate</v>
      </c>
      <c r="M422" t="str">
        <f>VLOOKUP(A422,[1]Accounts!$A$2:$G$3001,7,FALSE)</f>
        <v>109036,9256</v>
      </c>
      <c r="N422" t="str">
        <f>IFERROR(VLOOKUP(A422,[1]Loan!A:D,4,FALSE),  " No Loan")</f>
        <v xml:space="preserve"> No Loan</v>
      </c>
      <c r="O422" s="4">
        <f>VLOOKUP(B422, [1]Transaction!C:F,4,FALSE)</f>
        <v>44259</v>
      </c>
      <c r="P422" t="str">
        <f>VLOOKUP(B422,[1]Transaction!C:D,2,FALSE)</f>
        <v>Money Deposit</v>
      </c>
      <c r="Q422" t="str">
        <f>VLOOKUP(B422,[1]Transaction!C:E,3,FALSE)</f>
        <v>Bank</v>
      </c>
      <c r="R422" s="10">
        <f>IFERROR(I422-J422, "")</f>
        <v>78175.606176720001</v>
      </c>
      <c r="S422" s="5">
        <f t="shared" si="13"/>
        <v>0</v>
      </c>
    </row>
    <row r="423" spans="1:19" x14ac:dyDescent="0.25">
      <c r="A423" s="6" t="s">
        <v>3200</v>
      </c>
      <c r="B423" s="7">
        <v>136816964</v>
      </c>
      <c r="C423" s="6">
        <v>47</v>
      </c>
      <c r="D423" s="17">
        <v>27539.25</v>
      </c>
      <c r="E423" s="6" t="s">
        <v>3339</v>
      </c>
      <c r="F423" s="6" t="s">
        <v>4150</v>
      </c>
      <c r="G423" s="6" t="s">
        <v>3361</v>
      </c>
      <c r="H423" s="18" t="s">
        <v>4375</v>
      </c>
      <c r="I423" s="19" t="str">
        <f t="shared" si="12"/>
        <v>266295.045</v>
      </c>
      <c r="J423" s="20">
        <v>303148.37783999997</v>
      </c>
      <c r="K423" s="6" t="s">
        <v>4376</v>
      </c>
      <c r="L423" t="str">
        <f>VLOOKUP(A423,[1]Accounts!$A$2:$G$3001,5,FALSE)</f>
        <v>Domiciliary</v>
      </c>
      <c r="M423" t="str">
        <f>VLOOKUP(A423,[1]Accounts!$A$2:$G$3001,7,FALSE)</f>
        <v>46550,3896</v>
      </c>
      <c r="N423" t="str">
        <f>IFERROR(VLOOKUP(A423,[1]Loan!A:D,4,FALSE),  " No Loan")</f>
        <v xml:space="preserve"> No Loan</v>
      </c>
      <c r="O423" s="4">
        <f>VLOOKUP(B423, [1]Transaction!C:F,4,FALSE)</f>
        <v>44605</v>
      </c>
      <c r="P423" t="str">
        <f>VLOOKUP(B423,[1]Transaction!C:D,2,FALSE)</f>
        <v>Money Deposit</v>
      </c>
      <c r="Q423" t="str">
        <f>VLOOKUP(B423,[1]Transaction!C:E,3,FALSE)</f>
        <v>ATM</v>
      </c>
      <c r="R423" s="10">
        <f>IFERROR(I423-J423, "")</f>
        <v>-36853.332839999988</v>
      </c>
      <c r="S423" s="5">
        <f t="shared" si="13"/>
        <v>0</v>
      </c>
    </row>
    <row r="424" spans="1:19" x14ac:dyDescent="0.25">
      <c r="A424" s="6" t="s">
        <v>172</v>
      </c>
      <c r="B424" s="7">
        <v>137444563</v>
      </c>
      <c r="C424" s="6">
        <v>85</v>
      </c>
      <c r="D424" s="17">
        <v>13659.75</v>
      </c>
      <c r="E424" s="6" t="s">
        <v>3348</v>
      </c>
      <c r="F424" s="6" t="s">
        <v>3392</v>
      </c>
      <c r="G424" s="6" t="s">
        <v>3345</v>
      </c>
      <c r="H424" s="18" t="s">
        <v>4377</v>
      </c>
      <c r="I424" s="19" t="str">
        <f t="shared" si="12"/>
        <v>0_x0002_</v>
      </c>
      <c r="J424" s="20"/>
      <c r="K424" s="6" t="s">
        <v>4378</v>
      </c>
      <c r="L424" t="str">
        <f>VLOOKUP(A424,[1]Accounts!$A$2:$G$3001,5,FALSE)</f>
        <v>Current</v>
      </c>
      <c r="M424" t="str">
        <f>VLOOKUP(A424,[1]Accounts!$A$2:$G$3001,7,FALSE)</f>
        <v>177985,983</v>
      </c>
      <c r="N424" t="str">
        <f>IFERROR(VLOOKUP(A424,[1]Loan!A:D,4,FALSE),  " No Loan")</f>
        <v>N9316630101</v>
      </c>
      <c r="O424" s="4">
        <f>VLOOKUP(B424, [1]Transaction!C:F,4,FALSE)</f>
        <v>44389</v>
      </c>
      <c r="P424" t="str">
        <f>VLOOKUP(B424,[1]Transaction!C:D,2,FALSE)</f>
        <v>Loan Payment</v>
      </c>
      <c r="Q424" t="str">
        <f>VLOOKUP(B424,[1]Transaction!C:E,3,FALSE)</f>
        <v>AFT</v>
      </c>
      <c r="R424" s="10" t="str">
        <f>IFERROR(I424-J424, "")</f>
        <v/>
      </c>
      <c r="S424" s="5" t="e">
        <f t="shared" si="13"/>
        <v>#VALUE!</v>
      </c>
    </row>
    <row r="425" spans="1:19" x14ac:dyDescent="0.25">
      <c r="A425" s="6" t="s">
        <v>1860</v>
      </c>
      <c r="B425" s="7">
        <v>137837802</v>
      </c>
      <c r="C425" s="6">
        <v>58</v>
      </c>
      <c r="D425" s="17">
        <v>23521.5</v>
      </c>
      <c r="E425" s="6" t="s">
        <v>3348</v>
      </c>
      <c r="F425" s="6" t="s">
        <v>3392</v>
      </c>
      <c r="G425" s="6" t="s">
        <v>3512</v>
      </c>
      <c r="H425" s="18" t="s">
        <v>4379</v>
      </c>
      <c r="I425" s="19" t="str">
        <f t="shared" si="12"/>
        <v>491151.702</v>
      </c>
      <c r="J425" s="20">
        <v>55021.424942550002</v>
      </c>
      <c r="K425" s="6" t="s">
        <v>4380</v>
      </c>
      <c r="L425" t="str">
        <f>VLOOKUP(A425,[1]Accounts!$A$2:$G$3001,5,FALSE)</f>
        <v>Savings</v>
      </c>
      <c r="M425" t="str">
        <f>VLOOKUP(A425,[1]Accounts!$A$2:$G$3001,7,FALSE)</f>
        <v>187068,3375</v>
      </c>
      <c r="N425" t="str">
        <f>IFERROR(VLOOKUP(A425,[1]Loan!A:D,4,FALSE),  " No Loan")</f>
        <v xml:space="preserve"> No Loan</v>
      </c>
      <c r="O425" s="4">
        <f>VLOOKUP(B425, [1]Transaction!C:F,4,FALSE)</f>
        <v>44568</v>
      </c>
      <c r="P425" t="str">
        <f>VLOOKUP(B425,[1]Transaction!C:D,2,FALSE)</f>
        <v>Online Payment</v>
      </c>
      <c r="Q425" t="str">
        <f>VLOOKUP(B425,[1]Transaction!C:E,3,FALSE)</f>
        <v>Internet Banking</v>
      </c>
      <c r="R425" s="10">
        <f>IFERROR(I425-J425, "")</f>
        <v>436130.27705744997</v>
      </c>
      <c r="S425" s="5">
        <f t="shared" si="13"/>
        <v>0</v>
      </c>
    </row>
    <row r="426" spans="1:19" x14ac:dyDescent="0.25">
      <c r="A426" s="6" t="s">
        <v>1551</v>
      </c>
      <c r="B426" s="7">
        <v>138796033</v>
      </c>
      <c r="C426" s="6">
        <v>18</v>
      </c>
      <c r="D426" s="17">
        <v>38131.5</v>
      </c>
      <c r="E426" s="6" t="s">
        <v>3339</v>
      </c>
      <c r="F426" s="6" t="s">
        <v>3794</v>
      </c>
      <c r="G426" s="6" t="s">
        <v>3403</v>
      </c>
      <c r="H426" s="18" t="s">
        <v>4381</v>
      </c>
      <c r="I426" s="19" t="str">
        <f t="shared" si="12"/>
        <v>379297.075</v>
      </c>
      <c r="J426" s="20">
        <v>109926.55611756</v>
      </c>
      <c r="K426" s="6" t="s">
        <v>4382</v>
      </c>
      <c r="L426" t="str">
        <f>VLOOKUP(A426,[1]Accounts!$A$2:$G$3001,5,FALSE)</f>
        <v>Domiciliary</v>
      </c>
      <c r="M426" t="str">
        <f>VLOOKUP(A426,[1]Accounts!$A$2:$G$3001,7,FALSE)</f>
        <v>242843,2508</v>
      </c>
      <c r="N426" t="str">
        <f>IFERROR(VLOOKUP(A426,[1]Loan!A:D,4,FALSE),  " No Loan")</f>
        <v xml:space="preserve"> No Loan</v>
      </c>
      <c r="O426" s="4">
        <f>VLOOKUP(B426, [1]Transaction!C:F,4,FALSE)</f>
        <v>44412</v>
      </c>
      <c r="P426" t="str">
        <f>VLOOKUP(B426,[1]Transaction!C:D,2,FALSE)</f>
        <v>Money Transfer</v>
      </c>
      <c r="Q426" t="str">
        <f>VLOOKUP(B426,[1]Transaction!C:E,3,FALSE)</f>
        <v>Mobile</v>
      </c>
      <c r="R426" s="10">
        <f>IFERROR(I426-J426, "")</f>
        <v>269370.51888244</v>
      </c>
      <c r="S426" s="5">
        <f t="shared" si="13"/>
        <v>0</v>
      </c>
    </row>
    <row r="427" spans="1:19" x14ac:dyDescent="0.25">
      <c r="A427" s="6" t="s">
        <v>3248</v>
      </c>
      <c r="B427" s="7">
        <v>139492099</v>
      </c>
      <c r="C427" s="6">
        <v>76</v>
      </c>
      <c r="D427" s="17">
        <v>16947</v>
      </c>
      <c r="E427" s="6" t="s">
        <v>3348</v>
      </c>
      <c r="F427" s="6" t="s">
        <v>4174</v>
      </c>
      <c r="G427" s="6" t="s">
        <v>3463</v>
      </c>
      <c r="H427" s="18" t="s">
        <v>4383</v>
      </c>
      <c r="I427" s="19" t="str">
        <f t="shared" si="12"/>
        <v>720791.315</v>
      </c>
      <c r="J427" s="20">
        <v>484396.19771400001</v>
      </c>
      <c r="K427" s="6" t="s">
        <v>4384</v>
      </c>
      <c r="L427" t="str">
        <f>VLOOKUP(A427,[1]Accounts!$A$2:$G$3001,5,FALSE)</f>
        <v>Savings</v>
      </c>
      <c r="M427" t="str">
        <f>VLOOKUP(A427,[1]Accounts!$A$2:$G$3001,7,FALSE)</f>
        <v>27107,9424</v>
      </c>
      <c r="N427" t="str">
        <f>IFERROR(VLOOKUP(A427,[1]Loan!A:D,4,FALSE),  " No Loan")</f>
        <v xml:space="preserve"> No Loan</v>
      </c>
      <c r="O427" s="4">
        <f>VLOOKUP(B427, [1]Transaction!C:F,4,FALSE)</f>
        <v>44623</v>
      </c>
      <c r="P427" t="str">
        <f>VLOOKUP(B427,[1]Transaction!C:D,2,FALSE)</f>
        <v>Money Transfer</v>
      </c>
      <c r="Q427" t="str">
        <f>VLOOKUP(B427,[1]Transaction!C:E,3,FALSE)</f>
        <v>Internet Banking</v>
      </c>
      <c r="R427" s="10">
        <f>IFERROR(I427-J427, "")</f>
        <v>236395.11728599994</v>
      </c>
      <c r="S427" s="5">
        <f t="shared" si="13"/>
        <v>0</v>
      </c>
    </row>
    <row r="428" spans="1:19" x14ac:dyDescent="0.25">
      <c r="A428" s="6" t="s">
        <v>3094</v>
      </c>
      <c r="B428" s="7">
        <v>139612789</v>
      </c>
      <c r="C428" s="6">
        <v>37</v>
      </c>
      <c r="D428" s="17">
        <v>31191.75</v>
      </c>
      <c r="E428" s="6" t="s">
        <v>3339</v>
      </c>
      <c r="F428" s="6" t="s">
        <v>3693</v>
      </c>
      <c r="G428" s="6" t="s">
        <v>3444</v>
      </c>
      <c r="H428" s="18" t="s">
        <v>4385</v>
      </c>
      <c r="I428" s="19" t="str">
        <f t="shared" si="12"/>
        <v>352507.060</v>
      </c>
      <c r="J428" s="20">
        <v>44944.650245880002</v>
      </c>
      <c r="K428" s="6" t="s">
        <v>4386</v>
      </c>
      <c r="L428" t="str">
        <f>VLOOKUP(A428,[1]Accounts!$A$2:$G$3001,5,FALSE)</f>
        <v>Current</v>
      </c>
      <c r="M428" t="str">
        <f>VLOOKUP(A428,[1]Accounts!$A$2:$G$3001,7,FALSE)</f>
        <v>111496,5</v>
      </c>
      <c r="N428" t="str">
        <f>IFERROR(VLOOKUP(A428,[1]Loan!A:D,4,FALSE),  " No Loan")</f>
        <v xml:space="preserve"> No Loan</v>
      </c>
      <c r="O428" s="4">
        <f>VLOOKUP(B428, [1]Transaction!C:F,4,FALSE)</f>
        <v>44380</v>
      </c>
      <c r="P428" t="str">
        <f>VLOOKUP(B428,[1]Transaction!C:D,2,FALSE)</f>
        <v>Money Deposit</v>
      </c>
      <c r="Q428" t="str">
        <f>VLOOKUP(B428,[1]Transaction!C:E,3,FALSE)</f>
        <v>ATM</v>
      </c>
      <c r="R428" s="10">
        <f>IFERROR(I428-J428, "")</f>
        <v>307562.40975411999</v>
      </c>
      <c r="S428" s="5">
        <f t="shared" si="13"/>
        <v>0</v>
      </c>
    </row>
    <row r="429" spans="1:19" x14ac:dyDescent="0.25">
      <c r="A429" s="6" t="s">
        <v>2329</v>
      </c>
      <c r="B429" s="7">
        <v>139849807</v>
      </c>
      <c r="C429" s="6">
        <v>79</v>
      </c>
      <c r="D429" s="17">
        <v>15851.25</v>
      </c>
      <c r="E429" s="6" t="s">
        <v>3339</v>
      </c>
      <c r="F429" s="6" t="s">
        <v>4008</v>
      </c>
      <c r="G429" s="6" t="s">
        <v>3501</v>
      </c>
      <c r="H429" s="18" t="s">
        <v>4387</v>
      </c>
      <c r="I429" s="19" t="str">
        <f t="shared" si="12"/>
        <v>667288.867</v>
      </c>
      <c r="J429" s="20">
        <v>499155.9048896</v>
      </c>
      <c r="K429" s="6" t="s">
        <v>4388</v>
      </c>
      <c r="L429" t="str">
        <f>VLOOKUP(A429,[1]Accounts!$A$2:$G$3001,5,FALSE)</f>
        <v>Current</v>
      </c>
      <c r="M429" t="str">
        <f>VLOOKUP(A429,[1]Accounts!$A$2:$G$3001,7,FALSE)</f>
        <v>329840,7138</v>
      </c>
      <c r="N429" t="str">
        <f>IFERROR(VLOOKUP(A429,[1]Loan!A:D,4,FALSE),  " No Loan")</f>
        <v xml:space="preserve"> No Loan</v>
      </c>
      <c r="O429" s="4">
        <f>VLOOKUP(B429, [1]Transaction!C:F,4,FALSE)</f>
        <v>44528</v>
      </c>
      <c r="P429" t="str">
        <f>VLOOKUP(B429,[1]Transaction!C:D,2,FALSE)</f>
        <v>Cash Withdrawal</v>
      </c>
      <c r="Q429" t="str">
        <f>VLOOKUP(B429,[1]Transaction!C:E,3,FALSE)</f>
        <v>ATM</v>
      </c>
      <c r="R429" s="10">
        <f>IFERROR(I429-J429, "")</f>
        <v>168132.96211039997</v>
      </c>
      <c r="S429" s="5">
        <f t="shared" si="13"/>
        <v>0</v>
      </c>
    </row>
    <row r="430" spans="1:19" x14ac:dyDescent="0.25">
      <c r="A430" s="6" t="s">
        <v>2542</v>
      </c>
      <c r="B430" s="7">
        <v>140511338</v>
      </c>
      <c r="C430" s="6">
        <v>46</v>
      </c>
      <c r="D430" s="17">
        <v>27904.5</v>
      </c>
      <c r="E430" s="6" t="s">
        <v>3348</v>
      </c>
      <c r="F430" s="6" t="s">
        <v>3913</v>
      </c>
      <c r="G430" s="6" t="s">
        <v>3403</v>
      </c>
      <c r="H430" s="18" t="s">
        <v>4389</v>
      </c>
      <c r="I430" s="19" t="str">
        <f t="shared" si="12"/>
        <v>602427.995</v>
      </c>
      <c r="J430" s="20">
        <v>98781.686451000001</v>
      </c>
      <c r="K430" s="6" t="s">
        <v>4390</v>
      </c>
      <c r="L430" t="str">
        <f>VLOOKUP(A430,[1]Accounts!$A$2:$G$3001,5,FALSE)</f>
        <v>Fixed Deposit</v>
      </c>
      <c r="M430" t="str">
        <f>VLOOKUP(A430,[1]Accounts!$A$2:$G$3001,7,FALSE)</f>
        <v>62973,4275</v>
      </c>
      <c r="N430" t="str">
        <f>IFERROR(VLOOKUP(A430,[1]Loan!A:D,4,FALSE),  " No Loan")</f>
        <v xml:space="preserve"> No Loan</v>
      </c>
      <c r="O430" s="4">
        <f>VLOOKUP(B430, [1]Transaction!C:F,4,FALSE)</f>
        <v>44550</v>
      </c>
      <c r="P430" t="str">
        <f>VLOOKUP(B430,[1]Transaction!C:D,2,FALSE)</f>
        <v>Cash Withdrawal</v>
      </c>
      <c r="Q430" t="str">
        <f>VLOOKUP(B430,[1]Transaction!C:E,3,FALSE)</f>
        <v>POS</v>
      </c>
      <c r="R430" s="10">
        <f>IFERROR(I430-J430, "")</f>
        <v>503646.30854900001</v>
      </c>
      <c r="S430" s="5">
        <f t="shared" si="13"/>
        <v>10072.926170980001</v>
      </c>
    </row>
    <row r="431" spans="1:19" x14ac:dyDescent="0.25">
      <c r="A431" s="6" t="s">
        <v>1731</v>
      </c>
      <c r="B431" s="7">
        <v>141025410</v>
      </c>
      <c r="C431" s="6">
        <v>33</v>
      </c>
      <c r="D431" s="17">
        <v>32652.75</v>
      </c>
      <c r="E431" s="6" t="s">
        <v>3348</v>
      </c>
      <c r="F431" s="6" t="s">
        <v>3375</v>
      </c>
      <c r="G431" s="6" t="s">
        <v>3357</v>
      </c>
      <c r="H431" s="18" t="s">
        <v>4391</v>
      </c>
      <c r="I431" s="19" t="str">
        <f t="shared" si="12"/>
        <v>195130.637</v>
      </c>
      <c r="J431" s="20">
        <v>76491.210056800002</v>
      </c>
      <c r="K431" s="6" t="s">
        <v>4392</v>
      </c>
      <c r="L431" t="str">
        <f>VLOOKUP(A431,[1]Accounts!$A$2:$G$3001,5,FALSE)</f>
        <v>Domiciliary</v>
      </c>
      <c r="M431" t="str">
        <f>VLOOKUP(A431,[1]Accounts!$A$2:$G$3001,7,FALSE)</f>
        <v>327029,2179</v>
      </c>
      <c r="N431" t="str">
        <f>IFERROR(VLOOKUP(A431,[1]Loan!A:D,4,FALSE),  " No Loan")</f>
        <v xml:space="preserve"> No Loan</v>
      </c>
      <c r="O431" s="4">
        <f>VLOOKUP(B431, [1]Transaction!C:F,4,FALSE)</f>
        <v>44593</v>
      </c>
      <c r="P431" t="str">
        <f>VLOOKUP(B431,[1]Transaction!C:D,2,FALSE)</f>
        <v>Checks</v>
      </c>
      <c r="Q431" t="str">
        <f>VLOOKUP(B431,[1]Transaction!C:E,3,FALSE)</f>
        <v>Informal Services</v>
      </c>
      <c r="R431" s="10">
        <f>IFERROR(I431-J431, "")</f>
        <v>118639.42694319999</v>
      </c>
      <c r="S431" s="5">
        <f t="shared" si="13"/>
        <v>0</v>
      </c>
    </row>
    <row r="432" spans="1:19" x14ac:dyDescent="0.25">
      <c r="A432" s="6" t="s">
        <v>2033</v>
      </c>
      <c r="B432" s="7">
        <v>141573647</v>
      </c>
      <c r="C432" s="6">
        <v>17</v>
      </c>
      <c r="D432" s="17">
        <v>38496.75</v>
      </c>
      <c r="E432" s="6" t="s">
        <v>3339</v>
      </c>
      <c r="F432" s="6" t="s">
        <v>3811</v>
      </c>
      <c r="G432" s="6" t="s">
        <v>3489</v>
      </c>
      <c r="H432" s="18" t="s">
        <v>4393</v>
      </c>
      <c r="I432" s="19" t="str">
        <f t="shared" si="12"/>
        <v>203074.463</v>
      </c>
      <c r="J432" s="20">
        <v>18395.381604599999</v>
      </c>
      <c r="K432" s="6" t="s">
        <v>4394</v>
      </c>
      <c r="L432" t="str">
        <f>VLOOKUP(A432,[1]Accounts!$A$2:$G$3001,5,FALSE)</f>
        <v>Current</v>
      </c>
      <c r="M432" t="str">
        <f>VLOOKUP(A432,[1]Accounts!$A$2:$G$3001,7,FALSE)</f>
        <v>54647,5776</v>
      </c>
      <c r="N432" t="str">
        <f>IFERROR(VLOOKUP(A432,[1]Loan!A:D,4,FALSE),  " No Loan")</f>
        <v xml:space="preserve"> No Loan</v>
      </c>
      <c r="O432" s="4">
        <f>VLOOKUP(B432, [1]Transaction!C:F,4,FALSE)</f>
        <v>44402</v>
      </c>
      <c r="P432" t="str">
        <f>VLOOKUP(B432,[1]Transaction!C:D,2,FALSE)</f>
        <v>Cash Withdrawal</v>
      </c>
      <c r="Q432" t="str">
        <f>VLOOKUP(B432,[1]Transaction!C:E,3,FALSE)</f>
        <v>ATM</v>
      </c>
      <c r="R432" s="10">
        <f>IFERROR(I432-J432, "")</f>
        <v>184679.08139539999</v>
      </c>
      <c r="S432" s="5">
        <f t="shared" si="13"/>
        <v>0</v>
      </c>
    </row>
    <row r="433" spans="1:19" x14ac:dyDescent="0.25">
      <c r="A433" s="6" t="s">
        <v>2408</v>
      </c>
      <c r="B433" s="7">
        <v>142378480</v>
      </c>
      <c r="C433" s="6">
        <v>73</v>
      </c>
      <c r="D433" s="17">
        <v>18042.75</v>
      </c>
      <c r="E433" s="6" t="s">
        <v>3348</v>
      </c>
      <c r="F433" s="6" t="s">
        <v>3571</v>
      </c>
      <c r="G433" s="6" t="s">
        <v>3369</v>
      </c>
      <c r="H433" s="18" t="s">
        <v>4395</v>
      </c>
      <c r="I433" s="19" t="str">
        <f t="shared" si="12"/>
        <v>142521.831</v>
      </c>
      <c r="J433" s="20">
        <v>54827.528744800002</v>
      </c>
      <c r="K433" s="6" t="s">
        <v>4396</v>
      </c>
      <c r="L433" t="str">
        <f>VLOOKUP(A433,[1]Accounts!$A$2:$G$3001,5,FALSE)</f>
        <v>Domiciliary</v>
      </c>
      <c r="M433" t="str">
        <f>VLOOKUP(A433,[1]Accounts!$A$2:$G$3001,7,FALSE)</f>
        <v>158390,3922</v>
      </c>
      <c r="N433" t="str">
        <f>IFERROR(VLOOKUP(A433,[1]Loan!A:D,4,FALSE),  " No Loan")</f>
        <v xml:space="preserve"> No Loan</v>
      </c>
      <c r="O433" s="4">
        <f>VLOOKUP(B433, [1]Transaction!C:F,4,FALSE)</f>
        <v>44339</v>
      </c>
      <c r="P433" t="str">
        <f>VLOOKUP(B433,[1]Transaction!C:D,2,FALSE)</f>
        <v>Online Payment</v>
      </c>
      <c r="Q433" t="str">
        <f>VLOOKUP(B433,[1]Transaction!C:E,3,FALSE)</f>
        <v>Internet Banking</v>
      </c>
      <c r="R433" s="10">
        <f>IFERROR(I433-J433, "")</f>
        <v>87694.302255200004</v>
      </c>
      <c r="S433" s="5">
        <f t="shared" si="13"/>
        <v>0</v>
      </c>
    </row>
    <row r="434" spans="1:19" x14ac:dyDescent="0.25">
      <c r="A434" s="6" t="s">
        <v>1485</v>
      </c>
      <c r="B434" s="7">
        <v>142605776</v>
      </c>
      <c r="C434" s="6">
        <v>32</v>
      </c>
      <c r="D434" s="17">
        <v>33018</v>
      </c>
      <c r="E434" s="6" t="s">
        <v>3339</v>
      </c>
      <c r="F434" s="6" t="s">
        <v>3671</v>
      </c>
      <c r="G434" s="6" t="s">
        <v>3444</v>
      </c>
      <c r="H434" s="18" t="s">
        <v>4397</v>
      </c>
      <c r="I434" s="19" t="str">
        <f t="shared" si="12"/>
        <v>378083.170</v>
      </c>
      <c r="J434" s="20">
        <v>69349.776152799997</v>
      </c>
      <c r="K434" s="6" t="s">
        <v>4398</v>
      </c>
      <c r="L434" t="str">
        <f>VLOOKUP(A434,[1]Accounts!$A$2:$G$3001,5,FALSE)</f>
        <v>Current</v>
      </c>
      <c r="M434" t="str">
        <f>VLOOKUP(A434,[1]Accounts!$A$2:$G$3001,7,FALSE)</f>
        <v>291925,8496</v>
      </c>
      <c r="N434" t="str">
        <f>IFERROR(VLOOKUP(A434,[1]Loan!A:D,4,FALSE),  " No Loan")</f>
        <v xml:space="preserve"> No Loan</v>
      </c>
      <c r="O434" s="4">
        <f>VLOOKUP(B434, [1]Transaction!C:F,4,FALSE)</f>
        <v>44672</v>
      </c>
      <c r="P434" t="str">
        <f>VLOOKUP(B434,[1]Transaction!C:D,2,FALSE)</f>
        <v>Money Transfer</v>
      </c>
      <c r="Q434" t="str">
        <f>VLOOKUP(B434,[1]Transaction!C:E,3,FALSE)</f>
        <v>Mobile</v>
      </c>
      <c r="R434" s="10">
        <f>IFERROR(I434-J434, "")</f>
        <v>308733.39384719997</v>
      </c>
      <c r="S434" s="5">
        <f t="shared" si="13"/>
        <v>0</v>
      </c>
    </row>
    <row r="435" spans="1:19" x14ac:dyDescent="0.25">
      <c r="A435" s="6" t="s">
        <v>1725</v>
      </c>
      <c r="B435" s="7">
        <v>142941602</v>
      </c>
      <c r="C435" s="6">
        <v>84</v>
      </c>
      <c r="D435" s="17">
        <v>14025</v>
      </c>
      <c r="E435" s="6" t="s">
        <v>3348</v>
      </c>
      <c r="F435" s="6" t="s">
        <v>4122</v>
      </c>
      <c r="G435" s="6" t="s">
        <v>3369</v>
      </c>
      <c r="H435" s="18" t="s">
        <v>4399</v>
      </c>
      <c r="I435" s="19" t="str">
        <f t="shared" si="12"/>
        <v>397013.275</v>
      </c>
      <c r="J435" s="20">
        <v>118282.5758016</v>
      </c>
      <c r="K435" s="6" t="s">
        <v>4400</v>
      </c>
      <c r="L435" t="str">
        <f>VLOOKUP(A435,[1]Accounts!$A$2:$G$3001,5,FALSE)</f>
        <v>Domiciliary</v>
      </c>
      <c r="M435" t="str">
        <f>VLOOKUP(A435,[1]Accounts!$A$2:$G$3001,7,FALSE)</f>
        <v>53693,8894</v>
      </c>
      <c r="N435" t="str">
        <f>IFERROR(VLOOKUP(A435,[1]Loan!A:D,4,FALSE),  " No Loan")</f>
        <v xml:space="preserve"> No Loan</v>
      </c>
      <c r="O435" s="4">
        <f>VLOOKUP(B435, [1]Transaction!C:F,4,FALSE)</f>
        <v>44357</v>
      </c>
      <c r="P435" t="str">
        <f>VLOOKUP(B435,[1]Transaction!C:D,2,FALSE)</f>
        <v>Money Deposit</v>
      </c>
      <c r="Q435" t="str">
        <f>VLOOKUP(B435,[1]Transaction!C:E,3,FALSE)</f>
        <v>Bank</v>
      </c>
      <c r="R435" s="10">
        <f>IFERROR(I435-J435, "")</f>
        <v>278730.69919840002</v>
      </c>
      <c r="S435" s="5">
        <f t="shared" si="13"/>
        <v>0</v>
      </c>
    </row>
    <row r="436" spans="1:19" x14ac:dyDescent="0.25">
      <c r="A436" s="6" t="s">
        <v>1036</v>
      </c>
      <c r="B436" s="7">
        <v>143114804</v>
      </c>
      <c r="C436" s="6">
        <v>73</v>
      </c>
      <c r="D436" s="17">
        <v>18042.75</v>
      </c>
      <c r="E436" s="6" t="s">
        <v>3339</v>
      </c>
      <c r="F436" s="6" t="s">
        <v>3402</v>
      </c>
      <c r="G436" s="6" t="s">
        <v>3341</v>
      </c>
      <c r="H436" s="18" t="s">
        <v>4401</v>
      </c>
      <c r="I436" s="19" t="str">
        <f t="shared" si="12"/>
        <v>211125.773</v>
      </c>
      <c r="J436" s="20">
        <v>56231.547415679997</v>
      </c>
      <c r="K436" s="6" t="s">
        <v>4402</v>
      </c>
      <c r="L436" t="str">
        <f>VLOOKUP(A436,[1]Accounts!$A$2:$G$3001,5,FALSE)</f>
        <v>Domiciliary</v>
      </c>
      <c r="M436" t="str">
        <f>VLOOKUP(A436,[1]Accounts!$A$2:$G$3001,7,FALSE)</f>
        <v>127936,8948</v>
      </c>
      <c r="N436" t="str">
        <f>IFERROR(VLOOKUP(A436,[1]Loan!A:D,4,FALSE),  " No Loan")</f>
        <v xml:space="preserve"> No Loan</v>
      </c>
      <c r="O436" s="4">
        <f>VLOOKUP(B436, [1]Transaction!C:F,4,FALSE)</f>
        <v>44586</v>
      </c>
      <c r="P436" t="str">
        <f>VLOOKUP(B436,[1]Transaction!C:D,2,FALSE)</f>
        <v>Online Payment</v>
      </c>
      <c r="Q436" t="str">
        <f>VLOOKUP(B436,[1]Transaction!C:E,3,FALSE)</f>
        <v>Internet Banking</v>
      </c>
      <c r="R436" s="10">
        <f>IFERROR(I436-J436, "")</f>
        <v>154894.22558432</v>
      </c>
      <c r="S436" s="5">
        <f t="shared" si="13"/>
        <v>0</v>
      </c>
    </row>
    <row r="437" spans="1:19" x14ac:dyDescent="0.25">
      <c r="A437" s="6" t="s">
        <v>3089</v>
      </c>
      <c r="B437" s="7">
        <v>143602533</v>
      </c>
      <c r="C437" s="6">
        <v>55</v>
      </c>
      <c r="D437" s="17">
        <v>24617.25</v>
      </c>
      <c r="E437" s="6" t="s">
        <v>3339</v>
      </c>
      <c r="F437" s="6" t="s">
        <v>3913</v>
      </c>
      <c r="G437" s="6" t="s">
        <v>3505</v>
      </c>
      <c r="H437" s="18" t="s">
        <v>4403</v>
      </c>
      <c r="I437" s="19" t="str">
        <f t="shared" si="12"/>
        <v>334083.203</v>
      </c>
      <c r="J437" s="20">
        <v>145958.24266039999</v>
      </c>
      <c r="K437" s="6" t="s">
        <v>4404</v>
      </c>
      <c r="L437" t="str">
        <f>VLOOKUP(A437,[1]Accounts!$A$2:$G$3001,5,FALSE)</f>
        <v>Domiciliary</v>
      </c>
      <c r="M437" t="str">
        <f>VLOOKUP(A437,[1]Accounts!$A$2:$G$3001,7,FALSE)</f>
        <v>53434,5525</v>
      </c>
      <c r="N437" t="str">
        <f>IFERROR(VLOOKUP(A437,[1]Loan!A:D,4,FALSE),  " No Loan")</f>
        <v xml:space="preserve"> No Loan</v>
      </c>
      <c r="O437" s="4">
        <f>VLOOKUP(B437, [1]Transaction!C:F,4,FALSE)</f>
        <v>44364</v>
      </c>
      <c r="P437" t="str">
        <f>VLOOKUP(B437,[1]Transaction!C:D,2,FALSE)</f>
        <v>Money Deposit</v>
      </c>
      <c r="Q437" t="str">
        <f>VLOOKUP(B437,[1]Transaction!C:E,3,FALSE)</f>
        <v>Bank</v>
      </c>
      <c r="R437" s="10">
        <f>IFERROR(I437-J437, "")</f>
        <v>188124.96033959999</v>
      </c>
      <c r="S437" s="5">
        <f t="shared" si="13"/>
        <v>0</v>
      </c>
    </row>
    <row r="438" spans="1:19" x14ac:dyDescent="0.25">
      <c r="A438" s="6" t="s">
        <v>2964</v>
      </c>
      <c r="B438" s="7">
        <v>143713603</v>
      </c>
      <c r="C438" s="6">
        <v>67</v>
      </c>
      <c r="D438" s="17">
        <v>20234.25</v>
      </c>
      <c r="E438" s="6" t="s">
        <v>3339</v>
      </c>
      <c r="F438" s="6" t="s">
        <v>3660</v>
      </c>
      <c r="G438" s="6" t="s">
        <v>3361</v>
      </c>
      <c r="H438" s="18" t="s">
        <v>4405</v>
      </c>
      <c r="I438" s="19" t="str">
        <f t="shared" si="12"/>
        <v>295345.612</v>
      </c>
      <c r="J438" s="20">
        <v>86634.7131276</v>
      </c>
      <c r="K438" s="6" t="s">
        <v>4406</v>
      </c>
      <c r="L438" t="str">
        <f>VLOOKUP(A438,[1]Accounts!$A$2:$G$3001,5,FALSE)</f>
        <v>Domiciliary</v>
      </c>
      <c r="M438" t="str">
        <f>VLOOKUP(A438,[1]Accounts!$A$2:$G$3001,7,FALSE)</f>
        <v>56874,1971</v>
      </c>
      <c r="N438" t="str">
        <f>IFERROR(VLOOKUP(A438,[1]Loan!A:D,4,FALSE),  " No Loan")</f>
        <v xml:space="preserve"> No Loan</v>
      </c>
      <c r="O438" s="4">
        <f>VLOOKUP(B438, [1]Transaction!C:F,4,FALSE)</f>
        <v>44362</v>
      </c>
      <c r="P438" t="str">
        <f>VLOOKUP(B438,[1]Transaction!C:D,2,FALSE)</f>
        <v>Money Deposit</v>
      </c>
      <c r="Q438" t="str">
        <f>VLOOKUP(B438,[1]Transaction!C:E,3,FALSE)</f>
        <v>Bank</v>
      </c>
      <c r="R438" s="10">
        <f>IFERROR(I438-J438, "")</f>
        <v>208710.89887240002</v>
      </c>
      <c r="S438" s="5">
        <f t="shared" si="13"/>
        <v>0</v>
      </c>
    </row>
    <row r="439" spans="1:19" x14ac:dyDescent="0.25">
      <c r="A439" s="6" t="s">
        <v>2456</v>
      </c>
      <c r="B439" s="7">
        <v>143782117</v>
      </c>
      <c r="C439" s="6">
        <v>59</v>
      </c>
      <c r="D439" s="17">
        <v>23156.25</v>
      </c>
      <c r="E439" s="6" t="s">
        <v>3339</v>
      </c>
      <c r="F439" s="6" t="s">
        <v>3406</v>
      </c>
      <c r="G439" s="6" t="s">
        <v>3454</v>
      </c>
      <c r="H439" s="18" t="s">
        <v>4407</v>
      </c>
      <c r="I439" s="19" t="str">
        <f t="shared" si="12"/>
        <v>384271.047</v>
      </c>
      <c r="J439" s="20">
        <v>124336.41425852</v>
      </c>
      <c r="K439" s="6" t="s">
        <v>4408</v>
      </c>
      <c r="L439" t="str">
        <f>VLOOKUP(A439,[1]Accounts!$A$2:$G$3001,5,FALSE)</f>
        <v>Fixed Deposit</v>
      </c>
      <c r="M439" t="str">
        <f>VLOOKUP(A439,[1]Accounts!$A$2:$G$3001,7,FALSE)</f>
        <v>105509,9904</v>
      </c>
      <c r="N439" t="str">
        <f>IFERROR(VLOOKUP(A439,[1]Loan!A:D,4,FALSE),  " No Loan")</f>
        <v xml:space="preserve"> No Loan</v>
      </c>
      <c r="O439" s="4">
        <f>VLOOKUP(B439, [1]Transaction!C:F,4,FALSE)</f>
        <v>44339</v>
      </c>
      <c r="P439" t="str">
        <f>VLOOKUP(B439,[1]Transaction!C:D,2,FALSE)</f>
        <v>Money Transfer</v>
      </c>
      <c r="Q439" t="str">
        <f>VLOOKUP(B439,[1]Transaction!C:E,3,FALSE)</f>
        <v>Internet Banking</v>
      </c>
      <c r="R439" s="10">
        <f>IFERROR(I439-J439, "")</f>
        <v>259934.63274148002</v>
      </c>
      <c r="S439" s="5">
        <f t="shared" si="13"/>
        <v>0</v>
      </c>
    </row>
    <row r="440" spans="1:19" x14ac:dyDescent="0.25">
      <c r="A440" s="6" t="s">
        <v>1314</v>
      </c>
      <c r="B440" s="7">
        <v>144336359</v>
      </c>
      <c r="C440" s="6">
        <v>62</v>
      </c>
      <c r="D440" s="17">
        <v>22060.5</v>
      </c>
      <c r="E440" s="6" t="s">
        <v>3348</v>
      </c>
      <c r="F440" s="6" t="s">
        <v>4287</v>
      </c>
      <c r="G440" s="6" t="s">
        <v>3369</v>
      </c>
      <c r="H440" s="18" t="s">
        <v>4409</v>
      </c>
      <c r="I440" s="19" t="str">
        <f t="shared" si="12"/>
        <v>503726.775</v>
      </c>
      <c r="J440" s="20">
        <v>218434.247064</v>
      </c>
      <c r="K440" s="6" t="s">
        <v>4410</v>
      </c>
      <c r="L440" t="str">
        <f>VLOOKUP(A440,[1]Accounts!$A$2:$G$3001,5,FALSE)</f>
        <v>Joint</v>
      </c>
      <c r="M440" t="str">
        <f>VLOOKUP(A440,[1]Accounts!$A$2:$G$3001,7,FALSE)</f>
        <v>224640,7533</v>
      </c>
      <c r="N440" t="str">
        <f>IFERROR(VLOOKUP(A440,[1]Loan!A:D,4,FALSE),  " No Loan")</f>
        <v xml:space="preserve"> No Loan</v>
      </c>
      <c r="O440" s="4">
        <f>VLOOKUP(B440, [1]Transaction!C:F,4,FALSE)</f>
        <v>44256</v>
      </c>
      <c r="P440" t="str">
        <f>VLOOKUP(B440,[1]Transaction!C:D,2,FALSE)</f>
        <v>Checks</v>
      </c>
      <c r="Q440" t="str">
        <f>VLOOKUP(B440,[1]Transaction!C:E,3,FALSE)</f>
        <v>Informal Services</v>
      </c>
      <c r="R440" s="10">
        <f>IFERROR(I440-J440, "")</f>
        <v>285292.52793600003</v>
      </c>
      <c r="S440" s="5">
        <f t="shared" si="13"/>
        <v>0</v>
      </c>
    </row>
    <row r="441" spans="1:19" x14ac:dyDescent="0.25">
      <c r="A441" s="6" t="s">
        <v>175</v>
      </c>
      <c r="B441" s="7">
        <v>144352360</v>
      </c>
      <c r="C441" s="6">
        <v>83</v>
      </c>
      <c r="D441" s="17">
        <v>14390.25</v>
      </c>
      <c r="E441" s="6" t="s">
        <v>3339</v>
      </c>
      <c r="F441" s="6" t="s">
        <v>4411</v>
      </c>
      <c r="G441" s="6" t="s">
        <v>3623</v>
      </c>
      <c r="H441" s="18" t="s">
        <v>4412</v>
      </c>
      <c r="I441" s="19" t="str">
        <f t="shared" si="12"/>
        <v>211848.570</v>
      </c>
      <c r="J441" s="20">
        <v>65815.876203000007</v>
      </c>
      <c r="K441" s="6" t="s">
        <v>4413</v>
      </c>
      <c r="L441" t="str">
        <f>VLOOKUP(A441,[1]Accounts!$A$2:$G$3001,5,FALSE)</f>
        <v>Joint</v>
      </c>
      <c r="M441" t="str">
        <f>VLOOKUP(A441,[1]Accounts!$A$2:$G$3001,7,FALSE)</f>
        <v>85181,04</v>
      </c>
      <c r="N441" t="str">
        <f>IFERROR(VLOOKUP(A441,[1]Loan!A:D,4,FALSE),  " No Loan")</f>
        <v>N57099328</v>
      </c>
      <c r="O441" s="4">
        <f>VLOOKUP(B441, [1]Transaction!C:F,4,FALSE)</f>
        <v>44481</v>
      </c>
      <c r="P441" t="str">
        <f>VLOOKUP(B441,[1]Transaction!C:D,2,FALSE)</f>
        <v>Loan Payment</v>
      </c>
      <c r="Q441" t="str">
        <f>VLOOKUP(B441,[1]Transaction!C:E,3,FALSE)</f>
        <v>AFT</v>
      </c>
      <c r="R441" s="10">
        <f>IFERROR(I441-J441, "")</f>
        <v>146032.69379699999</v>
      </c>
      <c r="S441" s="5">
        <f t="shared" si="13"/>
        <v>0</v>
      </c>
    </row>
    <row r="442" spans="1:19" x14ac:dyDescent="0.25">
      <c r="A442" s="6" t="s">
        <v>2462</v>
      </c>
      <c r="B442" s="7">
        <v>144814850</v>
      </c>
      <c r="C442" s="6">
        <v>38</v>
      </c>
      <c r="D442" s="17">
        <v>30826.5</v>
      </c>
      <c r="E442" s="6" t="s">
        <v>3339</v>
      </c>
      <c r="F442" s="6" t="s">
        <v>3457</v>
      </c>
      <c r="G442" s="6" t="s">
        <v>3361</v>
      </c>
      <c r="H442" s="18" t="s">
        <v>4414</v>
      </c>
      <c r="I442" s="19" t="str">
        <f t="shared" si="12"/>
        <v>584732.436</v>
      </c>
      <c r="J442" s="20">
        <v>35983.534579200001</v>
      </c>
      <c r="K442" s="6" t="s">
        <v>4415</v>
      </c>
      <c r="L442" t="str">
        <f>VLOOKUP(A442,[1]Accounts!$A$2:$G$3001,5,FALSE)</f>
        <v>Current</v>
      </c>
      <c r="M442" t="str">
        <f>VLOOKUP(A442,[1]Accounts!$A$2:$G$3001,7,FALSE)</f>
        <v>65580,3148</v>
      </c>
      <c r="N442" t="str">
        <f>IFERROR(VLOOKUP(A442,[1]Loan!A:D,4,FALSE),  " No Loan")</f>
        <v xml:space="preserve"> No Loan</v>
      </c>
      <c r="O442" s="4">
        <f>VLOOKUP(B442, [1]Transaction!C:F,4,FALSE)</f>
        <v>44266</v>
      </c>
      <c r="P442" t="str">
        <f>VLOOKUP(B442,[1]Transaction!C:D,2,FALSE)</f>
        <v>Cash Withdrawal</v>
      </c>
      <c r="Q442" t="str">
        <f>VLOOKUP(B442,[1]Transaction!C:E,3,FALSE)</f>
        <v>ATM</v>
      </c>
      <c r="R442" s="10">
        <f>IFERROR(I442-J442, "")</f>
        <v>548748.90142080002</v>
      </c>
      <c r="S442" s="5">
        <f t="shared" si="13"/>
        <v>10974.978028416001</v>
      </c>
    </row>
    <row r="443" spans="1:19" x14ac:dyDescent="0.25">
      <c r="A443" s="6" t="s">
        <v>1888</v>
      </c>
      <c r="B443" s="7">
        <v>146068290</v>
      </c>
      <c r="C443" s="6">
        <v>30</v>
      </c>
      <c r="D443" s="17">
        <v>33748.5</v>
      </c>
      <c r="E443" s="6" t="s">
        <v>3339</v>
      </c>
      <c r="F443" s="6" t="s">
        <v>3415</v>
      </c>
      <c r="G443" s="6" t="s">
        <v>3341</v>
      </c>
      <c r="H443" s="18" t="s">
        <v>4416</v>
      </c>
      <c r="I443" s="19" t="str">
        <f t="shared" si="12"/>
        <v>631578.066</v>
      </c>
      <c r="J443" s="20">
        <v>482477.6745124</v>
      </c>
      <c r="K443" s="6" t="s">
        <v>4417</v>
      </c>
      <c r="L443" t="str">
        <f>VLOOKUP(A443,[1]Accounts!$A$2:$G$3001,5,FALSE)</f>
        <v>Current</v>
      </c>
      <c r="M443" t="str">
        <f>VLOOKUP(A443,[1]Accounts!$A$2:$G$3001,7,FALSE)</f>
        <v>377580,7812</v>
      </c>
      <c r="N443" t="str">
        <f>IFERROR(VLOOKUP(A443,[1]Loan!A:D,4,FALSE),  " No Loan")</f>
        <v xml:space="preserve"> No Loan</v>
      </c>
      <c r="O443" s="4">
        <f>VLOOKUP(B443, [1]Transaction!C:F,4,FALSE)</f>
        <v>44313</v>
      </c>
      <c r="P443" t="str">
        <f>VLOOKUP(B443,[1]Transaction!C:D,2,FALSE)</f>
        <v>Cash Withdrawal</v>
      </c>
      <c r="Q443" t="str">
        <f>VLOOKUP(B443,[1]Transaction!C:E,3,FALSE)</f>
        <v>Bank</v>
      </c>
      <c r="R443" s="10">
        <f>IFERROR(I443-J443, "")</f>
        <v>149100.39148759999</v>
      </c>
      <c r="S443" s="5">
        <f t="shared" si="13"/>
        <v>0</v>
      </c>
    </row>
    <row r="444" spans="1:19" x14ac:dyDescent="0.25">
      <c r="A444" s="6" t="s">
        <v>1443</v>
      </c>
      <c r="B444" s="7">
        <v>146974938</v>
      </c>
      <c r="C444" s="6">
        <v>70</v>
      </c>
      <c r="D444" s="17">
        <v>19138.5</v>
      </c>
      <c r="E444" s="6" t="s">
        <v>3348</v>
      </c>
      <c r="F444" s="6" t="s">
        <v>3538</v>
      </c>
      <c r="G444" s="6" t="s">
        <v>3403</v>
      </c>
      <c r="H444" s="18" t="s">
        <v>4418</v>
      </c>
      <c r="I444" s="19" t="str">
        <f t="shared" si="12"/>
        <v>321683.085</v>
      </c>
      <c r="J444" s="20">
        <v>37268.162369999998</v>
      </c>
      <c r="K444" s="6" t="s">
        <v>4419</v>
      </c>
      <c r="L444" t="str">
        <f>VLOOKUP(A444,[1]Accounts!$A$2:$G$3001,5,FALSE)</f>
        <v>Corporate</v>
      </c>
      <c r="M444" t="str">
        <f>VLOOKUP(A444,[1]Accounts!$A$2:$G$3001,7,FALSE)</f>
        <v>70386,822</v>
      </c>
      <c r="N444" t="str">
        <f>IFERROR(VLOOKUP(A444,[1]Loan!A:D,4,FALSE),  " No Loan")</f>
        <v xml:space="preserve"> No Loan</v>
      </c>
      <c r="O444" s="4">
        <f>VLOOKUP(B444, [1]Transaction!C:F,4,FALSE)</f>
        <v>44485</v>
      </c>
      <c r="P444" t="str">
        <f>VLOOKUP(B444,[1]Transaction!C:D,2,FALSE)</f>
        <v>Online Payment</v>
      </c>
      <c r="Q444" t="str">
        <f>VLOOKUP(B444,[1]Transaction!C:E,3,FALSE)</f>
        <v>Internet Banking</v>
      </c>
      <c r="R444" s="10">
        <f>IFERROR(I444-J444, "")</f>
        <v>284414.92263000004</v>
      </c>
      <c r="S444" s="5">
        <f t="shared" si="13"/>
        <v>0</v>
      </c>
    </row>
    <row r="445" spans="1:19" x14ac:dyDescent="0.25">
      <c r="A445" s="6" t="s">
        <v>1900</v>
      </c>
      <c r="B445" s="7">
        <v>147266929</v>
      </c>
      <c r="C445" s="6">
        <v>43</v>
      </c>
      <c r="D445" s="17">
        <v>29000.25</v>
      </c>
      <c r="E445" s="6" t="s">
        <v>3339</v>
      </c>
      <c r="F445" s="6" t="s">
        <v>4117</v>
      </c>
      <c r="G445" s="6" t="s">
        <v>3463</v>
      </c>
      <c r="H445" s="18" t="s">
        <v>4420</v>
      </c>
      <c r="I445" s="19" t="str">
        <f t="shared" si="12"/>
        <v>2093007.37</v>
      </c>
      <c r="J445" s="20">
        <v>801171.42989183997</v>
      </c>
      <c r="K445" s="6" t="s">
        <v>4421</v>
      </c>
      <c r="L445" t="str">
        <f>VLOOKUP(A445,[1]Accounts!$A$2:$G$3001,5,FALSE)</f>
        <v>Savings</v>
      </c>
      <c r="M445" t="str">
        <f>VLOOKUP(A445,[1]Accounts!$A$2:$G$3001,7,FALSE)</f>
        <v>25752,16</v>
      </c>
      <c r="N445" t="str">
        <f>IFERROR(VLOOKUP(A445,[1]Loan!A:D,4,FALSE),  " No Loan")</f>
        <v xml:space="preserve"> No Loan</v>
      </c>
      <c r="O445" s="4">
        <f>VLOOKUP(B445, [1]Transaction!C:F,4,FALSE)</f>
        <v>44570</v>
      </c>
      <c r="P445" t="str">
        <f>VLOOKUP(B445,[1]Transaction!C:D,2,FALSE)</f>
        <v>Money Transfer</v>
      </c>
      <c r="Q445" t="str">
        <f>VLOOKUP(B445,[1]Transaction!C:E,3,FALSE)</f>
        <v>Mobile</v>
      </c>
      <c r="R445" s="10">
        <f>IFERROR(I445-J445, "")</f>
        <v>1291835.94010816</v>
      </c>
      <c r="S445" s="5">
        <f t="shared" si="13"/>
        <v>25836.718802163203</v>
      </c>
    </row>
    <row r="446" spans="1:19" x14ac:dyDescent="0.25">
      <c r="A446" s="6" t="s">
        <v>153</v>
      </c>
      <c r="B446" s="7">
        <v>147534688</v>
      </c>
      <c r="C446" s="6">
        <v>63</v>
      </c>
      <c r="D446" s="17">
        <v>21695.25</v>
      </c>
      <c r="E446" s="6" t="s">
        <v>3339</v>
      </c>
      <c r="F446" s="6" t="s">
        <v>3976</v>
      </c>
      <c r="G446" s="6" t="s">
        <v>3345</v>
      </c>
      <c r="H446" s="18" t="s">
        <v>4422</v>
      </c>
      <c r="I446" s="19" t="str">
        <f t="shared" si="12"/>
        <v>126741.668</v>
      </c>
      <c r="J446" s="20">
        <v>138701.7982056</v>
      </c>
      <c r="K446" s="6" t="s">
        <v>4423</v>
      </c>
      <c r="L446" t="str">
        <f>VLOOKUP(A446,[1]Accounts!$A$2:$G$3001,5,FALSE)</f>
        <v>Domiciliary</v>
      </c>
      <c r="M446" t="str">
        <f>VLOOKUP(A446,[1]Accounts!$A$2:$G$3001,7,FALSE)</f>
        <v>194156,82</v>
      </c>
      <c r="N446" t="str">
        <f>IFERROR(VLOOKUP(A446,[1]Loan!A:D,4,FALSE),  " No Loan")</f>
        <v xml:space="preserve"> No Loan</v>
      </c>
      <c r="O446" s="4">
        <f>VLOOKUP(B446, [1]Transaction!C:F,4,FALSE)</f>
        <v>44536</v>
      </c>
      <c r="P446" t="str">
        <f>VLOOKUP(B446,[1]Transaction!C:D,2,FALSE)</f>
        <v>Money Deposit</v>
      </c>
      <c r="Q446" t="str">
        <f>VLOOKUP(B446,[1]Transaction!C:E,3,FALSE)</f>
        <v>ATM</v>
      </c>
      <c r="R446" s="10">
        <f>IFERROR(I446-J446, "")</f>
        <v>-11960.130205599999</v>
      </c>
      <c r="S446" s="5">
        <f t="shared" si="13"/>
        <v>0</v>
      </c>
    </row>
    <row r="447" spans="1:19" x14ac:dyDescent="0.25">
      <c r="A447" s="6" t="s">
        <v>1681</v>
      </c>
      <c r="B447" s="7">
        <v>147858758</v>
      </c>
      <c r="C447" s="6">
        <v>27</v>
      </c>
      <c r="D447" s="17">
        <v>34844.25</v>
      </c>
      <c r="E447" s="6" t="s">
        <v>3339</v>
      </c>
      <c r="F447" s="6" t="s">
        <v>3535</v>
      </c>
      <c r="G447" s="6" t="s">
        <v>3454</v>
      </c>
      <c r="H447" s="18" t="s">
        <v>4424</v>
      </c>
      <c r="I447" s="19" t="str">
        <f t="shared" si="12"/>
        <v>478960.243</v>
      </c>
      <c r="J447" s="20">
        <v>236227.92248879999</v>
      </c>
      <c r="K447" s="6" t="s">
        <v>4425</v>
      </c>
      <c r="L447" t="str">
        <f>VLOOKUP(A447,[1]Accounts!$A$2:$G$3001,5,FALSE)</f>
        <v>Savings</v>
      </c>
      <c r="M447" t="str">
        <f>VLOOKUP(A447,[1]Accounts!$A$2:$G$3001,7,FALSE)</f>
        <v>96488,2461</v>
      </c>
      <c r="N447" t="str">
        <f>IFERROR(VLOOKUP(A447,[1]Loan!A:D,4,FALSE),  " No Loan")</f>
        <v xml:space="preserve"> No Loan</v>
      </c>
      <c r="O447" s="4">
        <f>VLOOKUP(B447, [1]Transaction!C:F,4,FALSE)</f>
        <v>44352</v>
      </c>
      <c r="P447" t="str">
        <f>VLOOKUP(B447,[1]Transaction!C:D,2,FALSE)</f>
        <v>Money Transfer</v>
      </c>
      <c r="Q447" t="str">
        <f>VLOOKUP(B447,[1]Transaction!C:E,3,FALSE)</f>
        <v>Bank</v>
      </c>
      <c r="R447" s="10">
        <f>IFERROR(I447-J447, "")</f>
        <v>242732.32051120003</v>
      </c>
      <c r="S447" s="5">
        <f t="shared" si="13"/>
        <v>0</v>
      </c>
    </row>
    <row r="448" spans="1:19" x14ac:dyDescent="0.25">
      <c r="A448" s="6" t="s">
        <v>1755</v>
      </c>
      <c r="B448" s="7">
        <v>148160170</v>
      </c>
      <c r="C448" s="6">
        <v>47</v>
      </c>
      <c r="D448" s="17">
        <v>27539.25</v>
      </c>
      <c r="E448" s="6" t="s">
        <v>3348</v>
      </c>
      <c r="F448" s="6" t="s">
        <v>3379</v>
      </c>
      <c r="G448" s="6" t="s">
        <v>3376</v>
      </c>
      <c r="H448" s="18" t="s">
        <v>4426</v>
      </c>
      <c r="I448" s="19" t="str">
        <f t="shared" si="12"/>
        <v>na</v>
      </c>
      <c r="J448" s="20" t="s">
        <v>4426</v>
      </c>
      <c r="K448" s="6" t="s">
        <v>4427</v>
      </c>
      <c r="L448" t="str">
        <f>VLOOKUP(A448,[1]Accounts!$A$2:$G$3001,5,FALSE)</f>
        <v>Current</v>
      </c>
      <c r="M448" t="str">
        <f>VLOOKUP(A448,[1]Accounts!$A$2:$G$3001,7,FALSE)</f>
        <v>117097,785</v>
      </c>
      <c r="N448" t="str">
        <f>IFERROR(VLOOKUP(A448,[1]Loan!A:D,4,FALSE),  " No Loan")</f>
        <v xml:space="preserve"> No Loan</v>
      </c>
      <c r="O448" s="4">
        <f>VLOOKUP(B448, [1]Transaction!C:F,4,FALSE)</f>
        <v>44518</v>
      </c>
      <c r="P448" t="str">
        <f>VLOOKUP(B448,[1]Transaction!C:D,2,FALSE)</f>
        <v>Cash Withdrawal</v>
      </c>
      <c r="Q448" t="str">
        <f>VLOOKUP(B448,[1]Transaction!C:E,3,FALSE)</f>
        <v>ATM</v>
      </c>
      <c r="R448" s="10" t="str">
        <f>IFERROR(I448-J448, "")</f>
        <v/>
      </c>
      <c r="S448" s="5" t="e">
        <f t="shared" si="13"/>
        <v>#VALUE!</v>
      </c>
    </row>
    <row r="449" spans="1:19" x14ac:dyDescent="0.25">
      <c r="A449" s="6" t="s">
        <v>913</v>
      </c>
      <c r="B449" s="7">
        <v>149904219</v>
      </c>
      <c r="C449" s="6">
        <v>59</v>
      </c>
      <c r="D449" s="17">
        <v>23156.25</v>
      </c>
      <c r="E449" s="6" t="s">
        <v>3348</v>
      </c>
      <c r="F449" s="6" t="s">
        <v>3424</v>
      </c>
      <c r="G449" s="6" t="s">
        <v>3361</v>
      </c>
      <c r="H449" s="18" t="s">
        <v>4428</v>
      </c>
      <c r="I449" s="19" t="str">
        <f t="shared" si="12"/>
        <v>226137.94_x0002_</v>
      </c>
      <c r="J449" s="20">
        <v>358926.13836799999</v>
      </c>
      <c r="K449" s="6" t="s">
        <v>4429</v>
      </c>
      <c r="L449" t="str">
        <f>VLOOKUP(A449,[1]Accounts!$A$2:$G$3001,5,FALSE)</f>
        <v>Corporate</v>
      </c>
      <c r="M449" t="str">
        <f>VLOOKUP(A449,[1]Accounts!$A$2:$G$3001,7,FALSE)</f>
        <v>69789,314</v>
      </c>
      <c r="N449" t="str">
        <f>IFERROR(VLOOKUP(A449,[1]Loan!A:D,4,FALSE),  " No Loan")</f>
        <v xml:space="preserve"> No Loan</v>
      </c>
      <c r="O449" s="4">
        <f>VLOOKUP(B449, [1]Transaction!C:F,4,FALSE)</f>
        <v>44381</v>
      </c>
      <c r="P449" t="str">
        <f>VLOOKUP(B449,[1]Transaction!C:D,2,FALSE)</f>
        <v>Money Deposit</v>
      </c>
      <c r="Q449" t="str">
        <f>VLOOKUP(B449,[1]Transaction!C:E,3,FALSE)</f>
        <v>ATM</v>
      </c>
      <c r="R449" s="10" t="str">
        <f>IFERROR(I449-J449, "")</f>
        <v/>
      </c>
      <c r="S449" s="5" t="e">
        <f t="shared" si="13"/>
        <v>#VALUE!</v>
      </c>
    </row>
    <row r="450" spans="1:19" x14ac:dyDescent="0.25">
      <c r="A450" s="6" t="s">
        <v>2368</v>
      </c>
      <c r="B450" s="7">
        <v>150157757</v>
      </c>
      <c r="C450" s="6">
        <v>43</v>
      </c>
      <c r="D450" s="17">
        <v>29000.25</v>
      </c>
      <c r="E450" s="6" t="s">
        <v>3348</v>
      </c>
      <c r="F450" s="6" t="s">
        <v>3696</v>
      </c>
      <c r="G450" s="6" t="s">
        <v>3444</v>
      </c>
      <c r="H450" s="18" t="s">
        <v>4430</v>
      </c>
      <c r="I450" s="19" t="str">
        <f t="shared" si="12"/>
        <v>86611.9004</v>
      </c>
      <c r="J450" s="20">
        <v>48821.760745380001</v>
      </c>
      <c r="K450" s="6" t="s">
        <v>4431</v>
      </c>
      <c r="L450" t="str">
        <f>VLOOKUP(A450,[1]Accounts!$A$2:$G$3001,5,FALSE)</f>
        <v>Current</v>
      </c>
      <c r="M450" t="str">
        <f>VLOOKUP(A450,[1]Accounts!$A$2:$G$3001,7,FALSE)</f>
        <v>142846,08</v>
      </c>
      <c r="N450" t="str">
        <f>IFERROR(VLOOKUP(A450,[1]Loan!A:D,4,FALSE),  " No Loan")</f>
        <v xml:space="preserve"> No Loan</v>
      </c>
      <c r="O450" s="4">
        <f>VLOOKUP(B450, [1]Transaction!C:F,4,FALSE)</f>
        <v>44314</v>
      </c>
      <c r="P450" t="str">
        <f>VLOOKUP(B450,[1]Transaction!C:D,2,FALSE)</f>
        <v>Cash Withdrawal</v>
      </c>
      <c r="Q450" t="str">
        <f>VLOOKUP(B450,[1]Transaction!C:E,3,FALSE)</f>
        <v>ATM</v>
      </c>
      <c r="R450" s="10">
        <f>IFERROR(I450-J450, "")</f>
        <v>37790.139654619998</v>
      </c>
      <c r="S450" s="5">
        <f t="shared" si="13"/>
        <v>0</v>
      </c>
    </row>
    <row r="451" spans="1:19" x14ac:dyDescent="0.25">
      <c r="A451" s="6" t="s">
        <v>1160</v>
      </c>
      <c r="B451" s="7">
        <v>151284774</v>
      </c>
      <c r="C451" s="6">
        <v>56</v>
      </c>
      <c r="D451" s="17">
        <v>24252</v>
      </c>
      <c r="E451" s="6" t="s">
        <v>3339</v>
      </c>
      <c r="F451" s="6" t="s">
        <v>4432</v>
      </c>
      <c r="G451" s="6" t="s">
        <v>3463</v>
      </c>
      <c r="H451" s="18" t="s">
        <v>4433</v>
      </c>
      <c r="I451" s="19" t="str">
        <f t="shared" ref="I451:I514" si="14">LEFT(H451,10)</f>
        <v>847815.678</v>
      </c>
      <c r="J451" s="20">
        <v>207337.1015092</v>
      </c>
      <c r="K451" s="6" t="s">
        <v>4434</v>
      </c>
      <c r="L451" t="str">
        <f>VLOOKUP(A451,[1]Accounts!$A$2:$G$3001,5,FALSE)</f>
        <v>Corporate</v>
      </c>
      <c r="M451" t="str">
        <f>VLOOKUP(A451,[1]Accounts!$A$2:$G$3001,7,FALSE)</f>
        <v>374809,5456</v>
      </c>
      <c r="N451" t="str">
        <f>IFERROR(VLOOKUP(A451,[1]Loan!A:D,4,FALSE),  " No Loan")</f>
        <v xml:space="preserve"> No Loan</v>
      </c>
      <c r="O451" s="4">
        <f>VLOOKUP(B451, [1]Transaction!C:F,4,FALSE)</f>
        <v>44225</v>
      </c>
      <c r="P451" t="str">
        <f>VLOOKUP(B451,[1]Transaction!C:D,2,FALSE)</f>
        <v>Online Payment</v>
      </c>
      <c r="Q451" t="str">
        <f>VLOOKUP(B451,[1]Transaction!C:E,3,FALSE)</f>
        <v>Mobile</v>
      </c>
      <c r="R451" s="10">
        <f>IFERROR(I451-J451, "")</f>
        <v>640478.5764907999</v>
      </c>
      <c r="S451" s="5">
        <f t="shared" ref="S451:S514" si="15">IF(R451&gt;500000, R451*0.02,0)</f>
        <v>12809.571529815998</v>
      </c>
    </row>
    <row r="452" spans="1:19" x14ac:dyDescent="0.25">
      <c r="A452" s="6" t="s">
        <v>315</v>
      </c>
      <c r="B452" s="7">
        <v>151570772</v>
      </c>
      <c r="C452" s="6">
        <v>38</v>
      </c>
      <c r="D452" s="17">
        <v>30826.5</v>
      </c>
      <c r="E452" s="6" t="s">
        <v>3339</v>
      </c>
      <c r="F452" s="6" t="s">
        <v>3349</v>
      </c>
      <c r="G452" s="6" t="s">
        <v>3341</v>
      </c>
      <c r="H452" s="18" t="s">
        <v>4435</v>
      </c>
      <c r="I452" s="19" t="str">
        <f t="shared" si="14"/>
        <v>873130.821</v>
      </c>
      <c r="J452" s="20">
        <v>576086.31507200003</v>
      </c>
      <c r="K452" s="6" t="s">
        <v>4436</v>
      </c>
      <c r="L452" t="str">
        <f>VLOOKUP(A452,[1]Accounts!$A$2:$G$3001,5,FALSE)</f>
        <v>Domiciliary</v>
      </c>
      <c r="M452" t="str">
        <f>VLOOKUP(A452,[1]Accounts!$A$2:$G$3001,7,FALSE)</f>
        <v>55235,7</v>
      </c>
      <c r="N452" t="str">
        <f>IFERROR(VLOOKUP(A452,[1]Loan!A:D,4,FALSE),  " No Loan")</f>
        <v xml:space="preserve"> No Loan</v>
      </c>
      <c r="O452" s="4">
        <f>VLOOKUP(B452, [1]Transaction!C:F,4,FALSE)</f>
        <v>44281</v>
      </c>
      <c r="P452" t="str">
        <f>VLOOKUP(B452,[1]Transaction!C:D,2,FALSE)</f>
        <v>Money Deposit</v>
      </c>
      <c r="Q452" t="str">
        <f>VLOOKUP(B452,[1]Transaction!C:E,3,FALSE)</f>
        <v>Bank</v>
      </c>
      <c r="R452" s="10">
        <f>IFERROR(I452-J452, "")</f>
        <v>297044.50592799997</v>
      </c>
      <c r="S452" s="5">
        <f t="shared" si="15"/>
        <v>0</v>
      </c>
    </row>
    <row r="453" spans="1:19" x14ac:dyDescent="0.25">
      <c r="A453" s="6" t="s">
        <v>3261</v>
      </c>
      <c r="B453" s="7">
        <v>151586243</v>
      </c>
      <c r="C453" s="6">
        <v>66</v>
      </c>
      <c r="D453" s="17">
        <v>20599.5</v>
      </c>
      <c r="E453" s="6" t="s">
        <v>3348</v>
      </c>
      <c r="F453" s="6" t="s">
        <v>3392</v>
      </c>
      <c r="G453" s="6" t="s">
        <v>3399</v>
      </c>
      <c r="H453" s="18" t="s">
        <v>4437</v>
      </c>
      <c r="I453" s="19" t="str">
        <f t="shared" si="14"/>
        <v>695971.479</v>
      </c>
      <c r="J453" s="20">
        <v>293623.24288188003</v>
      </c>
      <c r="K453" s="6" t="s">
        <v>4438</v>
      </c>
      <c r="L453" t="str">
        <f>VLOOKUP(A453,[1]Accounts!$A$2:$G$3001,5,FALSE)</f>
        <v>Corporate</v>
      </c>
      <c r="M453" t="str">
        <f>VLOOKUP(A453,[1]Accounts!$A$2:$G$3001,7,FALSE)</f>
        <v>107655,5181</v>
      </c>
      <c r="N453" t="str">
        <f>IFERROR(VLOOKUP(A453,[1]Loan!A:D,4,FALSE),  " No Loan")</f>
        <v xml:space="preserve"> No Loan</v>
      </c>
      <c r="O453" s="4">
        <f>VLOOKUP(B453, [1]Transaction!C:F,4,FALSE)</f>
        <v>44406</v>
      </c>
      <c r="P453" t="str">
        <f>VLOOKUP(B453,[1]Transaction!C:D,2,FALSE)</f>
        <v>Money Transfer</v>
      </c>
      <c r="Q453" t="str">
        <f>VLOOKUP(B453,[1]Transaction!C:E,3,FALSE)</f>
        <v>Bank</v>
      </c>
      <c r="R453" s="10">
        <f>IFERROR(I453-J453, "")</f>
        <v>402348.23611812002</v>
      </c>
      <c r="S453" s="5">
        <f t="shared" si="15"/>
        <v>0</v>
      </c>
    </row>
    <row r="454" spans="1:19" x14ac:dyDescent="0.25">
      <c r="A454" s="6" t="s">
        <v>3086</v>
      </c>
      <c r="B454" s="7">
        <v>151915052</v>
      </c>
      <c r="C454" s="6">
        <v>31</v>
      </c>
      <c r="D454" s="17">
        <v>33383.25</v>
      </c>
      <c r="E454" s="6" t="s">
        <v>3339</v>
      </c>
      <c r="F454" s="6" t="s">
        <v>4022</v>
      </c>
      <c r="G454" s="6" t="s">
        <v>3403</v>
      </c>
      <c r="H454" s="18" t="s">
        <v>4439</v>
      </c>
      <c r="I454" s="19" t="str">
        <f t="shared" si="14"/>
        <v>315219.340</v>
      </c>
      <c r="J454" s="20">
        <v>55769.575680000002</v>
      </c>
      <c r="K454" s="6" t="s">
        <v>4440</v>
      </c>
      <c r="L454" t="str">
        <f>VLOOKUP(A454,[1]Accounts!$A$2:$G$3001,5,FALSE)</f>
        <v>Current</v>
      </c>
      <c r="M454" t="str">
        <f>VLOOKUP(A454,[1]Accounts!$A$2:$G$3001,7,FALSE)</f>
        <v>143055,4356</v>
      </c>
      <c r="N454" t="str">
        <f>IFERROR(VLOOKUP(A454,[1]Loan!A:D,4,FALSE),  " No Loan")</f>
        <v xml:space="preserve"> No Loan</v>
      </c>
      <c r="O454" s="4">
        <f>VLOOKUP(B454, [1]Transaction!C:F,4,FALSE)</f>
        <v>44511</v>
      </c>
      <c r="P454" t="str">
        <f>VLOOKUP(B454,[1]Transaction!C:D,2,FALSE)</f>
        <v>Money Transfer</v>
      </c>
      <c r="Q454" t="str">
        <f>VLOOKUP(B454,[1]Transaction!C:E,3,FALSE)</f>
        <v>ATM</v>
      </c>
      <c r="R454" s="10">
        <f>IFERROR(I454-J454, "")</f>
        <v>259449.76432000002</v>
      </c>
      <c r="S454" s="5">
        <f t="shared" si="15"/>
        <v>0</v>
      </c>
    </row>
    <row r="455" spans="1:19" x14ac:dyDescent="0.25">
      <c r="A455" s="6" t="s">
        <v>2701</v>
      </c>
      <c r="B455" s="7">
        <v>153351376</v>
      </c>
      <c r="C455" s="6">
        <v>33</v>
      </c>
      <c r="D455" s="17">
        <v>32652.75</v>
      </c>
      <c r="E455" s="6" t="s">
        <v>3348</v>
      </c>
      <c r="F455" s="6" t="s">
        <v>3538</v>
      </c>
      <c r="G455" s="6" t="s">
        <v>3389</v>
      </c>
      <c r="H455" s="18" t="s">
        <v>4441</v>
      </c>
      <c r="I455" s="19" t="str">
        <f t="shared" si="14"/>
        <v>505712.978</v>
      </c>
      <c r="J455" s="20">
        <v>104848.58393856</v>
      </c>
      <c r="K455" s="6" t="s">
        <v>4442</v>
      </c>
      <c r="L455" t="str">
        <f>VLOOKUP(A455,[1]Accounts!$A$2:$G$3001,5,FALSE)</f>
        <v>Savings</v>
      </c>
      <c r="M455" t="str">
        <f>VLOOKUP(A455,[1]Accounts!$A$2:$G$3001,7,FALSE)</f>
        <v>160452,7104</v>
      </c>
      <c r="N455" t="str">
        <f>IFERROR(VLOOKUP(A455,[1]Loan!A:D,4,FALSE),  " No Loan")</f>
        <v xml:space="preserve"> No Loan</v>
      </c>
      <c r="O455" s="4">
        <f>VLOOKUP(B455, [1]Transaction!C:F,4,FALSE)</f>
        <v>44263</v>
      </c>
      <c r="P455" t="str">
        <f>VLOOKUP(B455,[1]Transaction!C:D,2,FALSE)</f>
        <v>Checks</v>
      </c>
      <c r="Q455" t="str">
        <f>VLOOKUP(B455,[1]Transaction!C:E,3,FALSE)</f>
        <v>Informal Services</v>
      </c>
      <c r="R455" s="10">
        <f>IFERROR(I455-J455, "")</f>
        <v>400864.39406144002</v>
      </c>
      <c r="S455" s="5">
        <f t="shared" si="15"/>
        <v>0</v>
      </c>
    </row>
    <row r="456" spans="1:19" x14ac:dyDescent="0.25">
      <c r="A456" s="6" t="s">
        <v>2948</v>
      </c>
      <c r="B456" s="7">
        <v>153838873</v>
      </c>
      <c r="C456" s="6">
        <v>70</v>
      </c>
      <c r="D456" s="17">
        <v>19138.5</v>
      </c>
      <c r="E456" s="6" t="s">
        <v>3348</v>
      </c>
      <c r="F456" s="6" t="s">
        <v>3688</v>
      </c>
      <c r="G456" s="6" t="s">
        <v>3501</v>
      </c>
      <c r="H456" s="18" t="s">
        <v>4443</v>
      </c>
      <c r="I456" s="19" t="str">
        <f t="shared" si="14"/>
        <v>251604.014</v>
      </c>
      <c r="J456" s="20">
        <v>177662.47676724</v>
      </c>
      <c r="K456" s="6" t="s">
        <v>4444</v>
      </c>
      <c r="L456" t="str">
        <f>VLOOKUP(A456,[1]Accounts!$A$2:$G$3001,5,FALSE)</f>
        <v>Joint</v>
      </c>
      <c r="M456" t="str">
        <f>VLOOKUP(A456,[1]Accounts!$A$2:$G$3001,7,FALSE)</f>
        <v>410055,84</v>
      </c>
      <c r="N456" t="str">
        <f>IFERROR(VLOOKUP(A456,[1]Loan!A:D,4,FALSE),  " No Loan")</f>
        <v xml:space="preserve"> No Loan</v>
      </c>
      <c r="O456" s="4">
        <f>VLOOKUP(B456, [1]Transaction!C:F,4,FALSE)</f>
        <v>44586</v>
      </c>
      <c r="P456" t="str">
        <f>VLOOKUP(B456,[1]Transaction!C:D,2,FALSE)</f>
        <v>Money Transfer</v>
      </c>
      <c r="Q456" t="str">
        <f>VLOOKUP(B456,[1]Transaction!C:E,3,FALSE)</f>
        <v>Mobile</v>
      </c>
      <c r="R456" s="10">
        <f>IFERROR(I456-J456, "")</f>
        <v>73941.537232759991</v>
      </c>
      <c r="S456" s="5">
        <f t="shared" si="15"/>
        <v>0</v>
      </c>
    </row>
    <row r="457" spans="1:19" x14ac:dyDescent="0.25">
      <c r="A457" s="6" t="s">
        <v>2330</v>
      </c>
      <c r="B457" s="7">
        <v>154030779</v>
      </c>
      <c r="C457" s="6">
        <v>77</v>
      </c>
      <c r="D457" s="17">
        <v>16581.75</v>
      </c>
      <c r="E457" s="6" t="s">
        <v>3339</v>
      </c>
      <c r="F457" s="6" t="s">
        <v>3576</v>
      </c>
      <c r="G457" s="6" t="s">
        <v>3403</v>
      </c>
      <c r="H457" s="18" t="s">
        <v>4445</v>
      </c>
      <c r="I457" s="19" t="str">
        <f t="shared" si="14"/>
        <v>11363.7479</v>
      </c>
      <c r="J457" s="20">
        <v>4470.9827999999998</v>
      </c>
      <c r="K457" s="6" t="s">
        <v>4446</v>
      </c>
      <c r="L457" t="str">
        <f>VLOOKUP(A457,[1]Accounts!$A$2:$G$3001,5,FALSE)</f>
        <v>Joint</v>
      </c>
      <c r="M457" t="str">
        <f>VLOOKUP(A457,[1]Accounts!$A$2:$G$3001,7,FALSE)</f>
        <v>394720,7719</v>
      </c>
      <c r="N457" t="str">
        <f>IFERROR(VLOOKUP(A457,[1]Loan!A:D,4,FALSE),  " No Loan")</f>
        <v xml:space="preserve"> No Loan</v>
      </c>
      <c r="O457" s="4">
        <f>VLOOKUP(B457, [1]Transaction!C:F,4,FALSE)</f>
        <v>44387</v>
      </c>
      <c r="P457" t="str">
        <f>VLOOKUP(B457,[1]Transaction!C:D,2,FALSE)</f>
        <v>Cash Withdrawal</v>
      </c>
      <c r="Q457" t="str">
        <f>VLOOKUP(B457,[1]Transaction!C:E,3,FALSE)</f>
        <v>POS</v>
      </c>
      <c r="R457" s="10">
        <f>IFERROR(I457-J457, "")</f>
        <v>6892.7651000000005</v>
      </c>
      <c r="S457" s="5">
        <f t="shared" si="15"/>
        <v>0</v>
      </c>
    </row>
    <row r="458" spans="1:19" x14ac:dyDescent="0.25">
      <c r="A458" s="6" t="s">
        <v>2883</v>
      </c>
      <c r="B458" s="7">
        <v>155187023</v>
      </c>
      <c r="C458" s="6">
        <v>36</v>
      </c>
      <c r="D458" s="17">
        <v>31557</v>
      </c>
      <c r="E458" s="6" t="s">
        <v>3348</v>
      </c>
      <c r="F458" s="6" t="s">
        <v>3821</v>
      </c>
      <c r="G458" s="6" t="s">
        <v>3357</v>
      </c>
      <c r="H458" s="18" t="s">
        <v>4447</v>
      </c>
      <c r="I458" s="19" t="str">
        <f t="shared" si="14"/>
        <v>319263.392</v>
      </c>
      <c r="J458" s="20">
        <v>116636.0058864</v>
      </c>
      <c r="K458" s="6" t="s">
        <v>4448</v>
      </c>
      <c r="L458" t="str">
        <f>VLOOKUP(A458,[1]Accounts!$A$2:$G$3001,5,FALSE)</f>
        <v>Domiciliary</v>
      </c>
      <c r="M458" t="str">
        <f>VLOOKUP(A458,[1]Accounts!$A$2:$G$3001,7,FALSE)</f>
        <v>109218,7008</v>
      </c>
      <c r="N458" t="str">
        <f>IFERROR(VLOOKUP(A458,[1]Loan!A:D,4,FALSE),  " No Loan")</f>
        <v xml:space="preserve"> No Loan</v>
      </c>
      <c r="O458" s="4">
        <f>VLOOKUP(B458, [1]Transaction!C:F,4,FALSE)</f>
        <v>44607</v>
      </c>
      <c r="P458" t="str">
        <f>VLOOKUP(B458,[1]Transaction!C:D,2,FALSE)</f>
        <v>Cash Withdrawal</v>
      </c>
      <c r="Q458" t="str">
        <f>VLOOKUP(B458,[1]Transaction!C:E,3,FALSE)</f>
        <v>POS</v>
      </c>
      <c r="R458" s="10">
        <f>IFERROR(I458-J458, "")</f>
        <v>202627.38611359999</v>
      </c>
      <c r="S458" s="5">
        <f t="shared" si="15"/>
        <v>0</v>
      </c>
    </row>
    <row r="459" spans="1:19" x14ac:dyDescent="0.25">
      <c r="A459" s="6" t="s">
        <v>3128</v>
      </c>
      <c r="B459" s="7">
        <v>155463503</v>
      </c>
      <c r="C459" s="6">
        <v>75</v>
      </c>
      <c r="D459" s="17">
        <v>17312.25</v>
      </c>
      <c r="E459" s="6" t="s">
        <v>3339</v>
      </c>
      <c r="F459" s="6" t="s">
        <v>4085</v>
      </c>
      <c r="G459" s="6" t="s">
        <v>3505</v>
      </c>
      <c r="H459" s="18" t="s">
        <v>4449</v>
      </c>
      <c r="I459" s="19" t="str">
        <f t="shared" si="14"/>
        <v>469912.374</v>
      </c>
      <c r="J459" s="20">
        <v>265362.28200000001</v>
      </c>
      <c r="K459" s="6" t="s">
        <v>4450</v>
      </c>
      <c r="L459" t="str">
        <f>VLOOKUP(A459,[1]Accounts!$A$2:$G$3001,5,FALSE)</f>
        <v>Corporate</v>
      </c>
      <c r="M459" t="str">
        <f>VLOOKUP(A459,[1]Accounts!$A$2:$G$3001,7,FALSE)</f>
        <v>162947,68</v>
      </c>
      <c r="N459" t="str">
        <f>IFERROR(VLOOKUP(A459,[1]Loan!A:D,4,FALSE),  " No Loan")</f>
        <v xml:space="preserve"> No Loan</v>
      </c>
      <c r="O459" s="4">
        <f>VLOOKUP(B459, [1]Transaction!C:F,4,FALSE)</f>
        <v>44253</v>
      </c>
      <c r="P459" t="str">
        <f>VLOOKUP(B459,[1]Transaction!C:D,2,FALSE)</f>
        <v>Cash Withdrawal</v>
      </c>
      <c r="Q459" t="str">
        <f>VLOOKUP(B459,[1]Transaction!C:E,3,FALSE)</f>
        <v>ATM</v>
      </c>
      <c r="R459" s="10">
        <f>IFERROR(I459-J459, "")</f>
        <v>204550.092</v>
      </c>
      <c r="S459" s="5">
        <f t="shared" si="15"/>
        <v>0</v>
      </c>
    </row>
    <row r="460" spans="1:19" x14ac:dyDescent="0.25">
      <c r="A460" s="6" t="s">
        <v>2285</v>
      </c>
      <c r="B460" s="7">
        <v>155982015</v>
      </c>
      <c r="C460" s="6">
        <v>26</v>
      </c>
      <c r="D460" s="17">
        <v>35209.5</v>
      </c>
      <c r="E460" s="6" t="s">
        <v>3348</v>
      </c>
      <c r="F460" s="6" t="s">
        <v>3385</v>
      </c>
      <c r="G460" s="6" t="s">
        <v>3463</v>
      </c>
      <c r="H460" s="18" t="s">
        <v>4451</v>
      </c>
      <c r="I460" s="19" t="str">
        <f t="shared" si="14"/>
        <v>1447898.55</v>
      </c>
      <c r="J460" s="20">
        <v>395276.30414999998</v>
      </c>
      <c r="K460" s="6" t="s">
        <v>4452</v>
      </c>
      <c r="L460" t="str">
        <f>VLOOKUP(A460,[1]Accounts!$A$2:$G$3001,5,FALSE)</f>
        <v>Current</v>
      </c>
      <c r="M460" t="str">
        <f>VLOOKUP(A460,[1]Accounts!$A$2:$G$3001,7,FALSE)</f>
        <v>168229,6875</v>
      </c>
      <c r="N460" t="str">
        <f>IFERROR(VLOOKUP(A460,[1]Loan!A:D,4,FALSE),  " No Loan")</f>
        <v xml:space="preserve"> No Loan</v>
      </c>
      <c r="O460" s="4">
        <f>VLOOKUP(B460, [1]Transaction!C:F,4,FALSE)</f>
        <v>44255</v>
      </c>
      <c r="P460" t="str">
        <f>VLOOKUP(B460,[1]Transaction!C:D,2,FALSE)</f>
        <v>Online Payment</v>
      </c>
      <c r="Q460" t="str">
        <f>VLOOKUP(B460,[1]Transaction!C:E,3,FALSE)</f>
        <v>Internet Banking</v>
      </c>
      <c r="R460" s="10">
        <f>IFERROR(I460-J460, "")</f>
        <v>1052622.2458500001</v>
      </c>
      <c r="S460" s="5">
        <f t="shared" si="15"/>
        <v>21052.444917000001</v>
      </c>
    </row>
    <row r="461" spans="1:19" x14ac:dyDescent="0.25">
      <c r="A461" s="6" t="s">
        <v>2544</v>
      </c>
      <c r="B461" s="7">
        <v>156058632</v>
      </c>
      <c r="C461" s="6">
        <v>18</v>
      </c>
      <c r="D461" s="17">
        <v>38131.5</v>
      </c>
      <c r="E461" s="6" t="s">
        <v>3339</v>
      </c>
      <c r="F461" s="6" t="s">
        <v>3968</v>
      </c>
      <c r="G461" s="6" t="s">
        <v>3345</v>
      </c>
      <c r="H461" s="18" t="s">
        <v>4453</v>
      </c>
      <c r="I461" s="19" t="str">
        <f t="shared" si="14"/>
        <v>280502.976</v>
      </c>
      <c r="J461" s="20">
        <v>198801.54636864</v>
      </c>
      <c r="K461" s="6" t="s">
        <v>4454</v>
      </c>
      <c r="L461" t="str">
        <f>VLOOKUP(A461,[1]Accounts!$A$2:$G$3001,5,FALSE)</f>
        <v>Savings</v>
      </c>
      <c r="M461" t="str">
        <f>VLOOKUP(A461,[1]Accounts!$A$2:$G$3001,7,FALSE)</f>
        <v>424534,08</v>
      </c>
      <c r="N461" t="str">
        <f>IFERROR(VLOOKUP(A461,[1]Loan!A:D,4,FALSE),  " No Loan")</f>
        <v xml:space="preserve"> No Loan</v>
      </c>
      <c r="O461" s="4">
        <f>VLOOKUP(B461, [1]Transaction!C:F,4,FALSE)</f>
        <v>44301</v>
      </c>
      <c r="P461" t="str">
        <f>VLOOKUP(B461,[1]Transaction!C:D,2,FALSE)</f>
        <v>Checks</v>
      </c>
      <c r="Q461" t="str">
        <f>VLOOKUP(B461,[1]Transaction!C:E,3,FALSE)</f>
        <v>Bank</v>
      </c>
      <c r="R461" s="10">
        <f>IFERROR(I461-J461, "")</f>
        <v>81701.429631360021</v>
      </c>
      <c r="S461" s="5">
        <f t="shared" si="15"/>
        <v>0</v>
      </c>
    </row>
    <row r="462" spans="1:19" x14ac:dyDescent="0.25">
      <c r="A462" s="6" t="s">
        <v>179</v>
      </c>
      <c r="B462" s="7">
        <v>156279764</v>
      </c>
      <c r="C462" s="6">
        <v>60</v>
      </c>
      <c r="D462" s="17">
        <v>22791</v>
      </c>
      <c r="E462" s="6" t="s">
        <v>3348</v>
      </c>
      <c r="F462" s="6" t="s">
        <v>4303</v>
      </c>
      <c r="G462" s="6" t="s">
        <v>3369</v>
      </c>
      <c r="H462" s="18" t="s">
        <v>4455</v>
      </c>
      <c r="I462" s="19" t="str">
        <f t="shared" si="14"/>
        <v>862058.454</v>
      </c>
      <c r="J462" s="20">
        <v>434013.27569600003</v>
      </c>
      <c r="K462" s="6" t="s">
        <v>4456</v>
      </c>
      <c r="L462" t="str">
        <f>VLOOKUP(A462,[1]Accounts!$A$2:$G$3001,5,FALSE)</f>
        <v>Joint</v>
      </c>
      <c r="M462" t="str">
        <f>VLOOKUP(A462,[1]Accounts!$A$2:$G$3001,7,FALSE)</f>
        <v>59708,25</v>
      </c>
      <c r="N462" t="str">
        <f>IFERROR(VLOOKUP(A462,[1]Loan!A:D,4,FALSE),  " No Loan")</f>
        <v>N404115075</v>
      </c>
      <c r="O462" s="4">
        <f>VLOOKUP(B462, [1]Transaction!C:F,4,FALSE)</f>
        <v>44476</v>
      </c>
      <c r="P462" t="str">
        <f>VLOOKUP(B462,[1]Transaction!C:D,2,FALSE)</f>
        <v>Loan Payment</v>
      </c>
      <c r="Q462" t="str">
        <f>VLOOKUP(B462,[1]Transaction!C:E,3,FALSE)</f>
        <v>Mobile</v>
      </c>
      <c r="R462" s="10">
        <f>IFERROR(I462-J462, "")</f>
        <v>428045.178304</v>
      </c>
      <c r="S462" s="5">
        <f t="shared" si="15"/>
        <v>0</v>
      </c>
    </row>
    <row r="463" spans="1:19" x14ac:dyDescent="0.25">
      <c r="A463" s="6" t="s">
        <v>3117</v>
      </c>
      <c r="B463" s="7">
        <v>156648886</v>
      </c>
      <c r="C463" s="6">
        <v>79</v>
      </c>
      <c r="D463" s="17">
        <v>15851.25</v>
      </c>
      <c r="E463" s="6" t="s">
        <v>3339</v>
      </c>
      <c r="F463" s="6" t="s">
        <v>4122</v>
      </c>
      <c r="G463" s="6" t="s">
        <v>3345</v>
      </c>
      <c r="H463" s="18" t="s">
        <v>4457</v>
      </c>
      <c r="I463" s="19" t="str">
        <f t="shared" si="14"/>
        <v>413227.379</v>
      </c>
      <c r="J463" s="20">
        <v>63034.685028</v>
      </c>
      <c r="K463" s="6" t="s">
        <v>4458</v>
      </c>
      <c r="L463" t="str">
        <f>VLOOKUP(A463,[1]Accounts!$A$2:$G$3001,5,FALSE)</f>
        <v>Domiciliary</v>
      </c>
      <c r="M463" t="str">
        <f>VLOOKUP(A463,[1]Accounts!$A$2:$G$3001,7,FALSE)</f>
        <v>305474,8446</v>
      </c>
      <c r="N463" t="str">
        <f>IFERROR(VLOOKUP(A463,[1]Loan!A:D,4,FALSE),  " No Loan")</f>
        <v xml:space="preserve"> No Loan</v>
      </c>
      <c r="O463" s="4">
        <f>VLOOKUP(B463, [1]Transaction!C:F,4,FALSE)</f>
        <v>44484</v>
      </c>
      <c r="P463" t="str">
        <f>VLOOKUP(B463,[1]Transaction!C:D,2,FALSE)</f>
        <v>Online Payment</v>
      </c>
      <c r="Q463" t="str">
        <f>VLOOKUP(B463,[1]Transaction!C:E,3,FALSE)</f>
        <v>Internet Banking</v>
      </c>
      <c r="R463" s="10">
        <f>IFERROR(I463-J463, "")</f>
        <v>350192.69397200004</v>
      </c>
      <c r="S463" s="5">
        <f t="shared" si="15"/>
        <v>0</v>
      </c>
    </row>
    <row r="464" spans="1:19" x14ac:dyDescent="0.25">
      <c r="A464" s="6" t="s">
        <v>2154</v>
      </c>
      <c r="B464" s="7">
        <v>157033921</v>
      </c>
      <c r="C464" s="6">
        <v>73</v>
      </c>
      <c r="D464" s="17">
        <v>18042.75</v>
      </c>
      <c r="E464" s="6" t="s">
        <v>3348</v>
      </c>
      <c r="F464" s="6" t="s">
        <v>3861</v>
      </c>
      <c r="G464" s="6" t="s">
        <v>3623</v>
      </c>
      <c r="H464" s="18" t="s">
        <v>4459</v>
      </c>
      <c r="I464" s="19" t="str">
        <f t="shared" si="14"/>
        <v>412333.437</v>
      </c>
      <c r="J464" s="20">
        <v>114310.25995199999</v>
      </c>
      <c r="K464" s="6" t="s">
        <v>4460</v>
      </c>
      <c r="L464" t="str">
        <f>VLOOKUP(A464,[1]Accounts!$A$2:$G$3001,5,FALSE)</f>
        <v>Savings</v>
      </c>
      <c r="M464" t="str">
        <f>VLOOKUP(A464,[1]Accounts!$A$2:$G$3001,7,FALSE)</f>
        <v>49767,51</v>
      </c>
      <c r="N464" t="str">
        <f>IFERROR(VLOOKUP(A464,[1]Loan!A:D,4,FALSE),  " No Loan")</f>
        <v xml:space="preserve"> No Loan</v>
      </c>
      <c r="O464" s="4">
        <f>VLOOKUP(B464, [1]Transaction!C:F,4,FALSE)</f>
        <v>44283</v>
      </c>
      <c r="P464" t="str">
        <f>VLOOKUP(B464,[1]Transaction!C:D,2,FALSE)</f>
        <v>Online Payment</v>
      </c>
      <c r="Q464" t="str">
        <f>VLOOKUP(B464,[1]Transaction!C:E,3,FALSE)</f>
        <v>Mobile</v>
      </c>
      <c r="R464" s="10">
        <f>IFERROR(I464-J464, "")</f>
        <v>298023.17704799998</v>
      </c>
      <c r="S464" s="5">
        <f t="shared" si="15"/>
        <v>0</v>
      </c>
    </row>
    <row r="465" spans="1:19" x14ac:dyDescent="0.25">
      <c r="A465" s="6" t="s">
        <v>2309</v>
      </c>
      <c r="B465" s="7">
        <v>157175715</v>
      </c>
      <c r="C465" s="6">
        <v>47</v>
      </c>
      <c r="D465" s="17">
        <v>27539.25</v>
      </c>
      <c r="E465" s="6" t="s">
        <v>3348</v>
      </c>
      <c r="F465" s="6" t="s">
        <v>3741</v>
      </c>
      <c r="G465" s="6" t="s">
        <v>3389</v>
      </c>
      <c r="H465" s="18" t="s">
        <v>4461</v>
      </c>
      <c r="I465" s="19" t="str">
        <f t="shared" si="14"/>
        <v>489210.025</v>
      </c>
      <c r="J465" s="20">
        <v>167729.15155919999</v>
      </c>
      <c r="K465" s="6" t="s">
        <v>4462</v>
      </c>
      <c r="L465" t="str">
        <f>VLOOKUP(A465,[1]Accounts!$A$2:$G$3001,5,FALSE)</f>
        <v>Domiciliary</v>
      </c>
      <c r="M465" t="str">
        <f>VLOOKUP(A465,[1]Accounts!$A$2:$G$3001,7,FALSE)</f>
        <v>191335,584</v>
      </c>
      <c r="N465" t="str">
        <f>IFERROR(VLOOKUP(A465,[1]Loan!A:D,4,FALSE),  " No Loan")</f>
        <v xml:space="preserve"> No Loan</v>
      </c>
      <c r="O465" s="4">
        <f>VLOOKUP(B465, [1]Transaction!C:F,4,FALSE)</f>
        <v>44645</v>
      </c>
      <c r="P465" t="str">
        <f>VLOOKUP(B465,[1]Transaction!C:D,2,FALSE)</f>
        <v>Money Deposit</v>
      </c>
      <c r="Q465" t="str">
        <f>VLOOKUP(B465,[1]Transaction!C:E,3,FALSE)</f>
        <v>Bank</v>
      </c>
      <c r="R465" s="10">
        <f>IFERROR(I465-J465, "")</f>
        <v>321480.8734408</v>
      </c>
      <c r="S465" s="5">
        <f t="shared" si="15"/>
        <v>0</v>
      </c>
    </row>
    <row r="466" spans="1:19" x14ac:dyDescent="0.25">
      <c r="A466" s="6" t="s">
        <v>2845</v>
      </c>
      <c r="B466" s="7">
        <v>157230926</v>
      </c>
      <c r="C466" s="6">
        <v>48</v>
      </c>
      <c r="D466" s="17">
        <v>27174</v>
      </c>
      <c r="E466" s="6" t="s">
        <v>3348</v>
      </c>
      <c r="F466" s="6" t="s">
        <v>4227</v>
      </c>
      <c r="G466" s="6" t="s">
        <v>3444</v>
      </c>
      <c r="H466" s="18" t="s">
        <v>4463</v>
      </c>
      <c r="I466" s="19" t="str">
        <f t="shared" si="14"/>
        <v>1153249.45</v>
      </c>
      <c r="J466" s="20">
        <v>326415.72521250002</v>
      </c>
      <c r="K466" s="6" t="s">
        <v>4464</v>
      </c>
      <c r="L466" t="str">
        <f>VLOOKUP(A466,[1]Accounts!$A$2:$G$3001,5,FALSE)</f>
        <v>Corporate</v>
      </c>
      <c r="M466" t="str">
        <f>VLOOKUP(A466,[1]Accounts!$A$2:$G$3001,7,FALSE)</f>
        <v>280918,6575</v>
      </c>
      <c r="N466" t="str">
        <f>IFERROR(VLOOKUP(A466,[1]Loan!A:D,4,FALSE),  " No Loan")</f>
        <v xml:space="preserve"> No Loan</v>
      </c>
      <c r="O466" s="4">
        <f>VLOOKUP(B466, [1]Transaction!C:F,4,FALSE)</f>
        <v>44251</v>
      </c>
      <c r="P466" t="str">
        <f>VLOOKUP(B466,[1]Transaction!C:D,2,FALSE)</f>
        <v>Money Deposit</v>
      </c>
      <c r="Q466" t="str">
        <f>VLOOKUP(B466,[1]Transaction!C:E,3,FALSE)</f>
        <v>ATM</v>
      </c>
      <c r="R466" s="10">
        <f>IFERROR(I466-J466, "")</f>
        <v>826833.72478749999</v>
      </c>
      <c r="S466" s="5">
        <f t="shared" si="15"/>
        <v>16536.674495750001</v>
      </c>
    </row>
    <row r="467" spans="1:19" x14ac:dyDescent="0.25">
      <c r="A467" s="6" t="s">
        <v>1232</v>
      </c>
      <c r="B467" s="7">
        <v>157315900</v>
      </c>
      <c r="C467" s="6">
        <v>66</v>
      </c>
      <c r="D467" s="21">
        <v>36971.25</v>
      </c>
      <c r="E467" s="6" t="str">
        <f ca="1">CHOOSE(RANDBETWEEN(1, 2), "Male","Female")</f>
        <v>Male</v>
      </c>
      <c r="F467" s="6" t="str">
        <f ca="1">CHOOSE(RANDBETWEEN(1, 5), "Farmer","Tailor","Student","Professor","Welder")</f>
        <v>Welder</v>
      </c>
      <c r="G467" s="6" t="str">
        <f ca="1">CHOOSE(RANDBETWEEN(1, 22), "Kano","Kwara","Imo","Lagos","Adamawa","Delta","Sokoto","Oyo","Osun","Abia","Cross River","Kaduna","Plateau","River","Abuja","Kogi","Edo","Anambra","Bayelsa","Benue","Ogun","Enugu")</f>
        <v>Plateau</v>
      </c>
      <c r="H467" s="22" t="s">
        <v>4465</v>
      </c>
      <c r="I467" s="19" t="str">
        <f t="shared" si="14"/>
        <v>603390.763</v>
      </c>
      <c r="J467" s="10">
        <v>640495.93434169376</v>
      </c>
      <c r="K467" t="s">
        <v>4466</v>
      </c>
      <c r="L467" t="str">
        <f>VLOOKUP(A467,[1]Accounts!$A$2:$G$3001,5,FALSE)</f>
        <v>Corporate</v>
      </c>
      <c r="M467" t="str">
        <f>VLOOKUP(A467,[1]Accounts!$A$2:$G$3001,7,FALSE)</f>
        <v>110014,9248</v>
      </c>
      <c r="N467" t="str">
        <f>IFERROR(VLOOKUP(A467,[1]Loan!A:D,4,FALSE),  " No Loan")</f>
        <v xml:space="preserve"> No Loan</v>
      </c>
      <c r="O467" s="4">
        <f>VLOOKUP(B467, [1]Transaction!C:F,4,FALSE)</f>
        <v>44346</v>
      </c>
      <c r="P467" t="str">
        <f>VLOOKUP(B467,[1]Transaction!C:D,2,FALSE)</f>
        <v>Money Deposit</v>
      </c>
      <c r="Q467" t="str">
        <f>VLOOKUP(B467,[1]Transaction!C:E,3,FALSE)</f>
        <v>ATM</v>
      </c>
      <c r="R467" s="10">
        <f>IFERROR(I467-J467, "")</f>
        <v>-37105.171341693727</v>
      </c>
      <c r="S467" s="5">
        <f t="shared" si="15"/>
        <v>0</v>
      </c>
    </row>
    <row r="468" spans="1:19" x14ac:dyDescent="0.25">
      <c r="A468" s="6" t="s">
        <v>1486</v>
      </c>
      <c r="B468" s="7">
        <v>157500690</v>
      </c>
      <c r="C468" s="6">
        <v>60</v>
      </c>
      <c r="D468" s="17">
        <v>22791</v>
      </c>
      <c r="E468" s="6" t="s">
        <v>3339</v>
      </c>
      <c r="F468" s="6" t="s">
        <v>3861</v>
      </c>
      <c r="G468" s="6" t="s">
        <v>3345</v>
      </c>
      <c r="H468" s="18" t="s">
        <v>4467</v>
      </c>
      <c r="I468" s="19" t="str">
        <f t="shared" si="14"/>
        <v>292495.851</v>
      </c>
      <c r="J468" s="20">
        <v>118537.7924808</v>
      </c>
      <c r="K468" s="6" t="s">
        <v>4468</v>
      </c>
      <c r="L468" t="str">
        <f>VLOOKUP(A468,[1]Accounts!$A$2:$G$3001,5,FALSE)</f>
        <v>Fixed Deposit</v>
      </c>
      <c r="M468" t="str">
        <f>VLOOKUP(A468,[1]Accounts!$A$2:$G$3001,7,FALSE)</f>
        <v>197406,0396</v>
      </c>
      <c r="N468" t="str">
        <f>IFERROR(VLOOKUP(A468,[1]Loan!A:D,4,FALSE),  " No Loan")</f>
        <v xml:space="preserve"> No Loan</v>
      </c>
      <c r="O468" s="4">
        <f>VLOOKUP(B468, [1]Transaction!C:F,4,FALSE)</f>
        <v>44540</v>
      </c>
      <c r="P468" t="str">
        <f>VLOOKUP(B468,[1]Transaction!C:D,2,FALSE)</f>
        <v>Money Deposit</v>
      </c>
      <c r="Q468" t="str">
        <f>VLOOKUP(B468,[1]Transaction!C:E,3,FALSE)</f>
        <v>ATM</v>
      </c>
      <c r="R468" s="10">
        <f>IFERROR(I468-J468, "")</f>
        <v>173958.05851920001</v>
      </c>
      <c r="S468" s="5">
        <f t="shared" si="15"/>
        <v>0</v>
      </c>
    </row>
    <row r="469" spans="1:19" x14ac:dyDescent="0.25">
      <c r="A469" s="6" t="s">
        <v>1855</v>
      </c>
      <c r="B469" s="7">
        <v>157826546</v>
      </c>
      <c r="C469" s="6">
        <v>66</v>
      </c>
      <c r="D469" s="17">
        <v>20599.5</v>
      </c>
      <c r="E469" s="6" t="s">
        <v>3339</v>
      </c>
      <c r="F469" s="6" t="s">
        <v>3379</v>
      </c>
      <c r="G469" s="6" t="s">
        <v>3345</v>
      </c>
      <c r="H469" s="18" t="s">
        <v>4469</v>
      </c>
      <c r="I469" s="19" t="str">
        <f t="shared" si="14"/>
        <v>97134.3048</v>
      </c>
      <c r="J469" s="20">
        <v>38076.647481599997</v>
      </c>
      <c r="K469" s="6" t="s">
        <v>4470</v>
      </c>
      <c r="L469" t="str">
        <f>VLOOKUP(A469,[1]Accounts!$A$2:$G$3001,5,FALSE)</f>
        <v>Savings</v>
      </c>
      <c r="M469" t="str">
        <f>VLOOKUP(A469,[1]Accounts!$A$2:$G$3001,7,FALSE)</f>
        <v>206263,6205</v>
      </c>
      <c r="N469" t="str">
        <f>IFERROR(VLOOKUP(A469,[1]Loan!A:D,4,FALSE),  " No Loan")</f>
        <v xml:space="preserve"> No Loan</v>
      </c>
      <c r="O469" s="4">
        <f>VLOOKUP(B469, [1]Transaction!C:F,4,FALSE)</f>
        <v>44449</v>
      </c>
      <c r="P469" t="str">
        <f>VLOOKUP(B469,[1]Transaction!C:D,2,FALSE)</f>
        <v>Online Payment</v>
      </c>
      <c r="Q469" t="str">
        <f>VLOOKUP(B469,[1]Transaction!C:E,3,FALSE)</f>
        <v>Mobile</v>
      </c>
      <c r="R469" s="10">
        <f>IFERROR(I469-J469, "")</f>
        <v>59057.657318400001</v>
      </c>
      <c r="S469" s="5">
        <f t="shared" si="15"/>
        <v>0</v>
      </c>
    </row>
    <row r="470" spans="1:19" x14ac:dyDescent="0.25">
      <c r="A470" s="6" t="s">
        <v>2598</v>
      </c>
      <c r="B470" s="7">
        <v>158052066</v>
      </c>
      <c r="C470" s="6">
        <v>77</v>
      </c>
      <c r="D470" s="17">
        <v>16581.75</v>
      </c>
      <c r="E470" s="6" t="s">
        <v>3339</v>
      </c>
      <c r="F470" s="6" t="s">
        <v>4166</v>
      </c>
      <c r="G470" s="6" t="s">
        <v>3357</v>
      </c>
      <c r="H470" s="18" t="s">
        <v>4471</v>
      </c>
      <c r="I470" s="19" t="str">
        <f t="shared" si="14"/>
        <v>225281.671</v>
      </c>
      <c r="J470" s="20">
        <v>114977.09013336</v>
      </c>
      <c r="K470" s="6" t="s">
        <v>4472</v>
      </c>
      <c r="L470" t="str">
        <f>VLOOKUP(A470,[1]Accounts!$A$2:$G$3001,5,FALSE)</f>
        <v>Domiciliary</v>
      </c>
      <c r="M470" t="str">
        <f>VLOOKUP(A470,[1]Accounts!$A$2:$G$3001,7,FALSE)</f>
        <v>209712,8619</v>
      </c>
      <c r="N470" t="str">
        <f>IFERROR(VLOOKUP(A470,[1]Loan!A:D,4,FALSE),  " No Loan")</f>
        <v xml:space="preserve"> No Loan</v>
      </c>
      <c r="O470" s="4">
        <f>VLOOKUP(B470, [1]Transaction!C:F,4,FALSE)</f>
        <v>44375</v>
      </c>
      <c r="P470" t="str">
        <f>VLOOKUP(B470,[1]Transaction!C:D,2,FALSE)</f>
        <v>Checks</v>
      </c>
      <c r="Q470" t="str">
        <f>VLOOKUP(B470,[1]Transaction!C:E,3,FALSE)</f>
        <v>Informal Services</v>
      </c>
      <c r="R470" s="10">
        <f>IFERROR(I470-J470, "")</f>
        <v>110304.58086664</v>
      </c>
      <c r="S470" s="5">
        <f t="shared" si="15"/>
        <v>0</v>
      </c>
    </row>
    <row r="471" spans="1:19" x14ac:dyDescent="0.25">
      <c r="A471" s="6" t="s">
        <v>2296</v>
      </c>
      <c r="B471" s="7">
        <v>158218396</v>
      </c>
      <c r="C471" s="6">
        <v>36</v>
      </c>
      <c r="D471" s="17">
        <v>31557</v>
      </c>
      <c r="E471" s="6" t="s">
        <v>3339</v>
      </c>
      <c r="F471" s="6" t="s">
        <v>3685</v>
      </c>
      <c r="G471" s="6" t="s">
        <v>3369</v>
      </c>
      <c r="H471" s="18" t="s">
        <v>4473</v>
      </c>
      <c r="I471" s="19" t="str">
        <f t="shared" si="14"/>
        <v>302540.596</v>
      </c>
      <c r="J471" s="20">
        <v>153748.9439865</v>
      </c>
      <c r="K471" s="6" t="s">
        <v>4474</v>
      </c>
      <c r="L471" t="str">
        <f>VLOOKUP(A471,[1]Accounts!$A$2:$G$3001,5,FALSE)</f>
        <v>Domiciliary</v>
      </c>
      <c r="M471" t="str">
        <f>VLOOKUP(A471,[1]Accounts!$A$2:$G$3001,7,FALSE)</f>
        <v>109996,8213</v>
      </c>
      <c r="N471" t="str">
        <f>IFERROR(VLOOKUP(A471,[1]Loan!A:D,4,FALSE),  " No Loan")</f>
        <v xml:space="preserve"> No Loan</v>
      </c>
      <c r="O471" s="4">
        <f>VLOOKUP(B471, [1]Transaction!C:F,4,FALSE)</f>
        <v>44344</v>
      </c>
      <c r="P471" t="str">
        <f>VLOOKUP(B471,[1]Transaction!C:D,2,FALSE)</f>
        <v>Online Payment</v>
      </c>
      <c r="Q471" t="str">
        <f>VLOOKUP(B471,[1]Transaction!C:E,3,FALSE)</f>
        <v>Card</v>
      </c>
      <c r="R471" s="10">
        <f>IFERROR(I471-J471, "")</f>
        <v>148791.65201350002</v>
      </c>
      <c r="S471" s="5">
        <f t="shared" si="15"/>
        <v>0</v>
      </c>
    </row>
    <row r="472" spans="1:19" x14ac:dyDescent="0.25">
      <c r="A472" s="6" t="s">
        <v>1951</v>
      </c>
      <c r="B472" s="7">
        <v>158304189</v>
      </c>
      <c r="C472" s="6">
        <v>71</v>
      </c>
      <c r="D472" s="17">
        <v>18773.25</v>
      </c>
      <c r="E472" s="6" t="s">
        <v>3339</v>
      </c>
      <c r="F472" s="6" t="s">
        <v>3385</v>
      </c>
      <c r="G472" s="6" t="s">
        <v>3466</v>
      </c>
      <c r="H472" s="18" t="s">
        <v>4475</v>
      </c>
      <c r="I472" s="19" t="str">
        <f t="shared" si="14"/>
        <v>834989.685</v>
      </c>
      <c r="J472" s="20">
        <v>256364.40063168001</v>
      </c>
      <c r="K472" s="6" t="s">
        <v>4476</v>
      </c>
      <c r="L472" t="str">
        <f>VLOOKUP(A472,[1]Accounts!$A$2:$G$3001,5,FALSE)</f>
        <v>Current</v>
      </c>
      <c r="M472" t="str">
        <f>VLOOKUP(A472,[1]Accounts!$A$2:$G$3001,7,FALSE)</f>
        <v>401144,8584</v>
      </c>
      <c r="N472" t="str">
        <f>IFERROR(VLOOKUP(A472,[1]Loan!A:D,4,FALSE),  " No Loan")</f>
        <v xml:space="preserve"> No Loan</v>
      </c>
      <c r="O472" s="4">
        <f>VLOOKUP(B472, [1]Transaction!C:F,4,FALSE)</f>
        <v>44512</v>
      </c>
      <c r="P472" t="str">
        <f>VLOOKUP(B472,[1]Transaction!C:D,2,FALSE)</f>
        <v>Cash Withdrawal</v>
      </c>
      <c r="Q472" t="str">
        <f>VLOOKUP(B472,[1]Transaction!C:E,3,FALSE)</f>
        <v>Bank</v>
      </c>
      <c r="R472" s="10">
        <f>IFERROR(I472-J472, "")</f>
        <v>578625.28436832002</v>
      </c>
      <c r="S472" s="5">
        <f t="shared" si="15"/>
        <v>11572.5056873664</v>
      </c>
    </row>
    <row r="473" spans="1:19" x14ac:dyDescent="0.25">
      <c r="A473" s="6" t="s">
        <v>182</v>
      </c>
      <c r="B473" s="7">
        <v>158449315</v>
      </c>
      <c r="C473" s="6">
        <v>85</v>
      </c>
      <c r="D473" s="17">
        <v>13659.75</v>
      </c>
      <c r="E473" s="6" t="s">
        <v>3339</v>
      </c>
      <c r="F473" s="6" t="s">
        <v>3494</v>
      </c>
      <c r="G473" s="6" t="s">
        <v>3345</v>
      </c>
      <c r="H473" s="18" t="s">
        <v>4477</v>
      </c>
      <c r="I473" s="19" t="str">
        <f t="shared" si="14"/>
        <v>584228.508</v>
      </c>
      <c r="J473" s="20">
        <v>333930.29500320001</v>
      </c>
      <c r="K473" s="6" t="s">
        <v>4478</v>
      </c>
      <c r="L473" t="str">
        <f>VLOOKUP(A473,[1]Accounts!$A$2:$G$3001,5,FALSE)</f>
        <v>Domiciliary</v>
      </c>
      <c r="M473" t="str">
        <f>VLOOKUP(A473,[1]Accounts!$A$2:$G$3001,7,FALSE)</f>
        <v>126935,4429</v>
      </c>
      <c r="N473" t="str">
        <f>IFERROR(VLOOKUP(A473,[1]Loan!A:D,4,FALSE),  " No Loan")</f>
        <v>N7484371149</v>
      </c>
      <c r="O473" s="4">
        <f>VLOOKUP(B473, [1]Transaction!C:F,4,FALSE)</f>
        <v>44581</v>
      </c>
      <c r="P473" t="str">
        <f>VLOOKUP(B473,[1]Transaction!C:D,2,FALSE)</f>
        <v>Loan Payment</v>
      </c>
      <c r="Q473" t="str">
        <f>VLOOKUP(B473,[1]Transaction!C:E,3,FALSE)</f>
        <v>Mobile</v>
      </c>
      <c r="R473" s="10">
        <f>IFERROR(I473-J473, "")</f>
        <v>250298.21299680002</v>
      </c>
      <c r="S473" s="5">
        <f t="shared" si="15"/>
        <v>0</v>
      </c>
    </row>
    <row r="474" spans="1:19" x14ac:dyDescent="0.25">
      <c r="A474" s="6" t="s">
        <v>993</v>
      </c>
      <c r="B474" s="7">
        <v>158700396</v>
      </c>
      <c r="C474" s="6">
        <v>76</v>
      </c>
      <c r="D474" s="17">
        <v>16947</v>
      </c>
      <c r="E474" s="6" t="s">
        <v>3339</v>
      </c>
      <c r="F474" s="6" t="s">
        <v>3585</v>
      </c>
      <c r="G474" s="6" t="s">
        <v>3341</v>
      </c>
      <c r="H474" s="18" t="s">
        <v>4479</v>
      </c>
      <c r="I474" s="19" t="str">
        <f t="shared" si="14"/>
        <v>413197.819</v>
      </c>
      <c r="J474" s="20">
        <v>35900.794185600003</v>
      </c>
      <c r="K474" s="6" t="s">
        <v>4480</v>
      </c>
      <c r="L474" t="str">
        <f>VLOOKUP(A474,[1]Accounts!$A$2:$G$3001,5,FALSE)</f>
        <v>Corporate</v>
      </c>
      <c r="M474" t="str">
        <f>VLOOKUP(A474,[1]Accounts!$A$2:$G$3001,7,FALSE)</f>
        <v>26691,5625</v>
      </c>
      <c r="N474" t="str">
        <f>IFERROR(VLOOKUP(A474,[1]Loan!A:D,4,FALSE),  " No Loan")</f>
        <v xml:space="preserve"> No Loan</v>
      </c>
      <c r="O474" s="4">
        <f>VLOOKUP(B474, [1]Transaction!C:F,4,FALSE)</f>
        <v>44533</v>
      </c>
      <c r="P474" t="str">
        <f>VLOOKUP(B474,[1]Transaction!C:D,2,FALSE)</f>
        <v>Money Transfer</v>
      </c>
      <c r="Q474" t="str">
        <f>VLOOKUP(B474,[1]Transaction!C:E,3,FALSE)</f>
        <v>Mobile</v>
      </c>
      <c r="R474" s="10">
        <f>IFERROR(I474-J474, "")</f>
        <v>377297.02481440001</v>
      </c>
      <c r="S474" s="5">
        <f t="shared" si="15"/>
        <v>0</v>
      </c>
    </row>
    <row r="475" spans="1:19" x14ac:dyDescent="0.25">
      <c r="A475" s="6" t="s">
        <v>1273</v>
      </c>
      <c r="B475" s="7">
        <v>159650876</v>
      </c>
      <c r="C475" s="6">
        <v>68</v>
      </c>
      <c r="D475" s="17">
        <v>19869</v>
      </c>
      <c r="E475" s="6" t="s">
        <v>3339</v>
      </c>
      <c r="F475" s="6" t="s">
        <v>3811</v>
      </c>
      <c r="G475" s="6" t="s">
        <v>3403</v>
      </c>
      <c r="H475" s="18" t="s">
        <v>4481</v>
      </c>
      <c r="I475" s="19" t="str">
        <f t="shared" si="14"/>
        <v>619282.971</v>
      </c>
      <c r="J475" s="20">
        <v>301532.888484</v>
      </c>
      <c r="K475" s="6" t="s">
        <v>4482</v>
      </c>
      <c r="L475" t="str">
        <f>VLOOKUP(A475,[1]Accounts!$A$2:$G$3001,5,FALSE)</f>
        <v>Current</v>
      </c>
      <c r="M475" t="str">
        <f>VLOOKUP(A475,[1]Accounts!$A$2:$G$3001,7,FALSE)</f>
        <v>94891,7457</v>
      </c>
      <c r="N475" t="str">
        <f>IFERROR(VLOOKUP(A475,[1]Loan!A:D,4,FALSE),  " No Loan")</f>
        <v xml:space="preserve"> No Loan</v>
      </c>
      <c r="O475" s="4">
        <f>VLOOKUP(B475, [1]Transaction!C:F,4,FALSE)</f>
        <v>44441</v>
      </c>
      <c r="P475" t="str">
        <f>VLOOKUP(B475,[1]Transaction!C:D,2,FALSE)</f>
        <v>Cash Withdrawal</v>
      </c>
      <c r="Q475" t="str">
        <f>VLOOKUP(B475,[1]Transaction!C:E,3,FALSE)</f>
        <v>Bank</v>
      </c>
      <c r="R475" s="10">
        <f>IFERROR(I475-J475, "")</f>
        <v>317750.08251600002</v>
      </c>
      <c r="S475" s="5">
        <f t="shared" si="15"/>
        <v>0</v>
      </c>
    </row>
    <row r="476" spans="1:19" x14ac:dyDescent="0.25">
      <c r="A476" s="6" t="s">
        <v>2735</v>
      </c>
      <c r="B476" s="7">
        <v>159795410</v>
      </c>
      <c r="C476" s="6">
        <v>56</v>
      </c>
      <c r="D476" s="17">
        <v>24252</v>
      </c>
      <c r="E476" s="6" t="s">
        <v>3348</v>
      </c>
      <c r="F476" s="6" t="s">
        <v>3435</v>
      </c>
      <c r="G476" s="6" t="s">
        <v>3361</v>
      </c>
      <c r="H476" s="18" t="s">
        <v>4483</v>
      </c>
      <c r="I476" s="19" t="str">
        <f t="shared" si="14"/>
        <v>412699.064</v>
      </c>
      <c r="J476" s="20">
        <v>210771.30814740001</v>
      </c>
      <c r="K476" s="6" t="s">
        <v>4484</v>
      </c>
      <c r="L476" t="str">
        <f>VLOOKUP(A476,[1]Accounts!$A$2:$G$3001,5,FALSE)</f>
        <v>Domiciliary</v>
      </c>
      <c r="M476" t="str">
        <f>VLOOKUP(A476,[1]Accounts!$A$2:$G$3001,7,FALSE)</f>
        <v>183957,4736</v>
      </c>
      <c r="N476" t="str">
        <f>IFERROR(VLOOKUP(A476,[1]Loan!A:D,4,FALSE),  " No Loan")</f>
        <v xml:space="preserve"> No Loan</v>
      </c>
      <c r="O476" s="4">
        <f>VLOOKUP(B476, [1]Transaction!C:F,4,FALSE)</f>
        <v>44578</v>
      </c>
      <c r="P476" t="str">
        <f>VLOOKUP(B476,[1]Transaction!C:D,2,FALSE)</f>
        <v>Money Transfer</v>
      </c>
      <c r="Q476" t="str">
        <f>VLOOKUP(B476,[1]Transaction!C:E,3,FALSE)</f>
        <v>Mobile</v>
      </c>
      <c r="R476" s="10">
        <f>IFERROR(I476-J476, "")</f>
        <v>201927.75585260001</v>
      </c>
      <c r="S476" s="5">
        <f t="shared" si="15"/>
        <v>0</v>
      </c>
    </row>
    <row r="477" spans="1:19" x14ac:dyDescent="0.25">
      <c r="A477" s="6" t="s">
        <v>327</v>
      </c>
      <c r="B477" s="7">
        <v>160327357</v>
      </c>
      <c r="C477" s="6">
        <v>24</v>
      </c>
      <c r="D477" s="17">
        <v>35940</v>
      </c>
      <c r="E477" s="6" t="s">
        <v>3339</v>
      </c>
      <c r="F477" s="6" t="s">
        <v>3699</v>
      </c>
      <c r="G477" s="6" t="s">
        <v>3369</v>
      </c>
      <c r="H477" s="18" t="s">
        <v>4485</v>
      </c>
      <c r="I477" s="19" t="str">
        <f t="shared" si="14"/>
        <v>550867.608</v>
      </c>
      <c r="J477" s="20">
        <v>174471.51143688001</v>
      </c>
      <c r="K477" s="6" t="s">
        <v>4486</v>
      </c>
      <c r="L477" t="str">
        <f>VLOOKUP(A477,[1]Accounts!$A$2:$G$3001,5,FALSE)</f>
        <v>Joint</v>
      </c>
      <c r="M477" t="str">
        <f>VLOOKUP(A477,[1]Accounts!$A$2:$G$3001,7,FALSE)</f>
        <v>252385,9107</v>
      </c>
      <c r="N477" t="str">
        <f>IFERROR(VLOOKUP(A477,[1]Loan!A:D,4,FALSE),  " No Loan")</f>
        <v xml:space="preserve"> No Loan</v>
      </c>
      <c r="O477" s="4">
        <f>VLOOKUP(B477, [1]Transaction!C:F,4,FALSE)</f>
        <v>44342</v>
      </c>
      <c r="P477" t="str">
        <f>VLOOKUP(B477,[1]Transaction!C:D,2,FALSE)</f>
        <v>Online Payment</v>
      </c>
      <c r="Q477" t="str">
        <f>VLOOKUP(B477,[1]Transaction!C:E,3,FALSE)</f>
        <v>Mobile</v>
      </c>
      <c r="R477" s="10">
        <f>IFERROR(I477-J477, "")</f>
        <v>376396.09656312002</v>
      </c>
      <c r="S477" s="5">
        <f t="shared" si="15"/>
        <v>0</v>
      </c>
    </row>
    <row r="478" spans="1:19" x14ac:dyDescent="0.25">
      <c r="A478" s="6" t="s">
        <v>1355</v>
      </c>
      <c r="B478" s="7">
        <v>161914403</v>
      </c>
      <c r="C478" s="6">
        <v>45</v>
      </c>
      <c r="D478" s="17">
        <v>28269.75</v>
      </c>
      <c r="E478" s="6" t="s">
        <v>3339</v>
      </c>
      <c r="F478" s="6" t="s">
        <v>3453</v>
      </c>
      <c r="G478" s="6" t="s">
        <v>3376</v>
      </c>
      <c r="H478" s="18" t="s">
        <v>4487</v>
      </c>
      <c r="I478" s="19" t="str">
        <f t="shared" si="14"/>
        <v>616330.928</v>
      </c>
      <c r="J478" s="20">
        <v>138738.2173632</v>
      </c>
      <c r="K478" s="6" t="s">
        <v>4488</v>
      </c>
      <c r="L478" t="str">
        <f>VLOOKUP(A478,[1]Accounts!$A$2:$G$3001,5,FALSE)</f>
        <v>Joint</v>
      </c>
      <c r="M478" t="str">
        <f>VLOOKUP(A478,[1]Accounts!$A$2:$G$3001,7,FALSE)</f>
        <v>251879,4144</v>
      </c>
      <c r="N478" t="str">
        <f>IFERROR(VLOOKUP(A478,[1]Loan!A:D,4,FALSE),  " No Loan")</f>
        <v xml:space="preserve"> No Loan</v>
      </c>
      <c r="O478" s="4">
        <f>VLOOKUP(B478, [1]Transaction!C:F,4,FALSE)</f>
        <v>44382</v>
      </c>
      <c r="P478" t="str">
        <f>VLOOKUP(B478,[1]Transaction!C:D,2,FALSE)</f>
        <v>Online Payment</v>
      </c>
      <c r="Q478" t="str">
        <f>VLOOKUP(B478,[1]Transaction!C:E,3,FALSE)</f>
        <v>Mobile</v>
      </c>
      <c r="R478" s="10">
        <f>IFERROR(I478-J478, "")</f>
        <v>477592.71063679992</v>
      </c>
      <c r="S478" s="5">
        <f t="shared" si="15"/>
        <v>0</v>
      </c>
    </row>
    <row r="479" spans="1:19" x14ac:dyDescent="0.25">
      <c r="A479" s="6" t="s">
        <v>2352</v>
      </c>
      <c r="B479" s="7">
        <v>163972762</v>
      </c>
      <c r="C479" s="6">
        <v>45</v>
      </c>
      <c r="D479" s="17">
        <v>28269.75</v>
      </c>
      <c r="E479" s="6" t="s">
        <v>3348</v>
      </c>
      <c r="F479" s="6" t="s">
        <v>3671</v>
      </c>
      <c r="G479" s="6" t="s">
        <v>3512</v>
      </c>
      <c r="H479" s="18" t="s">
        <v>4489</v>
      </c>
      <c r="I479" s="19" t="str">
        <f t="shared" si="14"/>
        <v>1995533.93</v>
      </c>
      <c r="J479" s="20">
        <v>811248.91720256</v>
      </c>
      <c r="K479" s="6" t="s">
        <v>4490</v>
      </c>
      <c r="L479" t="str">
        <f>VLOOKUP(A479,[1]Accounts!$A$2:$G$3001,5,FALSE)</f>
        <v>Current</v>
      </c>
      <c r="M479" t="str">
        <f>VLOOKUP(A479,[1]Accounts!$A$2:$G$3001,7,FALSE)</f>
        <v>231396,2784</v>
      </c>
      <c r="N479" t="str">
        <f>IFERROR(VLOOKUP(A479,[1]Loan!A:D,4,FALSE),  " No Loan")</f>
        <v xml:space="preserve"> No Loan</v>
      </c>
      <c r="O479" s="4">
        <f>VLOOKUP(B479, [1]Transaction!C:F,4,FALSE)</f>
        <v>44585</v>
      </c>
      <c r="P479" t="str">
        <f>VLOOKUP(B479,[1]Transaction!C:D,2,FALSE)</f>
        <v>Money Deposit</v>
      </c>
      <c r="Q479" t="str">
        <f>VLOOKUP(B479,[1]Transaction!C:E,3,FALSE)</f>
        <v>ATM</v>
      </c>
      <c r="R479" s="10">
        <f>IFERROR(I479-J479, "")</f>
        <v>1184285.0127974399</v>
      </c>
      <c r="S479" s="5">
        <f t="shared" si="15"/>
        <v>23685.700255948799</v>
      </c>
    </row>
    <row r="480" spans="1:19" x14ac:dyDescent="0.25">
      <c r="A480" s="6" t="s">
        <v>2281</v>
      </c>
      <c r="B480" s="7">
        <v>163998692</v>
      </c>
      <c r="C480" s="6">
        <v>75</v>
      </c>
      <c r="D480" s="17">
        <v>17312.25</v>
      </c>
      <c r="E480" s="6" t="s">
        <v>3339</v>
      </c>
      <c r="F480" s="6" t="s">
        <v>3406</v>
      </c>
      <c r="G480" s="6" t="s">
        <v>3361</v>
      </c>
      <c r="H480" s="18" t="s">
        <v>4491</v>
      </c>
      <c r="I480" s="19" t="str">
        <f t="shared" si="14"/>
        <v>52990.5368</v>
      </c>
      <c r="J480" s="20">
        <v>20368.6912859</v>
      </c>
      <c r="K480" s="6" t="s">
        <v>4492</v>
      </c>
      <c r="L480" t="str">
        <f>VLOOKUP(A480,[1]Accounts!$A$2:$G$3001,5,FALSE)</f>
        <v>Savings</v>
      </c>
      <c r="M480" t="str">
        <f>VLOOKUP(A480,[1]Accounts!$A$2:$G$3001,7,FALSE)</f>
        <v>96059,6847</v>
      </c>
      <c r="N480" t="str">
        <f>IFERROR(VLOOKUP(A480,[1]Loan!A:D,4,FALSE),  " No Loan")</f>
        <v xml:space="preserve"> No Loan</v>
      </c>
      <c r="O480" s="4">
        <f>VLOOKUP(B480, [1]Transaction!C:F,4,FALSE)</f>
        <v>44597</v>
      </c>
      <c r="P480" t="str">
        <f>VLOOKUP(B480,[1]Transaction!C:D,2,FALSE)</f>
        <v>Money Deposit</v>
      </c>
      <c r="Q480" t="str">
        <f>VLOOKUP(B480,[1]Transaction!C:E,3,FALSE)</f>
        <v>Bank</v>
      </c>
      <c r="R480" s="10">
        <f>IFERROR(I480-J480, "")</f>
        <v>32621.845514100001</v>
      </c>
      <c r="S480" s="5">
        <f t="shared" si="15"/>
        <v>0</v>
      </c>
    </row>
    <row r="481" spans="1:19" x14ac:dyDescent="0.25">
      <c r="A481" s="6" t="s">
        <v>1392</v>
      </c>
      <c r="B481" s="7">
        <v>164215475</v>
      </c>
      <c r="C481" s="6">
        <v>24</v>
      </c>
      <c r="D481" s="17">
        <v>35940</v>
      </c>
      <c r="E481" s="6" t="s">
        <v>3348</v>
      </c>
      <c r="F481" s="6" t="s">
        <v>4150</v>
      </c>
      <c r="G481" s="6" t="s">
        <v>3444</v>
      </c>
      <c r="H481" s="18" t="s">
        <v>4493</v>
      </c>
      <c r="I481" s="19" t="str">
        <f t="shared" si="14"/>
        <v>1390316.98</v>
      </c>
      <c r="J481" s="20">
        <v>415070.3612475</v>
      </c>
      <c r="K481" s="6" t="s">
        <v>4494</v>
      </c>
      <c r="L481" t="str">
        <f>VLOOKUP(A481,[1]Accounts!$A$2:$G$3001,5,FALSE)</f>
        <v>Domiciliary</v>
      </c>
      <c r="M481" t="str">
        <f>VLOOKUP(A481,[1]Accounts!$A$2:$G$3001,7,FALSE)</f>
        <v>166689,8688</v>
      </c>
      <c r="N481" t="str">
        <f>IFERROR(VLOOKUP(A481,[1]Loan!A:D,4,FALSE),  " No Loan")</f>
        <v xml:space="preserve"> No Loan</v>
      </c>
      <c r="O481" s="4">
        <f>VLOOKUP(B481, [1]Transaction!C:F,4,FALSE)</f>
        <v>44392</v>
      </c>
      <c r="P481" t="str">
        <f>VLOOKUP(B481,[1]Transaction!C:D,2,FALSE)</f>
        <v>Money Transfer</v>
      </c>
      <c r="Q481" t="str">
        <f>VLOOKUP(B481,[1]Transaction!C:E,3,FALSE)</f>
        <v>Internet Banking</v>
      </c>
      <c r="R481" s="10">
        <f>IFERROR(I481-J481, "")</f>
        <v>975246.61875250004</v>
      </c>
      <c r="S481" s="5">
        <f t="shared" si="15"/>
        <v>19504.932375050001</v>
      </c>
    </row>
    <row r="482" spans="1:19" x14ac:dyDescent="0.25">
      <c r="A482" s="6" t="s">
        <v>2585</v>
      </c>
      <c r="B482" s="7">
        <v>164264097</v>
      </c>
      <c r="C482" s="6">
        <v>40</v>
      </c>
      <c r="D482" s="17">
        <v>30096</v>
      </c>
      <c r="E482" s="6" t="s">
        <v>3348</v>
      </c>
      <c r="F482" s="6" t="s">
        <v>3699</v>
      </c>
      <c r="G482" s="6" t="s">
        <v>3463</v>
      </c>
      <c r="H482" s="18" t="s">
        <v>4495</v>
      </c>
      <c r="I482" s="19" t="str">
        <f t="shared" si="14"/>
        <v>430835.277</v>
      </c>
      <c r="J482" s="20">
        <v>146313.36635160001</v>
      </c>
      <c r="K482" s="6" t="s">
        <v>4496</v>
      </c>
      <c r="L482" t="str">
        <f>VLOOKUP(A482,[1]Accounts!$A$2:$G$3001,5,FALSE)</f>
        <v>Domiciliary</v>
      </c>
      <c r="M482" t="str">
        <f>VLOOKUP(A482,[1]Accounts!$A$2:$G$3001,7,FALSE)</f>
        <v>236387,58</v>
      </c>
      <c r="N482" t="str">
        <f>IFERROR(VLOOKUP(A482,[1]Loan!A:D,4,FALSE),  " No Loan")</f>
        <v xml:space="preserve"> No Loan</v>
      </c>
      <c r="O482" s="4">
        <f>VLOOKUP(B482, [1]Transaction!C:F,4,FALSE)</f>
        <v>44301</v>
      </c>
      <c r="P482" t="str">
        <f>VLOOKUP(B482,[1]Transaction!C:D,2,FALSE)</f>
        <v>Money Deposit</v>
      </c>
      <c r="Q482" t="str">
        <f>VLOOKUP(B482,[1]Transaction!C:E,3,FALSE)</f>
        <v>Bank</v>
      </c>
      <c r="R482" s="10">
        <f>IFERROR(I482-J482, "")</f>
        <v>284521.91064839996</v>
      </c>
      <c r="S482" s="5">
        <f t="shared" si="15"/>
        <v>0</v>
      </c>
    </row>
    <row r="483" spans="1:19" x14ac:dyDescent="0.25">
      <c r="A483" s="6" t="s">
        <v>2527</v>
      </c>
      <c r="B483" s="7">
        <v>164529450</v>
      </c>
      <c r="C483" s="6">
        <v>52</v>
      </c>
      <c r="D483" s="17">
        <v>25713</v>
      </c>
      <c r="E483" s="6" t="s">
        <v>3339</v>
      </c>
      <c r="F483" s="6" t="s">
        <v>3460</v>
      </c>
      <c r="G483" s="6" t="s">
        <v>3369</v>
      </c>
      <c r="H483" s="18" t="s">
        <v>4497</v>
      </c>
      <c r="I483" s="19" t="str">
        <f t="shared" si="14"/>
        <v>369789.851</v>
      </c>
      <c r="J483" s="20">
        <v>130488.61041664</v>
      </c>
      <c r="K483" s="6" t="s">
        <v>4498</v>
      </c>
      <c r="L483" t="str">
        <f>VLOOKUP(A483,[1]Accounts!$A$2:$G$3001,5,FALSE)</f>
        <v>Current</v>
      </c>
      <c r="M483" t="str">
        <f>VLOOKUP(A483,[1]Accounts!$A$2:$G$3001,7,FALSE)</f>
        <v>22388,5116</v>
      </c>
      <c r="N483" t="str">
        <f>IFERROR(VLOOKUP(A483,[1]Loan!A:D,4,FALSE),  " No Loan")</f>
        <v xml:space="preserve"> No Loan</v>
      </c>
      <c r="O483" s="4">
        <f>VLOOKUP(B483, [1]Transaction!C:F,4,FALSE)</f>
        <v>44256</v>
      </c>
      <c r="P483" t="str">
        <f>VLOOKUP(B483,[1]Transaction!C:D,2,FALSE)</f>
        <v>Money Transfer</v>
      </c>
      <c r="Q483" t="str">
        <f>VLOOKUP(B483,[1]Transaction!C:E,3,FALSE)</f>
        <v>Bank</v>
      </c>
      <c r="R483" s="10">
        <f>IFERROR(I483-J483, "")</f>
        <v>239301.24058336002</v>
      </c>
      <c r="S483" s="5">
        <f t="shared" si="15"/>
        <v>0</v>
      </c>
    </row>
    <row r="484" spans="1:19" x14ac:dyDescent="0.25">
      <c r="A484" s="6" t="s">
        <v>2950</v>
      </c>
      <c r="B484" s="7">
        <v>164641310</v>
      </c>
      <c r="C484" s="6">
        <v>56</v>
      </c>
      <c r="D484" s="17">
        <v>24252</v>
      </c>
      <c r="E484" s="6" t="s">
        <v>3348</v>
      </c>
      <c r="F484" s="6" t="s">
        <v>3453</v>
      </c>
      <c r="G484" s="6" t="s">
        <v>3505</v>
      </c>
      <c r="H484" s="18" t="s">
        <v>4499</v>
      </c>
      <c r="I484" s="19" t="str">
        <f t="shared" si="14"/>
        <v>1904110.55</v>
      </c>
      <c r="J484" s="20">
        <v>412736.07674592</v>
      </c>
      <c r="K484" s="6" t="s">
        <v>4500</v>
      </c>
      <c r="L484" t="str">
        <f>VLOOKUP(A484,[1]Accounts!$A$2:$G$3001,5,FALSE)</f>
        <v>Domiciliary</v>
      </c>
      <c r="M484" t="str">
        <f>VLOOKUP(A484,[1]Accounts!$A$2:$G$3001,7,FALSE)</f>
        <v>276516,4437</v>
      </c>
      <c r="N484" t="str">
        <f>IFERROR(VLOOKUP(A484,[1]Loan!A:D,4,FALSE),  " No Loan")</f>
        <v xml:space="preserve"> No Loan</v>
      </c>
      <c r="O484" s="4">
        <f>VLOOKUP(B484, [1]Transaction!C:F,4,FALSE)</f>
        <v>44558</v>
      </c>
      <c r="P484" t="str">
        <f>VLOOKUP(B484,[1]Transaction!C:D,2,FALSE)</f>
        <v>Checks</v>
      </c>
      <c r="Q484" t="str">
        <f>VLOOKUP(B484,[1]Transaction!C:E,3,FALSE)</f>
        <v>Informal Services</v>
      </c>
      <c r="R484" s="10">
        <f>IFERROR(I484-J484, "")</f>
        <v>1491374.4732540799</v>
      </c>
      <c r="S484" s="5">
        <f t="shared" si="15"/>
        <v>29827.489465081599</v>
      </c>
    </row>
    <row r="485" spans="1:19" x14ac:dyDescent="0.25">
      <c r="A485" s="6" t="s">
        <v>966</v>
      </c>
      <c r="B485" s="7">
        <v>164760475</v>
      </c>
      <c r="C485" s="6">
        <v>41</v>
      </c>
      <c r="D485" s="17">
        <v>29730.75</v>
      </c>
      <c r="E485" s="6" t="s">
        <v>3339</v>
      </c>
      <c r="F485" s="6" t="s">
        <v>3494</v>
      </c>
      <c r="G485" s="6" t="s">
        <v>3369</v>
      </c>
      <c r="H485" s="18" t="s">
        <v>4501</v>
      </c>
      <c r="I485" s="19" t="str">
        <f t="shared" si="14"/>
        <v>672909.667</v>
      </c>
      <c r="J485" s="20">
        <v>178223.0653896</v>
      </c>
      <c r="K485" s="6" t="s">
        <v>4502</v>
      </c>
      <c r="L485" t="str">
        <f>VLOOKUP(A485,[1]Accounts!$A$2:$G$3001,5,FALSE)</f>
        <v>Domiciliary</v>
      </c>
      <c r="M485" t="str">
        <f>VLOOKUP(A485,[1]Accounts!$A$2:$G$3001,7,FALSE)</f>
        <v>86940,945</v>
      </c>
      <c r="N485" t="str">
        <f>IFERROR(VLOOKUP(A485,[1]Loan!A:D,4,FALSE),  " No Loan")</f>
        <v xml:space="preserve"> No Loan</v>
      </c>
      <c r="O485" s="4">
        <f>VLOOKUP(B485, [1]Transaction!C:F,4,FALSE)</f>
        <v>44579</v>
      </c>
      <c r="P485" t="str">
        <f>VLOOKUP(B485,[1]Transaction!C:D,2,FALSE)</f>
        <v>Cash Withdrawal</v>
      </c>
      <c r="Q485" t="str">
        <f>VLOOKUP(B485,[1]Transaction!C:E,3,FALSE)</f>
        <v>ATM</v>
      </c>
      <c r="R485" s="10">
        <f>IFERROR(I485-J485, "")</f>
        <v>494686.60161040002</v>
      </c>
      <c r="S485" s="5">
        <f t="shared" si="15"/>
        <v>0</v>
      </c>
    </row>
    <row r="486" spans="1:19" x14ac:dyDescent="0.25">
      <c r="A486" s="6" t="s">
        <v>1557</v>
      </c>
      <c r="B486" s="7">
        <v>165254222</v>
      </c>
      <c r="C486" s="6">
        <v>74</v>
      </c>
      <c r="D486" s="17">
        <v>17677.5</v>
      </c>
      <c r="E486" s="6" t="s">
        <v>3348</v>
      </c>
      <c r="F486" s="6" t="s">
        <v>3398</v>
      </c>
      <c r="G486" s="6" t="s">
        <v>3489</v>
      </c>
      <c r="H486" s="18" t="s">
        <v>4503</v>
      </c>
      <c r="I486" s="19" t="str">
        <f t="shared" si="14"/>
        <v>905790.509</v>
      </c>
      <c r="J486" s="20">
        <v>386110.10387039999</v>
      </c>
      <c r="K486" s="6" t="s">
        <v>4504</v>
      </c>
      <c r="L486" t="str">
        <f>VLOOKUP(A486,[1]Accounts!$A$2:$G$3001,5,FALSE)</f>
        <v>Current</v>
      </c>
      <c r="M486" t="str">
        <f>VLOOKUP(A486,[1]Accounts!$A$2:$G$3001,7,FALSE)</f>
        <v>152255,7057</v>
      </c>
      <c r="N486" t="str">
        <f>IFERROR(VLOOKUP(A486,[1]Loan!A:D,4,FALSE),  " No Loan")</f>
        <v xml:space="preserve"> No Loan</v>
      </c>
      <c r="O486" s="4">
        <f>VLOOKUP(B486, [1]Transaction!C:F,4,FALSE)</f>
        <v>44499</v>
      </c>
      <c r="P486" t="str">
        <f>VLOOKUP(B486,[1]Transaction!C:D,2,FALSE)</f>
        <v>Money Deposit</v>
      </c>
      <c r="Q486" t="str">
        <f>VLOOKUP(B486,[1]Transaction!C:E,3,FALSE)</f>
        <v>Bank</v>
      </c>
      <c r="R486" s="10">
        <f>IFERROR(I486-J486, "")</f>
        <v>519680.40512959997</v>
      </c>
      <c r="S486" s="5">
        <f t="shared" si="15"/>
        <v>10393.608102591999</v>
      </c>
    </row>
    <row r="487" spans="1:19" x14ac:dyDescent="0.25">
      <c r="A487" s="6" t="s">
        <v>187</v>
      </c>
      <c r="B487" s="7">
        <v>165383586</v>
      </c>
      <c r="C487" s="6">
        <v>48</v>
      </c>
      <c r="D487" s="17">
        <v>27174</v>
      </c>
      <c r="E487" s="6" t="s">
        <v>3339</v>
      </c>
      <c r="F487" s="6" t="s">
        <v>3547</v>
      </c>
      <c r="G487" s="6" t="s">
        <v>3425</v>
      </c>
      <c r="H487" s="18" t="s">
        <v>4505</v>
      </c>
      <c r="I487" s="19" t="str">
        <f t="shared" si="14"/>
        <v>391029.949</v>
      </c>
      <c r="J487" s="20">
        <v>194913.39026016</v>
      </c>
      <c r="K487" s="6" t="s">
        <v>4506</v>
      </c>
      <c r="L487" t="str">
        <f>VLOOKUP(A487,[1]Accounts!$A$2:$G$3001,5,FALSE)</f>
        <v>Current</v>
      </c>
      <c r="M487" t="str">
        <f>VLOOKUP(A487,[1]Accounts!$A$2:$G$3001,7,FALSE)</f>
        <v>209915,0625</v>
      </c>
      <c r="N487" t="str">
        <f>IFERROR(VLOOKUP(A487,[1]Loan!A:D,4,FALSE),  " No Loan")</f>
        <v>N3530715825</v>
      </c>
      <c r="O487" s="4">
        <f>VLOOKUP(B487, [1]Transaction!C:F,4,FALSE)</f>
        <v>44520</v>
      </c>
      <c r="P487" t="str">
        <f>VLOOKUP(B487,[1]Transaction!C:D,2,FALSE)</f>
        <v>Loan Payment</v>
      </c>
      <c r="Q487" t="str">
        <f>VLOOKUP(B487,[1]Transaction!C:E,3,FALSE)</f>
        <v>AFT</v>
      </c>
      <c r="R487" s="10">
        <f>IFERROR(I487-J487, "")</f>
        <v>196116.55873984002</v>
      </c>
      <c r="S487" s="5">
        <f t="shared" si="15"/>
        <v>0</v>
      </c>
    </row>
    <row r="488" spans="1:19" x14ac:dyDescent="0.25">
      <c r="A488" s="6" t="s">
        <v>2086</v>
      </c>
      <c r="B488" s="7">
        <v>165563667</v>
      </c>
      <c r="C488" s="6">
        <v>69</v>
      </c>
      <c r="D488" s="17">
        <v>19503.75</v>
      </c>
      <c r="E488" s="6" t="s">
        <v>3348</v>
      </c>
      <c r="F488" s="6" t="s">
        <v>3619</v>
      </c>
      <c r="G488" s="6" t="s">
        <v>3425</v>
      </c>
      <c r="H488" s="18" t="s">
        <v>4507</v>
      </c>
      <c r="I488" s="19" t="str">
        <f t="shared" si="14"/>
        <v>1719012.00</v>
      </c>
      <c r="J488" s="20">
        <v>408324.22067208</v>
      </c>
      <c r="K488" s="6" t="s">
        <v>4508</v>
      </c>
      <c r="L488" t="str">
        <f>VLOOKUP(A488,[1]Accounts!$A$2:$G$3001,5,FALSE)</f>
        <v>Domiciliary</v>
      </c>
      <c r="M488" t="str">
        <f>VLOOKUP(A488,[1]Accounts!$A$2:$G$3001,7,FALSE)</f>
        <v>266276,8401</v>
      </c>
      <c r="N488" t="str">
        <f>IFERROR(VLOOKUP(A488,[1]Loan!A:D,4,FALSE),  " No Loan")</f>
        <v xml:space="preserve"> No Loan</v>
      </c>
      <c r="O488" s="4">
        <f>VLOOKUP(B488, [1]Transaction!C:F,4,FALSE)</f>
        <v>44223</v>
      </c>
      <c r="P488" t="str">
        <f>VLOOKUP(B488,[1]Transaction!C:D,2,FALSE)</f>
        <v>Cash Withdrawal</v>
      </c>
      <c r="Q488" t="str">
        <f>VLOOKUP(B488,[1]Transaction!C:E,3,FALSE)</f>
        <v>ATM</v>
      </c>
      <c r="R488" s="10">
        <f>IFERROR(I488-J488, "")</f>
        <v>1310687.7793279199</v>
      </c>
      <c r="S488" s="5">
        <f t="shared" si="15"/>
        <v>26213.7555865584</v>
      </c>
    </row>
    <row r="489" spans="1:19" x14ac:dyDescent="0.25">
      <c r="A489" s="6" t="s">
        <v>2634</v>
      </c>
      <c r="B489" s="7">
        <v>165962259</v>
      </c>
      <c r="C489" s="6">
        <v>37</v>
      </c>
      <c r="D489" s="17">
        <v>31191.75</v>
      </c>
      <c r="E489" s="6" t="s">
        <v>3339</v>
      </c>
      <c r="F489" s="6" t="s">
        <v>3353</v>
      </c>
      <c r="G489" s="6" t="s">
        <v>3623</v>
      </c>
      <c r="H489" s="18" t="s">
        <v>4509</v>
      </c>
      <c r="I489" s="19" t="str">
        <f t="shared" si="14"/>
        <v>1394833.03</v>
      </c>
      <c r="J489" s="20">
        <v>365212.00909200002</v>
      </c>
      <c r="K489" s="6" t="s">
        <v>4510</v>
      </c>
      <c r="L489" t="str">
        <f>VLOOKUP(A489,[1]Accounts!$A$2:$G$3001,5,FALSE)</f>
        <v>Current</v>
      </c>
      <c r="M489" t="str">
        <f>VLOOKUP(A489,[1]Accounts!$A$2:$G$3001,7,FALSE)</f>
        <v>154622,1875</v>
      </c>
      <c r="N489" t="str">
        <f>IFERROR(VLOOKUP(A489,[1]Loan!A:D,4,FALSE),  " No Loan")</f>
        <v xml:space="preserve"> No Loan</v>
      </c>
      <c r="O489" s="4">
        <f>VLOOKUP(B489, [1]Transaction!C:F,4,FALSE)</f>
        <v>44572</v>
      </c>
      <c r="P489" t="str">
        <f>VLOOKUP(B489,[1]Transaction!C:D,2,FALSE)</f>
        <v>Money Deposit</v>
      </c>
      <c r="Q489" t="str">
        <f>VLOOKUP(B489,[1]Transaction!C:E,3,FALSE)</f>
        <v>Bank</v>
      </c>
      <c r="R489" s="10">
        <f>IFERROR(I489-J489, "")</f>
        <v>1029621.0209079999</v>
      </c>
      <c r="S489" s="5">
        <f t="shared" si="15"/>
        <v>20592.42041816</v>
      </c>
    </row>
    <row r="490" spans="1:19" x14ac:dyDescent="0.25">
      <c r="A490" s="6" t="s">
        <v>1897</v>
      </c>
      <c r="B490" s="7">
        <v>166902456</v>
      </c>
      <c r="C490" s="6">
        <v>72</v>
      </c>
      <c r="D490" s="21">
        <v>38511.25</v>
      </c>
      <c r="E490" s="6" t="str">
        <f ca="1">CHOOSE(RANDBETWEEN(1, 2), "Male","Female")</f>
        <v>Male</v>
      </c>
      <c r="F490" s="6" t="str">
        <f ca="1">CHOOSE(RANDBETWEEN(1, 5), "Farmer","Tailor","Student","Professor","Welder")</f>
        <v>Tailor</v>
      </c>
      <c r="G490" s="6" t="str">
        <f ca="1">CHOOSE(RANDBETWEEN(1, 22), "Kano","Kwara","Imo","Lagos","Adamawa","Delta","Sokoto","Oyo","Osun","Abia","Cross River","Kaduna","Plateau","River","Abuja","Kogi","Edo","Anambra","Bayelsa","Benue","Ogun","Enugu")</f>
        <v>Sokoto</v>
      </c>
      <c r="H490" s="22" t="s">
        <v>4511</v>
      </c>
      <c r="I490" s="19" t="str">
        <f t="shared" si="14"/>
        <v>455654.832</v>
      </c>
      <c r="J490" s="10">
        <v>519036.25996480894</v>
      </c>
      <c r="K490" t="s">
        <v>4512</v>
      </c>
      <c r="L490" t="str">
        <f>VLOOKUP(A490,[1]Accounts!$A$2:$G$3001,5,FALSE)</f>
        <v>Domiciliary</v>
      </c>
      <c r="M490" t="str">
        <f>VLOOKUP(A490,[1]Accounts!$A$2:$G$3001,7,FALSE)</f>
        <v>94094,4033</v>
      </c>
      <c r="N490" t="str">
        <f>IFERROR(VLOOKUP(A490,[1]Loan!A:D,4,FALSE),  " No Loan")</f>
        <v xml:space="preserve"> No Loan</v>
      </c>
      <c r="O490" s="4">
        <f>VLOOKUP(B490, [1]Transaction!C:F,4,FALSE)</f>
        <v>44206</v>
      </c>
      <c r="P490" t="str">
        <f>VLOOKUP(B490,[1]Transaction!C:D,2,FALSE)</f>
        <v>Money Deposit</v>
      </c>
      <c r="Q490" t="str">
        <f>VLOOKUP(B490,[1]Transaction!C:E,3,FALSE)</f>
        <v>Bank</v>
      </c>
      <c r="R490" s="10">
        <f>IFERROR(I490-J490, "")</f>
        <v>-63381.427964808943</v>
      </c>
      <c r="S490" s="5">
        <f t="shared" si="15"/>
        <v>0</v>
      </c>
    </row>
    <row r="491" spans="1:19" x14ac:dyDescent="0.25">
      <c r="A491" s="6" t="s">
        <v>1754</v>
      </c>
      <c r="B491" s="7">
        <v>167132802</v>
      </c>
      <c r="C491" s="6">
        <v>56</v>
      </c>
      <c r="D491" s="17">
        <v>24252</v>
      </c>
      <c r="E491" s="6" t="s">
        <v>3339</v>
      </c>
      <c r="F491" s="6" t="s">
        <v>4298</v>
      </c>
      <c r="G491" s="6" t="s">
        <v>3463</v>
      </c>
      <c r="H491" s="18" t="s">
        <v>4513</v>
      </c>
      <c r="I491" s="19" t="str">
        <f t="shared" si="14"/>
        <v>396706.918</v>
      </c>
      <c r="J491" s="20">
        <v>55588.556940800001</v>
      </c>
      <c r="K491" s="6" t="s">
        <v>4514</v>
      </c>
      <c r="L491" t="str">
        <f>VLOOKUP(A491,[1]Accounts!$A$2:$G$3001,5,FALSE)</f>
        <v>Domiciliary</v>
      </c>
      <c r="M491" t="str">
        <f>VLOOKUP(A491,[1]Accounts!$A$2:$G$3001,7,FALSE)</f>
        <v>73812,596</v>
      </c>
      <c r="N491" t="str">
        <f>IFERROR(VLOOKUP(A491,[1]Loan!A:D,4,FALSE),  " No Loan")</f>
        <v xml:space="preserve"> No Loan</v>
      </c>
      <c r="O491" s="4">
        <f>VLOOKUP(B491, [1]Transaction!C:F,4,FALSE)</f>
        <v>44457</v>
      </c>
      <c r="P491" t="str">
        <f>VLOOKUP(B491,[1]Transaction!C:D,2,FALSE)</f>
        <v>Cash Withdrawal</v>
      </c>
      <c r="Q491" t="str">
        <f>VLOOKUP(B491,[1]Transaction!C:E,3,FALSE)</f>
        <v>ATM</v>
      </c>
      <c r="R491" s="10">
        <f>IFERROR(I491-J491, "")</f>
        <v>341118.36105920002</v>
      </c>
      <c r="S491" s="5">
        <f t="shared" si="15"/>
        <v>0</v>
      </c>
    </row>
    <row r="492" spans="1:19" x14ac:dyDescent="0.25">
      <c r="A492" s="6" t="s">
        <v>1587</v>
      </c>
      <c r="B492" s="7">
        <v>167654139</v>
      </c>
      <c r="C492" s="6">
        <v>26</v>
      </c>
      <c r="D492" s="17">
        <v>35209.5</v>
      </c>
      <c r="E492" s="6" t="s">
        <v>3348</v>
      </c>
      <c r="F492" s="6" t="s">
        <v>3968</v>
      </c>
      <c r="G492" s="6" t="s">
        <v>3369</v>
      </c>
      <c r="H492" s="18" t="s">
        <v>4515</v>
      </c>
      <c r="I492" s="19" t="str">
        <f t="shared" si="14"/>
        <v>21912.7603</v>
      </c>
      <c r="J492" s="20">
        <v>9501.2359199999992</v>
      </c>
      <c r="K492" s="6" t="s">
        <v>4516</v>
      </c>
      <c r="L492" t="str">
        <f>VLOOKUP(A492,[1]Accounts!$A$2:$G$3001,5,FALSE)</f>
        <v>Corporate</v>
      </c>
      <c r="M492" t="str">
        <f>VLOOKUP(A492,[1]Accounts!$A$2:$G$3001,7,FALSE)</f>
        <v>245950,08</v>
      </c>
      <c r="N492" t="str">
        <f>IFERROR(VLOOKUP(A492,[1]Loan!A:D,4,FALSE),  " No Loan")</f>
        <v xml:space="preserve"> No Loan</v>
      </c>
      <c r="O492" s="4">
        <f>VLOOKUP(B492, [1]Transaction!C:F,4,FALSE)</f>
        <v>44335</v>
      </c>
      <c r="P492" t="str">
        <f>VLOOKUP(B492,[1]Transaction!C:D,2,FALSE)</f>
        <v>Money Deposit</v>
      </c>
      <c r="Q492" t="str">
        <f>VLOOKUP(B492,[1]Transaction!C:E,3,FALSE)</f>
        <v>Bank</v>
      </c>
      <c r="R492" s="10">
        <f>IFERROR(I492-J492, "")</f>
        <v>12411.524380000003</v>
      </c>
      <c r="S492" s="5">
        <f t="shared" si="15"/>
        <v>0</v>
      </c>
    </row>
    <row r="493" spans="1:19" x14ac:dyDescent="0.25">
      <c r="A493" s="6" t="s">
        <v>190</v>
      </c>
      <c r="B493" s="7">
        <v>168980799</v>
      </c>
      <c r="C493" s="6">
        <v>72</v>
      </c>
      <c r="D493" s="17">
        <v>18408</v>
      </c>
      <c r="E493" s="6" t="s">
        <v>3339</v>
      </c>
      <c r="F493" s="6" t="s">
        <v>3761</v>
      </c>
      <c r="G493" s="6" t="s">
        <v>3376</v>
      </c>
      <c r="H493" s="18" t="s">
        <v>4517</v>
      </c>
      <c r="I493" s="19" t="str">
        <f t="shared" si="14"/>
        <v>851935.544</v>
      </c>
      <c r="J493" s="20">
        <v>218308.483232</v>
      </c>
      <c r="K493" s="6" t="s">
        <v>4518</v>
      </c>
      <c r="L493" t="str">
        <f>VLOOKUP(A493,[1]Accounts!$A$2:$G$3001,5,FALSE)</f>
        <v>Fixed Deposit</v>
      </c>
      <c r="M493" t="str">
        <f>VLOOKUP(A493,[1]Accounts!$A$2:$G$3001,7,FALSE)</f>
        <v>118852,3584</v>
      </c>
      <c r="N493" t="str">
        <f>IFERROR(VLOOKUP(A493,[1]Loan!A:D,4,FALSE),  " No Loan")</f>
        <v>N4664507904</v>
      </c>
      <c r="O493" s="4">
        <f>VLOOKUP(B493, [1]Transaction!C:F,4,FALSE)</f>
        <v>44386</v>
      </c>
      <c r="P493" t="str">
        <f>VLOOKUP(B493,[1]Transaction!C:D,2,FALSE)</f>
        <v>Loan Payment</v>
      </c>
      <c r="Q493" t="str">
        <f>VLOOKUP(B493,[1]Transaction!C:E,3,FALSE)</f>
        <v>Mobile</v>
      </c>
      <c r="R493" s="10">
        <f>IFERROR(I493-J493, "")</f>
        <v>633627.06076799997</v>
      </c>
      <c r="S493" s="5">
        <f t="shared" si="15"/>
        <v>12672.541215359999</v>
      </c>
    </row>
    <row r="494" spans="1:19" x14ac:dyDescent="0.25">
      <c r="A494" s="6" t="s">
        <v>1043</v>
      </c>
      <c r="B494" s="7">
        <v>169329241</v>
      </c>
      <c r="C494" s="6">
        <v>69</v>
      </c>
      <c r="D494" s="17">
        <v>19503.75</v>
      </c>
      <c r="E494" s="6" t="s">
        <v>3348</v>
      </c>
      <c r="F494" s="6" t="s">
        <v>3418</v>
      </c>
      <c r="G494" s="6" t="s">
        <v>3357</v>
      </c>
      <c r="H494" s="18" t="s">
        <v>4519</v>
      </c>
      <c r="I494" s="19" t="str">
        <f t="shared" si="14"/>
        <v>351795.140</v>
      </c>
      <c r="J494" s="20">
        <v>340068.63608249999</v>
      </c>
      <c r="K494" s="6" t="s">
        <v>4520</v>
      </c>
      <c r="L494" t="str">
        <f>VLOOKUP(A494,[1]Accounts!$A$2:$G$3001,5,FALSE)</f>
        <v>Current</v>
      </c>
      <c r="M494" t="str">
        <f>VLOOKUP(A494,[1]Accounts!$A$2:$G$3001,7,FALSE)</f>
        <v>271122,5601</v>
      </c>
      <c r="N494" t="str">
        <f>IFERROR(VLOOKUP(A494,[1]Loan!A:D,4,FALSE),  " No Loan")</f>
        <v xml:space="preserve"> No Loan</v>
      </c>
      <c r="O494" s="4">
        <f>VLOOKUP(B494, [1]Transaction!C:F,4,FALSE)</f>
        <v>44272</v>
      </c>
      <c r="P494" t="str">
        <f>VLOOKUP(B494,[1]Transaction!C:D,2,FALSE)</f>
        <v>Online Payment</v>
      </c>
      <c r="Q494" t="str">
        <f>VLOOKUP(B494,[1]Transaction!C:E,3,FALSE)</f>
        <v>Internet Banking</v>
      </c>
      <c r="R494" s="10">
        <f>IFERROR(I494-J494, "")</f>
        <v>11726.503917500027</v>
      </c>
      <c r="S494" s="5">
        <f t="shared" si="15"/>
        <v>0</v>
      </c>
    </row>
    <row r="495" spans="1:19" x14ac:dyDescent="0.25">
      <c r="A495" s="6" t="s">
        <v>1851</v>
      </c>
      <c r="B495" s="7">
        <v>169459563</v>
      </c>
      <c r="C495" s="6">
        <v>67</v>
      </c>
      <c r="D495" s="17">
        <v>20234.25</v>
      </c>
      <c r="E495" s="6" t="s">
        <v>3348</v>
      </c>
      <c r="F495" s="6" t="s">
        <v>3395</v>
      </c>
      <c r="G495" s="6" t="s">
        <v>3369</v>
      </c>
      <c r="H495" s="18" t="s">
        <v>4521</v>
      </c>
      <c r="I495" s="19" t="str">
        <f t="shared" si="14"/>
        <v>869859.480</v>
      </c>
      <c r="J495" s="20">
        <v>155564.54713799999</v>
      </c>
      <c r="K495" s="6" t="s">
        <v>4522</v>
      </c>
      <c r="L495" t="str">
        <f>VLOOKUP(A495,[1]Accounts!$A$2:$G$3001,5,FALSE)</f>
        <v>Domiciliary</v>
      </c>
      <c r="M495" t="str">
        <f>VLOOKUP(A495,[1]Accounts!$A$2:$G$3001,7,FALSE)</f>
        <v>84463,8704</v>
      </c>
      <c r="N495" t="str">
        <f>IFERROR(VLOOKUP(A495,[1]Loan!A:D,4,FALSE),  " No Loan")</f>
        <v xml:space="preserve"> No Loan</v>
      </c>
      <c r="O495" s="4">
        <f>VLOOKUP(B495, [1]Transaction!C:F,4,FALSE)</f>
        <v>44229</v>
      </c>
      <c r="P495" t="str">
        <f>VLOOKUP(B495,[1]Transaction!C:D,2,FALSE)</f>
        <v>Money Deposit</v>
      </c>
      <c r="Q495" t="str">
        <f>VLOOKUP(B495,[1]Transaction!C:E,3,FALSE)</f>
        <v>Bank</v>
      </c>
      <c r="R495" s="10">
        <f>IFERROR(I495-J495, "")</f>
        <v>714294.93286199996</v>
      </c>
      <c r="S495" s="5">
        <f t="shared" si="15"/>
        <v>14285.898657239999</v>
      </c>
    </row>
    <row r="496" spans="1:19" x14ac:dyDescent="0.25">
      <c r="A496" s="6" t="s">
        <v>194</v>
      </c>
      <c r="B496" s="7">
        <v>169486428</v>
      </c>
      <c r="C496" s="6">
        <v>71</v>
      </c>
      <c r="D496" s="17">
        <v>18773.25</v>
      </c>
      <c r="E496" s="6" t="s">
        <v>3339</v>
      </c>
      <c r="F496" s="6" t="s">
        <v>3526</v>
      </c>
      <c r="G496" s="6" t="s">
        <v>3357</v>
      </c>
      <c r="H496" s="18" t="s">
        <v>4523</v>
      </c>
      <c r="I496" s="19" t="str">
        <f t="shared" si="14"/>
        <v>1334851.75</v>
      </c>
      <c r="J496" s="20">
        <v>447821.23281999998</v>
      </c>
      <c r="K496" s="6" t="s">
        <v>4524</v>
      </c>
      <c r="L496" t="str">
        <f>VLOOKUP(A496,[1]Accounts!$A$2:$G$3001,5,FALSE)</f>
        <v>Current</v>
      </c>
      <c r="M496" t="str">
        <f>VLOOKUP(A496,[1]Accounts!$A$2:$G$3001,7,FALSE)</f>
        <v>200269,3404</v>
      </c>
      <c r="N496" t="str">
        <f>IFERROR(VLOOKUP(A496,[1]Loan!A:D,4,FALSE),  " No Loan")</f>
        <v>N918056579</v>
      </c>
      <c r="O496" s="4">
        <f>VLOOKUP(B496, [1]Transaction!C:F,4,FALSE)</f>
        <v>44437</v>
      </c>
      <c r="P496" t="str">
        <f>VLOOKUP(B496,[1]Transaction!C:D,2,FALSE)</f>
        <v>Loan Payment</v>
      </c>
      <c r="Q496" t="str">
        <f>VLOOKUP(B496,[1]Transaction!C:E,3,FALSE)</f>
        <v>Mobile</v>
      </c>
      <c r="R496" s="10">
        <f>IFERROR(I496-J496, "")</f>
        <v>887030.51717999997</v>
      </c>
      <c r="S496" s="5">
        <f t="shared" si="15"/>
        <v>17740.610343600001</v>
      </c>
    </row>
    <row r="497" spans="1:19" x14ac:dyDescent="0.25">
      <c r="A497" s="6" t="s">
        <v>1781</v>
      </c>
      <c r="B497" s="7">
        <v>169553214</v>
      </c>
      <c r="C497" s="6">
        <v>60</v>
      </c>
      <c r="D497" s="17">
        <v>22791</v>
      </c>
      <c r="E497" s="6" t="s">
        <v>3348</v>
      </c>
      <c r="F497" s="6" t="s">
        <v>4298</v>
      </c>
      <c r="G497" s="6" t="s">
        <v>3361</v>
      </c>
      <c r="H497" s="18" t="s">
        <v>4525</v>
      </c>
      <c r="I497" s="19" t="str">
        <f t="shared" si="14"/>
        <v>2847399.63</v>
      </c>
      <c r="J497" s="20">
        <v>820159.22301455995</v>
      </c>
      <c r="K497" s="6" t="s">
        <v>4526</v>
      </c>
      <c r="L497" t="str">
        <f>VLOOKUP(A497,[1]Accounts!$A$2:$G$3001,5,FALSE)</f>
        <v>Current</v>
      </c>
      <c r="M497" t="str">
        <f>VLOOKUP(A497,[1]Accounts!$A$2:$G$3001,7,FALSE)</f>
        <v>150510,5463</v>
      </c>
      <c r="N497" t="str">
        <f>IFERROR(VLOOKUP(A497,[1]Loan!A:D,4,FALSE),  " No Loan")</f>
        <v xml:space="preserve"> No Loan</v>
      </c>
      <c r="O497" s="4">
        <f>VLOOKUP(B497, [1]Transaction!C:F,4,FALSE)</f>
        <v>44314</v>
      </c>
      <c r="P497" t="str">
        <f>VLOOKUP(B497,[1]Transaction!C:D,2,FALSE)</f>
        <v>Online Payment</v>
      </c>
      <c r="Q497" t="str">
        <f>VLOOKUP(B497,[1]Transaction!C:E,3,FALSE)</f>
        <v>Internet Banking</v>
      </c>
      <c r="R497" s="10">
        <f>IFERROR(I497-J497, "")</f>
        <v>2027240.4069854398</v>
      </c>
      <c r="S497" s="5">
        <f t="shared" si="15"/>
        <v>40544.808139708795</v>
      </c>
    </row>
    <row r="498" spans="1:19" x14ac:dyDescent="0.25">
      <c r="A498" s="6" t="s">
        <v>1561</v>
      </c>
      <c r="B498" s="7">
        <v>169597632</v>
      </c>
      <c r="C498" s="6">
        <v>20</v>
      </c>
      <c r="D498" s="17">
        <v>37401</v>
      </c>
      <c r="E498" s="6" t="s">
        <v>3339</v>
      </c>
      <c r="F498" s="6" t="s">
        <v>3603</v>
      </c>
      <c r="G498" s="6" t="s">
        <v>3369</v>
      </c>
      <c r="H498" s="18" t="s">
        <v>4527</v>
      </c>
      <c r="I498" s="19" t="str">
        <f t="shared" si="14"/>
        <v>523836.092</v>
      </c>
      <c r="J498" s="20">
        <v>207361.07447748</v>
      </c>
      <c r="K498" s="6" t="s">
        <v>4528</v>
      </c>
      <c r="L498" t="str">
        <f>VLOOKUP(A498,[1]Accounts!$A$2:$G$3001,5,FALSE)</f>
        <v>Domiciliary</v>
      </c>
      <c r="M498" t="str">
        <f>VLOOKUP(A498,[1]Accounts!$A$2:$G$3001,7,FALSE)</f>
        <v>175867,549</v>
      </c>
      <c r="N498" t="str">
        <f>IFERROR(VLOOKUP(A498,[1]Loan!A:D,4,FALSE),  " No Loan")</f>
        <v xml:space="preserve"> No Loan</v>
      </c>
      <c r="O498" s="4">
        <f>VLOOKUP(B498, [1]Transaction!C:F,4,FALSE)</f>
        <v>44662</v>
      </c>
      <c r="P498" t="str">
        <f>VLOOKUP(B498,[1]Transaction!C:D,2,FALSE)</f>
        <v>Money Transfer</v>
      </c>
      <c r="Q498" t="str">
        <f>VLOOKUP(B498,[1]Transaction!C:E,3,FALSE)</f>
        <v>Mobile</v>
      </c>
      <c r="R498" s="10">
        <f>IFERROR(I498-J498, "")</f>
        <v>316475.01752252004</v>
      </c>
      <c r="S498" s="5">
        <f t="shared" si="15"/>
        <v>0</v>
      </c>
    </row>
    <row r="499" spans="1:19" x14ac:dyDescent="0.25">
      <c r="A499" s="6" t="s">
        <v>1237</v>
      </c>
      <c r="B499" s="7">
        <v>169708434</v>
      </c>
      <c r="C499" s="6">
        <v>28</v>
      </c>
      <c r="D499" s="17">
        <v>34479</v>
      </c>
      <c r="E499" s="6" t="s">
        <v>3339</v>
      </c>
      <c r="F499" s="6" t="s">
        <v>3520</v>
      </c>
      <c r="G499" s="6" t="s">
        <v>3376</v>
      </c>
      <c r="H499" s="18" t="s">
        <v>4529</v>
      </c>
      <c r="I499" s="19" t="str">
        <f t="shared" si="14"/>
        <v>339201.75_x0002_</v>
      </c>
      <c r="J499" s="20">
        <v>236084.41800000001</v>
      </c>
      <c r="K499" s="6" t="s">
        <v>4530</v>
      </c>
      <c r="L499" t="str">
        <f>VLOOKUP(A499,[1]Accounts!$A$2:$G$3001,5,FALSE)</f>
        <v>Current</v>
      </c>
      <c r="M499" t="str">
        <f>VLOOKUP(A499,[1]Accounts!$A$2:$G$3001,7,FALSE)</f>
        <v>57450,1536</v>
      </c>
      <c r="N499" t="str">
        <f>IFERROR(VLOOKUP(A499,[1]Loan!A:D,4,FALSE),  " No Loan")</f>
        <v xml:space="preserve"> No Loan</v>
      </c>
      <c r="O499" s="4">
        <f>VLOOKUP(B499, [1]Transaction!C:F,4,FALSE)</f>
        <v>44536</v>
      </c>
      <c r="P499" t="str">
        <f>VLOOKUP(B499,[1]Transaction!C:D,2,FALSE)</f>
        <v>Checks</v>
      </c>
      <c r="Q499" t="str">
        <f>VLOOKUP(B499,[1]Transaction!C:E,3,FALSE)</f>
        <v>Informal Services</v>
      </c>
      <c r="R499" s="10" t="str">
        <f>IFERROR(I499-J499, "")</f>
        <v/>
      </c>
      <c r="S499" s="5" t="e">
        <f t="shared" si="15"/>
        <v>#VALUE!</v>
      </c>
    </row>
    <row r="500" spans="1:19" x14ac:dyDescent="0.25">
      <c r="A500" s="6" t="s">
        <v>787</v>
      </c>
      <c r="B500" s="7">
        <v>169849703</v>
      </c>
      <c r="C500" s="6">
        <v>56</v>
      </c>
      <c r="D500" s="17">
        <v>24252</v>
      </c>
      <c r="E500" s="6" t="s">
        <v>3348</v>
      </c>
      <c r="F500" s="6" t="s">
        <v>3409</v>
      </c>
      <c r="G500" s="6" t="s">
        <v>3361</v>
      </c>
      <c r="H500" s="18" t="s">
        <v>4531</v>
      </c>
      <c r="I500" s="19" t="str">
        <f t="shared" si="14"/>
        <v>1547427.10</v>
      </c>
      <c r="J500" s="20">
        <v>338370.72696</v>
      </c>
      <c r="K500" s="6" t="s">
        <v>4532</v>
      </c>
      <c r="L500" t="str">
        <f>VLOOKUP(A500,[1]Accounts!$A$2:$G$3001,5,FALSE)</f>
        <v>Joint</v>
      </c>
      <c r="M500" t="str">
        <f>VLOOKUP(A500,[1]Accounts!$A$2:$G$3001,7,FALSE)</f>
        <v>139988,2176</v>
      </c>
      <c r="N500" t="str">
        <f>IFERROR(VLOOKUP(A500,[1]Loan!A:D,4,FALSE),  " No Loan")</f>
        <v xml:space="preserve"> No Loan</v>
      </c>
      <c r="O500" s="4">
        <f>VLOOKUP(B500, [1]Transaction!C:F,4,FALSE)</f>
        <v>44282</v>
      </c>
      <c r="P500" t="str">
        <f>VLOOKUP(B500,[1]Transaction!C:D,2,FALSE)</f>
        <v>Checks</v>
      </c>
      <c r="Q500" t="str">
        <f>VLOOKUP(B500,[1]Transaction!C:E,3,FALSE)</f>
        <v>Informal Services</v>
      </c>
      <c r="R500" s="10">
        <f>IFERROR(I500-J500, "")</f>
        <v>1209056.37304</v>
      </c>
      <c r="S500" s="5">
        <f t="shared" si="15"/>
        <v>24181.127460799999</v>
      </c>
    </row>
    <row r="501" spans="1:19" x14ac:dyDescent="0.25">
      <c r="A501" s="6" t="s">
        <v>1619</v>
      </c>
      <c r="B501" s="7">
        <v>169864235</v>
      </c>
      <c r="C501" s="6">
        <v>39</v>
      </c>
      <c r="D501" s="17">
        <v>30461.25</v>
      </c>
      <c r="E501" s="6" t="s">
        <v>3348</v>
      </c>
      <c r="F501" s="6" t="s">
        <v>3782</v>
      </c>
      <c r="G501" s="6" t="s">
        <v>3489</v>
      </c>
      <c r="H501" s="18" t="s">
        <v>4533</v>
      </c>
      <c r="I501" s="19" t="str">
        <f t="shared" si="14"/>
        <v>157256.393</v>
      </c>
      <c r="J501" s="20">
        <v>106283.6313392</v>
      </c>
      <c r="K501" s="6" t="s">
        <v>4534</v>
      </c>
      <c r="L501" t="str">
        <f>VLOOKUP(A501,[1]Accounts!$A$2:$G$3001,5,FALSE)</f>
        <v>Domiciliary</v>
      </c>
      <c r="M501" t="str">
        <f>VLOOKUP(A501,[1]Accounts!$A$2:$G$3001,7,FALSE)</f>
        <v>338674,0425</v>
      </c>
      <c r="N501" t="str">
        <f>IFERROR(VLOOKUP(A501,[1]Loan!A:D,4,FALSE),  " No Loan")</f>
        <v xml:space="preserve"> No Loan</v>
      </c>
      <c r="O501" s="4">
        <f>VLOOKUP(B501, [1]Transaction!C:F,4,FALSE)</f>
        <v>44273</v>
      </c>
      <c r="P501" t="str">
        <f>VLOOKUP(B501,[1]Transaction!C:D,2,FALSE)</f>
        <v>Money Transfer</v>
      </c>
      <c r="Q501" t="str">
        <f>VLOOKUP(B501,[1]Transaction!C:E,3,FALSE)</f>
        <v>Mobile</v>
      </c>
      <c r="R501" s="10">
        <f>IFERROR(I501-J501, "")</f>
        <v>50972.76166080001</v>
      </c>
      <c r="S501" s="5">
        <f t="shared" si="15"/>
        <v>0</v>
      </c>
    </row>
    <row r="502" spans="1:19" x14ac:dyDescent="0.25">
      <c r="A502" s="6" t="s">
        <v>2027</v>
      </c>
      <c r="B502" s="7">
        <v>169981179</v>
      </c>
      <c r="C502" s="6">
        <v>54</v>
      </c>
      <c r="D502" s="17">
        <v>24982.5</v>
      </c>
      <c r="E502" s="6" t="s">
        <v>3348</v>
      </c>
      <c r="F502" s="6" t="s">
        <v>3435</v>
      </c>
      <c r="G502" s="6" t="s">
        <v>3341</v>
      </c>
      <c r="H502" s="18" t="s">
        <v>4535</v>
      </c>
      <c r="I502" s="19" t="str">
        <f t="shared" si="14"/>
        <v>1485047.92</v>
      </c>
      <c r="J502" s="20">
        <v>307756.64329199999</v>
      </c>
      <c r="K502" s="6" t="s">
        <v>4536</v>
      </c>
      <c r="L502" t="str">
        <f>VLOOKUP(A502,[1]Accounts!$A$2:$G$3001,5,FALSE)</f>
        <v>Current</v>
      </c>
      <c r="M502" t="str">
        <f>VLOOKUP(A502,[1]Accounts!$A$2:$G$3001,7,FALSE)</f>
        <v>392435,568</v>
      </c>
      <c r="N502" t="str">
        <f>IFERROR(VLOOKUP(A502,[1]Loan!A:D,4,FALSE),  " No Loan")</f>
        <v xml:space="preserve"> No Loan</v>
      </c>
      <c r="O502" s="4">
        <f>VLOOKUP(B502, [1]Transaction!C:F,4,FALSE)</f>
        <v>44527</v>
      </c>
      <c r="P502" t="str">
        <f>VLOOKUP(B502,[1]Transaction!C:D,2,FALSE)</f>
        <v>Cash Withdrawal</v>
      </c>
      <c r="Q502" t="str">
        <f>VLOOKUP(B502,[1]Transaction!C:E,3,FALSE)</f>
        <v>POS</v>
      </c>
      <c r="R502" s="10">
        <f>IFERROR(I502-J502, "")</f>
        <v>1177291.2767079999</v>
      </c>
      <c r="S502" s="5">
        <f t="shared" si="15"/>
        <v>23545.825534159998</v>
      </c>
    </row>
    <row r="503" spans="1:19" x14ac:dyDescent="0.25">
      <c r="A503" s="6" t="s">
        <v>2049</v>
      </c>
      <c r="B503" s="7">
        <v>170123523</v>
      </c>
      <c r="C503" s="6">
        <v>37</v>
      </c>
      <c r="D503" s="17">
        <v>31191.75</v>
      </c>
      <c r="E503" s="6" t="s">
        <v>3339</v>
      </c>
      <c r="F503" s="6" t="s">
        <v>3385</v>
      </c>
      <c r="G503" s="6" t="s">
        <v>3454</v>
      </c>
      <c r="H503" s="18" t="s">
        <v>4537</v>
      </c>
      <c r="I503" s="19" t="str">
        <f t="shared" si="14"/>
        <v>1626699.64</v>
      </c>
      <c r="J503" s="20">
        <v>667856.89750065003</v>
      </c>
      <c r="K503" s="6" t="s">
        <v>4538</v>
      </c>
      <c r="L503" t="str">
        <f>VLOOKUP(A503,[1]Accounts!$A$2:$G$3001,5,FALSE)</f>
        <v>Fixed Deposit</v>
      </c>
      <c r="M503" t="str">
        <f>VLOOKUP(A503,[1]Accounts!$A$2:$G$3001,7,FALSE)</f>
        <v>48321,546</v>
      </c>
      <c r="N503" t="str">
        <f>IFERROR(VLOOKUP(A503,[1]Loan!A:D,4,FALSE),  " No Loan")</f>
        <v xml:space="preserve"> No Loan</v>
      </c>
      <c r="O503" s="4">
        <f>VLOOKUP(B503, [1]Transaction!C:F,4,FALSE)</f>
        <v>44280</v>
      </c>
      <c r="P503" t="str">
        <f>VLOOKUP(B503,[1]Transaction!C:D,2,FALSE)</f>
        <v>Money Transfer</v>
      </c>
      <c r="Q503" t="str">
        <f>VLOOKUP(B503,[1]Transaction!C:E,3,FALSE)</f>
        <v>Bank</v>
      </c>
      <c r="R503" s="10">
        <f>IFERROR(I503-J503, "")</f>
        <v>958842.74249934987</v>
      </c>
      <c r="S503" s="5">
        <f t="shared" si="15"/>
        <v>19176.854849986998</v>
      </c>
    </row>
    <row r="504" spans="1:19" x14ac:dyDescent="0.25">
      <c r="A504" s="6" t="s">
        <v>2170</v>
      </c>
      <c r="B504" s="7">
        <v>170783195</v>
      </c>
      <c r="C504" s="6">
        <v>25</v>
      </c>
      <c r="D504" s="17">
        <v>35574.75</v>
      </c>
      <c r="E504" s="6" t="s">
        <v>3348</v>
      </c>
      <c r="F504" s="6" t="s">
        <v>4539</v>
      </c>
      <c r="G504" s="6" t="s">
        <v>3369</v>
      </c>
      <c r="H504" s="18" t="s">
        <v>4540</v>
      </c>
      <c r="I504" s="19" t="str">
        <f t="shared" si="14"/>
        <v>2379512.82</v>
      </c>
      <c r="J504" s="20">
        <v>259385.06171424</v>
      </c>
      <c r="K504" s="6" t="s">
        <v>4541</v>
      </c>
      <c r="L504" t="str">
        <f>VLOOKUP(A504,[1]Accounts!$A$2:$G$3001,5,FALSE)</f>
        <v>Fixed Deposit</v>
      </c>
      <c r="M504" t="str">
        <f>VLOOKUP(A504,[1]Accounts!$A$2:$G$3001,7,FALSE)</f>
        <v>319205,9145</v>
      </c>
      <c r="N504" t="str">
        <f>IFERROR(VLOOKUP(A504,[1]Loan!A:D,4,FALSE),  " No Loan")</f>
        <v xml:space="preserve"> No Loan</v>
      </c>
      <c r="O504" s="4">
        <f>VLOOKUP(B504, [1]Transaction!C:F,4,FALSE)</f>
        <v>44322</v>
      </c>
      <c r="P504" t="str">
        <f>VLOOKUP(B504,[1]Transaction!C:D,2,FALSE)</f>
        <v>Cash Withdrawal</v>
      </c>
      <c r="Q504" t="str">
        <f>VLOOKUP(B504,[1]Transaction!C:E,3,FALSE)</f>
        <v>ATM</v>
      </c>
      <c r="R504" s="10">
        <f>IFERROR(I504-J504, "")</f>
        <v>2120127.7582857599</v>
      </c>
      <c r="S504" s="5">
        <f t="shared" si="15"/>
        <v>42402.555165715203</v>
      </c>
    </row>
    <row r="505" spans="1:19" x14ac:dyDescent="0.25">
      <c r="A505" s="6" t="s">
        <v>1511</v>
      </c>
      <c r="B505" s="7">
        <v>171010784</v>
      </c>
      <c r="C505" s="6">
        <v>65</v>
      </c>
      <c r="D505" s="17">
        <v>20964.75</v>
      </c>
      <c r="E505" s="6" t="s">
        <v>3339</v>
      </c>
      <c r="F505" s="6" t="s">
        <v>4542</v>
      </c>
      <c r="G505" s="6" t="s">
        <v>3357</v>
      </c>
      <c r="H505" s="18" t="s">
        <v>4543</v>
      </c>
      <c r="I505" s="19" t="str">
        <f t="shared" si="14"/>
        <v>482897.727</v>
      </c>
      <c r="J505" s="20">
        <v>83147.953095999997</v>
      </c>
      <c r="K505" s="6" t="s">
        <v>4544</v>
      </c>
      <c r="L505" t="str">
        <f>VLOOKUP(A505,[1]Accounts!$A$2:$G$3001,5,FALSE)</f>
        <v>Joint</v>
      </c>
      <c r="M505" t="str">
        <f>VLOOKUP(A505,[1]Accounts!$A$2:$G$3001,7,FALSE)</f>
        <v>225936,1728</v>
      </c>
      <c r="N505" t="str">
        <f>IFERROR(VLOOKUP(A505,[1]Loan!A:D,4,FALSE),  " No Loan")</f>
        <v xml:space="preserve"> No Loan</v>
      </c>
      <c r="O505" s="4">
        <f>VLOOKUP(B505, [1]Transaction!C:F,4,FALSE)</f>
        <v>44663</v>
      </c>
      <c r="P505" t="str">
        <f>VLOOKUP(B505,[1]Transaction!C:D,2,FALSE)</f>
        <v>Cash Withdrawal</v>
      </c>
      <c r="Q505" t="str">
        <f>VLOOKUP(B505,[1]Transaction!C:E,3,FALSE)</f>
        <v>ATM</v>
      </c>
      <c r="R505" s="10">
        <f>IFERROR(I505-J505, "")</f>
        <v>399749.773904</v>
      </c>
      <c r="S505" s="5">
        <f t="shared" si="15"/>
        <v>0</v>
      </c>
    </row>
    <row r="506" spans="1:19" x14ac:dyDescent="0.25">
      <c r="A506" s="6" t="s">
        <v>162</v>
      </c>
      <c r="B506" s="7">
        <v>171025223</v>
      </c>
      <c r="C506" s="6">
        <v>61</v>
      </c>
      <c r="D506" s="17">
        <v>22425.75</v>
      </c>
      <c r="E506" s="6" t="s">
        <v>3348</v>
      </c>
      <c r="F506" s="6" t="s">
        <v>3576</v>
      </c>
      <c r="G506" s="6" t="s">
        <v>3369</v>
      </c>
      <c r="H506" s="18" t="s">
        <v>4545</v>
      </c>
      <c r="I506" s="19" t="str">
        <f t="shared" si="14"/>
        <v>918754.755</v>
      </c>
      <c r="J506" s="20">
        <v>198778.04154144</v>
      </c>
      <c r="K506" s="6" t="s">
        <v>4546</v>
      </c>
      <c r="L506" t="str">
        <f>VLOOKUP(A506,[1]Accounts!$A$2:$G$3001,5,FALSE)</f>
        <v>Domiciliary</v>
      </c>
      <c r="M506" t="str">
        <f>VLOOKUP(A506,[1]Accounts!$A$2:$G$3001,7,FALSE)</f>
        <v>123468,2872</v>
      </c>
      <c r="N506" t="str">
        <f>IFERROR(VLOOKUP(A506,[1]Loan!A:D,4,FALSE),  " No Loan")</f>
        <v>N4120415178</v>
      </c>
      <c r="O506" s="4">
        <f>VLOOKUP(B506, [1]Transaction!C:F,4,FALSE)</f>
        <v>44506</v>
      </c>
      <c r="P506" t="str">
        <f>VLOOKUP(B506,[1]Transaction!C:D,2,FALSE)</f>
        <v>Money Deposit</v>
      </c>
      <c r="Q506" t="str">
        <f>VLOOKUP(B506,[1]Transaction!C:E,3,FALSE)</f>
        <v>Bank</v>
      </c>
      <c r="R506" s="10">
        <f>IFERROR(I506-J506, "")</f>
        <v>719976.71345855994</v>
      </c>
      <c r="S506" s="5">
        <f t="shared" si="15"/>
        <v>14399.534269171199</v>
      </c>
    </row>
    <row r="507" spans="1:19" x14ac:dyDescent="0.25">
      <c r="A507" s="6" t="s">
        <v>2257</v>
      </c>
      <c r="B507" s="7">
        <v>171393825</v>
      </c>
      <c r="C507" s="6">
        <v>70</v>
      </c>
      <c r="D507" s="17">
        <v>19138.5</v>
      </c>
      <c r="E507" s="6" t="s">
        <v>3348</v>
      </c>
      <c r="F507" s="6" t="s">
        <v>3469</v>
      </c>
      <c r="G507" s="6" t="s">
        <v>3454</v>
      </c>
      <c r="H507" s="18" t="s">
        <v>4547</v>
      </c>
      <c r="I507" s="19" t="str">
        <f t="shared" si="14"/>
        <v>52572.3177</v>
      </c>
      <c r="J507" s="20">
        <v>27162.364175999999</v>
      </c>
      <c r="K507" s="6" t="s">
        <v>4548</v>
      </c>
      <c r="L507" t="str">
        <f>VLOOKUP(A507,[1]Accounts!$A$2:$G$3001,5,FALSE)</f>
        <v>Savings</v>
      </c>
      <c r="M507" t="str">
        <f>VLOOKUP(A507,[1]Accounts!$A$2:$G$3001,7,FALSE)</f>
        <v>431647,32</v>
      </c>
      <c r="N507" t="str">
        <f>IFERROR(VLOOKUP(A507,[1]Loan!A:D,4,FALSE),  " No Loan")</f>
        <v xml:space="preserve"> No Loan</v>
      </c>
      <c r="O507" s="4">
        <f>VLOOKUP(B507, [1]Transaction!C:F,4,FALSE)</f>
        <v>44402</v>
      </c>
      <c r="P507" t="str">
        <f>VLOOKUP(B507,[1]Transaction!C:D,2,FALSE)</f>
        <v>Checks</v>
      </c>
      <c r="Q507" t="str">
        <f>VLOOKUP(B507,[1]Transaction!C:E,3,FALSE)</f>
        <v>Bank</v>
      </c>
      <c r="R507" s="10">
        <f>IFERROR(I507-J507, "")</f>
        <v>25409.953524</v>
      </c>
      <c r="S507" s="5">
        <f t="shared" si="15"/>
        <v>0</v>
      </c>
    </row>
    <row r="508" spans="1:19" x14ac:dyDescent="0.25">
      <c r="A508" s="6" t="s">
        <v>3238</v>
      </c>
      <c r="B508" s="7">
        <v>171703363</v>
      </c>
      <c r="C508" s="6">
        <v>82</v>
      </c>
      <c r="D508" s="17">
        <v>14755.5</v>
      </c>
      <c r="E508" s="6" t="s">
        <v>3339</v>
      </c>
      <c r="F508" s="6" t="s">
        <v>3591</v>
      </c>
      <c r="G508" s="6" t="s">
        <v>3345</v>
      </c>
      <c r="H508" s="18" t="s">
        <v>4549</v>
      </c>
      <c r="I508" s="19" t="str">
        <f t="shared" si="14"/>
        <v>2059977.75</v>
      </c>
      <c r="J508" s="20">
        <v>252191.21568960001</v>
      </c>
      <c r="K508" s="6" t="s">
        <v>4550</v>
      </c>
      <c r="L508" t="str">
        <f>VLOOKUP(A508,[1]Accounts!$A$2:$G$3001,5,FALSE)</f>
        <v>Domiciliary</v>
      </c>
      <c r="M508" t="str">
        <f>VLOOKUP(A508,[1]Accounts!$A$2:$G$3001,7,FALSE)</f>
        <v>99791,0982</v>
      </c>
      <c r="N508" t="str">
        <f>IFERROR(VLOOKUP(A508,[1]Loan!A:D,4,FALSE),  " No Loan")</f>
        <v xml:space="preserve"> No Loan</v>
      </c>
      <c r="O508" s="4">
        <f>VLOOKUP(B508, [1]Transaction!C:F,4,FALSE)</f>
        <v>44225</v>
      </c>
      <c r="P508" t="str">
        <f>VLOOKUP(B508,[1]Transaction!C:D,2,FALSE)</f>
        <v>Money Transfer</v>
      </c>
      <c r="Q508" t="str">
        <f>VLOOKUP(B508,[1]Transaction!C:E,3,FALSE)</f>
        <v>Bank</v>
      </c>
      <c r="R508" s="10">
        <f>IFERROR(I508-J508, "")</f>
        <v>1807786.5343104</v>
      </c>
      <c r="S508" s="5">
        <f t="shared" si="15"/>
        <v>36155.730686208</v>
      </c>
    </row>
    <row r="509" spans="1:19" x14ac:dyDescent="0.25">
      <c r="A509" s="6" t="s">
        <v>1356</v>
      </c>
      <c r="B509" s="7">
        <v>171777221</v>
      </c>
      <c r="C509" s="6">
        <v>72</v>
      </c>
      <c r="D509" s="17">
        <v>18408</v>
      </c>
      <c r="E509" s="6" t="s">
        <v>3348</v>
      </c>
      <c r="F509" s="6" t="s">
        <v>4298</v>
      </c>
      <c r="G509" s="6" t="s">
        <v>3341</v>
      </c>
      <c r="H509" s="18" t="s">
        <v>4551</v>
      </c>
      <c r="I509" s="19" t="str">
        <f t="shared" si="14"/>
        <v>26183.5241</v>
      </c>
      <c r="J509" s="20">
        <v>14025.2616504</v>
      </c>
      <c r="K509" s="6" t="s">
        <v>4552</v>
      </c>
      <c r="L509" t="str">
        <f>VLOOKUP(A509,[1]Accounts!$A$2:$G$3001,5,FALSE)</f>
        <v>Savings</v>
      </c>
      <c r="M509" t="str">
        <f>VLOOKUP(A509,[1]Accounts!$A$2:$G$3001,7,FALSE)</f>
        <v>82419,8144</v>
      </c>
      <c r="N509" t="str">
        <f>IFERROR(VLOOKUP(A509,[1]Loan!A:D,4,FALSE),  " No Loan")</f>
        <v xml:space="preserve"> No Loan</v>
      </c>
      <c r="O509" s="4">
        <f>VLOOKUP(B509, [1]Transaction!C:F,4,FALSE)</f>
        <v>44234</v>
      </c>
      <c r="P509" t="str">
        <f>VLOOKUP(B509,[1]Transaction!C:D,2,FALSE)</f>
        <v>Money Transfer</v>
      </c>
      <c r="Q509" t="str">
        <f>VLOOKUP(B509,[1]Transaction!C:E,3,FALSE)</f>
        <v>Internet Banking</v>
      </c>
      <c r="R509" s="10">
        <f>IFERROR(I509-J509, "")</f>
        <v>12158.262449599999</v>
      </c>
      <c r="S509" s="5">
        <f t="shared" si="15"/>
        <v>0</v>
      </c>
    </row>
    <row r="510" spans="1:19" x14ac:dyDescent="0.25">
      <c r="A510" s="6" t="s">
        <v>763</v>
      </c>
      <c r="B510" s="7">
        <v>172161705</v>
      </c>
      <c r="C510" s="6">
        <v>51</v>
      </c>
      <c r="D510" s="17">
        <v>26078.25</v>
      </c>
      <c r="E510" s="6" t="s">
        <v>3339</v>
      </c>
      <c r="F510" s="6" t="s">
        <v>3475</v>
      </c>
      <c r="G510" s="6" t="s">
        <v>3501</v>
      </c>
      <c r="H510" s="18" t="s">
        <v>4553</v>
      </c>
      <c r="I510" s="19" t="str">
        <f t="shared" si="14"/>
        <v>1980580.44</v>
      </c>
      <c r="J510" s="20">
        <v>1199179.5670400001</v>
      </c>
      <c r="K510" s="6" t="s">
        <v>4554</v>
      </c>
      <c r="L510" t="str">
        <f>VLOOKUP(A510,[1]Accounts!$A$2:$G$3001,5,FALSE)</f>
        <v>Current</v>
      </c>
      <c r="M510" t="str">
        <f>VLOOKUP(A510,[1]Accounts!$A$2:$G$3001,7,FALSE)</f>
        <v>86087,8408</v>
      </c>
      <c r="N510" t="str">
        <f>IFERROR(VLOOKUP(A510,[1]Loan!A:D,4,FALSE),  " No Loan")</f>
        <v xml:space="preserve"> No Loan</v>
      </c>
      <c r="O510" s="4">
        <f>VLOOKUP(B510, [1]Transaction!C:F,4,FALSE)</f>
        <v>44460</v>
      </c>
      <c r="P510" t="str">
        <f>VLOOKUP(B510,[1]Transaction!C:D,2,FALSE)</f>
        <v>Cash Withdrawal</v>
      </c>
      <c r="Q510" t="str">
        <f>VLOOKUP(B510,[1]Transaction!C:E,3,FALSE)</f>
        <v>POS</v>
      </c>
      <c r="R510" s="10">
        <f>IFERROR(I510-J510, "")</f>
        <v>781400.87295999983</v>
      </c>
      <c r="S510" s="5">
        <f t="shared" si="15"/>
        <v>15628.017459199997</v>
      </c>
    </row>
    <row r="511" spans="1:19" x14ac:dyDescent="0.25">
      <c r="A511" s="6" t="s">
        <v>3206</v>
      </c>
      <c r="B511" s="7">
        <v>172315859</v>
      </c>
      <c r="C511" s="6">
        <v>18</v>
      </c>
      <c r="D511" s="17">
        <v>38131.5</v>
      </c>
      <c r="E511" s="6" t="s">
        <v>3339</v>
      </c>
      <c r="F511" s="6" t="s">
        <v>3939</v>
      </c>
      <c r="G511" s="6" t="s">
        <v>3357</v>
      </c>
      <c r="H511" s="18" t="s">
        <v>4555</v>
      </c>
      <c r="I511" s="19" t="str">
        <f t="shared" si="14"/>
        <v>115188.954</v>
      </c>
      <c r="J511" s="20">
        <v>171290.24183700001</v>
      </c>
      <c r="K511" s="6" t="s">
        <v>4556</v>
      </c>
      <c r="L511" t="str">
        <f>VLOOKUP(A511,[1]Accounts!$A$2:$G$3001,5,FALSE)</f>
        <v>Domiciliary</v>
      </c>
      <c r="M511" t="str">
        <f>VLOOKUP(A511,[1]Accounts!$A$2:$G$3001,7,FALSE)</f>
        <v>93157,4952</v>
      </c>
      <c r="N511" t="str">
        <f>IFERROR(VLOOKUP(A511,[1]Loan!A:D,4,FALSE),  " No Loan")</f>
        <v xml:space="preserve"> No Loan</v>
      </c>
      <c r="O511" s="4">
        <f>VLOOKUP(B511, [1]Transaction!C:F,4,FALSE)</f>
        <v>44365</v>
      </c>
      <c r="P511" t="str">
        <f>VLOOKUP(B511,[1]Transaction!C:D,2,FALSE)</f>
        <v>Money Transfer</v>
      </c>
      <c r="Q511" t="str">
        <f>VLOOKUP(B511,[1]Transaction!C:E,3,FALSE)</f>
        <v>Mobile</v>
      </c>
      <c r="R511" s="10">
        <f>IFERROR(I511-J511, "")</f>
        <v>-56101.287837000011</v>
      </c>
      <c r="S511" s="5">
        <f t="shared" si="15"/>
        <v>0</v>
      </c>
    </row>
    <row r="512" spans="1:19" x14ac:dyDescent="0.25">
      <c r="A512" s="6" t="s">
        <v>3317</v>
      </c>
      <c r="B512" s="7">
        <v>172877992</v>
      </c>
      <c r="C512" s="6">
        <v>59</v>
      </c>
      <c r="D512" s="17">
        <v>23156.25</v>
      </c>
      <c r="E512" s="6" t="s">
        <v>3339</v>
      </c>
      <c r="F512" s="6" t="s">
        <v>4117</v>
      </c>
      <c r="G512" s="6" t="s">
        <v>3345</v>
      </c>
      <c r="H512" s="18" t="s">
        <v>4557</v>
      </c>
      <c r="I512" s="19" t="str">
        <f t="shared" si="14"/>
        <v>523535.696</v>
      </c>
      <c r="J512" s="20">
        <v>390292.17485771998</v>
      </c>
      <c r="K512" s="6" t="s">
        <v>4558</v>
      </c>
      <c r="L512" t="str">
        <f>VLOOKUP(A512,[1]Accounts!$A$2:$G$3001,5,FALSE)</f>
        <v>Current</v>
      </c>
      <c r="M512" t="str">
        <f>VLOOKUP(A512,[1]Accounts!$A$2:$G$3001,7,FALSE)</f>
        <v>283076,2809</v>
      </c>
      <c r="N512" t="str">
        <f>IFERROR(VLOOKUP(A512,[1]Loan!A:D,4,FALSE),  " No Loan")</f>
        <v xml:space="preserve"> No Loan</v>
      </c>
      <c r="O512" s="4">
        <f>VLOOKUP(B512, [1]Transaction!C:F,4,FALSE)</f>
        <v>44627</v>
      </c>
      <c r="P512" t="str">
        <f>VLOOKUP(B512,[1]Transaction!C:D,2,FALSE)</f>
        <v>Money Transfer</v>
      </c>
      <c r="Q512" t="str">
        <f>VLOOKUP(B512,[1]Transaction!C:E,3,FALSE)</f>
        <v>Bank</v>
      </c>
      <c r="R512" s="10">
        <f>IFERROR(I512-J512, "")</f>
        <v>133243.52114228002</v>
      </c>
      <c r="S512" s="5">
        <f t="shared" si="15"/>
        <v>0</v>
      </c>
    </row>
    <row r="513" spans="1:19" x14ac:dyDescent="0.25">
      <c r="A513" s="6" t="s">
        <v>197</v>
      </c>
      <c r="B513" s="7">
        <v>173356018</v>
      </c>
      <c r="C513" s="6">
        <v>59</v>
      </c>
      <c r="D513" s="17">
        <v>23156.25</v>
      </c>
      <c r="E513" s="6" t="s">
        <v>3339</v>
      </c>
      <c r="F513" s="6" t="s">
        <v>3344</v>
      </c>
      <c r="G513" s="6" t="s">
        <v>3369</v>
      </c>
      <c r="H513" s="18" t="s">
        <v>4559</v>
      </c>
      <c r="I513" s="19" t="str">
        <f t="shared" si="14"/>
        <v>78331.5507</v>
      </c>
      <c r="J513" s="20">
        <v>78074.947368180001</v>
      </c>
      <c r="K513" s="6" t="s">
        <v>4560</v>
      </c>
      <c r="L513" t="str">
        <f>VLOOKUP(A513,[1]Accounts!$A$2:$G$3001,5,FALSE)</f>
        <v>Domiciliary</v>
      </c>
      <c r="M513" t="str">
        <f>VLOOKUP(A513,[1]Accounts!$A$2:$G$3001,7,FALSE)</f>
        <v>325636,3341</v>
      </c>
      <c r="N513" t="str">
        <f>IFERROR(VLOOKUP(A513,[1]Loan!A:D,4,FALSE),  " No Loan")</f>
        <v>N11443091814</v>
      </c>
      <c r="O513" s="4">
        <f>VLOOKUP(B513, [1]Transaction!C:F,4,FALSE)</f>
        <v>44668</v>
      </c>
      <c r="P513" t="str">
        <f>VLOOKUP(B513,[1]Transaction!C:D,2,FALSE)</f>
        <v>Loan Payment</v>
      </c>
      <c r="Q513" t="str">
        <f>VLOOKUP(B513,[1]Transaction!C:E,3,FALSE)</f>
        <v>AFT</v>
      </c>
      <c r="R513" s="10">
        <f>IFERROR(I513-J513, "")</f>
        <v>256.60333182000613</v>
      </c>
      <c r="S513" s="5">
        <f t="shared" si="15"/>
        <v>0</v>
      </c>
    </row>
    <row r="514" spans="1:19" x14ac:dyDescent="0.25">
      <c r="A514" s="6" t="s">
        <v>1116</v>
      </c>
      <c r="B514" s="7">
        <v>173399961</v>
      </c>
      <c r="C514" s="6">
        <v>33</v>
      </c>
      <c r="D514" s="17">
        <v>32652.75</v>
      </c>
      <c r="E514" s="6" t="s">
        <v>3348</v>
      </c>
      <c r="F514" s="6" t="s">
        <v>3472</v>
      </c>
      <c r="G514" s="6" t="s">
        <v>3341</v>
      </c>
      <c r="H514" s="18" t="s">
        <v>4561</v>
      </c>
      <c r="I514" s="19" t="str">
        <f t="shared" si="14"/>
        <v>532420.816</v>
      </c>
      <c r="J514" s="20">
        <v>98023.7776896</v>
      </c>
      <c r="K514" s="6" t="s">
        <v>4562</v>
      </c>
      <c r="L514" t="str">
        <f>VLOOKUP(A514,[1]Accounts!$A$2:$G$3001,5,FALSE)</f>
        <v>Joint</v>
      </c>
      <c r="M514" t="str">
        <f>VLOOKUP(A514,[1]Accounts!$A$2:$G$3001,7,FALSE)</f>
        <v>137103,4566</v>
      </c>
      <c r="N514" t="str">
        <f>IFERROR(VLOOKUP(A514,[1]Loan!A:D,4,FALSE),  " No Loan")</f>
        <v xml:space="preserve"> No Loan</v>
      </c>
      <c r="O514" s="4">
        <f>VLOOKUP(B514, [1]Transaction!C:F,4,FALSE)</f>
        <v>44533</v>
      </c>
      <c r="P514" t="str">
        <f>VLOOKUP(B514,[1]Transaction!C:D,2,FALSE)</f>
        <v>Money Transfer</v>
      </c>
      <c r="Q514" t="str">
        <f>VLOOKUP(B514,[1]Transaction!C:E,3,FALSE)</f>
        <v>Bank</v>
      </c>
      <c r="R514" s="10">
        <f>IFERROR(I514-J514, "")</f>
        <v>434397.03831039998</v>
      </c>
      <c r="S514" s="5">
        <f t="shared" si="15"/>
        <v>0</v>
      </c>
    </row>
    <row r="515" spans="1:19" x14ac:dyDescent="0.25">
      <c r="A515" s="6" t="s">
        <v>1657</v>
      </c>
      <c r="B515" s="7">
        <v>173938904</v>
      </c>
      <c r="C515" s="6">
        <v>47</v>
      </c>
      <c r="D515" s="17">
        <v>27539.25</v>
      </c>
      <c r="E515" s="6" t="s">
        <v>3348</v>
      </c>
      <c r="F515" s="6" t="s">
        <v>4085</v>
      </c>
      <c r="G515" s="6" t="s">
        <v>3345</v>
      </c>
      <c r="H515" s="18" t="s">
        <v>4563</v>
      </c>
      <c r="I515" s="19" t="str">
        <f t="shared" ref="I515:I578" si="16">LEFT(H515,10)</f>
        <v>2266816.16</v>
      </c>
      <c r="J515" s="20">
        <v>620166.68603099999</v>
      </c>
      <c r="K515" s="6" t="s">
        <v>4564</v>
      </c>
      <c r="L515" t="str">
        <f>VLOOKUP(A515,[1]Accounts!$A$2:$G$3001,5,FALSE)</f>
        <v>Domiciliary</v>
      </c>
      <c r="M515" t="str">
        <f>VLOOKUP(A515,[1]Accounts!$A$2:$G$3001,7,FALSE)</f>
        <v>67931,919</v>
      </c>
      <c r="N515" t="str">
        <f>IFERROR(VLOOKUP(A515,[1]Loan!A:D,4,FALSE),  " No Loan")</f>
        <v xml:space="preserve"> No Loan</v>
      </c>
      <c r="O515" s="4">
        <f>VLOOKUP(B515, [1]Transaction!C:F,4,FALSE)</f>
        <v>44343</v>
      </c>
      <c r="P515" t="str">
        <f>VLOOKUP(B515,[1]Transaction!C:D,2,FALSE)</f>
        <v>Money Deposit</v>
      </c>
      <c r="Q515" t="str">
        <f>VLOOKUP(B515,[1]Transaction!C:E,3,FALSE)</f>
        <v>Bank</v>
      </c>
      <c r="R515" s="10">
        <f>IFERROR(I515-J515, "")</f>
        <v>1646649.4739690002</v>
      </c>
      <c r="S515" s="5">
        <f t="shared" ref="S515:S578" si="17">IF(R515&gt;500000, R515*0.02,0)</f>
        <v>32932.989479380005</v>
      </c>
    </row>
    <row r="516" spans="1:19" x14ac:dyDescent="0.25">
      <c r="A516" s="6" t="s">
        <v>200</v>
      </c>
      <c r="B516" s="7">
        <v>174453542</v>
      </c>
      <c r="C516" s="6">
        <v>41</v>
      </c>
      <c r="D516" s="17">
        <v>29730.75</v>
      </c>
      <c r="E516" s="6" t="s">
        <v>3339</v>
      </c>
      <c r="F516" s="6" t="s">
        <v>3710</v>
      </c>
      <c r="G516" s="6" t="s">
        <v>3489</v>
      </c>
      <c r="H516" s="18" t="s">
        <v>4565</v>
      </c>
      <c r="I516" s="19" t="str">
        <f t="shared" si="16"/>
        <v>333106.939</v>
      </c>
      <c r="J516" s="20">
        <v>302426.03703599999</v>
      </c>
      <c r="K516" s="6" t="s">
        <v>4566</v>
      </c>
      <c r="L516" t="str">
        <f>VLOOKUP(A516,[1]Accounts!$A$2:$G$3001,5,FALSE)</f>
        <v>Current</v>
      </c>
      <c r="M516" t="str">
        <f>VLOOKUP(A516,[1]Accounts!$A$2:$G$3001,7,FALSE)</f>
        <v>34363,719</v>
      </c>
      <c r="N516" t="str">
        <f>IFERROR(VLOOKUP(A516,[1]Loan!A:D,4,FALSE),  " No Loan")</f>
        <v>N608489,7</v>
      </c>
      <c r="O516" s="4">
        <f>VLOOKUP(B516, [1]Transaction!C:F,4,FALSE)</f>
        <v>44412</v>
      </c>
      <c r="P516" t="str">
        <f>VLOOKUP(B516,[1]Transaction!C:D,2,FALSE)</f>
        <v>Loan Payment</v>
      </c>
      <c r="Q516" t="str">
        <f>VLOOKUP(B516,[1]Transaction!C:E,3,FALSE)</f>
        <v>AFT</v>
      </c>
      <c r="R516" s="10">
        <f>IFERROR(I516-J516, "")</f>
        <v>30680.901964000019</v>
      </c>
      <c r="S516" s="5">
        <f t="shared" si="17"/>
        <v>0</v>
      </c>
    </row>
    <row r="517" spans="1:19" x14ac:dyDescent="0.25">
      <c r="A517" s="6" t="s">
        <v>2136</v>
      </c>
      <c r="B517" s="7">
        <v>174625296</v>
      </c>
      <c r="C517" s="6">
        <v>25</v>
      </c>
      <c r="D517" s="17">
        <v>35574.75</v>
      </c>
      <c r="E517" s="6" t="s">
        <v>3339</v>
      </c>
      <c r="F517" s="6" t="s">
        <v>3840</v>
      </c>
      <c r="G517" s="6" t="s">
        <v>3341</v>
      </c>
      <c r="H517" s="18" t="s">
        <v>4567</v>
      </c>
      <c r="I517" s="19" t="str">
        <f t="shared" si="16"/>
        <v>1972356.38</v>
      </c>
      <c r="J517" s="20">
        <v>326126.83503870002</v>
      </c>
      <c r="K517" s="6" t="s">
        <v>4568</v>
      </c>
      <c r="L517" t="str">
        <f>VLOOKUP(A517,[1]Accounts!$A$2:$G$3001,5,FALSE)</f>
        <v>Joint</v>
      </c>
      <c r="M517" t="str">
        <f>VLOOKUP(A517,[1]Accounts!$A$2:$G$3001,7,FALSE)</f>
        <v>69438,852</v>
      </c>
      <c r="N517" t="str">
        <f>IFERROR(VLOOKUP(A517,[1]Loan!A:D,4,FALSE),  " No Loan")</f>
        <v xml:space="preserve"> No Loan</v>
      </c>
      <c r="O517" s="4">
        <f>VLOOKUP(B517, [1]Transaction!C:F,4,FALSE)</f>
        <v>44598</v>
      </c>
      <c r="P517" t="str">
        <f>VLOOKUP(B517,[1]Transaction!C:D,2,FALSE)</f>
        <v>Money Deposit</v>
      </c>
      <c r="Q517" t="str">
        <f>VLOOKUP(B517,[1]Transaction!C:E,3,FALSE)</f>
        <v>Bank</v>
      </c>
      <c r="R517" s="10">
        <f>IFERROR(I517-J517, "")</f>
        <v>1646229.5449612997</v>
      </c>
      <c r="S517" s="5">
        <f t="shared" si="17"/>
        <v>32924.590899225994</v>
      </c>
    </row>
    <row r="518" spans="1:19" x14ac:dyDescent="0.25">
      <c r="A518" s="6" t="s">
        <v>204</v>
      </c>
      <c r="B518" s="7">
        <v>174833834</v>
      </c>
      <c r="C518" s="6">
        <v>79</v>
      </c>
      <c r="D518" s="17">
        <v>15851.25</v>
      </c>
      <c r="E518" s="6" t="s">
        <v>3348</v>
      </c>
      <c r="F518" s="6" t="s">
        <v>3950</v>
      </c>
      <c r="G518" s="6" t="s">
        <v>3466</v>
      </c>
      <c r="H518" s="18" t="s">
        <v>4569</v>
      </c>
      <c r="I518" s="19" t="str">
        <f t="shared" si="16"/>
        <v>100838.155</v>
      </c>
      <c r="J518" s="20">
        <v>74694.929759999999</v>
      </c>
      <c r="K518" s="6" t="s">
        <v>4570</v>
      </c>
      <c r="L518" t="str">
        <f>VLOOKUP(A518,[1]Accounts!$A$2:$G$3001,5,FALSE)</f>
        <v>Savings</v>
      </c>
      <c r="M518" t="str">
        <f>VLOOKUP(A518,[1]Accounts!$A$2:$G$3001,7,FALSE)</f>
        <v>95229,75</v>
      </c>
      <c r="N518" t="str">
        <f>IFERROR(VLOOKUP(A518,[1]Loan!A:D,4,FALSE),  " No Loan")</f>
        <v>N552450375</v>
      </c>
      <c r="O518" s="4">
        <f>VLOOKUP(B518, [1]Transaction!C:F,4,FALSE)</f>
        <v>44213</v>
      </c>
      <c r="P518" t="str">
        <f>VLOOKUP(B518,[1]Transaction!C:D,2,FALSE)</f>
        <v>Loan Payment</v>
      </c>
      <c r="Q518" t="str">
        <f>VLOOKUP(B518,[1]Transaction!C:E,3,FALSE)</f>
        <v>ACH</v>
      </c>
      <c r="R518" s="10">
        <f>IFERROR(I518-J518, "")</f>
        <v>26143.22524</v>
      </c>
      <c r="S518" s="5">
        <f t="shared" si="17"/>
        <v>0</v>
      </c>
    </row>
    <row r="519" spans="1:19" x14ac:dyDescent="0.25">
      <c r="A519" s="6" t="s">
        <v>3102</v>
      </c>
      <c r="B519" s="7">
        <v>174963334</v>
      </c>
      <c r="C519" s="6">
        <v>29</v>
      </c>
      <c r="D519" s="17">
        <v>34113.75</v>
      </c>
      <c r="E519" s="6" t="s">
        <v>3348</v>
      </c>
      <c r="F519" s="6" t="s">
        <v>3582</v>
      </c>
      <c r="G519" s="6" t="s">
        <v>3463</v>
      </c>
      <c r="H519" s="18" t="s">
        <v>4571</v>
      </c>
      <c r="I519" s="19" t="str">
        <f t="shared" si="16"/>
        <v>594521.884</v>
      </c>
      <c r="J519" s="20">
        <v>251797.50396</v>
      </c>
      <c r="K519" s="6" t="s">
        <v>4572</v>
      </c>
      <c r="L519" t="str">
        <f>VLOOKUP(A519,[1]Accounts!$A$2:$G$3001,5,FALSE)</f>
        <v>Savings</v>
      </c>
      <c r="M519" t="str">
        <f>VLOOKUP(A519,[1]Accounts!$A$2:$G$3001,7,FALSE)</f>
        <v>75789,87</v>
      </c>
      <c r="N519" t="str">
        <f>IFERROR(VLOOKUP(A519,[1]Loan!A:D,4,FALSE),  " No Loan")</f>
        <v xml:space="preserve"> No Loan</v>
      </c>
      <c r="O519" s="4">
        <f>VLOOKUP(B519, [1]Transaction!C:F,4,FALSE)</f>
        <v>44402</v>
      </c>
      <c r="P519" t="str">
        <f>VLOOKUP(B519,[1]Transaction!C:D,2,FALSE)</f>
        <v>Online Payment</v>
      </c>
      <c r="Q519" t="str">
        <f>VLOOKUP(B519,[1]Transaction!C:E,3,FALSE)</f>
        <v>Internet Banking</v>
      </c>
      <c r="R519" s="10">
        <f>IFERROR(I519-J519, "")</f>
        <v>342724.38003999996</v>
      </c>
      <c r="S519" s="5">
        <f t="shared" si="17"/>
        <v>0</v>
      </c>
    </row>
    <row r="520" spans="1:19" x14ac:dyDescent="0.25">
      <c r="A520" s="6" t="s">
        <v>3162</v>
      </c>
      <c r="B520" s="7">
        <v>175122483</v>
      </c>
      <c r="C520" s="6">
        <v>37</v>
      </c>
      <c r="D520" s="17">
        <v>31191.75</v>
      </c>
      <c r="E520" s="6" t="s">
        <v>3348</v>
      </c>
      <c r="F520" s="6" t="s">
        <v>3508</v>
      </c>
      <c r="G520" s="6" t="s">
        <v>3444</v>
      </c>
      <c r="H520" s="18" t="s">
        <v>4573</v>
      </c>
      <c r="I520" s="19" t="str">
        <f t="shared" si="16"/>
        <v>86517.2145</v>
      </c>
      <c r="J520" s="20">
        <v>27809.10468</v>
      </c>
      <c r="K520" s="6" t="s">
        <v>4574</v>
      </c>
      <c r="L520" t="str">
        <f>VLOOKUP(A520,[1]Accounts!$A$2:$G$3001,5,FALSE)</f>
        <v>Current</v>
      </c>
      <c r="M520" t="str">
        <f>VLOOKUP(A520,[1]Accounts!$A$2:$G$3001,7,FALSE)</f>
        <v>80380,188</v>
      </c>
      <c r="N520" t="str">
        <f>IFERROR(VLOOKUP(A520,[1]Loan!A:D,4,FALSE),  " No Loan")</f>
        <v xml:space="preserve"> No Loan</v>
      </c>
      <c r="O520" s="4">
        <f>VLOOKUP(B520, [1]Transaction!C:F,4,FALSE)</f>
        <v>44611</v>
      </c>
      <c r="P520" t="str">
        <f>VLOOKUP(B520,[1]Transaction!C:D,2,FALSE)</f>
        <v>Cash Withdrawal</v>
      </c>
      <c r="Q520" t="str">
        <f>VLOOKUP(B520,[1]Transaction!C:E,3,FALSE)</f>
        <v>ATM</v>
      </c>
      <c r="R520" s="10">
        <f>IFERROR(I520-J520, "")</f>
        <v>58708.109819999998</v>
      </c>
      <c r="S520" s="5">
        <f t="shared" si="17"/>
        <v>0</v>
      </c>
    </row>
    <row r="521" spans="1:19" x14ac:dyDescent="0.25">
      <c r="A521" s="6" t="s">
        <v>128</v>
      </c>
      <c r="B521" s="7">
        <v>176222762</v>
      </c>
      <c r="C521" s="6">
        <v>31</v>
      </c>
      <c r="D521" s="17">
        <v>33383.25</v>
      </c>
      <c r="E521" s="6" t="s">
        <v>3339</v>
      </c>
      <c r="F521" s="6" t="s">
        <v>3830</v>
      </c>
      <c r="G521" s="6" t="s">
        <v>3350</v>
      </c>
      <c r="H521" s="18" t="s">
        <v>4575</v>
      </c>
      <c r="I521" s="19" t="str">
        <f t="shared" si="16"/>
        <v>787720.565</v>
      </c>
      <c r="J521" s="20">
        <v>269920.76247359999</v>
      </c>
      <c r="K521" s="6" t="s">
        <v>4576</v>
      </c>
      <c r="L521" t="str">
        <f>VLOOKUP(A521,[1]Accounts!$A$2:$G$3001,5,FALSE)</f>
        <v>Current</v>
      </c>
      <c r="M521" t="str">
        <f>VLOOKUP(A521,[1]Accounts!$A$2:$G$3001,7,FALSE)</f>
        <v>49901,3424</v>
      </c>
      <c r="N521" t="str">
        <f>IFERROR(VLOOKUP(A521,[1]Loan!A:D,4,FALSE),  " No Loan")</f>
        <v>N1444612728</v>
      </c>
      <c r="O521" s="4">
        <f>VLOOKUP(B521, [1]Transaction!C:F,4,FALSE)</f>
        <v>44321</v>
      </c>
      <c r="P521" t="str">
        <f>VLOOKUP(B521,[1]Transaction!C:D,2,FALSE)</f>
        <v>Money Deposit</v>
      </c>
      <c r="Q521" t="str">
        <f>VLOOKUP(B521,[1]Transaction!C:E,3,FALSE)</f>
        <v>Bank</v>
      </c>
      <c r="R521" s="10">
        <f>IFERROR(I521-J521, "")</f>
        <v>517799.80252639996</v>
      </c>
      <c r="S521" s="5">
        <f t="shared" si="17"/>
        <v>10355.996050528</v>
      </c>
    </row>
    <row r="522" spans="1:19" x14ac:dyDescent="0.25">
      <c r="A522" s="6" t="s">
        <v>2253</v>
      </c>
      <c r="B522" s="7">
        <v>176770758</v>
      </c>
      <c r="C522" s="6">
        <v>36</v>
      </c>
      <c r="D522" s="17">
        <v>31557</v>
      </c>
      <c r="E522" s="6" t="s">
        <v>3339</v>
      </c>
      <c r="F522" s="6" t="s">
        <v>3913</v>
      </c>
      <c r="G522" s="6" t="s">
        <v>3345</v>
      </c>
      <c r="H522" s="18" t="s">
        <v>4577</v>
      </c>
      <c r="I522" s="19" t="str">
        <f t="shared" si="16"/>
        <v>592813.198</v>
      </c>
      <c r="J522" s="20">
        <v>203354.36367300001</v>
      </c>
      <c r="K522" s="6" t="s">
        <v>4578</v>
      </c>
      <c r="L522" t="str">
        <f>VLOOKUP(A522,[1]Accounts!$A$2:$G$3001,5,FALSE)</f>
        <v>Fixed Deposit</v>
      </c>
      <c r="M522" t="str">
        <f>VLOOKUP(A522,[1]Accounts!$A$2:$G$3001,7,FALSE)</f>
        <v>440439,3312</v>
      </c>
      <c r="N522" t="str">
        <f>IFERROR(VLOOKUP(A522,[1]Loan!A:D,4,FALSE),  " No Loan")</f>
        <v xml:space="preserve"> No Loan</v>
      </c>
      <c r="O522" s="4">
        <f>VLOOKUP(B522, [1]Transaction!C:F,4,FALSE)</f>
        <v>44524</v>
      </c>
      <c r="P522" t="str">
        <f>VLOOKUP(B522,[1]Transaction!C:D,2,FALSE)</f>
        <v>Online Payment</v>
      </c>
      <c r="Q522" t="str">
        <f>VLOOKUP(B522,[1]Transaction!C:E,3,FALSE)</f>
        <v>Card</v>
      </c>
      <c r="R522" s="10">
        <f>IFERROR(I522-J522, "")</f>
        <v>389458.83432699996</v>
      </c>
      <c r="S522" s="5">
        <f t="shared" si="17"/>
        <v>0</v>
      </c>
    </row>
    <row r="523" spans="1:19" x14ac:dyDescent="0.25">
      <c r="A523" s="6" t="s">
        <v>1024</v>
      </c>
      <c r="B523" s="7">
        <v>177006734</v>
      </c>
      <c r="C523" s="6">
        <v>69</v>
      </c>
      <c r="D523" s="17">
        <v>19503.75</v>
      </c>
      <c r="E523" s="6" t="s">
        <v>3348</v>
      </c>
      <c r="F523" s="6" t="s">
        <v>3830</v>
      </c>
      <c r="G523" s="6" t="s">
        <v>3466</v>
      </c>
      <c r="H523" s="18" t="s">
        <v>4579</v>
      </c>
      <c r="I523" s="19" t="str">
        <f t="shared" si="16"/>
        <v>363898.114</v>
      </c>
      <c r="J523" s="20">
        <v>43162.35966504</v>
      </c>
      <c r="K523" s="6" t="s">
        <v>4580</v>
      </c>
      <c r="L523" t="str">
        <f>VLOOKUP(A523,[1]Accounts!$A$2:$G$3001,5,FALSE)</f>
        <v>Domiciliary</v>
      </c>
      <c r="M523" t="str">
        <f>VLOOKUP(A523,[1]Accounts!$A$2:$G$3001,7,FALSE)</f>
        <v>222087,5988</v>
      </c>
      <c r="N523" t="str">
        <f>IFERROR(VLOOKUP(A523,[1]Loan!A:D,4,FALSE),  " No Loan")</f>
        <v xml:space="preserve"> No Loan</v>
      </c>
      <c r="O523" s="4">
        <f>VLOOKUP(B523, [1]Transaction!C:F,4,FALSE)</f>
        <v>44319</v>
      </c>
      <c r="P523" t="str">
        <f>VLOOKUP(B523,[1]Transaction!C:D,2,FALSE)</f>
        <v>Cash Withdrawal</v>
      </c>
      <c r="Q523" t="str">
        <f>VLOOKUP(B523,[1]Transaction!C:E,3,FALSE)</f>
        <v>POS</v>
      </c>
      <c r="R523" s="10">
        <f>IFERROR(I523-J523, "")</f>
        <v>320735.75433496002</v>
      </c>
      <c r="S523" s="5">
        <f t="shared" si="17"/>
        <v>0</v>
      </c>
    </row>
    <row r="524" spans="1:19" x14ac:dyDescent="0.25">
      <c r="A524" s="6" t="s">
        <v>1410</v>
      </c>
      <c r="B524" s="7">
        <v>177031782</v>
      </c>
      <c r="C524" s="6">
        <v>57</v>
      </c>
      <c r="D524" s="17">
        <v>23886.75</v>
      </c>
      <c r="E524" s="6" t="s">
        <v>3339</v>
      </c>
      <c r="F524" s="6" t="s">
        <v>3582</v>
      </c>
      <c r="G524" s="6" t="s">
        <v>3505</v>
      </c>
      <c r="H524" s="18" t="s">
        <v>4581</v>
      </c>
      <c r="I524" s="19" t="str">
        <f t="shared" si="16"/>
        <v>1635153.76</v>
      </c>
      <c r="J524" s="20">
        <v>540876.39270192001</v>
      </c>
      <c r="K524" s="6" t="s">
        <v>4582</v>
      </c>
      <c r="L524" t="str">
        <f>VLOOKUP(A524,[1]Accounts!$A$2:$G$3001,5,FALSE)</f>
        <v>Corporate</v>
      </c>
      <c r="M524" t="str">
        <f>VLOOKUP(A524,[1]Accounts!$A$2:$G$3001,7,FALSE)</f>
        <v>90613,74</v>
      </c>
      <c r="N524" t="str">
        <f>IFERROR(VLOOKUP(A524,[1]Loan!A:D,4,FALSE),  " No Loan")</f>
        <v xml:space="preserve"> No Loan</v>
      </c>
      <c r="O524" s="4">
        <f>VLOOKUP(B524, [1]Transaction!C:F,4,FALSE)</f>
        <v>44531</v>
      </c>
      <c r="P524" t="str">
        <f>VLOOKUP(B524,[1]Transaction!C:D,2,FALSE)</f>
        <v>Checks</v>
      </c>
      <c r="Q524" t="str">
        <f>VLOOKUP(B524,[1]Transaction!C:E,3,FALSE)</f>
        <v>Informal Services</v>
      </c>
      <c r="R524" s="10">
        <f>IFERROR(I524-J524, "")</f>
        <v>1094277.3672980801</v>
      </c>
      <c r="S524" s="5">
        <f t="shared" si="17"/>
        <v>21885.547345961604</v>
      </c>
    </row>
    <row r="525" spans="1:19" x14ac:dyDescent="0.25">
      <c r="A525" s="6" t="s">
        <v>3225</v>
      </c>
      <c r="B525" s="7">
        <v>177114036</v>
      </c>
      <c r="C525" s="6">
        <v>83</v>
      </c>
      <c r="D525" s="17">
        <v>14390.25</v>
      </c>
      <c r="E525" s="6" t="s">
        <v>3348</v>
      </c>
      <c r="F525" s="6" t="s">
        <v>3460</v>
      </c>
      <c r="G525" s="6" t="s">
        <v>3369</v>
      </c>
      <c r="H525" s="18" t="s">
        <v>4583</v>
      </c>
      <c r="I525" s="19" t="str">
        <f t="shared" si="16"/>
        <v>1099352.83</v>
      </c>
      <c r="J525" s="20">
        <v>402363.13673159998</v>
      </c>
      <c r="K525" s="6" t="s">
        <v>4584</v>
      </c>
      <c r="L525" t="str">
        <f>VLOOKUP(A525,[1]Accounts!$A$2:$G$3001,5,FALSE)</f>
        <v>Corporate</v>
      </c>
      <c r="M525" t="str">
        <f>VLOOKUP(A525,[1]Accounts!$A$2:$G$3001,7,FALSE)</f>
        <v>214432,05</v>
      </c>
      <c r="N525" t="str">
        <f>IFERROR(VLOOKUP(A525,[1]Loan!A:D,4,FALSE),  " No Loan")</f>
        <v xml:space="preserve"> No Loan</v>
      </c>
      <c r="O525" s="4">
        <f>VLOOKUP(B525, [1]Transaction!C:F,4,FALSE)</f>
        <v>44514</v>
      </c>
      <c r="P525" t="str">
        <f>VLOOKUP(B525,[1]Transaction!C:D,2,FALSE)</f>
        <v>Money Deposit</v>
      </c>
      <c r="Q525" t="str">
        <f>VLOOKUP(B525,[1]Transaction!C:E,3,FALSE)</f>
        <v>Bank</v>
      </c>
      <c r="R525" s="10">
        <f>IFERROR(I525-J525, "")</f>
        <v>696989.69326840015</v>
      </c>
      <c r="S525" s="5">
        <f t="shared" si="17"/>
        <v>13939.793865368003</v>
      </c>
    </row>
    <row r="526" spans="1:19" x14ac:dyDescent="0.25">
      <c r="A526" s="6" t="s">
        <v>2498</v>
      </c>
      <c r="B526" s="7">
        <v>177401884</v>
      </c>
      <c r="C526" s="6">
        <v>44</v>
      </c>
      <c r="D526" s="17">
        <v>28635</v>
      </c>
      <c r="E526" s="6" t="s">
        <v>3339</v>
      </c>
      <c r="F526" s="6" t="s">
        <v>3480</v>
      </c>
      <c r="G526" s="6" t="s">
        <v>3505</v>
      </c>
      <c r="H526" s="18" t="s">
        <v>4585</v>
      </c>
      <c r="I526" s="19" t="str">
        <f t="shared" si="16"/>
        <v>177800.711</v>
      </c>
      <c r="J526" s="20">
        <v>96817.519344</v>
      </c>
      <c r="K526" s="6" t="s">
        <v>4586</v>
      </c>
      <c r="L526" t="str">
        <f>VLOOKUP(A526,[1]Accounts!$A$2:$G$3001,5,FALSE)</f>
        <v>Savings</v>
      </c>
      <c r="M526" t="str">
        <f>VLOOKUP(A526,[1]Accounts!$A$2:$G$3001,7,FALSE)</f>
        <v>470170,8462</v>
      </c>
      <c r="N526" t="str">
        <f>IFERROR(VLOOKUP(A526,[1]Loan!A:D,4,FALSE),  " No Loan")</f>
        <v xml:space="preserve"> No Loan</v>
      </c>
      <c r="O526" s="4">
        <f>VLOOKUP(B526, [1]Transaction!C:F,4,FALSE)</f>
        <v>44285</v>
      </c>
      <c r="P526" t="str">
        <f>VLOOKUP(B526,[1]Transaction!C:D,2,FALSE)</f>
        <v>Checks</v>
      </c>
      <c r="Q526" t="str">
        <f>VLOOKUP(B526,[1]Transaction!C:E,3,FALSE)</f>
        <v>Informal Services</v>
      </c>
      <c r="R526" s="10">
        <f>IFERROR(I526-J526, "")</f>
        <v>80983.19165600001</v>
      </c>
      <c r="S526" s="5">
        <f t="shared" si="17"/>
        <v>0</v>
      </c>
    </row>
    <row r="527" spans="1:19" x14ac:dyDescent="0.25">
      <c r="A527" s="6" t="s">
        <v>3204</v>
      </c>
      <c r="B527" s="7">
        <v>177481325</v>
      </c>
      <c r="C527" s="6">
        <v>61</v>
      </c>
      <c r="D527" s="17">
        <v>22425.75</v>
      </c>
      <c r="E527" s="6" t="s">
        <v>3348</v>
      </c>
      <c r="F527" s="6" t="s">
        <v>4102</v>
      </c>
      <c r="G527" s="6" t="s">
        <v>3345</v>
      </c>
      <c r="H527" s="18" t="s">
        <v>4587</v>
      </c>
      <c r="I527" s="19" t="str">
        <f t="shared" si="16"/>
        <v>444257.947</v>
      </c>
      <c r="J527" s="20">
        <v>148663.87913888</v>
      </c>
      <c r="K527" s="6" t="s">
        <v>4588</v>
      </c>
      <c r="L527" t="str">
        <f>VLOOKUP(A527,[1]Accounts!$A$2:$G$3001,5,FALSE)</f>
        <v>Fixed Deposit</v>
      </c>
      <c r="M527" t="str">
        <f>VLOOKUP(A527,[1]Accounts!$A$2:$G$3001,7,FALSE)</f>
        <v>69314,128</v>
      </c>
      <c r="N527" t="str">
        <f>IFERROR(VLOOKUP(A527,[1]Loan!A:D,4,FALSE),  " No Loan")</f>
        <v xml:space="preserve"> No Loan</v>
      </c>
      <c r="O527" s="4">
        <f>VLOOKUP(B527, [1]Transaction!C:F,4,FALSE)</f>
        <v>44443</v>
      </c>
      <c r="P527" t="str">
        <f>VLOOKUP(B527,[1]Transaction!C:D,2,FALSE)</f>
        <v>Money Transfer</v>
      </c>
      <c r="Q527" t="str">
        <f>VLOOKUP(B527,[1]Transaction!C:E,3,FALSE)</f>
        <v>Internet Banking</v>
      </c>
      <c r="R527" s="10">
        <f>IFERROR(I527-J527, "")</f>
        <v>295594.06786111998</v>
      </c>
      <c r="S527" s="5">
        <f t="shared" si="17"/>
        <v>0</v>
      </c>
    </row>
    <row r="528" spans="1:19" x14ac:dyDescent="0.25">
      <c r="A528" s="6" t="s">
        <v>1329</v>
      </c>
      <c r="B528" s="7">
        <v>177736275</v>
      </c>
      <c r="C528" s="6">
        <v>48</v>
      </c>
      <c r="D528" s="17">
        <v>27174</v>
      </c>
      <c r="E528" s="6" t="s">
        <v>3348</v>
      </c>
      <c r="F528" s="6" t="s">
        <v>4085</v>
      </c>
      <c r="G528" s="6" t="s">
        <v>3512</v>
      </c>
      <c r="H528" s="18" t="s">
        <v>4589</v>
      </c>
      <c r="I528" s="19" t="str">
        <f t="shared" si="16"/>
        <v>153656.186</v>
      </c>
      <c r="J528" s="20">
        <v>47612.076557760003</v>
      </c>
      <c r="K528" s="6" t="s">
        <v>4590</v>
      </c>
      <c r="L528" t="str">
        <f>VLOOKUP(A528,[1]Accounts!$A$2:$G$3001,5,FALSE)</f>
        <v>Domiciliary</v>
      </c>
      <c r="M528" t="str">
        <f>VLOOKUP(A528,[1]Accounts!$A$2:$G$3001,7,FALSE)</f>
        <v>109422,0864</v>
      </c>
      <c r="N528" t="str">
        <f>IFERROR(VLOOKUP(A528,[1]Loan!A:D,4,FALSE),  " No Loan")</f>
        <v xml:space="preserve"> No Loan</v>
      </c>
      <c r="O528" s="4">
        <f>VLOOKUP(B528, [1]Transaction!C:F,4,FALSE)</f>
        <v>44328</v>
      </c>
      <c r="P528" t="str">
        <f>VLOOKUP(B528,[1]Transaction!C:D,2,FALSE)</f>
        <v>Online Payment</v>
      </c>
      <c r="Q528" t="str">
        <f>VLOOKUP(B528,[1]Transaction!C:E,3,FALSE)</f>
        <v>Mobile</v>
      </c>
      <c r="R528" s="10">
        <f>IFERROR(I528-J528, "")</f>
        <v>106044.10944223998</v>
      </c>
      <c r="S528" s="5">
        <f t="shared" si="17"/>
        <v>0</v>
      </c>
    </row>
    <row r="529" spans="1:19" x14ac:dyDescent="0.25">
      <c r="A529" s="6" t="s">
        <v>3006</v>
      </c>
      <c r="B529" s="7">
        <v>178262536</v>
      </c>
      <c r="C529" s="6">
        <v>60</v>
      </c>
      <c r="D529" s="17">
        <v>22791</v>
      </c>
      <c r="E529" s="6" t="s">
        <v>3339</v>
      </c>
      <c r="F529" s="6" t="s">
        <v>3447</v>
      </c>
      <c r="G529" s="6" t="s">
        <v>3489</v>
      </c>
      <c r="H529" s="18" t="s">
        <v>4591</v>
      </c>
      <c r="I529" s="19" t="str">
        <f t="shared" si="16"/>
        <v>530295.825</v>
      </c>
      <c r="J529" s="20">
        <v>196918.76825279999</v>
      </c>
      <c r="K529" s="6" t="s">
        <v>4592</v>
      </c>
      <c r="L529" t="str">
        <f>VLOOKUP(A529,[1]Accounts!$A$2:$G$3001,5,FALSE)</f>
        <v>Domiciliary</v>
      </c>
      <c r="M529" t="str">
        <f>VLOOKUP(A529,[1]Accounts!$A$2:$G$3001,7,FALSE)</f>
        <v>448729,1904</v>
      </c>
      <c r="N529" t="str">
        <f>IFERROR(VLOOKUP(A529,[1]Loan!A:D,4,FALSE),  " No Loan")</f>
        <v xml:space="preserve"> No Loan</v>
      </c>
      <c r="O529" s="4">
        <f>VLOOKUP(B529, [1]Transaction!C:F,4,FALSE)</f>
        <v>44319</v>
      </c>
      <c r="P529" t="str">
        <f>VLOOKUP(B529,[1]Transaction!C:D,2,FALSE)</f>
        <v>Cash Withdrawal</v>
      </c>
      <c r="Q529" t="str">
        <f>VLOOKUP(B529,[1]Transaction!C:E,3,FALSE)</f>
        <v>POS</v>
      </c>
      <c r="R529" s="10">
        <f>IFERROR(I529-J529, "")</f>
        <v>333377.05674719997</v>
      </c>
      <c r="S529" s="5">
        <f t="shared" si="17"/>
        <v>0</v>
      </c>
    </row>
    <row r="530" spans="1:19" x14ac:dyDescent="0.25">
      <c r="A530" s="6" t="s">
        <v>207</v>
      </c>
      <c r="B530" s="7">
        <v>178706576</v>
      </c>
      <c r="C530" s="6">
        <v>55</v>
      </c>
      <c r="D530" s="17">
        <v>24617.25</v>
      </c>
      <c r="E530" s="6" t="s">
        <v>3348</v>
      </c>
      <c r="F530" s="6" t="s">
        <v>3685</v>
      </c>
      <c r="G530" s="6" t="s">
        <v>3369</v>
      </c>
      <c r="H530" s="18" t="s">
        <v>4593</v>
      </c>
      <c r="I530" s="19" t="str">
        <f t="shared" si="16"/>
        <v>130151.840</v>
      </c>
      <c r="J530" s="20">
        <v>36442.515375000003</v>
      </c>
      <c r="K530" s="6" t="s">
        <v>4594</v>
      </c>
      <c r="L530" t="str">
        <f>VLOOKUP(A530,[1]Accounts!$A$2:$G$3001,5,FALSE)</f>
        <v>Domiciliary</v>
      </c>
      <c r="M530" t="str">
        <f>VLOOKUP(A530,[1]Accounts!$A$2:$G$3001,7,FALSE)</f>
        <v>229363,2775</v>
      </c>
      <c r="N530" t="str">
        <f>IFERROR(VLOOKUP(A530,[1]Loan!A:D,4,FALSE),  " No Loan")</f>
        <v>N1459530801</v>
      </c>
      <c r="O530" s="4">
        <f>VLOOKUP(B530, [1]Transaction!C:F,4,FALSE)</f>
        <v>44245</v>
      </c>
      <c r="P530" t="str">
        <f>VLOOKUP(B530,[1]Transaction!C:D,2,FALSE)</f>
        <v>Loan Payment</v>
      </c>
      <c r="Q530" t="str">
        <f>VLOOKUP(B530,[1]Transaction!C:E,3,FALSE)</f>
        <v>Mobile</v>
      </c>
      <c r="R530" s="10">
        <f>IFERROR(I530-J530, "")</f>
        <v>93709.324624999994</v>
      </c>
      <c r="S530" s="5">
        <f t="shared" si="17"/>
        <v>0</v>
      </c>
    </row>
    <row r="531" spans="1:19" x14ac:dyDescent="0.25">
      <c r="A531" s="6" t="s">
        <v>1955</v>
      </c>
      <c r="B531" s="7">
        <v>179532546</v>
      </c>
      <c r="C531" s="6">
        <v>56</v>
      </c>
      <c r="D531" s="17">
        <v>24252</v>
      </c>
      <c r="E531" s="6" t="s">
        <v>3348</v>
      </c>
      <c r="F531" s="6" t="s">
        <v>3372</v>
      </c>
      <c r="G531" s="6" t="s">
        <v>3341</v>
      </c>
      <c r="H531" s="18" t="s">
        <v>4595</v>
      </c>
      <c r="I531" s="19" t="str">
        <f t="shared" si="16"/>
        <v>515252.112</v>
      </c>
      <c r="J531" s="20">
        <v>182421.17357568</v>
      </c>
      <c r="K531" s="6" t="s">
        <v>4596</v>
      </c>
      <c r="L531" t="str">
        <f>VLOOKUP(A531,[1]Accounts!$A$2:$G$3001,5,FALSE)</f>
        <v>Domiciliary</v>
      </c>
      <c r="M531" t="str">
        <f>VLOOKUP(A531,[1]Accounts!$A$2:$G$3001,7,FALSE)</f>
        <v>53747,1396</v>
      </c>
      <c r="N531" t="str">
        <f>IFERROR(VLOOKUP(A531,[1]Loan!A:D,4,FALSE),  " No Loan")</f>
        <v xml:space="preserve"> No Loan</v>
      </c>
      <c r="O531" s="4">
        <f>VLOOKUP(B531, [1]Transaction!C:F,4,FALSE)</f>
        <v>44575</v>
      </c>
      <c r="P531" t="str">
        <f>VLOOKUP(B531,[1]Transaction!C:D,2,FALSE)</f>
        <v>Money Deposit</v>
      </c>
      <c r="Q531" t="str">
        <f>VLOOKUP(B531,[1]Transaction!C:E,3,FALSE)</f>
        <v>Bank</v>
      </c>
      <c r="R531" s="10">
        <f>IFERROR(I531-J531, "")</f>
        <v>332830.93842432002</v>
      </c>
      <c r="S531" s="5">
        <f t="shared" si="17"/>
        <v>0</v>
      </c>
    </row>
    <row r="532" spans="1:19" x14ac:dyDescent="0.25">
      <c r="A532" s="6" t="s">
        <v>2619</v>
      </c>
      <c r="B532" s="7">
        <v>180113498</v>
      </c>
      <c r="C532" s="6">
        <v>76</v>
      </c>
      <c r="D532" s="17">
        <v>16947</v>
      </c>
      <c r="E532" s="6" t="s">
        <v>3339</v>
      </c>
      <c r="F532" s="6" t="s">
        <v>4542</v>
      </c>
      <c r="G532" s="6" t="s">
        <v>3466</v>
      </c>
      <c r="H532" s="18" t="s">
        <v>4597</v>
      </c>
      <c r="I532" s="19" t="str">
        <f t="shared" si="16"/>
        <v>3760505.44</v>
      </c>
      <c r="J532" s="20">
        <v>471906.56592000002</v>
      </c>
      <c r="K532" s="6" t="s">
        <v>4598</v>
      </c>
      <c r="L532" t="str">
        <f>VLOOKUP(A532,[1]Accounts!$A$2:$G$3001,5,FALSE)</f>
        <v>Domiciliary</v>
      </c>
      <c r="M532" t="str">
        <f>VLOOKUP(A532,[1]Accounts!$A$2:$G$3001,7,FALSE)</f>
        <v>139596,5526</v>
      </c>
      <c r="N532" t="str">
        <f>IFERROR(VLOOKUP(A532,[1]Loan!A:D,4,FALSE),  " No Loan")</f>
        <v xml:space="preserve"> No Loan</v>
      </c>
      <c r="O532" s="4">
        <f>VLOOKUP(B532, [1]Transaction!C:F,4,FALSE)</f>
        <v>44258</v>
      </c>
      <c r="P532" t="str">
        <f>VLOOKUP(B532,[1]Transaction!C:D,2,FALSE)</f>
        <v>Checks</v>
      </c>
      <c r="Q532" t="str">
        <f>VLOOKUP(B532,[1]Transaction!C:E,3,FALSE)</f>
        <v>Informal Services</v>
      </c>
      <c r="R532" s="10">
        <f>IFERROR(I532-J532, "")</f>
        <v>3288598.87408</v>
      </c>
      <c r="S532" s="5">
        <f t="shared" si="17"/>
        <v>65771.977481599999</v>
      </c>
    </row>
    <row r="533" spans="1:19" x14ac:dyDescent="0.25">
      <c r="A533" s="6" t="s">
        <v>1265</v>
      </c>
      <c r="B533" s="7">
        <v>180698572</v>
      </c>
      <c r="C533" s="6">
        <v>20</v>
      </c>
      <c r="D533" s="17">
        <v>37401</v>
      </c>
      <c r="E533" s="6" t="s">
        <v>3348</v>
      </c>
      <c r="F533" s="6" t="s">
        <v>4112</v>
      </c>
      <c r="G533" s="6" t="s">
        <v>3341</v>
      </c>
      <c r="H533" s="18" t="s">
        <v>4599</v>
      </c>
      <c r="I533" s="19" t="str">
        <f t="shared" si="16"/>
        <v>136175.349</v>
      </c>
      <c r="J533" s="20">
        <v>91289.858980320001</v>
      </c>
      <c r="K533" s="6" t="s">
        <v>4600</v>
      </c>
      <c r="L533" t="str">
        <f>VLOOKUP(A533,[1]Accounts!$A$2:$G$3001,5,FALSE)</f>
        <v>Savings</v>
      </c>
      <c r="M533" t="str">
        <f>VLOOKUP(A533,[1]Accounts!$A$2:$G$3001,7,FALSE)</f>
        <v>27539,456</v>
      </c>
      <c r="N533" t="str">
        <f>IFERROR(VLOOKUP(A533,[1]Loan!A:D,4,FALSE),  " No Loan")</f>
        <v xml:space="preserve"> No Loan</v>
      </c>
      <c r="O533" s="4">
        <f>VLOOKUP(B533, [1]Transaction!C:F,4,FALSE)</f>
        <v>44225</v>
      </c>
      <c r="P533" t="str">
        <f>VLOOKUP(B533,[1]Transaction!C:D,2,FALSE)</f>
        <v>Money Transfer</v>
      </c>
      <c r="Q533" t="str">
        <f>VLOOKUP(B533,[1]Transaction!C:E,3,FALSE)</f>
        <v>ATM</v>
      </c>
      <c r="R533" s="10">
        <f>IFERROR(I533-J533, "")</f>
        <v>44885.490019679986</v>
      </c>
      <c r="S533" s="5">
        <f t="shared" si="17"/>
        <v>0</v>
      </c>
    </row>
    <row r="534" spans="1:19" x14ac:dyDescent="0.25">
      <c r="A534" s="6" t="s">
        <v>1385</v>
      </c>
      <c r="B534" s="7">
        <v>181075374</v>
      </c>
      <c r="C534" s="6">
        <v>27</v>
      </c>
      <c r="D534" s="17">
        <v>34844.25</v>
      </c>
      <c r="E534" s="6" t="s">
        <v>3339</v>
      </c>
      <c r="F534" s="6" t="s">
        <v>4601</v>
      </c>
      <c r="G534" s="6" t="s">
        <v>3376</v>
      </c>
      <c r="H534" s="18" t="s">
        <v>4602</v>
      </c>
      <c r="I534" s="19" t="str">
        <f t="shared" si="16"/>
        <v>1221003.76</v>
      </c>
      <c r="J534" s="20">
        <v>742858.68758400006</v>
      </c>
      <c r="K534" s="6" t="s">
        <v>4603</v>
      </c>
      <c r="L534" t="str">
        <f>VLOOKUP(A534,[1]Accounts!$A$2:$G$3001,5,FALSE)</f>
        <v>Domiciliary</v>
      </c>
      <c r="M534" t="str">
        <f>VLOOKUP(A534,[1]Accounts!$A$2:$G$3001,7,FALSE)</f>
        <v>140915,205</v>
      </c>
      <c r="N534" t="str">
        <f>IFERROR(VLOOKUP(A534,[1]Loan!A:D,4,FALSE),  " No Loan")</f>
        <v xml:space="preserve"> No Loan</v>
      </c>
      <c r="O534" s="4">
        <f>VLOOKUP(B534, [1]Transaction!C:F,4,FALSE)</f>
        <v>44395</v>
      </c>
      <c r="P534" t="str">
        <f>VLOOKUP(B534,[1]Transaction!C:D,2,FALSE)</f>
        <v>Cash Withdrawal</v>
      </c>
      <c r="Q534" t="str">
        <f>VLOOKUP(B534,[1]Transaction!C:E,3,FALSE)</f>
        <v>ATM</v>
      </c>
      <c r="R534" s="10">
        <f>IFERROR(I534-J534, "")</f>
        <v>478145.07241599995</v>
      </c>
      <c r="S534" s="5">
        <f t="shared" si="17"/>
        <v>0</v>
      </c>
    </row>
    <row r="535" spans="1:19" x14ac:dyDescent="0.25">
      <c r="A535" s="6" t="s">
        <v>3128</v>
      </c>
      <c r="B535" s="7">
        <v>181194873</v>
      </c>
      <c r="C535" s="6">
        <v>44</v>
      </c>
      <c r="D535" s="17">
        <v>28635</v>
      </c>
      <c r="E535" s="6" t="s">
        <v>3339</v>
      </c>
      <c r="F535" s="6" t="s">
        <v>3520</v>
      </c>
      <c r="G535" s="6" t="s">
        <v>3505</v>
      </c>
      <c r="H535" s="18" t="s">
        <v>4604</v>
      </c>
      <c r="I535" s="19" t="str">
        <f t="shared" si="16"/>
        <v>802862.969</v>
      </c>
      <c r="J535" s="20">
        <v>174051.31522680001</v>
      </c>
      <c r="K535" s="6" t="s">
        <v>4605</v>
      </c>
      <c r="L535" t="str">
        <f>VLOOKUP(A535,[1]Accounts!$A$2:$G$3001,5,FALSE)</f>
        <v>Corporate</v>
      </c>
      <c r="M535" t="str">
        <f>VLOOKUP(A535,[1]Accounts!$A$2:$G$3001,7,FALSE)</f>
        <v>162947,68</v>
      </c>
      <c r="N535" t="str">
        <f>IFERROR(VLOOKUP(A535,[1]Loan!A:D,4,FALSE),  " No Loan")</f>
        <v xml:space="preserve"> No Loan</v>
      </c>
      <c r="O535" s="4">
        <f>VLOOKUP(B535, [1]Transaction!C:F,4,FALSE)</f>
        <v>44579</v>
      </c>
      <c r="P535" t="str">
        <f>VLOOKUP(B535,[1]Transaction!C:D,2,FALSE)</f>
        <v>Cash Withdrawal</v>
      </c>
      <c r="Q535" t="str">
        <f>VLOOKUP(B535,[1]Transaction!C:E,3,FALSE)</f>
        <v>Bank</v>
      </c>
      <c r="R535" s="10">
        <f>IFERROR(I535-J535, "")</f>
        <v>628811.6537732</v>
      </c>
      <c r="S535" s="5">
        <f t="shared" si="17"/>
        <v>12576.233075464001</v>
      </c>
    </row>
    <row r="536" spans="1:19" x14ac:dyDescent="0.25">
      <c r="A536" s="6" t="s">
        <v>1376</v>
      </c>
      <c r="B536" s="7">
        <v>181717514</v>
      </c>
      <c r="C536" s="6">
        <v>57</v>
      </c>
      <c r="D536" s="17">
        <v>23886.75</v>
      </c>
      <c r="E536" s="6" t="s">
        <v>3348</v>
      </c>
      <c r="F536" s="6" t="s">
        <v>3415</v>
      </c>
      <c r="G536" s="6" t="s">
        <v>3357</v>
      </c>
      <c r="H536" s="18" t="s">
        <v>4606</v>
      </c>
      <c r="I536" s="19" t="str">
        <f t="shared" si="16"/>
        <v>464391.254</v>
      </c>
      <c r="J536" s="20">
        <v>460521.32704200002</v>
      </c>
      <c r="K536" s="6" t="s">
        <v>4607</v>
      </c>
      <c r="L536" t="str">
        <f>VLOOKUP(A536,[1]Accounts!$A$2:$G$3001,5,FALSE)</f>
        <v>Domiciliary</v>
      </c>
      <c r="M536" t="str">
        <f>VLOOKUP(A536,[1]Accounts!$A$2:$G$3001,7,FALSE)</f>
        <v>121719,6288</v>
      </c>
      <c r="N536" t="str">
        <f>IFERROR(VLOOKUP(A536,[1]Loan!A:D,4,FALSE),  " No Loan")</f>
        <v xml:space="preserve"> No Loan</v>
      </c>
      <c r="O536" s="4">
        <f>VLOOKUP(B536, [1]Transaction!C:F,4,FALSE)</f>
        <v>44467</v>
      </c>
      <c r="P536" t="str">
        <f>VLOOKUP(B536,[1]Transaction!C:D,2,FALSE)</f>
        <v>Money Deposit</v>
      </c>
      <c r="Q536" t="str">
        <f>VLOOKUP(B536,[1]Transaction!C:E,3,FALSE)</f>
        <v>Bank</v>
      </c>
      <c r="R536" s="10">
        <f>IFERROR(I536-J536, "")</f>
        <v>3869.9269579999964</v>
      </c>
      <c r="S536" s="5">
        <f t="shared" si="17"/>
        <v>0</v>
      </c>
    </row>
    <row r="537" spans="1:19" x14ac:dyDescent="0.25">
      <c r="A537" s="6" t="s">
        <v>2981</v>
      </c>
      <c r="B537" s="7">
        <v>182328587</v>
      </c>
      <c r="C537" s="6">
        <v>17</v>
      </c>
      <c r="D537" s="17">
        <v>38496.75</v>
      </c>
      <c r="E537" s="6" t="s">
        <v>3339</v>
      </c>
      <c r="F537" s="6" t="s">
        <v>3710</v>
      </c>
      <c r="G537" s="6" t="s">
        <v>3369</v>
      </c>
      <c r="H537" s="18" t="s">
        <v>4608</v>
      </c>
      <c r="I537" s="19" t="str">
        <f t="shared" si="16"/>
        <v>320802.146</v>
      </c>
      <c r="J537" s="20">
        <v>228098.55218748</v>
      </c>
      <c r="K537" s="6" t="s">
        <v>4609</v>
      </c>
      <c r="L537" t="str">
        <f>VLOOKUP(A537,[1]Accounts!$A$2:$G$3001,5,FALSE)</f>
        <v>Current</v>
      </c>
      <c r="M537" t="str">
        <f>VLOOKUP(A537,[1]Accounts!$A$2:$G$3001,7,FALSE)</f>
        <v>91420,5838</v>
      </c>
      <c r="N537" t="str">
        <f>IFERROR(VLOOKUP(A537,[1]Loan!A:D,4,FALSE),  " No Loan")</f>
        <v xml:space="preserve"> No Loan</v>
      </c>
      <c r="O537" s="4">
        <f>VLOOKUP(B537, [1]Transaction!C:F,4,FALSE)</f>
        <v>44212</v>
      </c>
      <c r="P537" t="str">
        <f>VLOOKUP(B537,[1]Transaction!C:D,2,FALSE)</f>
        <v>Money Deposit</v>
      </c>
      <c r="Q537" t="str">
        <f>VLOOKUP(B537,[1]Transaction!C:E,3,FALSE)</f>
        <v>Bank</v>
      </c>
      <c r="R537" s="10">
        <f>IFERROR(I537-J537, "")</f>
        <v>92703.593812520005</v>
      </c>
      <c r="S537" s="5">
        <f t="shared" si="17"/>
        <v>0</v>
      </c>
    </row>
    <row r="538" spans="1:19" x14ac:dyDescent="0.25">
      <c r="A538" s="6" t="s">
        <v>2958</v>
      </c>
      <c r="B538" s="7">
        <v>182801487</v>
      </c>
      <c r="C538" s="6">
        <v>47</v>
      </c>
      <c r="D538" s="17">
        <v>27539.25</v>
      </c>
      <c r="E538" s="6" t="s">
        <v>3339</v>
      </c>
      <c r="F538" s="6" t="s">
        <v>4411</v>
      </c>
      <c r="G538" s="6" t="s">
        <v>3505</v>
      </c>
      <c r="H538" s="18" t="s">
        <v>4610</v>
      </c>
      <c r="I538" s="19" t="str">
        <f t="shared" si="16"/>
        <v>308029.906</v>
      </c>
      <c r="J538" s="20">
        <v>122358.018126</v>
      </c>
      <c r="K538" s="6" t="s">
        <v>4611</v>
      </c>
      <c r="L538" t="str">
        <f>VLOOKUP(A538,[1]Accounts!$A$2:$G$3001,5,FALSE)</f>
        <v>Joint</v>
      </c>
      <c r="M538" t="str">
        <f>VLOOKUP(A538,[1]Accounts!$A$2:$G$3001,7,FALSE)</f>
        <v>33898,02</v>
      </c>
      <c r="N538" t="str">
        <f>IFERROR(VLOOKUP(A538,[1]Loan!A:D,4,FALSE),  " No Loan")</f>
        <v xml:space="preserve"> No Loan</v>
      </c>
      <c r="O538" s="4">
        <f>VLOOKUP(B538, [1]Transaction!C:F,4,FALSE)</f>
        <v>44312</v>
      </c>
      <c r="P538" t="str">
        <f>VLOOKUP(B538,[1]Transaction!C:D,2,FALSE)</f>
        <v>Cash Withdrawal</v>
      </c>
      <c r="Q538" t="str">
        <f>VLOOKUP(B538,[1]Transaction!C:E,3,FALSE)</f>
        <v>ATM</v>
      </c>
      <c r="R538" s="10">
        <f>IFERROR(I538-J538, "")</f>
        <v>185671.88787400001</v>
      </c>
      <c r="S538" s="5">
        <f t="shared" si="17"/>
        <v>0</v>
      </c>
    </row>
    <row r="539" spans="1:19" x14ac:dyDescent="0.25">
      <c r="A539" s="6" t="s">
        <v>1347</v>
      </c>
      <c r="B539" s="7">
        <v>183426409</v>
      </c>
      <c r="C539" s="6">
        <v>44</v>
      </c>
      <c r="D539" s="17">
        <v>28635</v>
      </c>
      <c r="E539" s="6" t="s">
        <v>3348</v>
      </c>
      <c r="F539" s="6" t="s">
        <v>3861</v>
      </c>
      <c r="G539" s="6" t="s">
        <v>3501</v>
      </c>
      <c r="H539" s="18" t="s">
        <v>4612</v>
      </c>
      <c r="I539" s="19" t="str">
        <f t="shared" si="16"/>
        <v>417648.817</v>
      </c>
      <c r="J539" s="20">
        <v>229010.76807168001</v>
      </c>
      <c r="K539" s="6" t="s">
        <v>4613</v>
      </c>
      <c r="L539" t="str">
        <f>VLOOKUP(A539,[1]Accounts!$A$2:$G$3001,5,FALSE)</f>
        <v>Domiciliary</v>
      </c>
      <c r="M539" t="str">
        <f>VLOOKUP(A539,[1]Accounts!$A$2:$G$3001,7,FALSE)</f>
        <v>131466,9712</v>
      </c>
      <c r="N539" t="str">
        <f>IFERROR(VLOOKUP(A539,[1]Loan!A:D,4,FALSE),  " No Loan")</f>
        <v xml:space="preserve"> No Loan</v>
      </c>
      <c r="O539" s="4">
        <f>VLOOKUP(B539, [1]Transaction!C:F,4,FALSE)</f>
        <v>44365</v>
      </c>
      <c r="P539" t="str">
        <f>VLOOKUP(B539,[1]Transaction!C:D,2,FALSE)</f>
        <v>Money Transfer</v>
      </c>
      <c r="Q539" t="str">
        <f>VLOOKUP(B539,[1]Transaction!C:E,3,FALSE)</f>
        <v>Mobile</v>
      </c>
      <c r="R539" s="10">
        <f>IFERROR(I539-J539, "")</f>
        <v>188638.04892831997</v>
      </c>
      <c r="S539" s="5">
        <f t="shared" si="17"/>
        <v>0</v>
      </c>
    </row>
    <row r="540" spans="1:19" x14ac:dyDescent="0.25">
      <c r="A540" s="6" t="s">
        <v>3294</v>
      </c>
      <c r="B540" s="7">
        <v>183490219</v>
      </c>
      <c r="C540" s="6">
        <v>21</v>
      </c>
      <c r="D540" s="17">
        <v>37035.75</v>
      </c>
      <c r="E540" s="6" t="s">
        <v>3348</v>
      </c>
      <c r="F540" s="6" t="s">
        <v>3392</v>
      </c>
      <c r="G540" s="6" t="s">
        <v>3505</v>
      </c>
      <c r="H540" s="18" t="s">
        <v>4614</v>
      </c>
      <c r="I540" s="19" t="str">
        <f t="shared" si="16"/>
        <v>375603.205</v>
      </c>
      <c r="J540" s="20">
        <v>193167.36260640001</v>
      </c>
      <c r="K540" s="6" t="s">
        <v>4615</v>
      </c>
      <c r="L540" t="str">
        <f>VLOOKUP(A540,[1]Accounts!$A$2:$G$3001,5,FALSE)</f>
        <v>Domiciliary</v>
      </c>
      <c r="M540" t="str">
        <f>VLOOKUP(A540,[1]Accounts!$A$2:$G$3001,7,FALSE)</f>
        <v>170208,96</v>
      </c>
      <c r="N540" t="str">
        <f>IFERROR(VLOOKUP(A540,[1]Loan!A:D,4,FALSE),  " No Loan")</f>
        <v xml:space="preserve"> No Loan</v>
      </c>
      <c r="O540" s="4">
        <f>VLOOKUP(B540, [1]Transaction!C:F,4,FALSE)</f>
        <v>44623</v>
      </c>
      <c r="P540" t="str">
        <f>VLOOKUP(B540,[1]Transaction!C:D,2,FALSE)</f>
        <v>Online Payment</v>
      </c>
      <c r="Q540" t="str">
        <f>VLOOKUP(B540,[1]Transaction!C:E,3,FALSE)</f>
        <v>Internet Banking</v>
      </c>
      <c r="R540" s="10">
        <f>IFERROR(I540-J540, "")</f>
        <v>182435.8423936</v>
      </c>
      <c r="S540" s="5">
        <f t="shared" si="17"/>
        <v>0</v>
      </c>
    </row>
    <row r="541" spans="1:19" x14ac:dyDescent="0.25">
      <c r="A541" s="6" t="s">
        <v>973</v>
      </c>
      <c r="B541" s="7">
        <v>183697653</v>
      </c>
      <c r="C541" s="6">
        <v>23</v>
      </c>
      <c r="D541" s="17">
        <v>36305.25</v>
      </c>
      <c r="E541" s="6" t="s">
        <v>3339</v>
      </c>
      <c r="F541" s="6" t="s">
        <v>4616</v>
      </c>
      <c r="G541" s="6" t="s">
        <v>3345</v>
      </c>
      <c r="H541" s="18" t="s">
        <v>4617</v>
      </c>
      <c r="I541" s="19" t="str">
        <f t="shared" si="16"/>
        <v>112112.535</v>
      </c>
      <c r="J541" s="20">
        <v>30733.458194399998</v>
      </c>
      <c r="K541" s="6" t="s">
        <v>4618</v>
      </c>
      <c r="L541" t="str">
        <f>VLOOKUP(A541,[1]Accounts!$A$2:$G$3001,5,FALSE)</f>
        <v>Domiciliary</v>
      </c>
      <c r="M541" t="str">
        <f>VLOOKUP(A541,[1]Accounts!$A$2:$G$3001,7,FALSE)</f>
        <v>303829,6872</v>
      </c>
      <c r="N541" t="str">
        <f>IFERROR(VLOOKUP(A541,[1]Loan!A:D,4,FALSE),  " No Loan")</f>
        <v xml:space="preserve"> No Loan</v>
      </c>
      <c r="O541" s="4">
        <f>VLOOKUP(B541, [1]Transaction!C:F,4,FALSE)</f>
        <v>44578</v>
      </c>
      <c r="P541" t="str">
        <f>VLOOKUP(B541,[1]Transaction!C:D,2,FALSE)</f>
        <v>Money Transfer</v>
      </c>
      <c r="Q541" t="str">
        <f>VLOOKUP(B541,[1]Transaction!C:E,3,FALSE)</f>
        <v>Bank</v>
      </c>
      <c r="R541" s="10">
        <f>IFERROR(I541-J541, "")</f>
        <v>81379.076805600009</v>
      </c>
      <c r="S541" s="5">
        <f t="shared" si="17"/>
        <v>0</v>
      </c>
    </row>
    <row r="542" spans="1:19" x14ac:dyDescent="0.25">
      <c r="A542" s="6" t="s">
        <v>817</v>
      </c>
      <c r="B542" s="7">
        <v>183744351</v>
      </c>
      <c r="C542" s="6">
        <v>55</v>
      </c>
      <c r="D542" s="17">
        <v>24617.25</v>
      </c>
      <c r="E542" s="6" t="s">
        <v>3339</v>
      </c>
      <c r="F542" s="6" t="s">
        <v>3349</v>
      </c>
      <c r="G542" s="6" t="s">
        <v>3463</v>
      </c>
      <c r="H542" s="18" t="s">
        <v>4619</v>
      </c>
      <c r="I542" s="19" t="str">
        <f t="shared" si="16"/>
        <v>1712205.92</v>
      </c>
      <c r="J542" s="20">
        <v>1087320.3616655101</v>
      </c>
      <c r="K542" s="6" t="s">
        <v>4620</v>
      </c>
      <c r="L542" t="str">
        <f>VLOOKUP(A542,[1]Accounts!$A$2:$G$3001,5,FALSE)</f>
        <v>Corporate</v>
      </c>
      <c r="M542" t="str">
        <f>VLOOKUP(A542,[1]Accounts!$A$2:$G$3001,7,FALSE)</f>
        <v>45492,8874</v>
      </c>
      <c r="N542" t="str">
        <f>IFERROR(VLOOKUP(A542,[1]Loan!A:D,4,FALSE),  " No Loan")</f>
        <v xml:space="preserve"> No Loan</v>
      </c>
      <c r="O542" s="4">
        <f>VLOOKUP(B542, [1]Transaction!C:F,4,FALSE)</f>
        <v>44264</v>
      </c>
      <c r="P542" t="str">
        <f>VLOOKUP(B542,[1]Transaction!C:D,2,FALSE)</f>
        <v>Cash Withdrawal</v>
      </c>
      <c r="Q542" t="str">
        <f>VLOOKUP(B542,[1]Transaction!C:E,3,FALSE)</f>
        <v>POS</v>
      </c>
      <c r="R542" s="10">
        <f>IFERROR(I542-J542, "")</f>
        <v>624885.55833448982</v>
      </c>
      <c r="S542" s="5">
        <f t="shared" si="17"/>
        <v>12497.711166689796</v>
      </c>
    </row>
    <row r="543" spans="1:19" x14ac:dyDescent="0.25">
      <c r="A543" s="6" t="s">
        <v>2214</v>
      </c>
      <c r="B543" s="7">
        <v>185045175</v>
      </c>
      <c r="C543" s="6">
        <v>73</v>
      </c>
      <c r="D543" s="17">
        <v>18042.75</v>
      </c>
      <c r="E543" s="6" t="s">
        <v>3339</v>
      </c>
      <c r="F543" s="6" t="s">
        <v>4621</v>
      </c>
      <c r="G543" s="6" t="s">
        <v>3369</v>
      </c>
      <c r="H543" s="18" t="s">
        <v>4622</v>
      </c>
      <c r="I543" s="19" t="str">
        <f t="shared" si="16"/>
        <v>2137439.33</v>
      </c>
      <c r="J543" s="20">
        <v>1273038.67344512</v>
      </c>
      <c r="K543" s="6" t="s">
        <v>4623</v>
      </c>
      <c r="L543" t="str">
        <f>VLOOKUP(A543,[1]Accounts!$A$2:$G$3001,5,FALSE)</f>
        <v>Corporate</v>
      </c>
      <c r="M543" t="str">
        <f>VLOOKUP(A543,[1]Accounts!$A$2:$G$3001,7,FALSE)</f>
        <v>88000,0704</v>
      </c>
      <c r="N543" t="str">
        <f>IFERROR(VLOOKUP(A543,[1]Loan!A:D,4,FALSE),  " No Loan")</f>
        <v xml:space="preserve"> No Loan</v>
      </c>
      <c r="O543" s="4">
        <f>VLOOKUP(B543, [1]Transaction!C:F,4,FALSE)</f>
        <v>44602</v>
      </c>
      <c r="P543" t="str">
        <f>VLOOKUP(B543,[1]Transaction!C:D,2,FALSE)</f>
        <v>Online Payment</v>
      </c>
      <c r="Q543" t="str">
        <f>VLOOKUP(B543,[1]Transaction!C:E,3,FALSE)</f>
        <v>Mobile</v>
      </c>
      <c r="R543" s="10">
        <f>IFERROR(I543-J543, "")</f>
        <v>864400.65655488009</v>
      </c>
      <c r="S543" s="5">
        <f t="shared" si="17"/>
        <v>17288.013131097603</v>
      </c>
    </row>
    <row r="544" spans="1:19" x14ac:dyDescent="0.25">
      <c r="A544" s="6" t="s">
        <v>1053</v>
      </c>
      <c r="B544" s="7">
        <v>186179051</v>
      </c>
      <c r="C544" s="6">
        <v>72</v>
      </c>
      <c r="D544" s="17">
        <v>18408</v>
      </c>
      <c r="E544" s="6" t="s">
        <v>3348</v>
      </c>
      <c r="F544" s="6" t="s">
        <v>3402</v>
      </c>
      <c r="G544" s="6" t="s">
        <v>3345</v>
      </c>
      <c r="H544" s="18" t="s">
        <v>4624</v>
      </c>
      <c r="I544" s="19" t="str">
        <f t="shared" si="16"/>
        <v>162718.233</v>
      </c>
      <c r="J544" s="20">
        <v>97834.337952000002</v>
      </c>
      <c r="K544" s="6" t="s">
        <v>4625</v>
      </c>
      <c r="L544" t="str">
        <f>VLOOKUP(A544,[1]Accounts!$A$2:$G$3001,5,FALSE)</f>
        <v>Domiciliary</v>
      </c>
      <c r="M544" t="str">
        <f>VLOOKUP(A544,[1]Accounts!$A$2:$G$3001,7,FALSE)</f>
        <v>193487,424</v>
      </c>
      <c r="N544" t="str">
        <f>IFERROR(VLOOKUP(A544,[1]Loan!A:D,4,FALSE),  " No Loan")</f>
        <v xml:space="preserve"> No Loan</v>
      </c>
      <c r="O544" s="4">
        <f>VLOOKUP(B544, [1]Transaction!C:F,4,FALSE)</f>
        <v>44304</v>
      </c>
      <c r="P544" t="str">
        <f>VLOOKUP(B544,[1]Transaction!C:D,2,FALSE)</f>
        <v>Cash Withdrawal</v>
      </c>
      <c r="Q544" t="str">
        <f>VLOOKUP(B544,[1]Transaction!C:E,3,FALSE)</f>
        <v>POS</v>
      </c>
      <c r="R544" s="10">
        <f>IFERROR(I544-J544, "")</f>
        <v>64883.895048000006</v>
      </c>
      <c r="S544" s="5">
        <f t="shared" si="17"/>
        <v>0</v>
      </c>
    </row>
    <row r="545" spans="1:19" x14ac:dyDescent="0.25">
      <c r="A545" s="6" t="s">
        <v>839</v>
      </c>
      <c r="B545" s="7">
        <v>186633227</v>
      </c>
      <c r="C545" s="6">
        <v>62</v>
      </c>
      <c r="D545" s="17">
        <v>22060.5</v>
      </c>
      <c r="E545" s="6" t="s">
        <v>3339</v>
      </c>
      <c r="F545" s="6" t="s">
        <v>3916</v>
      </c>
      <c r="G545" s="6" t="s">
        <v>3357</v>
      </c>
      <c r="H545" s="18" t="s">
        <v>4626</v>
      </c>
      <c r="I545" s="19" t="str">
        <f t="shared" si="16"/>
        <v>94786.2855</v>
      </c>
      <c r="J545" s="20">
        <v>38070.412723200003</v>
      </c>
      <c r="K545" s="6" t="s">
        <v>4627</v>
      </c>
      <c r="L545" t="str">
        <f>VLOOKUP(A545,[1]Accounts!$A$2:$G$3001,5,FALSE)</f>
        <v>Domiciliary</v>
      </c>
      <c r="M545" t="str">
        <f>VLOOKUP(A545,[1]Accounts!$A$2:$G$3001,7,FALSE)</f>
        <v>126956,1292</v>
      </c>
      <c r="N545" t="str">
        <f>IFERROR(VLOOKUP(A545,[1]Loan!A:D,4,FALSE),  " No Loan")</f>
        <v xml:space="preserve"> No Loan</v>
      </c>
      <c r="O545" s="4">
        <f>VLOOKUP(B545, [1]Transaction!C:F,4,FALSE)</f>
        <v>44329</v>
      </c>
      <c r="P545" t="str">
        <f>VLOOKUP(B545,[1]Transaction!C:D,2,FALSE)</f>
        <v>Online Payment</v>
      </c>
      <c r="Q545" t="str">
        <f>VLOOKUP(B545,[1]Transaction!C:E,3,FALSE)</f>
        <v>Card</v>
      </c>
      <c r="R545" s="10">
        <f>IFERROR(I545-J545, "")</f>
        <v>56715.872776799995</v>
      </c>
      <c r="S545" s="5">
        <f t="shared" si="17"/>
        <v>0</v>
      </c>
    </row>
    <row r="546" spans="1:19" x14ac:dyDescent="0.25">
      <c r="A546" s="6" t="s">
        <v>1302</v>
      </c>
      <c r="B546" s="7">
        <v>187814829</v>
      </c>
      <c r="C546" s="6">
        <v>28</v>
      </c>
      <c r="D546" s="17">
        <v>34479</v>
      </c>
      <c r="E546" s="6" t="s">
        <v>3339</v>
      </c>
      <c r="F546" s="6" t="s">
        <v>3811</v>
      </c>
      <c r="G546" s="6" t="s">
        <v>3463</v>
      </c>
      <c r="H546" s="18" t="s">
        <v>4628</v>
      </c>
      <c r="I546" s="19" t="str">
        <f t="shared" si="16"/>
        <v>758957.496</v>
      </c>
      <c r="J546" s="20">
        <v>205332.50073599999</v>
      </c>
      <c r="K546" s="6" t="s">
        <v>4629</v>
      </c>
      <c r="L546" t="str">
        <f>VLOOKUP(A546,[1]Accounts!$A$2:$G$3001,5,FALSE)</f>
        <v>Current</v>
      </c>
      <c r="M546" t="str">
        <f>VLOOKUP(A546,[1]Accounts!$A$2:$G$3001,7,FALSE)</f>
        <v>333378,5952</v>
      </c>
      <c r="N546" t="str">
        <f>IFERROR(VLOOKUP(A546,[1]Loan!A:D,4,FALSE),  " No Loan")</f>
        <v xml:space="preserve"> No Loan</v>
      </c>
      <c r="O546" s="4">
        <f>VLOOKUP(B546, [1]Transaction!C:F,4,FALSE)</f>
        <v>44314</v>
      </c>
      <c r="P546" t="str">
        <f>VLOOKUP(B546,[1]Transaction!C:D,2,FALSE)</f>
        <v>Online Payment</v>
      </c>
      <c r="Q546" t="str">
        <f>VLOOKUP(B546,[1]Transaction!C:E,3,FALSE)</f>
        <v>Internet Banking</v>
      </c>
      <c r="R546" s="10">
        <f>IFERROR(I546-J546, "")</f>
        <v>553624.99526400003</v>
      </c>
      <c r="S546" s="5">
        <f t="shared" si="17"/>
        <v>11072.499905280001</v>
      </c>
    </row>
    <row r="547" spans="1:19" x14ac:dyDescent="0.25">
      <c r="A547" s="6" t="s">
        <v>1007</v>
      </c>
      <c r="B547" s="7">
        <v>188446916</v>
      </c>
      <c r="C547" s="6">
        <v>80</v>
      </c>
      <c r="D547" s="21">
        <v>39047.25</v>
      </c>
      <c r="E547" s="6" t="str">
        <f ca="1">CHOOSE(RANDBETWEEN(1, 2), "Male","Female")</f>
        <v>Male</v>
      </c>
      <c r="F547" s="6" t="str">
        <f ca="1">CHOOSE(RANDBETWEEN(1, 5), "Farmer","Tailor","Student","Professor","Welder")</f>
        <v>Professor</v>
      </c>
      <c r="G547" s="6" t="str">
        <f ca="1">CHOOSE(RANDBETWEEN(1, 22), "Kano","Kwara","Imo","Lagos","Adamawa","Delta","Sokoto","Oyo","Osun","Abia","Cross River","Kaduna","Plateau","River","Abuja","Kogi","Edo","Anambra","Bayelsa","Benue","Ogun","Enugu")</f>
        <v>Osun</v>
      </c>
      <c r="H547" s="22" t="s">
        <v>4630</v>
      </c>
      <c r="I547" s="19" t="str">
        <f t="shared" si="16"/>
        <v>591721.321</v>
      </c>
      <c r="J547" s="10">
        <v>674317.81270841532</v>
      </c>
      <c r="K547" t="s">
        <v>4631</v>
      </c>
      <c r="L547" t="str">
        <f>VLOOKUP(A547,[1]Accounts!$A$2:$G$3001,5,FALSE)</f>
        <v>Domiciliary</v>
      </c>
      <c r="M547" t="str">
        <f>VLOOKUP(A547,[1]Accounts!$A$2:$G$3001,7,FALSE)</f>
        <v>79643,4153</v>
      </c>
      <c r="N547" t="str">
        <f>IFERROR(VLOOKUP(A547,[1]Loan!A:D,4,FALSE),  " No Loan")</f>
        <v xml:space="preserve"> No Loan</v>
      </c>
      <c r="O547" s="4">
        <f>VLOOKUP(B547, [1]Transaction!C:F,4,FALSE)</f>
        <v>44558</v>
      </c>
      <c r="P547" t="str">
        <f>VLOOKUP(B547,[1]Transaction!C:D,2,FALSE)</f>
        <v>Money Deposit</v>
      </c>
      <c r="Q547" t="str">
        <f>VLOOKUP(B547,[1]Transaction!C:E,3,FALSE)</f>
        <v>Bank</v>
      </c>
      <c r="R547" s="10">
        <f>IFERROR(I547-J547, "")</f>
        <v>-82596.491708415328</v>
      </c>
      <c r="S547" s="5">
        <f t="shared" si="17"/>
        <v>0</v>
      </c>
    </row>
    <row r="548" spans="1:19" x14ac:dyDescent="0.25">
      <c r="A548" s="6" t="s">
        <v>599</v>
      </c>
      <c r="B548" s="7">
        <v>188701933</v>
      </c>
      <c r="C548" s="6">
        <v>46</v>
      </c>
      <c r="D548" s="17">
        <v>27904.5</v>
      </c>
      <c r="E548" s="6" t="s">
        <v>3348</v>
      </c>
      <c r="F548" s="6" t="s">
        <v>3576</v>
      </c>
      <c r="G548" s="6" t="s">
        <v>3357</v>
      </c>
      <c r="H548" s="18" t="s">
        <v>4632</v>
      </c>
      <c r="I548" s="19" t="str">
        <f t="shared" si="16"/>
        <v>253946.589</v>
      </c>
      <c r="J548" s="20">
        <v>103475.19896448001</v>
      </c>
      <c r="K548" s="6" t="s">
        <v>4633</v>
      </c>
      <c r="L548" t="str">
        <f>VLOOKUP(A548,[1]Accounts!$A$2:$G$3001,5,FALSE)</f>
        <v>Current</v>
      </c>
      <c r="M548" t="str">
        <f>VLOOKUP(A548,[1]Accounts!$A$2:$G$3001,7,FALSE)</f>
        <v>446844,745</v>
      </c>
      <c r="N548" t="str">
        <f>IFERROR(VLOOKUP(A548,[1]Loan!A:D,4,FALSE),  " No Loan")</f>
        <v xml:space="preserve"> No Loan</v>
      </c>
      <c r="O548" s="4">
        <f>VLOOKUP(B548, [1]Transaction!C:F,4,FALSE)</f>
        <v>44553</v>
      </c>
      <c r="P548" t="str">
        <f>VLOOKUP(B548,[1]Transaction!C:D,2,FALSE)</f>
        <v>Online Payment</v>
      </c>
      <c r="Q548" t="str">
        <f>VLOOKUP(B548,[1]Transaction!C:E,3,FALSE)</f>
        <v>Mobile</v>
      </c>
      <c r="R548" s="10">
        <f>IFERROR(I548-J548, "")</f>
        <v>150471.39003552002</v>
      </c>
      <c r="S548" s="5">
        <f t="shared" si="17"/>
        <v>0</v>
      </c>
    </row>
    <row r="549" spans="1:19" x14ac:dyDescent="0.25">
      <c r="A549" s="6" t="s">
        <v>2718</v>
      </c>
      <c r="B549" s="7">
        <v>188754874</v>
      </c>
      <c r="C549" s="6">
        <v>52</v>
      </c>
      <c r="D549" s="17">
        <v>25713</v>
      </c>
      <c r="E549" s="6" t="s">
        <v>3348</v>
      </c>
      <c r="F549" s="6" t="s">
        <v>4022</v>
      </c>
      <c r="G549" s="6" t="s">
        <v>3429</v>
      </c>
      <c r="H549" s="18" t="s">
        <v>4634</v>
      </c>
      <c r="I549" s="19" t="str">
        <f t="shared" si="16"/>
        <v>2262409.29</v>
      </c>
      <c r="J549" s="20">
        <v>147297.28571279999</v>
      </c>
      <c r="K549" s="6" t="s">
        <v>4635</v>
      </c>
      <c r="L549" t="str">
        <f>VLOOKUP(A549,[1]Accounts!$A$2:$G$3001,5,FALSE)</f>
        <v>Domiciliary</v>
      </c>
      <c r="M549" t="str">
        <f>VLOOKUP(A549,[1]Accounts!$A$2:$G$3001,7,FALSE)</f>
        <v>343318,2304</v>
      </c>
      <c r="N549" t="str">
        <f>IFERROR(VLOOKUP(A549,[1]Loan!A:D,4,FALSE),  " No Loan")</f>
        <v xml:space="preserve"> No Loan</v>
      </c>
      <c r="O549" s="4">
        <f>VLOOKUP(B549, [1]Transaction!C:F,4,FALSE)</f>
        <v>44366</v>
      </c>
      <c r="P549" t="str">
        <f>VLOOKUP(B549,[1]Transaction!C:D,2,FALSE)</f>
        <v>Money Deposit</v>
      </c>
      <c r="Q549" t="str">
        <f>VLOOKUP(B549,[1]Transaction!C:E,3,FALSE)</f>
        <v>ATM</v>
      </c>
      <c r="R549" s="10">
        <f>IFERROR(I549-J549, "")</f>
        <v>2115112.0042872</v>
      </c>
      <c r="S549" s="5">
        <f t="shared" si="17"/>
        <v>42302.240085744001</v>
      </c>
    </row>
    <row r="550" spans="1:19" x14ac:dyDescent="0.25">
      <c r="A550" s="6" t="s">
        <v>1288</v>
      </c>
      <c r="B550" s="7">
        <v>188972987</v>
      </c>
      <c r="C550" s="6">
        <v>26</v>
      </c>
      <c r="D550" s="17">
        <v>35209.5</v>
      </c>
      <c r="E550" s="6" t="s">
        <v>3339</v>
      </c>
      <c r="F550" s="6" t="s">
        <v>3992</v>
      </c>
      <c r="G550" s="6" t="s">
        <v>3369</v>
      </c>
      <c r="H550" s="18" t="s">
        <v>4636</v>
      </c>
      <c r="I550" s="19" t="str">
        <f t="shared" si="16"/>
        <v>1234416.48</v>
      </c>
      <c r="J550" s="20">
        <v>496393.01228159998</v>
      </c>
      <c r="K550" s="6" t="s">
        <v>4637</v>
      </c>
      <c r="L550" t="str">
        <f>VLOOKUP(A550,[1]Accounts!$A$2:$G$3001,5,FALSE)</f>
        <v>Domiciliary</v>
      </c>
      <c r="M550" t="str">
        <f>VLOOKUP(A550,[1]Accounts!$A$2:$G$3001,7,FALSE)</f>
        <v>184005,9104</v>
      </c>
      <c r="N550" t="str">
        <f>IFERROR(VLOOKUP(A550,[1]Loan!A:D,4,FALSE),  " No Loan")</f>
        <v xml:space="preserve"> No Loan</v>
      </c>
      <c r="O550" s="4">
        <f>VLOOKUP(B550, [1]Transaction!C:F,4,FALSE)</f>
        <v>44361</v>
      </c>
      <c r="P550" t="str">
        <f>VLOOKUP(B550,[1]Transaction!C:D,2,FALSE)</f>
        <v>Money Transfer</v>
      </c>
      <c r="Q550" t="str">
        <f>VLOOKUP(B550,[1]Transaction!C:E,3,FALSE)</f>
        <v>Mobile</v>
      </c>
      <c r="R550" s="10">
        <f>IFERROR(I550-J550, "")</f>
        <v>738023.46771840006</v>
      </c>
      <c r="S550" s="5">
        <f t="shared" si="17"/>
        <v>14760.469354368002</v>
      </c>
    </row>
    <row r="551" spans="1:19" x14ac:dyDescent="0.25">
      <c r="A551" s="6" t="s">
        <v>1481</v>
      </c>
      <c r="B551" s="7">
        <v>189081306</v>
      </c>
      <c r="C551" s="6">
        <v>31</v>
      </c>
      <c r="D551" s="17">
        <v>33383.25</v>
      </c>
      <c r="E551" s="6" t="s">
        <v>3339</v>
      </c>
      <c r="F551" s="6" t="s">
        <v>3654</v>
      </c>
      <c r="G551" s="6" t="s">
        <v>3365</v>
      </c>
      <c r="H551" s="18" t="s">
        <v>4638</v>
      </c>
      <c r="I551" s="19" t="str">
        <f t="shared" si="16"/>
        <v>1251565.57</v>
      </c>
      <c r="J551" s="20">
        <v>428967.96718139999</v>
      </c>
      <c r="K551" s="6" t="s">
        <v>4639</v>
      </c>
      <c r="L551" t="str">
        <f>VLOOKUP(A551,[1]Accounts!$A$2:$G$3001,5,FALSE)</f>
        <v>Savings</v>
      </c>
      <c r="M551" t="str">
        <f>VLOOKUP(A551,[1]Accounts!$A$2:$G$3001,7,FALSE)</f>
        <v>58715,5044</v>
      </c>
      <c r="N551" t="str">
        <f>IFERROR(VLOOKUP(A551,[1]Loan!A:D,4,FALSE),  " No Loan")</f>
        <v xml:space="preserve"> No Loan</v>
      </c>
      <c r="O551" s="4">
        <f>VLOOKUP(B551, [1]Transaction!C:F,4,FALSE)</f>
        <v>44213</v>
      </c>
      <c r="P551" t="str">
        <f>VLOOKUP(B551,[1]Transaction!C:D,2,FALSE)</f>
        <v>Checks</v>
      </c>
      <c r="Q551" t="str">
        <f>VLOOKUP(B551,[1]Transaction!C:E,3,FALSE)</f>
        <v>Informal Services</v>
      </c>
      <c r="R551" s="10">
        <f>IFERROR(I551-J551, "")</f>
        <v>822597.60281860013</v>
      </c>
      <c r="S551" s="5">
        <f t="shared" si="17"/>
        <v>16451.952056372003</v>
      </c>
    </row>
    <row r="552" spans="1:19" x14ac:dyDescent="0.25">
      <c r="A552" s="6" t="s">
        <v>2729</v>
      </c>
      <c r="B552" s="7">
        <v>189387888</v>
      </c>
      <c r="C552" s="6">
        <v>36</v>
      </c>
      <c r="D552" s="17">
        <v>31557</v>
      </c>
      <c r="E552" s="6" t="s">
        <v>3339</v>
      </c>
      <c r="F552" s="6" t="s">
        <v>3600</v>
      </c>
      <c r="G552" s="6" t="s">
        <v>3357</v>
      </c>
      <c r="H552" s="18" t="s">
        <v>4377</v>
      </c>
      <c r="I552" s="19" t="str">
        <f t="shared" si="16"/>
        <v>0_x0002_</v>
      </c>
      <c r="J552" s="20">
        <v>0</v>
      </c>
      <c r="K552" s="6" t="s">
        <v>4640</v>
      </c>
      <c r="L552" t="str">
        <f>VLOOKUP(A552,[1]Accounts!$A$2:$G$3001,5,FALSE)</f>
        <v>Corporate</v>
      </c>
      <c r="M552" t="str">
        <f>VLOOKUP(A552,[1]Accounts!$A$2:$G$3001,7,FALSE)</f>
        <v>165847,3257</v>
      </c>
      <c r="N552" t="str">
        <f>IFERROR(VLOOKUP(A552,[1]Loan!A:D,4,FALSE),  " No Loan")</f>
        <v xml:space="preserve"> No Loan</v>
      </c>
      <c r="O552" s="4">
        <f>VLOOKUP(B552, [1]Transaction!C:F,4,FALSE)</f>
        <v>44405</v>
      </c>
      <c r="P552" t="str">
        <f>VLOOKUP(B552,[1]Transaction!C:D,2,FALSE)</f>
        <v>Online Payment</v>
      </c>
      <c r="Q552" t="str">
        <f>VLOOKUP(B552,[1]Transaction!C:E,3,FALSE)</f>
        <v>Card</v>
      </c>
      <c r="R552" s="10" t="str">
        <f>IFERROR(I552-J552, "")</f>
        <v/>
      </c>
      <c r="S552" s="5" t="e">
        <f t="shared" si="17"/>
        <v>#VALUE!</v>
      </c>
    </row>
    <row r="553" spans="1:19" x14ac:dyDescent="0.25">
      <c r="A553" s="6" t="s">
        <v>181</v>
      </c>
      <c r="B553" s="7">
        <v>189397842</v>
      </c>
      <c r="C553" s="6">
        <v>76</v>
      </c>
      <c r="D553" s="17">
        <v>16947</v>
      </c>
      <c r="E553" s="6" t="s">
        <v>3339</v>
      </c>
      <c r="F553" s="6" t="s">
        <v>3633</v>
      </c>
      <c r="G553" s="6" t="s">
        <v>3489</v>
      </c>
      <c r="H553" s="18" t="s">
        <v>4641</v>
      </c>
      <c r="I553" s="19" t="str">
        <f t="shared" si="16"/>
        <v>329499.383</v>
      </c>
      <c r="J553" s="20">
        <v>97608.223087199993</v>
      </c>
      <c r="K553" s="6" t="s">
        <v>4642</v>
      </c>
      <c r="L553" t="str">
        <f>VLOOKUP(A553,[1]Accounts!$A$2:$G$3001,5,FALSE)</f>
        <v>Current</v>
      </c>
      <c r="M553" t="str">
        <f>VLOOKUP(A553,[1]Accounts!$A$2:$G$3001,7,FALSE)</f>
        <v>162807,39</v>
      </c>
      <c r="N553" t="str">
        <f>IFERROR(VLOOKUP(A553,[1]Loan!A:D,4,FALSE),  " No Loan")</f>
        <v xml:space="preserve"> No Loan</v>
      </c>
      <c r="O553" s="4">
        <f>VLOOKUP(B553, [1]Transaction!C:F,4,FALSE)</f>
        <v>44274</v>
      </c>
      <c r="P553" t="str">
        <f>VLOOKUP(B553,[1]Transaction!C:D,2,FALSE)</f>
        <v>Money Transfer</v>
      </c>
      <c r="Q553" t="str">
        <f>VLOOKUP(B553,[1]Transaction!C:E,3,FALSE)</f>
        <v>ATM</v>
      </c>
      <c r="R553" s="10">
        <f>IFERROR(I553-J553, "")</f>
        <v>231891.15991279998</v>
      </c>
      <c r="S553" s="5">
        <f t="shared" si="17"/>
        <v>0</v>
      </c>
    </row>
    <row r="554" spans="1:19" x14ac:dyDescent="0.25">
      <c r="A554" s="6" t="s">
        <v>2059</v>
      </c>
      <c r="B554" s="7">
        <v>189899863</v>
      </c>
      <c r="C554" s="6">
        <v>81</v>
      </c>
      <c r="D554" s="17">
        <v>15120.75</v>
      </c>
      <c r="E554" s="6" t="s">
        <v>3348</v>
      </c>
      <c r="F554" s="6" t="s">
        <v>3660</v>
      </c>
      <c r="G554" s="6" t="s">
        <v>3505</v>
      </c>
      <c r="H554" s="18" t="s">
        <v>4643</v>
      </c>
      <c r="I554" s="19" t="str">
        <f t="shared" si="16"/>
        <v>265852.329</v>
      </c>
      <c r="J554" s="20">
        <v>51020.189798400002</v>
      </c>
      <c r="K554" s="6" t="s">
        <v>4644</v>
      </c>
      <c r="L554" t="str">
        <f>VLOOKUP(A554,[1]Accounts!$A$2:$G$3001,5,FALSE)</f>
        <v>Domiciliary</v>
      </c>
      <c r="M554" t="str">
        <f>VLOOKUP(A554,[1]Accounts!$A$2:$G$3001,7,FALSE)</f>
        <v>342396,72</v>
      </c>
      <c r="N554" t="str">
        <f>IFERROR(VLOOKUP(A554,[1]Loan!A:D,4,FALSE),  " No Loan")</f>
        <v xml:space="preserve"> No Loan</v>
      </c>
      <c r="O554" s="4">
        <f>VLOOKUP(B554, [1]Transaction!C:F,4,FALSE)</f>
        <v>44602</v>
      </c>
      <c r="P554" t="str">
        <f>VLOOKUP(B554,[1]Transaction!C:D,2,FALSE)</f>
        <v>Checks</v>
      </c>
      <c r="Q554" t="str">
        <f>VLOOKUP(B554,[1]Transaction!C:E,3,FALSE)</f>
        <v>Informal Services</v>
      </c>
      <c r="R554" s="10">
        <f>IFERROR(I554-J554, "")</f>
        <v>214832.13920160002</v>
      </c>
      <c r="S554" s="5">
        <f t="shared" si="17"/>
        <v>0</v>
      </c>
    </row>
    <row r="555" spans="1:19" x14ac:dyDescent="0.25">
      <c r="A555" s="6" t="s">
        <v>2351</v>
      </c>
      <c r="B555" s="7">
        <v>190152480</v>
      </c>
      <c r="C555" s="6">
        <v>25</v>
      </c>
      <c r="D555" s="17">
        <v>35574.75</v>
      </c>
      <c r="E555" s="6" t="s">
        <v>3339</v>
      </c>
      <c r="F555" s="6" t="s">
        <v>4236</v>
      </c>
      <c r="G555" s="6" t="s">
        <v>3369</v>
      </c>
      <c r="H555" s="18" t="s">
        <v>4645</v>
      </c>
      <c r="I555" s="19" t="str">
        <f t="shared" si="16"/>
        <v>308369.869</v>
      </c>
      <c r="J555" s="20">
        <v>96707.334405240006</v>
      </c>
      <c r="K555" s="6" t="s">
        <v>4646</v>
      </c>
      <c r="L555" t="str">
        <f>VLOOKUP(A555,[1]Accounts!$A$2:$G$3001,5,FALSE)</f>
        <v>Domiciliary</v>
      </c>
      <c r="M555" t="str">
        <f>VLOOKUP(A555,[1]Accounts!$A$2:$G$3001,7,FALSE)</f>
        <v>193729,9364</v>
      </c>
      <c r="N555" t="str">
        <f>IFERROR(VLOOKUP(A555,[1]Loan!A:D,4,FALSE),  " No Loan")</f>
        <v xml:space="preserve"> No Loan</v>
      </c>
      <c r="O555" s="4">
        <f>VLOOKUP(B555, [1]Transaction!C:F,4,FALSE)</f>
        <v>44680</v>
      </c>
      <c r="P555" t="str">
        <f>VLOOKUP(B555,[1]Transaction!C:D,2,FALSE)</f>
        <v>Money Transfer</v>
      </c>
      <c r="Q555" t="str">
        <f>VLOOKUP(B555,[1]Transaction!C:E,3,FALSE)</f>
        <v>Mobile</v>
      </c>
      <c r="R555" s="10">
        <f>IFERROR(I555-J555, "")</f>
        <v>211662.53459475999</v>
      </c>
      <c r="S555" s="5">
        <f t="shared" si="17"/>
        <v>0</v>
      </c>
    </row>
    <row r="556" spans="1:19" x14ac:dyDescent="0.25">
      <c r="A556" s="6" t="s">
        <v>2208</v>
      </c>
      <c r="B556" s="7">
        <v>190313081</v>
      </c>
      <c r="C556" s="6">
        <v>42</v>
      </c>
      <c r="D556" s="17">
        <v>29365.5</v>
      </c>
      <c r="E556" s="6" t="s">
        <v>3348</v>
      </c>
      <c r="F556" s="6" t="s">
        <v>3718</v>
      </c>
      <c r="G556" s="6" t="s">
        <v>3463</v>
      </c>
      <c r="H556" s="18" t="s">
        <v>4647</v>
      </c>
      <c r="I556" s="19" t="str">
        <f t="shared" si="16"/>
        <v>46434.0603</v>
      </c>
      <c r="J556" s="20">
        <v>9286.8120648000004</v>
      </c>
      <c r="K556" s="6" t="s">
        <v>4648</v>
      </c>
      <c r="L556" t="str">
        <f>VLOOKUP(A556,[1]Accounts!$A$2:$G$3001,5,FALSE)</f>
        <v>Corporate</v>
      </c>
      <c r="M556" t="str">
        <f>VLOOKUP(A556,[1]Accounts!$A$2:$G$3001,7,FALSE)</f>
        <v>119770,5984</v>
      </c>
      <c r="N556" t="str">
        <f>IFERROR(VLOOKUP(A556,[1]Loan!A:D,4,FALSE),  " No Loan")</f>
        <v xml:space="preserve"> No Loan</v>
      </c>
      <c r="O556" s="4">
        <f>VLOOKUP(B556, [1]Transaction!C:F,4,FALSE)</f>
        <v>44398</v>
      </c>
      <c r="P556" t="str">
        <f>VLOOKUP(B556,[1]Transaction!C:D,2,FALSE)</f>
        <v>Money Transfer</v>
      </c>
      <c r="Q556" t="str">
        <f>VLOOKUP(B556,[1]Transaction!C:E,3,FALSE)</f>
        <v>Mobile</v>
      </c>
      <c r="R556" s="10">
        <f>IFERROR(I556-J556, "")</f>
        <v>37147.248235199993</v>
      </c>
      <c r="S556" s="5">
        <f t="shared" si="17"/>
        <v>0</v>
      </c>
    </row>
    <row r="557" spans="1:19" x14ac:dyDescent="0.25">
      <c r="A557" s="6" t="s">
        <v>3068</v>
      </c>
      <c r="B557" s="7">
        <v>190990752</v>
      </c>
      <c r="C557" s="6">
        <v>82</v>
      </c>
      <c r="D557" s="17">
        <v>14755.5</v>
      </c>
      <c r="E557" s="6" t="s">
        <v>3348</v>
      </c>
      <c r="F557" s="6" t="s">
        <v>3710</v>
      </c>
      <c r="G557" s="6" t="s">
        <v>3512</v>
      </c>
      <c r="H557" s="18" t="s">
        <v>4649</v>
      </c>
      <c r="I557" s="19" t="str">
        <f t="shared" si="16"/>
        <v>572741.073</v>
      </c>
      <c r="J557" s="20">
        <v>156634.0772724</v>
      </c>
      <c r="K557" s="6" t="s">
        <v>4650</v>
      </c>
      <c r="L557" t="str">
        <f>VLOOKUP(A557,[1]Accounts!$A$2:$G$3001,5,FALSE)</f>
        <v>Joint</v>
      </c>
      <c r="M557" t="str">
        <f>VLOOKUP(A557,[1]Accounts!$A$2:$G$3001,7,FALSE)</f>
        <v>169727,32</v>
      </c>
      <c r="N557" t="str">
        <f>IFERROR(VLOOKUP(A557,[1]Loan!A:D,4,FALSE),  " No Loan")</f>
        <v xml:space="preserve"> No Loan</v>
      </c>
      <c r="O557" s="4">
        <f>VLOOKUP(B557, [1]Transaction!C:F,4,FALSE)</f>
        <v>44290</v>
      </c>
      <c r="P557" t="str">
        <f>VLOOKUP(B557,[1]Transaction!C:D,2,FALSE)</f>
        <v>Online Payment</v>
      </c>
      <c r="Q557" t="str">
        <f>VLOOKUP(B557,[1]Transaction!C:E,3,FALSE)</f>
        <v>Card</v>
      </c>
      <c r="R557" s="10">
        <f>IFERROR(I557-J557, "")</f>
        <v>416106.99572759995</v>
      </c>
      <c r="S557" s="5">
        <f t="shared" si="17"/>
        <v>0</v>
      </c>
    </row>
    <row r="558" spans="1:19" x14ac:dyDescent="0.25">
      <c r="A558" s="6" t="s">
        <v>3217</v>
      </c>
      <c r="B558" s="7">
        <v>191350100</v>
      </c>
      <c r="C558" s="6">
        <v>47</v>
      </c>
      <c r="D558" s="17">
        <v>27539.25</v>
      </c>
      <c r="E558" s="6" t="s">
        <v>3348</v>
      </c>
      <c r="F558" s="6" t="s">
        <v>3814</v>
      </c>
      <c r="G558" s="6" t="s">
        <v>3403</v>
      </c>
      <c r="H558" s="18" t="s">
        <v>4651</v>
      </c>
      <c r="I558" s="19" t="str">
        <f t="shared" si="16"/>
        <v>3123544.46</v>
      </c>
      <c r="J558" s="20">
        <v>1712270.2842530999</v>
      </c>
      <c r="K558" s="6" t="s">
        <v>4652</v>
      </c>
      <c r="L558" t="str">
        <f>VLOOKUP(A558,[1]Accounts!$A$2:$G$3001,5,FALSE)</f>
        <v>Current</v>
      </c>
      <c r="M558" t="str">
        <f>VLOOKUP(A558,[1]Accounts!$A$2:$G$3001,7,FALSE)</f>
        <v>92423,37</v>
      </c>
      <c r="N558" t="str">
        <f>IFERROR(VLOOKUP(A558,[1]Loan!A:D,4,FALSE),  " No Loan")</f>
        <v xml:space="preserve"> No Loan</v>
      </c>
      <c r="O558" s="4">
        <f>VLOOKUP(B558, [1]Transaction!C:F,4,FALSE)</f>
        <v>44481</v>
      </c>
      <c r="P558" t="str">
        <f>VLOOKUP(B558,[1]Transaction!C:D,2,FALSE)</f>
        <v>Money Deposit</v>
      </c>
      <c r="Q558" t="str">
        <f>VLOOKUP(B558,[1]Transaction!C:E,3,FALSE)</f>
        <v>ATM</v>
      </c>
      <c r="R558" s="10">
        <f>IFERROR(I558-J558, "")</f>
        <v>1411274.1757469</v>
      </c>
      <c r="S558" s="5">
        <f t="shared" si="17"/>
        <v>28225.483514938001</v>
      </c>
    </row>
    <row r="559" spans="1:19" x14ac:dyDescent="0.25">
      <c r="A559" s="6" t="s">
        <v>3259</v>
      </c>
      <c r="B559" s="7">
        <v>191556823</v>
      </c>
      <c r="C559" s="6">
        <v>61</v>
      </c>
      <c r="D559" s="17">
        <v>22425.75</v>
      </c>
      <c r="E559" s="6" t="s">
        <v>3339</v>
      </c>
      <c r="F559" s="6" t="s">
        <v>3585</v>
      </c>
      <c r="G559" s="6" t="s">
        <v>3512</v>
      </c>
      <c r="H559" s="18" t="s">
        <v>4653</v>
      </c>
      <c r="I559" s="19" t="str">
        <f t="shared" si="16"/>
        <v>989380.390</v>
      </c>
      <c r="J559" s="20">
        <v>227346.98334480001</v>
      </c>
      <c r="K559" s="6" t="s">
        <v>4654</v>
      </c>
      <c r="L559" t="str">
        <f>VLOOKUP(A559,[1]Accounts!$A$2:$G$3001,5,FALSE)</f>
        <v>Current</v>
      </c>
      <c r="M559" t="str">
        <f>VLOOKUP(A559,[1]Accounts!$A$2:$G$3001,7,FALSE)</f>
        <v>78862,1676</v>
      </c>
      <c r="N559" t="str">
        <f>IFERROR(VLOOKUP(A559,[1]Loan!A:D,4,FALSE),  " No Loan")</f>
        <v xml:space="preserve"> No Loan</v>
      </c>
      <c r="O559" s="4">
        <f>VLOOKUP(B559, [1]Transaction!C:F,4,FALSE)</f>
        <v>44615</v>
      </c>
      <c r="P559" t="str">
        <f>VLOOKUP(B559,[1]Transaction!C:D,2,FALSE)</f>
        <v>Cash Withdrawal</v>
      </c>
      <c r="Q559" t="str">
        <f>VLOOKUP(B559,[1]Transaction!C:E,3,FALSE)</f>
        <v>Bank</v>
      </c>
      <c r="R559" s="10">
        <f>IFERROR(I559-J559, "")</f>
        <v>762033.40665520006</v>
      </c>
      <c r="S559" s="5">
        <f t="shared" si="17"/>
        <v>15240.668133104002</v>
      </c>
    </row>
    <row r="560" spans="1:19" x14ac:dyDescent="0.25">
      <c r="A560" s="6" t="s">
        <v>2776</v>
      </c>
      <c r="B560" s="7">
        <v>192118373</v>
      </c>
      <c r="C560" s="6">
        <v>78</v>
      </c>
      <c r="D560" s="17">
        <v>16216.5</v>
      </c>
      <c r="E560" s="6" t="s">
        <v>3339</v>
      </c>
      <c r="F560" s="6" t="s">
        <v>3754</v>
      </c>
      <c r="G560" s="6" t="s">
        <v>3376</v>
      </c>
      <c r="H560" s="18" t="s">
        <v>4655</v>
      </c>
      <c r="I560" s="19" t="str">
        <f t="shared" si="16"/>
        <v>408648.561</v>
      </c>
      <c r="J560" s="20">
        <v>188218.71988704</v>
      </c>
      <c r="K560" s="6" t="s">
        <v>4656</v>
      </c>
      <c r="L560" t="str">
        <f>VLOOKUP(A560,[1]Accounts!$A$2:$G$3001,5,FALSE)</f>
        <v>Joint</v>
      </c>
      <c r="M560" t="str">
        <f>VLOOKUP(A560,[1]Accounts!$A$2:$G$3001,7,FALSE)</f>
        <v>303715,37</v>
      </c>
      <c r="N560" t="str">
        <f>IFERROR(VLOOKUP(A560,[1]Loan!A:D,4,FALSE),  " No Loan")</f>
        <v xml:space="preserve"> No Loan</v>
      </c>
      <c r="O560" s="4">
        <f>VLOOKUP(B560, [1]Transaction!C:F,4,FALSE)</f>
        <v>44265</v>
      </c>
      <c r="P560" t="str">
        <f>VLOOKUP(B560,[1]Transaction!C:D,2,FALSE)</f>
        <v>Checks</v>
      </c>
      <c r="Q560" t="str">
        <f>VLOOKUP(B560,[1]Transaction!C:E,3,FALSE)</f>
        <v>Informal Services</v>
      </c>
      <c r="R560" s="10">
        <f>IFERROR(I560-J560, "")</f>
        <v>220429.84111295998</v>
      </c>
      <c r="S560" s="5">
        <f t="shared" si="17"/>
        <v>0</v>
      </c>
    </row>
    <row r="561" spans="1:19" x14ac:dyDescent="0.25">
      <c r="A561" s="6" t="s">
        <v>1541</v>
      </c>
      <c r="B561" s="7">
        <v>192166510</v>
      </c>
      <c r="C561" s="6">
        <v>67</v>
      </c>
      <c r="D561" s="17">
        <v>20234.25</v>
      </c>
      <c r="E561" s="6" t="s">
        <v>3339</v>
      </c>
      <c r="F561" s="6" t="s">
        <v>3688</v>
      </c>
      <c r="G561" s="6" t="s">
        <v>3376</v>
      </c>
      <c r="H561" s="18" t="s">
        <v>4657</v>
      </c>
      <c r="I561" s="19" t="str">
        <f t="shared" si="16"/>
        <v>1242347.21</v>
      </c>
      <c r="J561" s="20">
        <v>279528.12342000002</v>
      </c>
      <c r="K561" s="6" t="s">
        <v>4658</v>
      </c>
      <c r="L561" t="str">
        <f>VLOOKUP(A561,[1]Accounts!$A$2:$G$3001,5,FALSE)</f>
        <v>Domiciliary</v>
      </c>
      <c r="M561" t="str">
        <f>VLOOKUP(A561,[1]Accounts!$A$2:$G$3001,7,FALSE)</f>
        <v>129996,1908</v>
      </c>
      <c r="N561" t="str">
        <f>IFERROR(VLOOKUP(A561,[1]Loan!A:D,4,FALSE),  " No Loan")</f>
        <v xml:space="preserve"> No Loan</v>
      </c>
      <c r="O561" s="4">
        <f>VLOOKUP(B561, [1]Transaction!C:F,4,FALSE)</f>
        <v>44665</v>
      </c>
      <c r="P561" t="str">
        <f>VLOOKUP(B561,[1]Transaction!C:D,2,FALSE)</f>
        <v>Money Deposit</v>
      </c>
      <c r="Q561" t="str">
        <f>VLOOKUP(B561,[1]Transaction!C:E,3,FALSE)</f>
        <v>Bank</v>
      </c>
      <c r="R561" s="10">
        <f>IFERROR(I561-J561, "")</f>
        <v>962819.08657999989</v>
      </c>
      <c r="S561" s="5">
        <f t="shared" si="17"/>
        <v>19256.381731599999</v>
      </c>
    </row>
    <row r="562" spans="1:19" x14ac:dyDescent="0.25">
      <c r="A562" s="6" t="s">
        <v>1521</v>
      </c>
      <c r="B562" s="7">
        <v>192167762</v>
      </c>
      <c r="C562" s="6">
        <v>51</v>
      </c>
      <c r="D562" s="17">
        <v>26078.25</v>
      </c>
      <c r="E562" s="6" t="s">
        <v>3339</v>
      </c>
      <c r="F562" s="6" t="s">
        <v>3772</v>
      </c>
      <c r="G562" s="6" t="s">
        <v>3403</v>
      </c>
      <c r="H562" s="18" t="s">
        <v>4659</v>
      </c>
      <c r="I562" s="19" t="str">
        <f t="shared" si="16"/>
        <v>933331.009</v>
      </c>
      <c r="J562" s="20">
        <v>165406.99557888001</v>
      </c>
      <c r="K562" s="6" t="s">
        <v>4660</v>
      </c>
      <c r="L562" t="str">
        <f>VLOOKUP(A562,[1]Accounts!$A$2:$G$3001,5,FALSE)</f>
        <v>Domiciliary</v>
      </c>
      <c r="M562" t="str">
        <f>VLOOKUP(A562,[1]Accounts!$A$2:$G$3001,7,FALSE)</f>
        <v>282275,52</v>
      </c>
      <c r="N562" t="str">
        <f>IFERROR(VLOOKUP(A562,[1]Loan!A:D,4,FALSE),  " No Loan")</f>
        <v xml:space="preserve"> No Loan</v>
      </c>
      <c r="O562" s="4">
        <f>VLOOKUP(B562, [1]Transaction!C:F,4,FALSE)</f>
        <v>44562</v>
      </c>
      <c r="P562" t="str">
        <f>VLOOKUP(B562,[1]Transaction!C:D,2,FALSE)</f>
        <v>Cash Withdrawal</v>
      </c>
      <c r="Q562" t="str">
        <f>VLOOKUP(B562,[1]Transaction!C:E,3,FALSE)</f>
        <v>ATM</v>
      </c>
      <c r="R562" s="10">
        <f>IFERROR(I562-J562, "")</f>
        <v>767924.01342111989</v>
      </c>
      <c r="S562" s="5">
        <f t="shared" si="17"/>
        <v>15358.480268422398</v>
      </c>
    </row>
    <row r="563" spans="1:19" x14ac:dyDescent="0.25">
      <c r="A563" s="6" t="s">
        <v>1309</v>
      </c>
      <c r="B563" s="7">
        <v>192208870</v>
      </c>
      <c r="C563" s="6">
        <v>69</v>
      </c>
      <c r="D563" s="17">
        <v>19503.75</v>
      </c>
      <c r="E563" s="6" t="s">
        <v>3348</v>
      </c>
      <c r="F563" s="6" t="s">
        <v>4005</v>
      </c>
      <c r="G563" s="6" t="s">
        <v>3505</v>
      </c>
      <c r="H563" s="18" t="s">
        <v>4661</v>
      </c>
      <c r="I563" s="19" t="str">
        <f t="shared" si="16"/>
        <v>540814.57_x0002_</v>
      </c>
      <c r="J563" s="20">
        <v>139151.588861</v>
      </c>
      <c r="K563" s="6" t="s">
        <v>4662</v>
      </c>
      <c r="L563" t="str">
        <f>VLOOKUP(A563,[1]Accounts!$A$2:$G$3001,5,FALSE)</f>
        <v>Savings</v>
      </c>
      <c r="M563" t="str">
        <f>VLOOKUP(A563,[1]Accounts!$A$2:$G$3001,7,FALSE)</f>
        <v>329847,84</v>
      </c>
      <c r="N563" t="str">
        <f>IFERROR(VLOOKUP(A563,[1]Loan!A:D,4,FALSE),  " No Loan")</f>
        <v xml:space="preserve"> No Loan</v>
      </c>
      <c r="O563" s="4">
        <f>VLOOKUP(B563, [1]Transaction!C:F,4,FALSE)</f>
        <v>44325</v>
      </c>
      <c r="P563" t="str">
        <f>VLOOKUP(B563,[1]Transaction!C:D,2,FALSE)</f>
        <v>Money Transfer</v>
      </c>
      <c r="Q563" t="str">
        <f>VLOOKUP(B563,[1]Transaction!C:E,3,FALSE)</f>
        <v>ATM</v>
      </c>
      <c r="R563" s="10" t="str">
        <f>IFERROR(I563-J563, "")</f>
        <v/>
      </c>
      <c r="S563" s="5" t="e">
        <f t="shared" si="17"/>
        <v>#VALUE!</v>
      </c>
    </row>
    <row r="564" spans="1:19" x14ac:dyDescent="0.25">
      <c r="A564" s="6" t="s">
        <v>1728</v>
      </c>
      <c r="B564" s="7">
        <v>192418406</v>
      </c>
      <c r="C564" s="6">
        <v>47</v>
      </c>
      <c r="D564" s="17">
        <v>27539.25</v>
      </c>
      <c r="E564" s="6" t="s">
        <v>3339</v>
      </c>
      <c r="F564" s="6" t="s">
        <v>3418</v>
      </c>
      <c r="G564" s="6" t="s">
        <v>3369</v>
      </c>
      <c r="H564" s="18" t="s">
        <v>4663</v>
      </c>
      <c r="I564" s="19" t="str">
        <f t="shared" si="16"/>
        <v>812601.79_x0002_</v>
      </c>
      <c r="J564" s="20">
        <v>542655.47536200006</v>
      </c>
      <c r="K564" s="6" t="s">
        <v>4664</v>
      </c>
      <c r="L564" t="str">
        <f>VLOOKUP(A564,[1]Accounts!$A$2:$G$3001,5,FALSE)</f>
        <v>Corporate</v>
      </c>
      <c r="M564" t="str">
        <f>VLOOKUP(A564,[1]Accounts!$A$2:$G$3001,7,FALSE)</f>
        <v>140159,1136</v>
      </c>
      <c r="N564" t="str">
        <f>IFERROR(VLOOKUP(A564,[1]Loan!A:D,4,FALSE),  " No Loan")</f>
        <v xml:space="preserve"> No Loan</v>
      </c>
      <c r="O564" s="4">
        <f>VLOOKUP(B564, [1]Transaction!C:F,4,FALSE)</f>
        <v>44248</v>
      </c>
      <c r="P564" t="str">
        <f>VLOOKUP(B564,[1]Transaction!C:D,2,FALSE)</f>
        <v>Money Transfer</v>
      </c>
      <c r="Q564" t="str">
        <f>VLOOKUP(B564,[1]Transaction!C:E,3,FALSE)</f>
        <v>ATM</v>
      </c>
      <c r="R564" s="10" t="str">
        <f>IFERROR(I564-J564, "")</f>
        <v/>
      </c>
      <c r="S564" s="5" t="e">
        <f t="shared" si="17"/>
        <v>#VALUE!</v>
      </c>
    </row>
    <row r="565" spans="1:19" x14ac:dyDescent="0.25">
      <c r="A565" s="6" t="s">
        <v>1365</v>
      </c>
      <c r="B565" s="7">
        <v>192582140</v>
      </c>
      <c r="C565" s="6">
        <v>47</v>
      </c>
      <c r="D565" s="17">
        <v>27539.25</v>
      </c>
      <c r="E565" s="6" t="s">
        <v>3339</v>
      </c>
      <c r="F565" s="6" t="s">
        <v>3532</v>
      </c>
      <c r="G565" s="6" t="s">
        <v>3463</v>
      </c>
      <c r="H565" s="18" t="s">
        <v>4665</v>
      </c>
      <c r="I565" s="19" t="str">
        <f t="shared" si="16"/>
        <v>570772.506</v>
      </c>
      <c r="J565" s="20">
        <v>175137.03756252001</v>
      </c>
      <c r="K565" s="6" t="s">
        <v>4666</v>
      </c>
      <c r="L565" t="str">
        <f>VLOOKUP(A565,[1]Accounts!$A$2:$G$3001,5,FALSE)</f>
        <v>Joint</v>
      </c>
      <c r="M565" t="str">
        <f>VLOOKUP(A565,[1]Accounts!$A$2:$G$3001,7,FALSE)</f>
        <v>90677,9475</v>
      </c>
      <c r="N565" t="str">
        <f>IFERROR(VLOOKUP(A565,[1]Loan!A:D,4,FALSE),  " No Loan")</f>
        <v xml:space="preserve"> No Loan</v>
      </c>
      <c r="O565" s="4">
        <f>VLOOKUP(B565, [1]Transaction!C:F,4,FALSE)</f>
        <v>44539</v>
      </c>
      <c r="P565" t="str">
        <f>VLOOKUP(B565,[1]Transaction!C:D,2,FALSE)</f>
        <v>Checks</v>
      </c>
      <c r="Q565" t="str">
        <f>VLOOKUP(B565,[1]Transaction!C:E,3,FALSE)</f>
        <v>Bank</v>
      </c>
      <c r="R565" s="10">
        <f>IFERROR(I565-J565, "")</f>
        <v>395635.46843748004</v>
      </c>
      <c r="S565" s="5">
        <f t="shared" si="17"/>
        <v>0</v>
      </c>
    </row>
    <row r="566" spans="1:19" x14ac:dyDescent="0.25">
      <c r="A566" s="6" t="s">
        <v>211</v>
      </c>
      <c r="B566" s="7">
        <v>192781810</v>
      </c>
      <c r="C566" s="6">
        <v>79</v>
      </c>
      <c r="D566" s="17">
        <v>15851.25</v>
      </c>
      <c r="E566" s="6" t="s">
        <v>3339</v>
      </c>
      <c r="F566" s="6" t="s">
        <v>3517</v>
      </c>
      <c r="G566" s="6" t="s">
        <v>3389</v>
      </c>
      <c r="H566" s="18" t="s">
        <v>4667</v>
      </c>
      <c r="I566" s="19" t="str">
        <f t="shared" si="16"/>
        <v>914426.931</v>
      </c>
      <c r="J566" s="20">
        <v>245879.24156928001</v>
      </c>
      <c r="K566" s="6" t="s">
        <v>4668</v>
      </c>
      <c r="L566" t="str">
        <f>VLOOKUP(A566,[1]Accounts!$A$2:$G$3001,5,FALSE)</f>
        <v>Current</v>
      </c>
      <c r="M566" t="str">
        <f>VLOOKUP(A566,[1]Accounts!$A$2:$G$3001,7,FALSE)</f>
        <v>210939,8829</v>
      </c>
      <c r="N566" t="str">
        <f>IFERROR(VLOOKUP(A566,[1]Loan!A:D,4,FALSE),  " No Loan")</f>
        <v>N806505549</v>
      </c>
      <c r="O566" s="4">
        <f>VLOOKUP(B566, [1]Transaction!C:F,4,FALSE)</f>
        <v>44440</v>
      </c>
      <c r="P566" t="str">
        <f>VLOOKUP(B566,[1]Transaction!C:D,2,FALSE)</f>
        <v>Loan Payment</v>
      </c>
      <c r="Q566" t="str">
        <f>VLOOKUP(B566,[1]Transaction!C:E,3,FALSE)</f>
        <v>AFT</v>
      </c>
      <c r="R566" s="10">
        <f>IFERROR(I566-J566, "")</f>
        <v>668547.68943071994</v>
      </c>
      <c r="S566" s="5">
        <f t="shared" si="17"/>
        <v>13370.953788614399</v>
      </c>
    </row>
    <row r="567" spans="1:19" x14ac:dyDescent="0.25">
      <c r="A567" s="6" t="s">
        <v>3257</v>
      </c>
      <c r="B567" s="7">
        <v>192928937</v>
      </c>
      <c r="C567" s="6">
        <v>63</v>
      </c>
      <c r="D567" s="17">
        <v>21695.25</v>
      </c>
      <c r="E567" s="6" t="s">
        <v>3348</v>
      </c>
      <c r="F567" s="6" t="s">
        <v>3688</v>
      </c>
      <c r="G567" s="6" t="s">
        <v>3369</v>
      </c>
      <c r="H567" s="18" t="s">
        <v>4669</v>
      </c>
      <c r="I567" s="19" t="str">
        <f t="shared" si="16"/>
        <v>499696.301</v>
      </c>
      <c r="J567" s="20">
        <v>367776.47772000002</v>
      </c>
      <c r="K567" s="6" t="s">
        <v>4670</v>
      </c>
      <c r="L567" t="str">
        <f>VLOOKUP(A567,[1]Accounts!$A$2:$G$3001,5,FALSE)</f>
        <v>Domiciliary</v>
      </c>
      <c r="M567" t="str">
        <f>VLOOKUP(A567,[1]Accounts!$A$2:$G$3001,7,FALSE)</f>
        <v>29928,5532</v>
      </c>
      <c r="N567" t="str">
        <f>IFERROR(VLOOKUP(A567,[1]Loan!A:D,4,FALSE),  " No Loan")</f>
        <v xml:space="preserve"> No Loan</v>
      </c>
      <c r="O567" s="4">
        <f>VLOOKUP(B567, [1]Transaction!C:F,4,FALSE)</f>
        <v>44270</v>
      </c>
      <c r="P567" t="str">
        <f>VLOOKUP(B567,[1]Transaction!C:D,2,FALSE)</f>
        <v>Money Transfer</v>
      </c>
      <c r="Q567" t="str">
        <f>VLOOKUP(B567,[1]Transaction!C:E,3,FALSE)</f>
        <v>Mobile</v>
      </c>
      <c r="R567" s="10">
        <f>IFERROR(I567-J567, "")</f>
        <v>131919.82327999995</v>
      </c>
      <c r="S567" s="5">
        <f t="shared" si="17"/>
        <v>0</v>
      </c>
    </row>
    <row r="568" spans="1:19" x14ac:dyDescent="0.25">
      <c r="A568" s="6" t="s">
        <v>1935</v>
      </c>
      <c r="B568" s="7">
        <v>193328162</v>
      </c>
      <c r="C568" s="6">
        <v>36</v>
      </c>
      <c r="D568" s="17">
        <v>31557</v>
      </c>
      <c r="E568" s="6" t="s">
        <v>3339</v>
      </c>
      <c r="F568" s="6" t="s">
        <v>3968</v>
      </c>
      <c r="G568" s="6" t="s">
        <v>3369</v>
      </c>
      <c r="H568" s="18" t="s">
        <v>4671</v>
      </c>
      <c r="I568" s="19" t="str">
        <f t="shared" si="16"/>
        <v>717787.702</v>
      </c>
      <c r="J568" s="20">
        <v>242934.96953232001</v>
      </c>
      <c r="K568" s="6" t="s">
        <v>4672</v>
      </c>
      <c r="L568" t="str">
        <f>VLOOKUP(A568,[1]Accounts!$A$2:$G$3001,5,FALSE)</f>
        <v>Current</v>
      </c>
      <c r="M568" t="str">
        <f>VLOOKUP(A568,[1]Accounts!$A$2:$G$3001,7,FALSE)</f>
        <v>121504,3776</v>
      </c>
      <c r="N568" t="str">
        <f>IFERROR(VLOOKUP(A568,[1]Loan!A:D,4,FALSE),  " No Loan")</f>
        <v xml:space="preserve"> No Loan</v>
      </c>
      <c r="O568" s="4">
        <f>VLOOKUP(B568, [1]Transaction!C:F,4,FALSE)</f>
        <v>44378</v>
      </c>
      <c r="P568" t="str">
        <f>VLOOKUP(B568,[1]Transaction!C:D,2,FALSE)</f>
        <v>Online Payment</v>
      </c>
      <c r="Q568" t="str">
        <f>VLOOKUP(B568,[1]Transaction!C:E,3,FALSE)</f>
        <v>Mobile</v>
      </c>
      <c r="R568" s="10">
        <f>IFERROR(I568-J568, "")</f>
        <v>474852.73246768001</v>
      </c>
      <c r="S568" s="5">
        <f t="shared" si="17"/>
        <v>0</v>
      </c>
    </row>
    <row r="569" spans="1:19" x14ac:dyDescent="0.25">
      <c r="A569" s="6" t="s">
        <v>2212</v>
      </c>
      <c r="B569" s="7">
        <v>193355727</v>
      </c>
      <c r="C569" s="6">
        <v>37</v>
      </c>
      <c r="D569" s="17">
        <v>31191.75</v>
      </c>
      <c r="E569" s="6" t="s">
        <v>3348</v>
      </c>
      <c r="F569" s="6" t="s">
        <v>4085</v>
      </c>
      <c r="G569" s="6" t="s">
        <v>3444</v>
      </c>
      <c r="H569" s="18" t="s">
        <v>4673</v>
      </c>
      <c r="I569" s="19" t="str">
        <f t="shared" si="16"/>
        <v>2069961.09</v>
      </c>
      <c r="J569" s="20">
        <v>786446.29348299</v>
      </c>
      <c r="K569" s="6" t="s">
        <v>4674</v>
      </c>
      <c r="L569" t="str">
        <f>VLOOKUP(A569,[1]Accounts!$A$2:$G$3001,5,FALSE)</f>
        <v>Current</v>
      </c>
      <c r="M569" t="str">
        <f>VLOOKUP(A569,[1]Accounts!$A$2:$G$3001,7,FALSE)</f>
        <v>96671,0724</v>
      </c>
      <c r="N569" t="str">
        <f>IFERROR(VLOOKUP(A569,[1]Loan!A:D,4,FALSE),  " No Loan")</f>
        <v xml:space="preserve"> No Loan</v>
      </c>
      <c r="O569" s="4">
        <f>VLOOKUP(B569, [1]Transaction!C:F,4,FALSE)</f>
        <v>44393</v>
      </c>
      <c r="P569" t="str">
        <f>VLOOKUP(B569,[1]Transaction!C:D,2,FALSE)</f>
        <v>Checks</v>
      </c>
      <c r="Q569" t="str">
        <f>VLOOKUP(B569,[1]Transaction!C:E,3,FALSE)</f>
        <v>Bank</v>
      </c>
      <c r="R569" s="10">
        <f>IFERROR(I569-J569, "")</f>
        <v>1283514.7965170101</v>
      </c>
      <c r="S569" s="5">
        <f t="shared" si="17"/>
        <v>25670.295930340202</v>
      </c>
    </row>
    <row r="570" spans="1:19" x14ac:dyDescent="0.25">
      <c r="A570" s="6" t="s">
        <v>1533</v>
      </c>
      <c r="B570" s="7">
        <v>193870717</v>
      </c>
      <c r="C570" s="6">
        <v>58</v>
      </c>
      <c r="D570" s="17">
        <v>23521.5</v>
      </c>
      <c r="E570" s="6" t="s">
        <v>3339</v>
      </c>
      <c r="F570" s="6" t="s">
        <v>3916</v>
      </c>
      <c r="G570" s="6" t="s">
        <v>3369</v>
      </c>
      <c r="H570" s="18" t="s">
        <v>4675</v>
      </c>
      <c r="I570" s="19" t="str">
        <f t="shared" si="16"/>
        <v>336228.368</v>
      </c>
      <c r="J570" s="20">
        <v>90781.659554400001</v>
      </c>
      <c r="K570" s="6" t="s">
        <v>4676</v>
      </c>
      <c r="L570" t="str">
        <f>VLOOKUP(A570,[1]Accounts!$A$2:$G$3001,5,FALSE)</f>
        <v>Current</v>
      </c>
      <c r="M570" t="str">
        <f>VLOOKUP(A570,[1]Accounts!$A$2:$G$3001,7,FALSE)</f>
        <v>91589,4848</v>
      </c>
      <c r="N570" t="str">
        <f>IFERROR(VLOOKUP(A570,[1]Loan!A:D,4,FALSE),  " No Loan")</f>
        <v xml:space="preserve"> No Loan</v>
      </c>
      <c r="O570" s="4">
        <f>VLOOKUP(B570, [1]Transaction!C:F,4,FALSE)</f>
        <v>44595</v>
      </c>
      <c r="P570" t="str">
        <f>VLOOKUP(B570,[1]Transaction!C:D,2,FALSE)</f>
        <v>Online Payment</v>
      </c>
      <c r="Q570" t="str">
        <f>VLOOKUP(B570,[1]Transaction!C:E,3,FALSE)</f>
        <v>Mobile</v>
      </c>
      <c r="R570" s="10">
        <f>IFERROR(I570-J570, "")</f>
        <v>245446.7084456</v>
      </c>
      <c r="S570" s="5">
        <f t="shared" si="17"/>
        <v>0</v>
      </c>
    </row>
    <row r="571" spans="1:19" x14ac:dyDescent="0.25">
      <c r="A571" s="6" t="s">
        <v>3243</v>
      </c>
      <c r="B571" s="7">
        <v>194085026</v>
      </c>
      <c r="C571" s="6">
        <v>38</v>
      </c>
      <c r="D571" s="17">
        <v>30826.5</v>
      </c>
      <c r="E571" s="6" t="s">
        <v>3348</v>
      </c>
      <c r="F571" s="6" t="s">
        <v>3803</v>
      </c>
      <c r="G571" s="6" t="s">
        <v>3369</v>
      </c>
      <c r="H571" s="18" t="s">
        <v>4677</v>
      </c>
      <c r="I571" s="19" t="str">
        <f t="shared" si="16"/>
        <v>615087.978</v>
      </c>
      <c r="J571" s="20">
        <v>243895.755072</v>
      </c>
      <c r="K571" s="6" t="s">
        <v>4678</v>
      </c>
      <c r="L571" t="str">
        <f>VLOOKUP(A571,[1]Accounts!$A$2:$G$3001,5,FALSE)</f>
        <v>Current</v>
      </c>
      <c r="M571" t="str">
        <f>VLOOKUP(A571,[1]Accounts!$A$2:$G$3001,7,FALSE)</f>
        <v>114218,5216</v>
      </c>
      <c r="N571" t="str">
        <f>IFERROR(VLOOKUP(A571,[1]Loan!A:D,4,FALSE),  " No Loan")</f>
        <v xml:space="preserve"> No Loan</v>
      </c>
      <c r="O571" s="4">
        <f>VLOOKUP(B571, [1]Transaction!C:F,4,FALSE)</f>
        <v>44340</v>
      </c>
      <c r="P571" t="str">
        <f>VLOOKUP(B571,[1]Transaction!C:D,2,FALSE)</f>
        <v>Money Deposit</v>
      </c>
      <c r="Q571" t="str">
        <f>VLOOKUP(B571,[1]Transaction!C:E,3,FALSE)</f>
        <v>Bank</v>
      </c>
      <c r="R571" s="10">
        <f>IFERROR(I571-J571, "")</f>
        <v>371192.22292800003</v>
      </c>
      <c r="S571" s="5">
        <f t="shared" si="17"/>
        <v>0</v>
      </c>
    </row>
    <row r="572" spans="1:19" x14ac:dyDescent="0.25">
      <c r="A572" s="6" t="s">
        <v>1238</v>
      </c>
      <c r="B572" s="7">
        <v>194156147</v>
      </c>
      <c r="C572" s="6">
        <v>28</v>
      </c>
      <c r="D572" s="17">
        <v>34479</v>
      </c>
      <c r="E572" s="6" t="s">
        <v>3348</v>
      </c>
      <c r="F572" s="6" t="s">
        <v>3469</v>
      </c>
      <c r="G572" s="6" t="s">
        <v>3361</v>
      </c>
      <c r="H572" s="18" t="s">
        <v>4679</v>
      </c>
      <c r="I572" s="19" t="str">
        <f t="shared" si="16"/>
        <v>656009.473</v>
      </c>
      <c r="J572" s="20">
        <v>212782.55999715001</v>
      </c>
      <c r="K572" s="6" t="s">
        <v>4680</v>
      </c>
      <c r="L572" t="str">
        <f>VLOOKUP(A572,[1]Accounts!$A$2:$G$3001,5,FALSE)</f>
        <v>Fixed Deposit</v>
      </c>
      <c r="M572" t="str">
        <f>VLOOKUP(A572,[1]Accounts!$A$2:$G$3001,7,FALSE)</f>
        <v>130572,5124</v>
      </c>
      <c r="N572" t="str">
        <f>IFERROR(VLOOKUP(A572,[1]Loan!A:D,4,FALSE),  " No Loan")</f>
        <v xml:space="preserve"> No Loan</v>
      </c>
      <c r="O572" s="4">
        <f>VLOOKUP(B572, [1]Transaction!C:F,4,FALSE)</f>
        <v>44559</v>
      </c>
      <c r="P572" t="str">
        <f>VLOOKUP(B572,[1]Transaction!C:D,2,FALSE)</f>
        <v>Money Transfer</v>
      </c>
      <c r="Q572" t="str">
        <f>VLOOKUP(B572,[1]Transaction!C:E,3,FALSE)</f>
        <v>Mobile</v>
      </c>
      <c r="R572" s="10">
        <f>IFERROR(I572-J572, "")</f>
        <v>443226.91300285002</v>
      </c>
      <c r="S572" s="5">
        <f t="shared" si="17"/>
        <v>0</v>
      </c>
    </row>
    <row r="573" spans="1:19" x14ac:dyDescent="0.25">
      <c r="A573" s="6" t="s">
        <v>1891</v>
      </c>
      <c r="B573" s="7">
        <v>194508086</v>
      </c>
      <c r="C573" s="6">
        <v>52</v>
      </c>
      <c r="D573" s="17">
        <v>25713</v>
      </c>
      <c r="E573" s="6" t="s">
        <v>3339</v>
      </c>
      <c r="F573" s="6" t="s">
        <v>3814</v>
      </c>
      <c r="G573" s="6" t="s">
        <v>3505</v>
      </c>
      <c r="H573" s="18" t="s">
        <v>4681</v>
      </c>
      <c r="I573" s="19" t="str">
        <f t="shared" si="16"/>
        <v>838261.602</v>
      </c>
      <c r="J573" s="20">
        <v>83057.112914400001</v>
      </c>
      <c r="K573" s="6" t="s">
        <v>4682</v>
      </c>
      <c r="L573" t="str">
        <f>VLOOKUP(A573,[1]Accounts!$A$2:$G$3001,5,FALSE)</f>
        <v>Domiciliary</v>
      </c>
      <c r="M573" t="str">
        <f>VLOOKUP(A573,[1]Accounts!$A$2:$G$3001,7,FALSE)</f>
        <v>115626,2625</v>
      </c>
      <c r="N573" t="str">
        <f>IFERROR(VLOOKUP(A573,[1]Loan!A:D,4,FALSE),  " No Loan")</f>
        <v xml:space="preserve"> No Loan</v>
      </c>
      <c r="O573" s="4">
        <f>VLOOKUP(B573, [1]Transaction!C:F,4,FALSE)</f>
        <v>44428</v>
      </c>
      <c r="P573" t="str">
        <f>VLOOKUP(B573,[1]Transaction!C:D,2,FALSE)</f>
        <v>Online Payment</v>
      </c>
      <c r="Q573" t="str">
        <f>VLOOKUP(B573,[1]Transaction!C:E,3,FALSE)</f>
        <v>Card</v>
      </c>
      <c r="R573" s="10">
        <f>IFERROR(I573-J573, "")</f>
        <v>755204.48908560001</v>
      </c>
      <c r="S573" s="5">
        <f t="shared" si="17"/>
        <v>15104.089781712</v>
      </c>
    </row>
    <row r="574" spans="1:19" x14ac:dyDescent="0.25">
      <c r="A574" s="6" t="s">
        <v>1605</v>
      </c>
      <c r="B574" s="7">
        <v>194747626</v>
      </c>
      <c r="C574" s="6">
        <v>60</v>
      </c>
      <c r="D574" s="17">
        <v>22791</v>
      </c>
      <c r="E574" s="6" t="s">
        <v>3339</v>
      </c>
      <c r="F574" s="6" t="s">
        <v>3626</v>
      </c>
      <c r="G574" s="6" t="s">
        <v>3454</v>
      </c>
      <c r="H574" s="18" t="s">
        <v>4683</v>
      </c>
      <c r="I574" s="19" t="str">
        <f t="shared" si="16"/>
        <v>816157.070</v>
      </c>
      <c r="J574" s="20">
        <v>343339.29627759999</v>
      </c>
      <c r="K574" s="6" t="s">
        <v>4684</v>
      </c>
      <c r="L574" t="str">
        <f>VLOOKUP(A574,[1]Accounts!$A$2:$G$3001,5,FALSE)</f>
        <v>Current</v>
      </c>
      <c r="M574" t="str">
        <f>VLOOKUP(A574,[1]Accounts!$A$2:$G$3001,7,FALSE)</f>
        <v>158271,4716</v>
      </c>
      <c r="N574" t="str">
        <f>IFERROR(VLOOKUP(A574,[1]Loan!A:D,4,FALSE),  " No Loan")</f>
        <v xml:space="preserve"> No Loan</v>
      </c>
      <c r="O574" s="4">
        <f>VLOOKUP(B574, [1]Transaction!C:F,4,FALSE)</f>
        <v>44218</v>
      </c>
      <c r="P574" t="str">
        <f>VLOOKUP(B574,[1]Transaction!C:D,2,FALSE)</f>
        <v>Cash Withdrawal</v>
      </c>
      <c r="Q574" t="str">
        <f>VLOOKUP(B574,[1]Transaction!C:E,3,FALSE)</f>
        <v>Bank</v>
      </c>
      <c r="R574" s="10">
        <f>IFERROR(I574-J574, "")</f>
        <v>472817.77372239996</v>
      </c>
      <c r="S574" s="5">
        <f t="shared" si="17"/>
        <v>0</v>
      </c>
    </row>
    <row r="575" spans="1:19" x14ac:dyDescent="0.25">
      <c r="A575" s="6" t="s">
        <v>2872</v>
      </c>
      <c r="B575" s="7">
        <v>195572040</v>
      </c>
      <c r="C575" s="6">
        <v>34</v>
      </c>
      <c r="D575" s="17">
        <v>32287.5</v>
      </c>
      <c r="E575" s="6" t="s">
        <v>3339</v>
      </c>
      <c r="F575" s="6" t="s">
        <v>3555</v>
      </c>
      <c r="G575" s="6" t="s">
        <v>3444</v>
      </c>
      <c r="H575" s="18" t="s">
        <v>4685</v>
      </c>
      <c r="I575" s="19" t="str">
        <f t="shared" si="16"/>
        <v>117544.129</v>
      </c>
      <c r="J575" s="20">
        <v>91143.099661839995</v>
      </c>
      <c r="K575" s="6" t="s">
        <v>4686</v>
      </c>
      <c r="L575" t="str">
        <f>VLOOKUP(A575,[1]Accounts!$A$2:$G$3001,5,FALSE)</f>
        <v>Domiciliary</v>
      </c>
      <c r="M575" t="str">
        <f>VLOOKUP(A575,[1]Accounts!$A$2:$G$3001,7,FALSE)</f>
        <v>234556,9407</v>
      </c>
      <c r="N575" t="str">
        <f>IFERROR(VLOOKUP(A575,[1]Loan!A:D,4,FALSE),  " No Loan")</f>
        <v xml:space="preserve"> No Loan</v>
      </c>
      <c r="O575" s="4">
        <f>VLOOKUP(B575, [1]Transaction!C:F,4,FALSE)</f>
        <v>44312</v>
      </c>
      <c r="P575" t="str">
        <f>VLOOKUP(B575,[1]Transaction!C:D,2,FALSE)</f>
        <v>Online Payment</v>
      </c>
      <c r="Q575" t="str">
        <f>VLOOKUP(B575,[1]Transaction!C:E,3,FALSE)</f>
        <v>Mobile</v>
      </c>
      <c r="R575" s="10">
        <f>IFERROR(I575-J575, "")</f>
        <v>26401.029338160006</v>
      </c>
      <c r="S575" s="5">
        <f t="shared" si="17"/>
        <v>0</v>
      </c>
    </row>
    <row r="576" spans="1:19" x14ac:dyDescent="0.25">
      <c r="A576" s="6" t="s">
        <v>1837</v>
      </c>
      <c r="B576" s="7">
        <v>196549293</v>
      </c>
      <c r="C576" s="6">
        <v>82</v>
      </c>
      <c r="D576" s="17">
        <v>14755.5</v>
      </c>
      <c r="E576" s="6" t="s">
        <v>3348</v>
      </c>
      <c r="F576" s="6" t="s">
        <v>4687</v>
      </c>
      <c r="G576" s="6" t="s">
        <v>3376</v>
      </c>
      <c r="H576" s="18" t="s">
        <v>4688</v>
      </c>
      <c r="I576" s="19" t="str">
        <f t="shared" si="16"/>
        <v>261207.096</v>
      </c>
      <c r="J576" s="20">
        <v>96877.102583040003</v>
      </c>
      <c r="K576" s="6" t="s">
        <v>4689</v>
      </c>
      <c r="L576" t="str">
        <f>VLOOKUP(A576,[1]Accounts!$A$2:$G$3001,5,FALSE)</f>
        <v>Savings</v>
      </c>
      <c r="M576" t="str">
        <f>VLOOKUP(A576,[1]Accounts!$A$2:$G$3001,7,FALSE)</f>
        <v>196645,5</v>
      </c>
      <c r="N576" t="str">
        <f>IFERROR(VLOOKUP(A576,[1]Loan!A:D,4,FALSE),  " No Loan")</f>
        <v xml:space="preserve"> No Loan</v>
      </c>
      <c r="O576" s="4">
        <f>VLOOKUP(B576, [1]Transaction!C:F,4,FALSE)</f>
        <v>44315</v>
      </c>
      <c r="P576" t="str">
        <f>VLOOKUP(B576,[1]Transaction!C:D,2,FALSE)</f>
        <v>Online Payment</v>
      </c>
      <c r="Q576" t="str">
        <f>VLOOKUP(B576,[1]Transaction!C:E,3,FALSE)</f>
        <v>Mobile</v>
      </c>
      <c r="R576" s="10">
        <f>IFERROR(I576-J576, "")</f>
        <v>164329.99341696</v>
      </c>
      <c r="S576" s="5">
        <f t="shared" si="17"/>
        <v>0</v>
      </c>
    </row>
    <row r="577" spans="1:19" x14ac:dyDescent="0.25">
      <c r="A577" s="6" t="s">
        <v>1715</v>
      </c>
      <c r="B577" s="7">
        <v>196785497</v>
      </c>
      <c r="C577" s="6">
        <v>47</v>
      </c>
      <c r="D577" s="17">
        <v>27539.25</v>
      </c>
      <c r="E577" s="6" t="s">
        <v>3348</v>
      </c>
      <c r="F577" s="6" t="s">
        <v>3976</v>
      </c>
      <c r="G577" s="6" t="s">
        <v>3623</v>
      </c>
      <c r="H577" s="18" t="s">
        <v>4690</v>
      </c>
      <c r="I577" s="19" t="str">
        <f t="shared" si="16"/>
        <v>322752.229</v>
      </c>
      <c r="J577" s="20">
        <v>86011.373447999998</v>
      </c>
      <c r="K577" s="6" t="s">
        <v>4691</v>
      </c>
      <c r="L577" t="str">
        <f>VLOOKUP(A577,[1]Accounts!$A$2:$G$3001,5,FALSE)</f>
        <v>Joint</v>
      </c>
      <c r="M577" t="str">
        <f>VLOOKUP(A577,[1]Accounts!$A$2:$G$3001,7,FALSE)</f>
        <v>71176,9968</v>
      </c>
      <c r="N577" t="str">
        <f>IFERROR(VLOOKUP(A577,[1]Loan!A:D,4,FALSE),  " No Loan")</f>
        <v xml:space="preserve"> No Loan</v>
      </c>
      <c r="O577" s="4">
        <f>VLOOKUP(B577, [1]Transaction!C:F,4,FALSE)</f>
        <v>44423</v>
      </c>
      <c r="P577" t="str">
        <f>VLOOKUP(B577,[1]Transaction!C:D,2,FALSE)</f>
        <v>Online Payment</v>
      </c>
      <c r="Q577" t="str">
        <f>VLOOKUP(B577,[1]Transaction!C:E,3,FALSE)</f>
        <v>Card</v>
      </c>
      <c r="R577" s="10">
        <f>IFERROR(I577-J577, "")</f>
        <v>236740.85555199999</v>
      </c>
      <c r="S577" s="5">
        <f t="shared" si="17"/>
        <v>0</v>
      </c>
    </row>
    <row r="578" spans="1:19" x14ac:dyDescent="0.25">
      <c r="A578" s="6" t="s">
        <v>2520</v>
      </c>
      <c r="B578" s="7">
        <v>197184515</v>
      </c>
      <c r="C578" s="6">
        <v>19</v>
      </c>
      <c r="D578" s="17">
        <v>37766.25</v>
      </c>
      <c r="E578" s="6" t="s">
        <v>3348</v>
      </c>
      <c r="F578" s="6" t="s">
        <v>3494</v>
      </c>
      <c r="G578" s="6" t="s">
        <v>3505</v>
      </c>
      <c r="H578" s="18" t="s">
        <v>4692</v>
      </c>
      <c r="I578" s="19" t="str">
        <f t="shared" si="16"/>
        <v>1006135.45</v>
      </c>
      <c r="J578" s="20">
        <v>239267.279664</v>
      </c>
      <c r="K578" s="6" t="s">
        <v>4693</v>
      </c>
      <c r="L578" t="str">
        <f>VLOOKUP(A578,[1]Accounts!$A$2:$G$3001,5,FALSE)</f>
        <v>Domiciliary</v>
      </c>
      <c r="M578" t="str">
        <f>VLOOKUP(A578,[1]Accounts!$A$2:$G$3001,7,FALSE)</f>
        <v>110263,6272</v>
      </c>
      <c r="N578" t="str">
        <f>IFERROR(VLOOKUP(A578,[1]Loan!A:D,4,FALSE),  " No Loan")</f>
        <v xml:space="preserve"> No Loan</v>
      </c>
      <c r="O578" s="4">
        <f>VLOOKUP(B578, [1]Transaction!C:F,4,FALSE)</f>
        <v>44399</v>
      </c>
      <c r="P578" t="str">
        <f>VLOOKUP(B578,[1]Transaction!C:D,2,FALSE)</f>
        <v>Money Transfer</v>
      </c>
      <c r="Q578" t="str">
        <f>VLOOKUP(B578,[1]Transaction!C:E,3,FALSE)</f>
        <v>Mobile</v>
      </c>
      <c r="R578" s="10">
        <f>IFERROR(I578-J578, "")</f>
        <v>766868.17033599992</v>
      </c>
      <c r="S578" s="5">
        <f t="shared" si="17"/>
        <v>15337.363406719998</v>
      </c>
    </row>
    <row r="579" spans="1:19" x14ac:dyDescent="0.25">
      <c r="A579" s="6" t="s">
        <v>1391</v>
      </c>
      <c r="B579" s="7">
        <v>197570644</v>
      </c>
      <c r="C579" s="6">
        <v>51</v>
      </c>
      <c r="D579" s="17">
        <v>26078.25</v>
      </c>
      <c r="E579" s="6" t="s">
        <v>3348</v>
      </c>
      <c r="F579" s="6" t="s">
        <v>3785</v>
      </c>
      <c r="G579" s="6" t="s">
        <v>3425</v>
      </c>
      <c r="H579" s="18" t="s">
        <v>4694</v>
      </c>
      <c r="I579" s="19" t="str">
        <f t="shared" ref="I579:I642" si="18">LEFT(H579,10)</f>
        <v>888786.196</v>
      </c>
      <c r="J579" s="20">
        <v>242257.72319280001</v>
      </c>
      <c r="K579" s="6" t="s">
        <v>4695</v>
      </c>
      <c r="L579" t="str">
        <f>VLOOKUP(A579,[1]Accounts!$A$2:$G$3001,5,FALSE)</f>
        <v>Current</v>
      </c>
      <c r="M579" t="str">
        <f>VLOOKUP(A579,[1]Accounts!$A$2:$G$3001,7,FALSE)</f>
        <v>72194,1675</v>
      </c>
      <c r="N579" t="str">
        <f>IFERROR(VLOOKUP(A579,[1]Loan!A:D,4,FALSE),  " No Loan")</f>
        <v xml:space="preserve"> No Loan</v>
      </c>
      <c r="O579" s="4">
        <f>VLOOKUP(B579, [1]Transaction!C:F,4,FALSE)</f>
        <v>44434</v>
      </c>
      <c r="P579" t="str">
        <f>VLOOKUP(B579,[1]Transaction!C:D,2,FALSE)</f>
        <v>Checks</v>
      </c>
      <c r="Q579" t="str">
        <f>VLOOKUP(B579,[1]Transaction!C:E,3,FALSE)</f>
        <v>Informal Services</v>
      </c>
      <c r="R579" s="10">
        <f>IFERROR(I579-J579, "")</f>
        <v>646528.47280719993</v>
      </c>
      <c r="S579" s="5">
        <f t="shared" ref="S579:S642" si="19">IF(R579&gt;500000, R579*0.02,0)</f>
        <v>12930.569456144</v>
      </c>
    </row>
    <row r="580" spans="1:19" x14ac:dyDescent="0.25">
      <c r="A580" s="6" t="s">
        <v>2256</v>
      </c>
      <c r="B580" s="7">
        <v>198183633</v>
      </c>
      <c r="C580" s="6">
        <v>53</v>
      </c>
      <c r="D580" s="17">
        <v>25347.75</v>
      </c>
      <c r="E580" s="6" t="s">
        <v>3339</v>
      </c>
      <c r="F580" s="6" t="s">
        <v>3777</v>
      </c>
      <c r="G580" s="6" t="s">
        <v>3357</v>
      </c>
      <c r="H580" s="18" t="s">
        <v>4696</v>
      </c>
      <c r="I580" s="19" t="str">
        <f t="shared" si="18"/>
        <v>102083.149</v>
      </c>
      <c r="J580" s="20">
        <v>56021.240519999999</v>
      </c>
      <c r="K580" s="6" t="s">
        <v>4697</v>
      </c>
      <c r="L580" t="str">
        <f>VLOOKUP(A580,[1]Accounts!$A$2:$G$3001,5,FALSE)</f>
        <v>Domiciliary</v>
      </c>
      <c r="M580" t="str">
        <f>VLOOKUP(A580,[1]Accounts!$A$2:$G$3001,7,FALSE)</f>
        <v>156243,6</v>
      </c>
      <c r="N580" t="str">
        <f>IFERROR(VLOOKUP(A580,[1]Loan!A:D,4,FALSE),  " No Loan")</f>
        <v xml:space="preserve"> No Loan</v>
      </c>
      <c r="O580" s="4">
        <f>VLOOKUP(B580, [1]Transaction!C:F,4,FALSE)</f>
        <v>44201</v>
      </c>
      <c r="P580" t="str">
        <f>VLOOKUP(B580,[1]Transaction!C:D,2,FALSE)</f>
        <v>Money Deposit</v>
      </c>
      <c r="Q580" t="str">
        <f>VLOOKUP(B580,[1]Transaction!C:E,3,FALSE)</f>
        <v>ATM</v>
      </c>
      <c r="R580" s="10">
        <f>IFERROR(I580-J580, "")</f>
        <v>46061.908480000006</v>
      </c>
      <c r="S580" s="5">
        <f t="shared" si="19"/>
        <v>0</v>
      </c>
    </row>
    <row r="581" spans="1:19" x14ac:dyDescent="0.25">
      <c r="A581" s="6" t="s">
        <v>215</v>
      </c>
      <c r="B581" s="7">
        <v>198335679</v>
      </c>
      <c r="C581" s="6">
        <v>75</v>
      </c>
      <c r="D581" s="17">
        <v>17312.25</v>
      </c>
      <c r="E581" s="6" t="s">
        <v>3339</v>
      </c>
      <c r="F581" s="6" t="s">
        <v>3794</v>
      </c>
      <c r="G581" s="6" t="s">
        <v>3341</v>
      </c>
      <c r="H581" s="18" t="s">
        <v>4698</v>
      </c>
      <c r="I581" s="19" t="str">
        <f t="shared" si="18"/>
        <v>541414.860</v>
      </c>
      <c r="J581" s="20">
        <v>215114.72926416001</v>
      </c>
      <c r="K581" s="6" t="s">
        <v>4699</v>
      </c>
      <c r="L581" t="str">
        <f>VLOOKUP(A581,[1]Accounts!$A$2:$G$3001,5,FALSE)</f>
        <v>Corporate</v>
      </c>
      <c r="M581" t="str">
        <f>VLOOKUP(A581,[1]Accounts!$A$2:$G$3001,7,FALSE)</f>
        <v>342068,3712</v>
      </c>
      <c r="N581" t="str">
        <f>IFERROR(VLOOKUP(A581,[1]Loan!A:D,4,FALSE),  " No Loan")</f>
        <v>N834035832</v>
      </c>
      <c r="O581" s="4">
        <f>VLOOKUP(B581, [1]Transaction!C:F,4,FALSE)</f>
        <v>44643</v>
      </c>
      <c r="P581" t="str">
        <f>VLOOKUP(B581,[1]Transaction!C:D,2,FALSE)</f>
        <v>Loan Payment</v>
      </c>
      <c r="Q581" t="str">
        <f>VLOOKUP(B581,[1]Transaction!C:E,3,FALSE)</f>
        <v>ACH</v>
      </c>
      <c r="R581" s="10">
        <f>IFERROR(I581-J581, "")</f>
        <v>326300.13073583995</v>
      </c>
      <c r="S581" s="5">
        <f t="shared" si="19"/>
        <v>0</v>
      </c>
    </row>
    <row r="582" spans="1:19" x14ac:dyDescent="0.25">
      <c r="A582" s="6" t="s">
        <v>3230</v>
      </c>
      <c r="B582" s="7">
        <v>198363891</v>
      </c>
      <c r="C582" s="6">
        <v>39</v>
      </c>
      <c r="D582" s="17">
        <v>30461.25</v>
      </c>
      <c r="E582" s="6" t="s">
        <v>3339</v>
      </c>
      <c r="F582" s="6" t="s">
        <v>3803</v>
      </c>
      <c r="G582" s="6" t="s">
        <v>3399</v>
      </c>
      <c r="H582" s="18" t="s">
        <v>4700</v>
      </c>
      <c r="I582" s="19" t="str">
        <f t="shared" si="18"/>
        <v>390933.733</v>
      </c>
      <c r="J582" s="20">
        <v>203705.552765</v>
      </c>
      <c r="K582" s="6" t="s">
        <v>4701</v>
      </c>
      <c r="L582" t="str">
        <f>VLOOKUP(A582,[1]Accounts!$A$2:$G$3001,5,FALSE)</f>
        <v>Savings</v>
      </c>
      <c r="M582" t="str">
        <f>VLOOKUP(A582,[1]Accounts!$A$2:$G$3001,7,FALSE)</f>
        <v>149517,2393</v>
      </c>
      <c r="N582" t="str">
        <f>IFERROR(VLOOKUP(A582,[1]Loan!A:D,4,FALSE),  " No Loan")</f>
        <v xml:space="preserve"> No Loan</v>
      </c>
      <c r="O582" s="4">
        <f>VLOOKUP(B582, [1]Transaction!C:F,4,FALSE)</f>
        <v>44658</v>
      </c>
      <c r="P582" t="str">
        <f>VLOOKUP(B582,[1]Transaction!C:D,2,FALSE)</f>
        <v>Checks</v>
      </c>
      <c r="Q582" t="str">
        <f>VLOOKUP(B582,[1]Transaction!C:E,3,FALSE)</f>
        <v>Informal Services</v>
      </c>
      <c r="R582" s="10">
        <f>IFERROR(I582-J582, "")</f>
        <v>187228.18023500001</v>
      </c>
      <c r="S582" s="5">
        <f t="shared" si="19"/>
        <v>0</v>
      </c>
    </row>
    <row r="583" spans="1:19" x14ac:dyDescent="0.25">
      <c r="A583" s="6" t="s">
        <v>1544</v>
      </c>
      <c r="B583" s="7">
        <v>198416249</v>
      </c>
      <c r="C583" s="6">
        <v>69</v>
      </c>
      <c r="D583" s="17">
        <v>19503.75</v>
      </c>
      <c r="E583" s="6" t="s">
        <v>3348</v>
      </c>
      <c r="F583" s="6" t="s">
        <v>3772</v>
      </c>
      <c r="G583" s="6" t="s">
        <v>3376</v>
      </c>
      <c r="H583" s="18" t="s">
        <v>4702</v>
      </c>
      <c r="I583" s="19" t="str">
        <f t="shared" si="18"/>
        <v>423833.181</v>
      </c>
      <c r="J583" s="20">
        <v>87160.047145599994</v>
      </c>
      <c r="K583" s="6" t="s">
        <v>4703</v>
      </c>
      <c r="L583" t="str">
        <f>VLOOKUP(A583,[1]Accounts!$A$2:$G$3001,5,FALSE)</f>
        <v>Current</v>
      </c>
      <c r="M583" t="str">
        <f>VLOOKUP(A583,[1]Accounts!$A$2:$G$3001,7,FALSE)</f>
        <v>35474,9472</v>
      </c>
      <c r="N583" t="str">
        <f>IFERROR(VLOOKUP(A583,[1]Loan!A:D,4,FALSE),  " No Loan")</f>
        <v xml:space="preserve"> No Loan</v>
      </c>
      <c r="O583" s="4">
        <f>VLOOKUP(B583, [1]Transaction!C:F,4,FALSE)</f>
        <v>44439</v>
      </c>
      <c r="P583" t="str">
        <f>VLOOKUP(B583,[1]Transaction!C:D,2,FALSE)</f>
        <v>Money Transfer</v>
      </c>
      <c r="Q583" t="str">
        <f>VLOOKUP(B583,[1]Transaction!C:E,3,FALSE)</f>
        <v>Internet Banking</v>
      </c>
      <c r="R583" s="10">
        <f>IFERROR(I583-J583, "")</f>
        <v>336673.13385440002</v>
      </c>
      <c r="S583" s="5">
        <f t="shared" si="19"/>
        <v>0</v>
      </c>
    </row>
    <row r="584" spans="1:19" x14ac:dyDescent="0.25">
      <c r="A584" s="6" t="s">
        <v>3250</v>
      </c>
      <c r="B584" s="7">
        <v>199102976</v>
      </c>
      <c r="C584" s="6">
        <v>46</v>
      </c>
      <c r="D584" s="17">
        <v>27904.5</v>
      </c>
      <c r="E584" s="6" t="s">
        <v>3339</v>
      </c>
      <c r="F584" s="6" t="s">
        <v>3622</v>
      </c>
      <c r="G584" s="6" t="s">
        <v>3369</v>
      </c>
      <c r="H584" s="18" t="s">
        <v>4704</v>
      </c>
      <c r="I584" s="19" t="str">
        <f t="shared" si="18"/>
        <v>1168651.98</v>
      </c>
      <c r="J584" s="20">
        <v>647997.37666559999</v>
      </c>
      <c r="K584" s="6" t="s">
        <v>4705</v>
      </c>
      <c r="L584" t="str">
        <f>VLOOKUP(A584,[1]Accounts!$A$2:$G$3001,5,FALSE)</f>
        <v>Domiciliary</v>
      </c>
      <c r="M584" t="str">
        <f>VLOOKUP(A584,[1]Accounts!$A$2:$G$3001,7,FALSE)</f>
        <v>196246,4367</v>
      </c>
      <c r="N584" t="str">
        <f>IFERROR(VLOOKUP(A584,[1]Loan!A:D,4,FALSE),  " No Loan")</f>
        <v xml:space="preserve"> No Loan</v>
      </c>
      <c r="O584" s="4">
        <f>VLOOKUP(B584, [1]Transaction!C:F,4,FALSE)</f>
        <v>44618</v>
      </c>
      <c r="P584" t="str">
        <f>VLOOKUP(B584,[1]Transaction!C:D,2,FALSE)</f>
        <v>Money Deposit</v>
      </c>
      <c r="Q584" t="str">
        <f>VLOOKUP(B584,[1]Transaction!C:E,3,FALSE)</f>
        <v>Bank</v>
      </c>
      <c r="R584" s="10">
        <f>IFERROR(I584-J584, "")</f>
        <v>520654.60333439999</v>
      </c>
      <c r="S584" s="5">
        <f t="shared" si="19"/>
        <v>10413.092066687999</v>
      </c>
    </row>
    <row r="585" spans="1:19" x14ac:dyDescent="0.25">
      <c r="A585" s="6" t="s">
        <v>2236</v>
      </c>
      <c r="B585" s="7">
        <v>199109491</v>
      </c>
      <c r="C585" s="6">
        <v>40</v>
      </c>
      <c r="D585" s="17">
        <v>30096</v>
      </c>
      <c r="E585" s="6" t="s">
        <v>3339</v>
      </c>
      <c r="F585" s="6" t="s">
        <v>3529</v>
      </c>
      <c r="G585" s="6" t="s">
        <v>3623</v>
      </c>
      <c r="H585" s="18" t="s">
        <v>4706</v>
      </c>
      <c r="I585" s="19" t="str">
        <f t="shared" si="18"/>
        <v>429040.499</v>
      </c>
      <c r="J585" s="20">
        <v>146761.43988096001</v>
      </c>
      <c r="K585" s="6" t="s">
        <v>4707</v>
      </c>
      <c r="L585" t="str">
        <f>VLOOKUP(A585,[1]Accounts!$A$2:$G$3001,5,FALSE)</f>
        <v>Domiciliary</v>
      </c>
      <c r="M585" t="str">
        <f>VLOOKUP(A585,[1]Accounts!$A$2:$G$3001,7,FALSE)</f>
        <v>80037,9216</v>
      </c>
      <c r="N585" t="str">
        <f>IFERROR(VLOOKUP(A585,[1]Loan!A:D,4,FALSE),  " No Loan")</f>
        <v xml:space="preserve"> No Loan</v>
      </c>
      <c r="O585" s="4">
        <f>VLOOKUP(B585, [1]Transaction!C:F,4,FALSE)</f>
        <v>44594</v>
      </c>
      <c r="P585" t="str">
        <f>VLOOKUP(B585,[1]Transaction!C:D,2,FALSE)</f>
        <v>Money Deposit</v>
      </c>
      <c r="Q585" t="str">
        <f>VLOOKUP(B585,[1]Transaction!C:E,3,FALSE)</f>
        <v>Bank</v>
      </c>
      <c r="R585" s="10">
        <f>IFERROR(I585-J585, "")</f>
        <v>282279.05911904003</v>
      </c>
      <c r="S585" s="5">
        <f t="shared" si="19"/>
        <v>0</v>
      </c>
    </row>
    <row r="586" spans="1:19" x14ac:dyDescent="0.25">
      <c r="A586" s="6" t="s">
        <v>2723</v>
      </c>
      <c r="B586" s="7">
        <v>199698392</v>
      </c>
      <c r="C586" s="6">
        <v>37</v>
      </c>
      <c r="D586" s="17">
        <v>31191.75</v>
      </c>
      <c r="E586" s="6" t="s">
        <v>3339</v>
      </c>
      <c r="F586" s="6" t="s">
        <v>4411</v>
      </c>
      <c r="G586" s="6" t="s">
        <v>3505</v>
      </c>
      <c r="H586" s="18" t="s">
        <v>4708</v>
      </c>
      <c r="I586" s="19" t="str">
        <f t="shared" si="18"/>
        <v>49719.3249</v>
      </c>
      <c r="J586" s="20">
        <v>17195.065397999999</v>
      </c>
      <c r="K586" s="6" t="s">
        <v>4709</v>
      </c>
      <c r="L586" t="str">
        <f>VLOOKUP(A586,[1]Accounts!$A$2:$G$3001,5,FALSE)</f>
        <v>Savings</v>
      </c>
      <c r="M586" t="str">
        <f>VLOOKUP(A586,[1]Accounts!$A$2:$G$3001,7,FALSE)</f>
        <v>164815,0889</v>
      </c>
      <c r="N586" t="str">
        <f>IFERROR(VLOOKUP(A586,[1]Loan!A:D,4,FALSE),  " No Loan")</f>
        <v xml:space="preserve"> No Loan</v>
      </c>
      <c r="O586" s="4">
        <f>VLOOKUP(B586, [1]Transaction!C:F,4,FALSE)</f>
        <v>44409</v>
      </c>
      <c r="P586" t="str">
        <f>VLOOKUP(B586,[1]Transaction!C:D,2,FALSE)</f>
        <v>Money Transfer</v>
      </c>
      <c r="Q586" t="str">
        <f>VLOOKUP(B586,[1]Transaction!C:E,3,FALSE)</f>
        <v>Mobile</v>
      </c>
      <c r="R586" s="10">
        <f>IFERROR(I586-J586, "")</f>
        <v>32524.259502000001</v>
      </c>
      <c r="S586" s="5">
        <f t="shared" si="19"/>
        <v>0</v>
      </c>
    </row>
    <row r="587" spans="1:19" x14ac:dyDescent="0.25">
      <c r="A587" s="6" t="s">
        <v>2645</v>
      </c>
      <c r="B587" s="7">
        <v>200169181</v>
      </c>
      <c r="C587" s="6">
        <v>41</v>
      </c>
      <c r="D587" s="17">
        <v>29730.75</v>
      </c>
      <c r="E587" s="6" t="s">
        <v>3339</v>
      </c>
      <c r="F587" s="6" t="s">
        <v>3671</v>
      </c>
      <c r="G587" s="6" t="s">
        <v>3512</v>
      </c>
      <c r="H587" s="18" t="s">
        <v>4710</v>
      </c>
      <c r="I587" s="19" t="str">
        <f t="shared" si="18"/>
        <v>202898.004</v>
      </c>
      <c r="J587" s="20">
        <v>153043.06617599999</v>
      </c>
      <c r="K587" s="6" t="s">
        <v>4711</v>
      </c>
      <c r="L587" t="str">
        <f>VLOOKUP(A587,[1]Accounts!$A$2:$G$3001,5,FALSE)</f>
        <v>Current</v>
      </c>
      <c r="M587" t="str">
        <f>VLOOKUP(A587,[1]Accounts!$A$2:$G$3001,7,FALSE)</f>
        <v>119319,2</v>
      </c>
      <c r="N587" t="str">
        <f>IFERROR(VLOOKUP(A587,[1]Loan!A:D,4,FALSE),  " No Loan")</f>
        <v xml:space="preserve"> No Loan</v>
      </c>
      <c r="O587" s="4">
        <f>VLOOKUP(B587, [1]Transaction!C:F,4,FALSE)</f>
        <v>44678</v>
      </c>
      <c r="P587" t="str">
        <f>VLOOKUP(B587,[1]Transaction!C:D,2,FALSE)</f>
        <v>Money Transfer</v>
      </c>
      <c r="Q587" t="str">
        <f>VLOOKUP(B587,[1]Transaction!C:E,3,FALSE)</f>
        <v>Mobile</v>
      </c>
      <c r="R587" s="10">
        <f>IFERROR(I587-J587, "")</f>
        <v>49854.937823999993</v>
      </c>
      <c r="S587" s="5">
        <f t="shared" si="19"/>
        <v>0</v>
      </c>
    </row>
    <row r="588" spans="1:19" x14ac:dyDescent="0.25">
      <c r="A588" s="6" t="s">
        <v>2046</v>
      </c>
      <c r="B588" s="7">
        <v>200536311</v>
      </c>
      <c r="C588" s="6">
        <v>38</v>
      </c>
      <c r="D588" s="17">
        <v>30826.5</v>
      </c>
      <c r="E588" s="6" t="s">
        <v>3348</v>
      </c>
      <c r="F588" s="6" t="s">
        <v>3699</v>
      </c>
      <c r="G588" s="6" t="s">
        <v>3361</v>
      </c>
      <c r="H588" s="18" t="s">
        <v>4712</v>
      </c>
      <c r="I588" s="19" t="str">
        <f t="shared" si="18"/>
        <v>774807.116</v>
      </c>
      <c r="J588" s="20">
        <v>218354.73285999999</v>
      </c>
      <c r="K588" s="6" t="s">
        <v>4584</v>
      </c>
      <c r="L588" t="str">
        <f>VLOOKUP(A588,[1]Accounts!$A$2:$G$3001,5,FALSE)</f>
        <v>Corporate</v>
      </c>
      <c r="M588" t="str">
        <f>VLOOKUP(A588,[1]Accounts!$A$2:$G$3001,7,FALSE)</f>
        <v>100123,92</v>
      </c>
      <c r="N588" t="str">
        <f>IFERROR(VLOOKUP(A588,[1]Loan!A:D,4,FALSE),  " No Loan")</f>
        <v xml:space="preserve"> No Loan</v>
      </c>
      <c r="O588" s="4">
        <f>VLOOKUP(B588, [1]Transaction!C:F,4,FALSE)</f>
        <v>44630</v>
      </c>
      <c r="P588" t="str">
        <f>VLOOKUP(B588,[1]Transaction!C:D,2,FALSE)</f>
        <v>Checks</v>
      </c>
      <c r="Q588" t="str">
        <f>VLOOKUP(B588,[1]Transaction!C:E,3,FALSE)</f>
        <v>Informal Services</v>
      </c>
      <c r="R588" s="10">
        <f>IFERROR(I588-J588, "")</f>
        <v>556452.38314000005</v>
      </c>
      <c r="S588" s="5">
        <f t="shared" si="19"/>
        <v>11129.047662800001</v>
      </c>
    </row>
    <row r="589" spans="1:19" x14ac:dyDescent="0.25">
      <c r="A589" s="6" t="s">
        <v>3120</v>
      </c>
      <c r="B589" s="7">
        <v>200545516</v>
      </c>
      <c r="C589" s="6">
        <v>80</v>
      </c>
      <c r="D589" s="17">
        <v>15486</v>
      </c>
      <c r="E589" s="6" t="s">
        <v>3339</v>
      </c>
      <c r="F589" s="6" t="s">
        <v>4713</v>
      </c>
      <c r="G589" s="6" t="s">
        <v>3345</v>
      </c>
      <c r="H589" s="18" t="s">
        <v>4714</v>
      </c>
      <c r="I589" s="19" t="str">
        <f t="shared" si="18"/>
        <v>1312296.50</v>
      </c>
      <c r="J589" s="20">
        <v>499085.9934186</v>
      </c>
      <c r="K589" s="6" t="s">
        <v>4715</v>
      </c>
      <c r="L589" t="str">
        <f>VLOOKUP(A589,[1]Accounts!$A$2:$G$3001,5,FALSE)</f>
        <v>Current</v>
      </c>
      <c r="M589" t="str">
        <f>VLOOKUP(A589,[1]Accounts!$A$2:$G$3001,7,FALSE)</f>
        <v>426380,23</v>
      </c>
      <c r="N589" t="str">
        <f>IFERROR(VLOOKUP(A589,[1]Loan!A:D,4,FALSE),  " No Loan")</f>
        <v xml:space="preserve"> No Loan</v>
      </c>
      <c r="O589" s="4">
        <f>VLOOKUP(B589, [1]Transaction!C:F,4,FALSE)</f>
        <v>44398</v>
      </c>
      <c r="P589" t="str">
        <f>VLOOKUP(B589,[1]Transaction!C:D,2,FALSE)</f>
        <v>Online Payment</v>
      </c>
      <c r="Q589" t="str">
        <f>VLOOKUP(B589,[1]Transaction!C:E,3,FALSE)</f>
        <v>Internet Banking</v>
      </c>
      <c r="R589" s="10">
        <f>IFERROR(I589-J589, "")</f>
        <v>813210.50658140006</v>
      </c>
      <c r="S589" s="5">
        <f t="shared" si="19"/>
        <v>16264.210131628002</v>
      </c>
    </row>
    <row r="590" spans="1:19" x14ac:dyDescent="0.25">
      <c r="A590" s="6" t="s">
        <v>85</v>
      </c>
      <c r="B590" s="7">
        <v>200706423</v>
      </c>
      <c r="C590" s="6">
        <v>47</v>
      </c>
      <c r="D590" s="17">
        <v>27539.25</v>
      </c>
      <c r="E590" s="6" t="s">
        <v>3339</v>
      </c>
      <c r="F590" s="6" t="s">
        <v>3576</v>
      </c>
      <c r="G590" s="6" t="s">
        <v>3345</v>
      </c>
      <c r="H590" s="18" t="s">
        <v>4716</v>
      </c>
      <c r="I590" s="19" t="str">
        <f t="shared" si="18"/>
        <v>1658877.63</v>
      </c>
      <c r="J590" s="20">
        <v>226210.58697599999</v>
      </c>
      <c r="K590" s="6" t="s">
        <v>4717</v>
      </c>
      <c r="L590" t="str">
        <f>VLOOKUP(A590,[1]Accounts!$A$2:$G$3001,5,FALSE)</f>
        <v>Current</v>
      </c>
      <c r="M590" t="str">
        <f>VLOOKUP(A590,[1]Accounts!$A$2:$G$3001,7,FALSE)</f>
        <v>67646,5625</v>
      </c>
      <c r="N590" t="str">
        <f>IFERROR(VLOOKUP(A590,[1]Loan!A:D,4,FALSE),  " No Loan")</f>
        <v xml:space="preserve"> No Loan</v>
      </c>
      <c r="O590" s="4">
        <f>VLOOKUP(B590, [1]Transaction!C:F,4,FALSE)</f>
        <v>44347</v>
      </c>
      <c r="P590" t="str">
        <f>VLOOKUP(B590,[1]Transaction!C:D,2,FALSE)</f>
        <v>Money Transfer</v>
      </c>
      <c r="Q590" t="str">
        <f>VLOOKUP(B590,[1]Transaction!C:E,3,FALSE)</f>
        <v>Mobile</v>
      </c>
      <c r="R590" s="10">
        <f>IFERROR(I590-J590, "")</f>
        <v>1432667.0430239998</v>
      </c>
      <c r="S590" s="5">
        <f t="shared" si="19"/>
        <v>28653.340860479995</v>
      </c>
    </row>
    <row r="591" spans="1:19" x14ac:dyDescent="0.25">
      <c r="A591" s="6" t="s">
        <v>2320</v>
      </c>
      <c r="B591" s="7">
        <v>201107405</v>
      </c>
      <c r="C591" s="6">
        <v>20</v>
      </c>
      <c r="D591" s="17">
        <v>37401</v>
      </c>
      <c r="E591" s="6" t="s">
        <v>3348</v>
      </c>
      <c r="F591" s="6" t="s">
        <v>3736</v>
      </c>
      <c r="G591" s="6" t="s">
        <v>3345</v>
      </c>
      <c r="H591" s="18" t="s">
        <v>4718</v>
      </c>
      <c r="I591" s="19" t="str">
        <f t="shared" si="18"/>
        <v>307345.995</v>
      </c>
      <c r="J591" s="20">
        <v>71442.263034450007</v>
      </c>
      <c r="K591" s="6" t="s">
        <v>4719</v>
      </c>
      <c r="L591" t="str">
        <f>VLOOKUP(A591,[1]Accounts!$A$2:$G$3001,5,FALSE)</f>
        <v>Joint</v>
      </c>
      <c r="M591" t="str">
        <f>VLOOKUP(A591,[1]Accounts!$A$2:$G$3001,7,FALSE)</f>
        <v>74853,5025</v>
      </c>
      <c r="N591" t="str">
        <f>IFERROR(VLOOKUP(A591,[1]Loan!A:D,4,FALSE),  " No Loan")</f>
        <v xml:space="preserve"> No Loan</v>
      </c>
      <c r="O591" s="4">
        <f>VLOOKUP(B591, [1]Transaction!C:F,4,FALSE)</f>
        <v>44434</v>
      </c>
      <c r="P591" t="str">
        <f>VLOOKUP(B591,[1]Transaction!C:D,2,FALSE)</f>
        <v>Money Deposit</v>
      </c>
      <c r="Q591" t="str">
        <f>VLOOKUP(B591,[1]Transaction!C:E,3,FALSE)</f>
        <v>ATM</v>
      </c>
      <c r="R591" s="10">
        <f>IFERROR(I591-J591, "")</f>
        <v>235903.73196554999</v>
      </c>
      <c r="S591" s="5">
        <f t="shared" si="19"/>
        <v>0</v>
      </c>
    </row>
    <row r="592" spans="1:19" x14ac:dyDescent="0.25">
      <c r="A592" s="6" t="s">
        <v>2380</v>
      </c>
      <c r="B592" s="7">
        <v>201270896</v>
      </c>
      <c r="C592" s="6">
        <v>74</v>
      </c>
      <c r="D592" s="17">
        <v>17677.5</v>
      </c>
      <c r="E592" s="6" t="s">
        <v>3348</v>
      </c>
      <c r="F592" s="6" t="s">
        <v>3541</v>
      </c>
      <c r="G592" s="6" t="s">
        <v>3466</v>
      </c>
      <c r="H592" s="18" t="s">
        <v>4720</v>
      </c>
      <c r="I592" s="19" t="str">
        <f t="shared" si="18"/>
        <v>150917.766</v>
      </c>
      <c r="J592" s="20">
        <v>40993.858594919999</v>
      </c>
      <c r="K592" s="6" t="s">
        <v>4721</v>
      </c>
      <c r="L592" t="str">
        <f>VLOOKUP(A592,[1]Accounts!$A$2:$G$3001,5,FALSE)</f>
        <v>Domiciliary</v>
      </c>
      <c r="M592" t="str">
        <f>VLOOKUP(A592,[1]Accounts!$A$2:$G$3001,7,FALSE)</f>
        <v>384142,6688</v>
      </c>
      <c r="N592" t="str">
        <f>IFERROR(VLOOKUP(A592,[1]Loan!A:D,4,FALSE),  " No Loan")</f>
        <v xml:space="preserve"> No Loan</v>
      </c>
      <c r="O592" s="4">
        <f>VLOOKUP(B592, [1]Transaction!C:F,4,FALSE)</f>
        <v>44252</v>
      </c>
      <c r="P592" t="str">
        <f>VLOOKUP(B592,[1]Transaction!C:D,2,FALSE)</f>
        <v>Cash Withdrawal</v>
      </c>
      <c r="Q592" t="str">
        <f>VLOOKUP(B592,[1]Transaction!C:E,3,FALSE)</f>
        <v>Bank</v>
      </c>
      <c r="R592" s="10">
        <f>IFERROR(I592-J592, "")</f>
        <v>109923.90740508001</v>
      </c>
      <c r="S592" s="5">
        <f t="shared" si="19"/>
        <v>0</v>
      </c>
    </row>
    <row r="593" spans="1:19" x14ac:dyDescent="0.25">
      <c r="A593" s="6" t="s">
        <v>1644</v>
      </c>
      <c r="B593" s="7">
        <v>201813131</v>
      </c>
      <c r="C593" s="6">
        <v>41</v>
      </c>
      <c r="D593" s="17">
        <v>29730.75</v>
      </c>
      <c r="E593" s="6" t="s">
        <v>3339</v>
      </c>
      <c r="F593" s="6" t="s">
        <v>3360</v>
      </c>
      <c r="G593" s="6" t="s">
        <v>3369</v>
      </c>
      <c r="H593" s="18" t="s">
        <v>4722</v>
      </c>
      <c r="I593" s="19" t="str">
        <f t="shared" si="18"/>
        <v>659087.253</v>
      </c>
      <c r="J593" s="20">
        <v>267197.53499999997</v>
      </c>
      <c r="K593" s="6" t="s">
        <v>4723</v>
      </c>
      <c r="L593" t="str">
        <f>VLOOKUP(A593,[1]Accounts!$A$2:$G$3001,5,FALSE)</f>
        <v>Joint</v>
      </c>
      <c r="M593" t="str">
        <f>VLOOKUP(A593,[1]Accounts!$A$2:$G$3001,7,FALSE)</f>
        <v>46821,12</v>
      </c>
      <c r="N593" t="str">
        <f>IFERROR(VLOOKUP(A593,[1]Loan!A:D,4,FALSE),  " No Loan")</f>
        <v xml:space="preserve"> No Loan</v>
      </c>
      <c r="O593" s="4">
        <f>VLOOKUP(B593, [1]Transaction!C:F,4,FALSE)</f>
        <v>44452</v>
      </c>
      <c r="P593" t="str">
        <f>VLOOKUP(B593,[1]Transaction!C:D,2,FALSE)</f>
        <v>Checks</v>
      </c>
      <c r="Q593" t="str">
        <f>VLOOKUP(B593,[1]Transaction!C:E,3,FALSE)</f>
        <v>Informal Services</v>
      </c>
      <c r="R593" s="10">
        <f>IFERROR(I593-J593, "")</f>
        <v>391889.71800000005</v>
      </c>
      <c r="S593" s="5">
        <f t="shared" si="19"/>
        <v>0</v>
      </c>
    </row>
    <row r="594" spans="1:19" x14ac:dyDescent="0.25">
      <c r="A594" s="6" t="s">
        <v>2983</v>
      </c>
      <c r="B594" s="7">
        <v>202122706</v>
      </c>
      <c r="C594" s="6">
        <v>75</v>
      </c>
      <c r="D594" s="17">
        <v>17312.25</v>
      </c>
      <c r="E594" s="6" t="s">
        <v>3348</v>
      </c>
      <c r="F594" s="6" t="s">
        <v>3854</v>
      </c>
      <c r="G594" s="6" t="s">
        <v>3623</v>
      </c>
      <c r="H594" s="18" t="s">
        <v>4724</v>
      </c>
      <c r="I594" s="19" t="str">
        <f t="shared" si="18"/>
        <v>629108.144</v>
      </c>
      <c r="J594" s="20">
        <v>96169.397951999999</v>
      </c>
      <c r="K594" s="6" t="s">
        <v>4725</v>
      </c>
      <c r="L594" t="str">
        <f>VLOOKUP(A594,[1]Accounts!$A$2:$G$3001,5,FALSE)</f>
        <v>Corporate</v>
      </c>
      <c r="M594" t="str">
        <f>VLOOKUP(A594,[1]Accounts!$A$2:$G$3001,7,FALSE)</f>
        <v>229762,9152</v>
      </c>
      <c r="N594" t="str">
        <f>IFERROR(VLOOKUP(A594,[1]Loan!A:D,4,FALSE),  " No Loan")</f>
        <v xml:space="preserve"> No Loan</v>
      </c>
      <c r="O594" s="4">
        <f>VLOOKUP(B594, [1]Transaction!C:F,4,FALSE)</f>
        <v>44489</v>
      </c>
      <c r="P594" t="str">
        <f>VLOOKUP(B594,[1]Transaction!C:D,2,FALSE)</f>
        <v>Online Payment</v>
      </c>
      <c r="Q594" t="str">
        <f>VLOOKUP(B594,[1]Transaction!C:E,3,FALSE)</f>
        <v>Internet Banking</v>
      </c>
      <c r="R594" s="10">
        <f>IFERROR(I594-J594, "")</f>
        <v>532938.74604799994</v>
      </c>
      <c r="S594" s="5">
        <f t="shared" si="19"/>
        <v>10658.774920959999</v>
      </c>
    </row>
    <row r="595" spans="1:19" x14ac:dyDescent="0.25">
      <c r="A595" s="6" t="s">
        <v>1449</v>
      </c>
      <c r="B595" s="7">
        <v>202308669</v>
      </c>
      <c r="C595" s="6">
        <v>76</v>
      </c>
      <c r="D595" s="17">
        <v>16947</v>
      </c>
      <c r="E595" s="6" t="s">
        <v>3348</v>
      </c>
      <c r="F595" s="6" t="s">
        <v>4016</v>
      </c>
      <c r="G595" s="6" t="s">
        <v>3403</v>
      </c>
      <c r="H595" s="18" t="s">
        <v>4726</v>
      </c>
      <c r="I595" s="19" t="str">
        <f t="shared" si="18"/>
        <v>151010.291</v>
      </c>
      <c r="J595" s="20">
        <v>122548.69069632</v>
      </c>
      <c r="K595" s="6" t="s">
        <v>4727</v>
      </c>
      <c r="L595" t="str">
        <f>VLOOKUP(A595,[1]Accounts!$A$2:$G$3001,5,FALSE)</f>
        <v>Savings</v>
      </c>
      <c r="M595" t="str">
        <f>VLOOKUP(A595,[1]Accounts!$A$2:$G$3001,7,FALSE)</f>
        <v>273718,7128</v>
      </c>
      <c r="N595" t="str">
        <f>IFERROR(VLOOKUP(A595,[1]Loan!A:D,4,FALSE),  " No Loan")</f>
        <v xml:space="preserve"> No Loan</v>
      </c>
      <c r="O595" s="4">
        <f>VLOOKUP(B595, [1]Transaction!C:F,4,FALSE)</f>
        <v>44209</v>
      </c>
      <c r="P595" t="str">
        <f>VLOOKUP(B595,[1]Transaction!C:D,2,FALSE)</f>
        <v>Money Transfer</v>
      </c>
      <c r="Q595" t="str">
        <f>VLOOKUP(B595,[1]Transaction!C:E,3,FALSE)</f>
        <v>Internet Banking</v>
      </c>
      <c r="R595" s="10">
        <f>IFERROR(I595-J595, "")</f>
        <v>28461.600303679996</v>
      </c>
      <c r="S595" s="5">
        <f t="shared" si="19"/>
        <v>0</v>
      </c>
    </row>
    <row r="596" spans="1:19" x14ac:dyDescent="0.25">
      <c r="A596" s="6" t="s">
        <v>1175</v>
      </c>
      <c r="B596" s="7">
        <v>202455505</v>
      </c>
      <c r="C596" s="6">
        <v>62</v>
      </c>
      <c r="D596" s="17">
        <v>22060.5</v>
      </c>
      <c r="E596" s="6" t="s">
        <v>3348</v>
      </c>
      <c r="F596" s="6" t="s">
        <v>4239</v>
      </c>
      <c r="G596" s="6" t="s">
        <v>3403</v>
      </c>
      <c r="H596" s="18" t="s">
        <v>4728</v>
      </c>
      <c r="I596" s="19" t="str">
        <f t="shared" si="18"/>
        <v>476277.946</v>
      </c>
      <c r="J596" s="20">
        <v>341354.27641152003</v>
      </c>
      <c r="K596" s="6" t="s">
        <v>4729</v>
      </c>
      <c r="L596" t="str">
        <f>VLOOKUP(A596,[1]Accounts!$A$2:$G$3001,5,FALSE)</f>
        <v>Current</v>
      </c>
      <c r="M596" t="str">
        <f>VLOOKUP(A596,[1]Accounts!$A$2:$G$3001,7,FALSE)</f>
        <v>15919,4754</v>
      </c>
      <c r="N596" t="str">
        <f>IFERROR(VLOOKUP(A596,[1]Loan!A:D,4,FALSE),  " No Loan")</f>
        <v xml:space="preserve"> No Loan</v>
      </c>
      <c r="O596" s="4">
        <f>VLOOKUP(B596, [1]Transaction!C:F,4,FALSE)</f>
        <v>44537</v>
      </c>
      <c r="P596" t="str">
        <f>VLOOKUP(B596,[1]Transaction!C:D,2,FALSE)</f>
        <v>Online Payment</v>
      </c>
      <c r="Q596" t="str">
        <f>VLOOKUP(B596,[1]Transaction!C:E,3,FALSE)</f>
        <v>Card</v>
      </c>
      <c r="R596" s="10">
        <f>IFERROR(I596-J596, "")</f>
        <v>134923.66958847997</v>
      </c>
      <c r="S596" s="5">
        <f t="shared" si="19"/>
        <v>0</v>
      </c>
    </row>
    <row r="597" spans="1:19" x14ac:dyDescent="0.25">
      <c r="A597" s="6" t="s">
        <v>2583</v>
      </c>
      <c r="B597" s="7">
        <v>202717733</v>
      </c>
      <c r="C597" s="6">
        <v>49</v>
      </c>
      <c r="D597" s="17">
        <v>26808.75</v>
      </c>
      <c r="E597" s="6" t="s">
        <v>3339</v>
      </c>
      <c r="F597" s="6" t="s">
        <v>3579</v>
      </c>
      <c r="G597" s="6" t="s">
        <v>3399</v>
      </c>
      <c r="H597" s="18" t="s">
        <v>4730</v>
      </c>
      <c r="I597" s="19" t="str">
        <f t="shared" si="18"/>
        <v>859290.275</v>
      </c>
      <c r="J597" s="20">
        <v>266305.26443400001</v>
      </c>
      <c r="K597" s="6" t="s">
        <v>4731</v>
      </c>
      <c r="L597" t="str">
        <f>VLOOKUP(A597,[1]Accounts!$A$2:$G$3001,5,FALSE)</f>
        <v>Current</v>
      </c>
      <c r="M597" t="str">
        <f>VLOOKUP(A597,[1]Accounts!$A$2:$G$3001,7,FALSE)</f>
        <v>69280,848</v>
      </c>
      <c r="N597" t="str">
        <f>IFERROR(VLOOKUP(A597,[1]Loan!A:D,4,FALSE),  " No Loan")</f>
        <v xml:space="preserve"> No Loan</v>
      </c>
      <c r="O597" s="4">
        <f>VLOOKUP(B597, [1]Transaction!C:F,4,FALSE)</f>
        <v>44513</v>
      </c>
      <c r="P597" t="str">
        <f>VLOOKUP(B597,[1]Transaction!C:D,2,FALSE)</f>
        <v>Cash Withdrawal</v>
      </c>
      <c r="Q597" t="str">
        <f>VLOOKUP(B597,[1]Transaction!C:E,3,FALSE)</f>
        <v>POS</v>
      </c>
      <c r="R597" s="10">
        <f>IFERROR(I597-J597, "")</f>
        <v>592985.01056600001</v>
      </c>
      <c r="S597" s="5">
        <f t="shared" si="19"/>
        <v>11859.70021132</v>
      </c>
    </row>
    <row r="598" spans="1:19" x14ac:dyDescent="0.25">
      <c r="A598" s="6" t="s">
        <v>2371</v>
      </c>
      <c r="B598" s="7">
        <v>203688626</v>
      </c>
      <c r="C598" s="6">
        <v>73</v>
      </c>
      <c r="D598" s="17">
        <v>18042.75</v>
      </c>
      <c r="E598" s="6" t="s">
        <v>3348</v>
      </c>
      <c r="F598" s="6" t="s">
        <v>4732</v>
      </c>
      <c r="G598" s="6" t="s">
        <v>3345</v>
      </c>
      <c r="H598" s="18" t="s">
        <v>4733</v>
      </c>
      <c r="I598" s="19" t="str">
        <f t="shared" si="18"/>
        <v>165720.266</v>
      </c>
      <c r="J598" s="20">
        <v>73915.779270960003</v>
      </c>
      <c r="K598" s="6" t="s">
        <v>4734</v>
      </c>
      <c r="L598" t="str">
        <f>VLOOKUP(A598,[1]Accounts!$A$2:$G$3001,5,FALSE)</f>
        <v>Domiciliary</v>
      </c>
      <c r="M598" t="str">
        <f>VLOOKUP(A598,[1]Accounts!$A$2:$G$3001,7,FALSE)</f>
        <v>36068,2794</v>
      </c>
      <c r="N598" t="str">
        <f>IFERROR(VLOOKUP(A598,[1]Loan!A:D,4,FALSE),  " No Loan")</f>
        <v xml:space="preserve"> No Loan</v>
      </c>
      <c r="O598" s="4">
        <f>VLOOKUP(B598, [1]Transaction!C:F,4,FALSE)</f>
        <v>44537</v>
      </c>
      <c r="P598" t="str">
        <f>VLOOKUP(B598,[1]Transaction!C:D,2,FALSE)</f>
        <v>Cash Withdrawal</v>
      </c>
      <c r="Q598" t="str">
        <f>VLOOKUP(B598,[1]Transaction!C:E,3,FALSE)</f>
        <v>Bank</v>
      </c>
      <c r="R598" s="10">
        <f>IFERROR(I598-J598, "")</f>
        <v>91804.48672904</v>
      </c>
      <c r="S598" s="5">
        <f t="shared" si="19"/>
        <v>0</v>
      </c>
    </row>
    <row r="599" spans="1:19" x14ac:dyDescent="0.25">
      <c r="A599" s="6" t="s">
        <v>1790</v>
      </c>
      <c r="B599" s="7">
        <v>203801183</v>
      </c>
      <c r="C599" s="6">
        <v>61</v>
      </c>
      <c r="D599" s="17">
        <v>22425.75</v>
      </c>
      <c r="E599" s="6" t="s">
        <v>3348</v>
      </c>
      <c r="F599" s="6" t="s">
        <v>4372</v>
      </c>
      <c r="G599" s="6" t="s">
        <v>3403</v>
      </c>
      <c r="H599" s="18" t="s">
        <v>4735</v>
      </c>
      <c r="I599" s="19" t="str">
        <f t="shared" si="18"/>
        <v>132191.312</v>
      </c>
      <c r="J599" s="20">
        <v>20663.589315599998</v>
      </c>
      <c r="K599" s="6" t="s">
        <v>4736</v>
      </c>
      <c r="L599" t="str">
        <f>VLOOKUP(A599,[1]Accounts!$A$2:$G$3001,5,FALSE)</f>
        <v>Current</v>
      </c>
      <c r="M599" t="str">
        <f>VLOOKUP(A599,[1]Accounts!$A$2:$G$3001,7,FALSE)</f>
        <v>246513,1625</v>
      </c>
      <c r="N599" t="str">
        <f>IFERROR(VLOOKUP(A599,[1]Loan!A:D,4,FALSE),  " No Loan")</f>
        <v xml:space="preserve"> No Loan</v>
      </c>
      <c r="O599" s="4">
        <f>VLOOKUP(B599, [1]Transaction!C:F,4,FALSE)</f>
        <v>44554</v>
      </c>
      <c r="P599" t="str">
        <f>VLOOKUP(B599,[1]Transaction!C:D,2,FALSE)</f>
        <v>Cash Withdrawal</v>
      </c>
      <c r="Q599" t="str">
        <f>VLOOKUP(B599,[1]Transaction!C:E,3,FALSE)</f>
        <v>Bank</v>
      </c>
      <c r="R599" s="10">
        <f>IFERROR(I599-J599, "")</f>
        <v>111527.72268440001</v>
      </c>
      <c r="S599" s="5">
        <f t="shared" si="19"/>
        <v>0</v>
      </c>
    </row>
    <row r="600" spans="1:19" x14ac:dyDescent="0.25">
      <c r="A600" s="6" t="s">
        <v>3005</v>
      </c>
      <c r="B600" s="7">
        <v>204223409</v>
      </c>
      <c r="C600" s="6">
        <v>81</v>
      </c>
      <c r="D600" s="17">
        <v>15120.75</v>
      </c>
      <c r="E600" s="6" t="s">
        <v>3348</v>
      </c>
      <c r="F600" s="6" t="s">
        <v>3654</v>
      </c>
      <c r="G600" s="6" t="s">
        <v>3361</v>
      </c>
      <c r="H600" s="18" t="s">
        <v>4737</v>
      </c>
      <c r="I600" s="19" t="str">
        <f t="shared" si="18"/>
        <v>94268.5893</v>
      </c>
      <c r="J600" s="20">
        <v>36351.662764560002</v>
      </c>
      <c r="K600" s="6" t="s">
        <v>4738</v>
      </c>
      <c r="L600" t="str">
        <f>VLOOKUP(A600,[1]Accounts!$A$2:$G$3001,5,FALSE)</f>
        <v>Current</v>
      </c>
      <c r="M600" t="str">
        <f>VLOOKUP(A600,[1]Accounts!$A$2:$G$3001,7,FALSE)</f>
        <v>31634,7876</v>
      </c>
      <c r="N600" t="str">
        <f>IFERROR(VLOOKUP(A600,[1]Loan!A:D,4,FALSE),  " No Loan")</f>
        <v xml:space="preserve"> No Loan</v>
      </c>
      <c r="O600" s="4">
        <f>VLOOKUP(B600, [1]Transaction!C:F,4,FALSE)</f>
        <v>44263</v>
      </c>
      <c r="P600" t="str">
        <f>VLOOKUP(B600,[1]Transaction!C:D,2,FALSE)</f>
        <v>Money Transfer</v>
      </c>
      <c r="Q600" t="str">
        <f>VLOOKUP(B600,[1]Transaction!C:E,3,FALSE)</f>
        <v>Bank</v>
      </c>
      <c r="R600" s="10">
        <f>IFERROR(I600-J600, "")</f>
        <v>57916.926535440005</v>
      </c>
      <c r="S600" s="5">
        <f t="shared" si="19"/>
        <v>0</v>
      </c>
    </row>
    <row r="601" spans="1:19" x14ac:dyDescent="0.25">
      <c r="A601" s="6" t="s">
        <v>3055</v>
      </c>
      <c r="B601" s="7">
        <v>204290788</v>
      </c>
      <c r="C601" s="6">
        <v>17</v>
      </c>
      <c r="D601" s="17">
        <v>38496.75</v>
      </c>
      <c r="E601" s="6" t="s">
        <v>3339</v>
      </c>
      <c r="F601" s="6" t="s">
        <v>3432</v>
      </c>
      <c r="G601" s="6" t="s">
        <v>3505</v>
      </c>
      <c r="H601" s="18" t="s">
        <v>4739</v>
      </c>
      <c r="I601" s="19" t="str">
        <f t="shared" si="18"/>
        <v>75106.6408</v>
      </c>
      <c r="J601" s="20">
        <v>37222.341986879997</v>
      </c>
      <c r="K601" s="6" t="s">
        <v>4740</v>
      </c>
      <c r="L601" t="str">
        <f>VLOOKUP(A601,[1]Accounts!$A$2:$G$3001,5,FALSE)</f>
        <v>Joint</v>
      </c>
      <c r="M601" t="str">
        <f>VLOOKUP(A601,[1]Accounts!$A$2:$G$3001,7,FALSE)</f>
        <v>184460,64</v>
      </c>
      <c r="N601" t="str">
        <f>IFERROR(VLOOKUP(A601,[1]Loan!A:D,4,FALSE),  " No Loan")</f>
        <v xml:space="preserve"> No Loan</v>
      </c>
      <c r="O601" s="4">
        <f>VLOOKUP(B601, [1]Transaction!C:F,4,FALSE)</f>
        <v>44600</v>
      </c>
      <c r="P601" t="str">
        <f>VLOOKUP(B601,[1]Transaction!C:D,2,FALSE)</f>
        <v>Online Payment</v>
      </c>
      <c r="Q601" t="str">
        <f>VLOOKUP(B601,[1]Transaction!C:E,3,FALSE)</f>
        <v>Mobile</v>
      </c>
      <c r="R601" s="10">
        <f>IFERROR(I601-J601, "")</f>
        <v>37884.298813119996</v>
      </c>
      <c r="S601" s="5">
        <f t="shared" si="19"/>
        <v>0</v>
      </c>
    </row>
    <row r="602" spans="1:19" x14ac:dyDescent="0.25">
      <c r="A602" s="6" t="s">
        <v>2065</v>
      </c>
      <c r="B602" s="7">
        <v>204385263</v>
      </c>
      <c r="C602" s="6">
        <v>43</v>
      </c>
      <c r="D602" s="17">
        <v>29000.25</v>
      </c>
      <c r="E602" s="6" t="s">
        <v>3339</v>
      </c>
      <c r="F602" s="6" t="s">
        <v>3497</v>
      </c>
      <c r="G602" s="6" t="s">
        <v>3361</v>
      </c>
      <c r="H602" s="18" t="s">
        <v>4741</v>
      </c>
      <c r="I602" s="19" t="str">
        <f t="shared" si="18"/>
        <v>204450.828</v>
      </c>
      <c r="J602" s="20">
        <v>35877.822719999996</v>
      </c>
      <c r="K602" s="6" t="s">
        <v>4742</v>
      </c>
      <c r="L602" t="str">
        <f>VLOOKUP(A602,[1]Accounts!$A$2:$G$3001,5,FALSE)</f>
        <v>Corporate</v>
      </c>
      <c r="M602" t="str">
        <f>VLOOKUP(A602,[1]Accounts!$A$2:$G$3001,7,FALSE)</f>
        <v>321792,6351</v>
      </c>
      <c r="N602" t="str">
        <f>IFERROR(VLOOKUP(A602,[1]Loan!A:D,4,FALSE),  " No Loan")</f>
        <v xml:space="preserve"> No Loan</v>
      </c>
      <c r="O602" s="4">
        <f>VLOOKUP(B602, [1]Transaction!C:F,4,FALSE)</f>
        <v>44433</v>
      </c>
      <c r="P602" t="str">
        <f>VLOOKUP(B602,[1]Transaction!C:D,2,FALSE)</f>
        <v>Money Deposit</v>
      </c>
      <c r="Q602" t="str">
        <f>VLOOKUP(B602,[1]Transaction!C:E,3,FALSE)</f>
        <v>ATM</v>
      </c>
      <c r="R602" s="10">
        <f>IFERROR(I602-J602, "")</f>
        <v>168573.00528000001</v>
      </c>
      <c r="S602" s="5">
        <f t="shared" si="19"/>
        <v>0</v>
      </c>
    </row>
    <row r="603" spans="1:19" x14ac:dyDescent="0.25">
      <c r="A603" s="6" t="s">
        <v>1296</v>
      </c>
      <c r="B603" s="7">
        <v>204639853</v>
      </c>
      <c r="C603" s="6">
        <v>59</v>
      </c>
      <c r="D603" s="17">
        <v>23156.25</v>
      </c>
      <c r="E603" s="6" t="s">
        <v>3348</v>
      </c>
      <c r="F603" s="6" t="s">
        <v>3415</v>
      </c>
      <c r="G603" s="6" t="s">
        <v>3369</v>
      </c>
      <c r="H603" s="18" t="s">
        <v>4743</v>
      </c>
      <c r="I603" s="19" t="str">
        <f t="shared" si="18"/>
        <v>334449.401</v>
      </c>
      <c r="J603" s="20"/>
      <c r="K603" s="6" t="s">
        <v>4744</v>
      </c>
      <c r="L603" t="str">
        <f>VLOOKUP(A603,[1]Accounts!$A$2:$G$3001,5,FALSE)</f>
        <v>Savings</v>
      </c>
      <c r="M603" t="str">
        <f>VLOOKUP(A603,[1]Accounts!$A$2:$G$3001,7,FALSE)</f>
        <v>207638,8125</v>
      </c>
      <c r="N603" t="str">
        <f>IFERROR(VLOOKUP(A603,[1]Loan!A:D,4,FALSE),  " No Loan")</f>
        <v xml:space="preserve"> No Loan</v>
      </c>
      <c r="O603" s="4">
        <f>VLOOKUP(B603, [1]Transaction!C:F,4,FALSE)</f>
        <v>44585</v>
      </c>
      <c r="P603" t="str">
        <f>VLOOKUP(B603,[1]Transaction!C:D,2,FALSE)</f>
        <v>Money Deposit</v>
      </c>
      <c r="Q603" t="str">
        <f>VLOOKUP(B603,[1]Transaction!C:E,3,FALSE)</f>
        <v>Bank</v>
      </c>
      <c r="R603" s="10">
        <f>IFERROR(I603-J603, "")</f>
        <v>334449.40100000001</v>
      </c>
      <c r="S603" s="5">
        <f t="shared" si="19"/>
        <v>0</v>
      </c>
    </row>
    <row r="604" spans="1:19" x14ac:dyDescent="0.25">
      <c r="A604" s="6" t="s">
        <v>2502</v>
      </c>
      <c r="B604" s="7">
        <v>205617031</v>
      </c>
      <c r="C604" s="6">
        <v>42</v>
      </c>
      <c r="D604" s="17">
        <v>29365.5</v>
      </c>
      <c r="E604" s="6" t="s">
        <v>3348</v>
      </c>
      <c r="F604" s="6" t="s">
        <v>3424</v>
      </c>
      <c r="G604" s="6" t="s">
        <v>3369</v>
      </c>
      <c r="H604" s="18" t="s">
        <v>4745</v>
      </c>
      <c r="I604" s="19" t="str">
        <f t="shared" si="18"/>
        <v>264557.543</v>
      </c>
      <c r="J604" s="20">
        <v>181323.67002749999</v>
      </c>
      <c r="K604" s="6" t="s">
        <v>4746</v>
      </c>
      <c r="L604" t="str">
        <f>VLOOKUP(A604,[1]Accounts!$A$2:$G$3001,5,FALSE)</f>
        <v>Corporate</v>
      </c>
      <c r="M604" t="str">
        <f>VLOOKUP(A604,[1]Accounts!$A$2:$G$3001,7,FALSE)</f>
        <v>90051,8528</v>
      </c>
      <c r="N604" t="str">
        <f>IFERROR(VLOOKUP(A604,[1]Loan!A:D,4,FALSE),  " No Loan")</f>
        <v xml:space="preserve"> No Loan</v>
      </c>
      <c r="O604" s="4">
        <f>VLOOKUP(B604, [1]Transaction!C:F,4,FALSE)</f>
        <v>44521</v>
      </c>
      <c r="P604" t="str">
        <f>VLOOKUP(B604,[1]Transaction!C:D,2,FALSE)</f>
        <v>Money Transfer</v>
      </c>
      <c r="Q604" t="str">
        <f>VLOOKUP(B604,[1]Transaction!C:E,3,FALSE)</f>
        <v>Mobile</v>
      </c>
      <c r="R604" s="10">
        <f>IFERROR(I604-J604, "")</f>
        <v>83233.872972500016</v>
      </c>
      <c r="S604" s="5">
        <f t="shared" si="19"/>
        <v>0</v>
      </c>
    </row>
    <row r="605" spans="1:19" x14ac:dyDescent="0.25">
      <c r="A605" s="6" t="s">
        <v>219</v>
      </c>
      <c r="B605" s="7">
        <v>206071219</v>
      </c>
      <c r="C605" s="6">
        <v>58</v>
      </c>
      <c r="D605" s="17">
        <v>23521.5</v>
      </c>
      <c r="E605" s="6" t="s">
        <v>3348</v>
      </c>
      <c r="F605" s="6" t="s">
        <v>3412</v>
      </c>
      <c r="G605" s="6" t="s">
        <v>3403</v>
      </c>
      <c r="H605" s="18" t="s">
        <v>4747</v>
      </c>
      <c r="I605" s="19" t="str">
        <f t="shared" si="18"/>
        <v>702159.576</v>
      </c>
      <c r="J605" s="20">
        <v>172530.63877896001</v>
      </c>
      <c r="K605" s="6" t="s">
        <v>4748</v>
      </c>
      <c r="L605" t="str">
        <f>VLOOKUP(A605,[1]Accounts!$A$2:$G$3001,5,FALSE)</f>
        <v>Savings</v>
      </c>
      <c r="M605" t="str">
        <f>VLOOKUP(A605,[1]Accounts!$A$2:$G$3001,7,FALSE)</f>
        <v>114076,48</v>
      </c>
      <c r="N605" t="str">
        <f>IFERROR(VLOOKUP(A605,[1]Loan!A:D,4,FALSE),  " No Loan")</f>
        <v>N150301,08</v>
      </c>
      <c r="O605" s="4">
        <f>VLOOKUP(B605, [1]Transaction!C:F,4,FALSE)</f>
        <v>44259</v>
      </c>
      <c r="P605" t="str">
        <f>VLOOKUP(B605,[1]Transaction!C:D,2,FALSE)</f>
        <v>Loan Payment</v>
      </c>
      <c r="Q605" t="str">
        <f>VLOOKUP(B605,[1]Transaction!C:E,3,FALSE)</f>
        <v>ACH</v>
      </c>
      <c r="R605" s="10">
        <f>IFERROR(I605-J605, "")</f>
        <v>529628.93722104002</v>
      </c>
      <c r="S605" s="5">
        <f t="shared" si="19"/>
        <v>10592.5787444208</v>
      </c>
    </row>
    <row r="606" spans="1:19" x14ac:dyDescent="0.25">
      <c r="A606" s="6" t="s">
        <v>1991</v>
      </c>
      <c r="B606" s="7">
        <v>206212463</v>
      </c>
      <c r="C606" s="6">
        <v>44</v>
      </c>
      <c r="D606" s="17">
        <v>28635</v>
      </c>
      <c r="E606" s="6" t="s">
        <v>3348</v>
      </c>
      <c r="F606" s="6" t="s">
        <v>4749</v>
      </c>
      <c r="G606" s="6" t="s">
        <v>3369</v>
      </c>
      <c r="H606" s="18" t="s">
        <v>4750</v>
      </c>
      <c r="I606" s="19" t="str">
        <f t="shared" si="18"/>
        <v>359436.79_x0002_</v>
      </c>
      <c r="J606" s="20">
        <v>166059.79698000001</v>
      </c>
      <c r="K606" s="6" t="s">
        <v>4751</v>
      </c>
      <c r="L606" t="str">
        <f>VLOOKUP(A606,[1]Accounts!$A$2:$G$3001,5,FALSE)</f>
        <v>Domiciliary</v>
      </c>
      <c r="M606" t="str">
        <f>VLOOKUP(A606,[1]Accounts!$A$2:$G$3001,7,FALSE)</f>
        <v>108125,2224</v>
      </c>
      <c r="N606" t="str">
        <f>IFERROR(VLOOKUP(A606,[1]Loan!A:D,4,FALSE),  " No Loan")</f>
        <v xml:space="preserve"> No Loan</v>
      </c>
      <c r="O606" s="4">
        <f>VLOOKUP(B606, [1]Transaction!C:F,4,FALSE)</f>
        <v>44639</v>
      </c>
      <c r="P606" t="str">
        <f>VLOOKUP(B606,[1]Transaction!C:D,2,FALSE)</f>
        <v>Online Payment</v>
      </c>
      <c r="Q606" t="str">
        <f>VLOOKUP(B606,[1]Transaction!C:E,3,FALSE)</f>
        <v>Mobile</v>
      </c>
      <c r="R606" s="10" t="str">
        <f>IFERROR(I606-J606, "")</f>
        <v/>
      </c>
      <c r="S606" s="5" t="e">
        <f t="shared" si="19"/>
        <v>#VALUE!</v>
      </c>
    </row>
    <row r="607" spans="1:19" x14ac:dyDescent="0.25">
      <c r="A607" s="6" t="s">
        <v>1960</v>
      </c>
      <c r="B607" s="7">
        <v>206373963</v>
      </c>
      <c r="C607" s="6">
        <v>27</v>
      </c>
      <c r="D607" s="21">
        <v>36123.25</v>
      </c>
      <c r="E607" s="6" t="str">
        <f ca="1">CHOOSE(RANDBETWEEN(1, 2), "Male","Female")</f>
        <v>Female</v>
      </c>
      <c r="F607" s="6" t="str">
        <f ca="1">CHOOSE(RANDBETWEEN(1, 5), "Farmer","Tailor","Student","Professor","Welder")</f>
        <v>Welder</v>
      </c>
      <c r="G607" s="6" t="str">
        <f ca="1">CHOOSE(RANDBETWEEN(1, 22), "Kano","Kwara","Imo","Lagos","Adamawa","Delta","Sokoto","Oyo","Osun","Abia","Cross River","Kaduna","Plateau","River","Abuja","Kogi","Edo","Anambra","Bayelsa","Benue","Ogun","Enugu")</f>
        <v>Abia</v>
      </c>
      <c r="H607" s="22" t="s">
        <v>4752</v>
      </c>
      <c r="I607" s="19" t="str">
        <f t="shared" si="18"/>
        <v>422389.506</v>
      </c>
      <c r="J607" s="10">
        <v>467526.55314990575</v>
      </c>
      <c r="K607" t="s">
        <v>4753</v>
      </c>
      <c r="L607" t="str">
        <f>VLOOKUP(A607,[1]Accounts!$A$2:$G$3001,5,FALSE)</f>
        <v>Domiciliary</v>
      </c>
      <c r="M607" t="str">
        <f>VLOOKUP(A607,[1]Accounts!$A$2:$G$3001,7,FALSE)</f>
        <v>291815,0055</v>
      </c>
      <c r="N607" t="str">
        <f>IFERROR(VLOOKUP(A607,[1]Loan!A:D,4,FALSE),  " No Loan")</f>
        <v xml:space="preserve"> No Loan</v>
      </c>
      <c r="O607" s="4">
        <f>VLOOKUP(B607, [1]Transaction!C:F,4,FALSE)</f>
        <v>44257</v>
      </c>
      <c r="P607" t="str">
        <f>VLOOKUP(B607,[1]Transaction!C:D,2,FALSE)</f>
        <v>Money Transfer</v>
      </c>
      <c r="Q607" t="str">
        <f>VLOOKUP(B607,[1]Transaction!C:E,3,FALSE)</f>
        <v>Mobile</v>
      </c>
      <c r="R607" s="10">
        <f>IFERROR(I607-J607, "")</f>
        <v>-45137.04714990576</v>
      </c>
      <c r="S607" s="5">
        <f t="shared" si="19"/>
        <v>0</v>
      </c>
    </row>
    <row r="608" spans="1:19" x14ac:dyDescent="0.25">
      <c r="A608" s="6" t="s">
        <v>2087</v>
      </c>
      <c r="B608" s="7">
        <v>207469289</v>
      </c>
      <c r="C608" s="6">
        <v>75</v>
      </c>
      <c r="D608" s="17">
        <v>17312.25</v>
      </c>
      <c r="E608" s="6" t="s">
        <v>3348</v>
      </c>
      <c r="F608" s="6" t="s">
        <v>3360</v>
      </c>
      <c r="G608" s="6" t="s">
        <v>3463</v>
      </c>
      <c r="H608" s="18" t="s">
        <v>4754</v>
      </c>
      <c r="I608" s="19" t="str">
        <f t="shared" si="18"/>
        <v>1360829.73</v>
      </c>
      <c r="J608" s="20">
        <v>829877.42459664005</v>
      </c>
      <c r="K608" s="6" t="s">
        <v>4755</v>
      </c>
      <c r="L608" t="str">
        <f>VLOOKUP(A608,[1]Accounts!$A$2:$G$3001,5,FALSE)</f>
        <v>Corporate</v>
      </c>
      <c r="M608" t="str">
        <f>VLOOKUP(A608,[1]Accounts!$A$2:$G$3001,7,FALSE)</f>
        <v>295561,3617</v>
      </c>
      <c r="N608" t="str">
        <f>IFERROR(VLOOKUP(A608,[1]Loan!A:D,4,FALSE),  " No Loan")</f>
        <v xml:space="preserve"> No Loan</v>
      </c>
      <c r="O608" s="4">
        <f>VLOOKUP(B608, [1]Transaction!C:F,4,FALSE)</f>
        <v>44514</v>
      </c>
      <c r="P608" t="str">
        <f>VLOOKUP(B608,[1]Transaction!C:D,2,FALSE)</f>
        <v>Money Transfer</v>
      </c>
      <c r="Q608" t="str">
        <f>VLOOKUP(B608,[1]Transaction!C:E,3,FALSE)</f>
        <v>Mobile</v>
      </c>
      <c r="R608" s="10">
        <f>IFERROR(I608-J608, "")</f>
        <v>530952.30540335993</v>
      </c>
      <c r="S608" s="5">
        <f t="shared" si="19"/>
        <v>10619.046108067199</v>
      </c>
    </row>
    <row r="609" spans="1:19" x14ac:dyDescent="0.25">
      <c r="A609" s="6" t="s">
        <v>635</v>
      </c>
      <c r="B609" s="7">
        <v>207787763</v>
      </c>
      <c r="C609" s="6">
        <v>77</v>
      </c>
      <c r="D609" s="17">
        <v>16581.75</v>
      </c>
      <c r="E609" s="6" t="s">
        <v>3339</v>
      </c>
      <c r="F609" s="6" t="s">
        <v>3606</v>
      </c>
      <c r="G609" s="6" t="s">
        <v>3444</v>
      </c>
      <c r="H609" s="18" t="s">
        <v>4756</v>
      </c>
      <c r="I609" s="19" t="str">
        <f t="shared" si="18"/>
        <v>73199.4471</v>
      </c>
      <c r="J609" s="20">
        <v>19210.599090340002</v>
      </c>
      <c r="K609" s="6" t="s">
        <v>4757</v>
      </c>
      <c r="L609" t="str">
        <f>VLOOKUP(A609,[1]Accounts!$A$2:$G$3001,5,FALSE)</f>
        <v>Domiciliary</v>
      </c>
      <c r="M609" t="str">
        <f>VLOOKUP(A609,[1]Accounts!$A$2:$G$3001,7,FALSE)</f>
        <v>146174,0544</v>
      </c>
      <c r="N609" t="str">
        <f>IFERROR(VLOOKUP(A609,[1]Loan!A:D,4,FALSE),  " No Loan")</f>
        <v xml:space="preserve"> No Loan</v>
      </c>
      <c r="O609" s="4">
        <f>VLOOKUP(B609, [1]Transaction!C:F,4,FALSE)</f>
        <v>44682</v>
      </c>
      <c r="P609" t="str">
        <f>VLOOKUP(B609,[1]Transaction!C:D,2,FALSE)</f>
        <v>Money Deposit</v>
      </c>
      <c r="Q609" t="str">
        <f>VLOOKUP(B609,[1]Transaction!C:E,3,FALSE)</f>
        <v>Bank</v>
      </c>
      <c r="R609" s="10">
        <f>IFERROR(I609-J609, "")</f>
        <v>53988.848009660003</v>
      </c>
      <c r="S609" s="5">
        <f t="shared" si="19"/>
        <v>0</v>
      </c>
    </row>
    <row r="610" spans="1:19" x14ac:dyDescent="0.25">
      <c r="A610" s="6" t="s">
        <v>1995</v>
      </c>
      <c r="B610" s="7">
        <v>208704204</v>
      </c>
      <c r="C610" s="6">
        <v>31</v>
      </c>
      <c r="D610" s="17">
        <v>33383.25</v>
      </c>
      <c r="E610" s="6" t="s">
        <v>3348</v>
      </c>
      <c r="F610" s="6" t="s">
        <v>3693</v>
      </c>
      <c r="G610" s="6" t="s">
        <v>3489</v>
      </c>
      <c r="H610" s="18" t="s">
        <v>4758</v>
      </c>
      <c r="I610" s="19" t="str">
        <f t="shared" si="18"/>
        <v>1109558.52</v>
      </c>
      <c r="J610" s="20">
        <v>106223.91154704</v>
      </c>
      <c r="K610" s="6" t="s">
        <v>4759</v>
      </c>
      <c r="L610" t="str">
        <f>VLOOKUP(A610,[1]Accounts!$A$2:$G$3001,5,FALSE)</f>
        <v>Domiciliary</v>
      </c>
      <c r="M610" t="str">
        <f>VLOOKUP(A610,[1]Accounts!$A$2:$G$3001,7,FALSE)</f>
        <v>349933,4111</v>
      </c>
      <c r="N610" t="str">
        <f>IFERROR(VLOOKUP(A610,[1]Loan!A:D,4,FALSE),  " No Loan")</f>
        <v xml:space="preserve"> No Loan</v>
      </c>
      <c r="O610" s="4">
        <f>VLOOKUP(B610, [1]Transaction!C:F,4,FALSE)</f>
        <v>44402</v>
      </c>
      <c r="P610" t="str">
        <f>VLOOKUP(B610,[1]Transaction!C:D,2,FALSE)</f>
        <v>Money Deposit</v>
      </c>
      <c r="Q610" t="str">
        <f>VLOOKUP(B610,[1]Transaction!C:E,3,FALSE)</f>
        <v>Bank</v>
      </c>
      <c r="R610" s="10">
        <f>IFERROR(I610-J610, "")</f>
        <v>1003334.60845296</v>
      </c>
      <c r="S610" s="5">
        <f t="shared" si="19"/>
        <v>20066.692169059203</v>
      </c>
    </row>
    <row r="611" spans="1:19" x14ac:dyDescent="0.25">
      <c r="A611" s="6" t="s">
        <v>962</v>
      </c>
      <c r="B611" s="7">
        <v>208888660</v>
      </c>
      <c r="C611" s="6">
        <v>67</v>
      </c>
      <c r="D611" s="17">
        <v>20234.25</v>
      </c>
      <c r="E611" s="6" t="s">
        <v>3348</v>
      </c>
      <c r="F611" s="6" t="s">
        <v>4236</v>
      </c>
      <c r="G611" s="6" t="s">
        <v>3341</v>
      </c>
      <c r="H611" s="18" t="s">
        <v>4760</v>
      </c>
      <c r="I611" s="19" t="str">
        <f t="shared" si="18"/>
        <v>603889.377</v>
      </c>
      <c r="J611" s="20">
        <v>313159.77692999999</v>
      </c>
      <c r="K611" s="6" t="s">
        <v>4761</v>
      </c>
      <c r="L611" t="str">
        <f>VLOOKUP(A611,[1]Accounts!$A$2:$G$3001,5,FALSE)</f>
        <v>Joint</v>
      </c>
      <c r="M611" t="str">
        <f>VLOOKUP(A611,[1]Accounts!$A$2:$G$3001,7,FALSE)</f>
        <v>110953,7754</v>
      </c>
      <c r="N611" t="str">
        <f>IFERROR(VLOOKUP(A611,[1]Loan!A:D,4,FALSE),  " No Loan")</f>
        <v xml:space="preserve"> No Loan</v>
      </c>
      <c r="O611" s="4">
        <f>VLOOKUP(B611, [1]Transaction!C:F,4,FALSE)</f>
        <v>44230</v>
      </c>
      <c r="P611" t="str">
        <f>VLOOKUP(B611,[1]Transaction!C:D,2,FALSE)</f>
        <v>Money Transfer</v>
      </c>
      <c r="Q611" t="str">
        <f>VLOOKUP(B611,[1]Transaction!C:E,3,FALSE)</f>
        <v>Internet Banking</v>
      </c>
      <c r="R611" s="10">
        <f>IFERROR(I611-J611, "")</f>
        <v>290729.60006999999</v>
      </c>
      <c r="S611" s="5">
        <f t="shared" si="19"/>
        <v>0</v>
      </c>
    </row>
    <row r="612" spans="1:19" x14ac:dyDescent="0.25">
      <c r="A612" s="6" t="s">
        <v>2271</v>
      </c>
      <c r="B612" s="7">
        <v>209733115</v>
      </c>
      <c r="C612" s="6">
        <v>19</v>
      </c>
      <c r="D612" s="17">
        <v>37766.25</v>
      </c>
      <c r="E612" s="6" t="s">
        <v>3339</v>
      </c>
      <c r="F612" s="6" t="s">
        <v>3457</v>
      </c>
      <c r="G612" s="6" t="s">
        <v>3489</v>
      </c>
      <c r="H612" s="18" t="s">
        <v>4762</v>
      </c>
      <c r="I612" s="19" t="str">
        <f t="shared" si="18"/>
        <v>213097.672</v>
      </c>
      <c r="J612" s="20">
        <v>180641.25814175999</v>
      </c>
      <c r="K612" s="6" t="s">
        <v>4763</v>
      </c>
      <c r="L612" t="str">
        <f>VLOOKUP(A612,[1]Accounts!$A$2:$G$3001,5,FALSE)</f>
        <v>Domiciliary</v>
      </c>
      <c r="M612" t="str">
        <f>VLOOKUP(A612,[1]Accounts!$A$2:$G$3001,7,FALSE)</f>
        <v>274290,8025</v>
      </c>
      <c r="N612" t="str">
        <f>IFERROR(VLOOKUP(A612,[1]Loan!A:D,4,FALSE),  " No Loan")</f>
        <v xml:space="preserve"> No Loan</v>
      </c>
      <c r="O612" s="4">
        <f>VLOOKUP(B612, [1]Transaction!C:F,4,FALSE)</f>
        <v>44549</v>
      </c>
      <c r="P612" t="str">
        <f>VLOOKUP(B612,[1]Transaction!C:D,2,FALSE)</f>
        <v>Money Transfer</v>
      </c>
      <c r="Q612" t="str">
        <f>VLOOKUP(B612,[1]Transaction!C:E,3,FALSE)</f>
        <v>ATM</v>
      </c>
      <c r="R612" s="10">
        <f>IFERROR(I612-J612, "")</f>
        <v>32456.413858240005</v>
      </c>
      <c r="S612" s="5">
        <f t="shared" si="19"/>
        <v>0</v>
      </c>
    </row>
    <row r="613" spans="1:19" x14ac:dyDescent="0.25">
      <c r="A613" s="6" t="s">
        <v>851</v>
      </c>
      <c r="B613" s="7">
        <v>209983747</v>
      </c>
      <c r="C613" s="6">
        <v>52</v>
      </c>
      <c r="D613" s="17">
        <v>25713</v>
      </c>
      <c r="E613" s="6" t="s">
        <v>3348</v>
      </c>
      <c r="F613" s="6" t="s">
        <v>4542</v>
      </c>
      <c r="G613" s="6" t="s">
        <v>3357</v>
      </c>
      <c r="H613" s="18" t="s">
        <v>4764</v>
      </c>
      <c r="I613" s="19" t="str">
        <f t="shared" si="18"/>
        <v>309304.552</v>
      </c>
      <c r="J613" s="20">
        <v>78185.317391999997</v>
      </c>
      <c r="K613" s="6" t="s">
        <v>4765</v>
      </c>
      <c r="L613" t="str">
        <f>VLOOKUP(A613,[1]Accounts!$A$2:$G$3001,5,FALSE)</f>
        <v>Savings</v>
      </c>
      <c r="M613" t="str">
        <f>VLOOKUP(A613,[1]Accounts!$A$2:$G$3001,7,FALSE)</f>
        <v>202295,223</v>
      </c>
      <c r="N613" t="str">
        <f>IFERROR(VLOOKUP(A613,[1]Loan!A:D,4,FALSE),  " No Loan")</f>
        <v xml:space="preserve"> No Loan</v>
      </c>
      <c r="O613" s="4">
        <f>VLOOKUP(B613, [1]Transaction!C:F,4,FALSE)</f>
        <v>44308</v>
      </c>
      <c r="P613" t="str">
        <f>VLOOKUP(B613,[1]Transaction!C:D,2,FALSE)</f>
        <v>Money Transfer</v>
      </c>
      <c r="Q613" t="str">
        <f>VLOOKUP(B613,[1]Transaction!C:E,3,FALSE)</f>
        <v>Mobile</v>
      </c>
      <c r="R613" s="10">
        <f>IFERROR(I613-J613, "")</f>
        <v>231119.23460800003</v>
      </c>
      <c r="S613" s="5">
        <f t="shared" si="19"/>
        <v>0</v>
      </c>
    </row>
    <row r="614" spans="1:19" x14ac:dyDescent="0.25">
      <c r="A614" s="6" t="s">
        <v>722</v>
      </c>
      <c r="B614" s="7">
        <v>210406263</v>
      </c>
      <c r="C614" s="6">
        <v>72</v>
      </c>
      <c r="D614" s="17">
        <v>18408</v>
      </c>
      <c r="E614" s="6" t="s">
        <v>3339</v>
      </c>
      <c r="F614" s="6" t="s">
        <v>3847</v>
      </c>
      <c r="G614" s="6" t="s">
        <v>3345</v>
      </c>
      <c r="H614" s="18" t="s">
        <v>4766</v>
      </c>
      <c r="I614" s="19" t="str">
        <f t="shared" si="18"/>
        <v>476404.092</v>
      </c>
      <c r="J614" s="20">
        <v>157107.48278399999</v>
      </c>
      <c r="K614" s="6" t="s">
        <v>4767</v>
      </c>
      <c r="L614" t="str">
        <f>VLOOKUP(A614,[1]Accounts!$A$2:$G$3001,5,FALSE)</f>
        <v>Domiciliary</v>
      </c>
      <c r="M614" t="str">
        <f>VLOOKUP(A614,[1]Accounts!$A$2:$G$3001,7,FALSE)</f>
        <v>71186,0448</v>
      </c>
      <c r="N614" t="str">
        <f>IFERROR(VLOOKUP(A614,[1]Loan!A:D,4,FALSE),  " No Loan")</f>
        <v xml:space="preserve"> No Loan</v>
      </c>
      <c r="O614" s="4">
        <f>VLOOKUP(B614, [1]Transaction!C:F,4,FALSE)</f>
        <v>44254</v>
      </c>
      <c r="P614" t="str">
        <f>VLOOKUP(B614,[1]Transaction!C:D,2,FALSE)</f>
        <v>Money Transfer</v>
      </c>
      <c r="Q614" t="str">
        <f>VLOOKUP(B614,[1]Transaction!C:E,3,FALSE)</f>
        <v>Mobile</v>
      </c>
      <c r="R614" s="10">
        <f>IFERROR(I614-J614, "")</f>
        <v>319296.60921600001</v>
      </c>
      <c r="S614" s="5">
        <f t="shared" si="19"/>
        <v>0</v>
      </c>
    </row>
    <row r="615" spans="1:19" x14ac:dyDescent="0.25">
      <c r="A615" s="6" t="s">
        <v>2327</v>
      </c>
      <c r="B615" s="7">
        <v>211010103</v>
      </c>
      <c r="C615" s="6">
        <v>42</v>
      </c>
      <c r="D615" s="17">
        <v>29365.5</v>
      </c>
      <c r="E615" s="6" t="s">
        <v>3348</v>
      </c>
      <c r="F615" s="6" t="s">
        <v>4768</v>
      </c>
      <c r="G615" s="6" t="s">
        <v>3369</v>
      </c>
      <c r="H615" s="18" t="s">
        <v>4769</v>
      </c>
      <c r="I615" s="19" t="str">
        <f t="shared" si="18"/>
        <v>361468.586</v>
      </c>
      <c r="J615" s="20">
        <v>158013.41052924001</v>
      </c>
      <c r="K615" s="6" t="s">
        <v>4770</v>
      </c>
      <c r="L615" t="str">
        <f>VLOOKUP(A615,[1]Accounts!$A$2:$G$3001,5,FALSE)</f>
        <v>Corporate</v>
      </c>
      <c r="M615" t="str">
        <f>VLOOKUP(A615,[1]Accounts!$A$2:$G$3001,7,FALSE)</f>
        <v>291163,3692</v>
      </c>
      <c r="N615" t="str">
        <f>IFERROR(VLOOKUP(A615,[1]Loan!A:D,4,FALSE),  " No Loan")</f>
        <v xml:space="preserve"> No Loan</v>
      </c>
      <c r="O615" s="4">
        <f>VLOOKUP(B615, [1]Transaction!C:F,4,FALSE)</f>
        <v>44419</v>
      </c>
      <c r="P615" t="str">
        <f>VLOOKUP(B615,[1]Transaction!C:D,2,FALSE)</f>
        <v>Cash Withdrawal</v>
      </c>
      <c r="Q615" t="str">
        <f>VLOOKUP(B615,[1]Transaction!C:E,3,FALSE)</f>
        <v>ATM</v>
      </c>
      <c r="R615" s="10">
        <f>IFERROR(I615-J615, "")</f>
        <v>203455.17547076</v>
      </c>
      <c r="S615" s="5">
        <f t="shared" si="19"/>
        <v>0</v>
      </c>
    </row>
    <row r="616" spans="1:19" x14ac:dyDescent="0.25">
      <c r="A616" s="6" t="s">
        <v>1763</v>
      </c>
      <c r="B616" s="7">
        <v>211513274</v>
      </c>
      <c r="C616" s="6">
        <v>56</v>
      </c>
      <c r="D616" s="17">
        <v>24252</v>
      </c>
      <c r="E616" s="6" t="s">
        <v>3339</v>
      </c>
      <c r="F616" s="6" t="s">
        <v>3651</v>
      </c>
      <c r="G616" s="6" t="s">
        <v>3369</v>
      </c>
      <c r="H616" s="18" t="s">
        <v>4771</v>
      </c>
      <c r="I616" s="19" t="str">
        <f t="shared" si="18"/>
        <v>341386.343</v>
      </c>
      <c r="J616" s="20">
        <v>157911.03169919999</v>
      </c>
      <c r="K616" s="6" t="s">
        <v>4772</v>
      </c>
      <c r="L616" t="str">
        <f>VLOOKUP(A616,[1]Accounts!$A$2:$G$3001,5,FALSE)</f>
        <v>Domiciliary</v>
      </c>
      <c r="M616" t="str">
        <f>VLOOKUP(A616,[1]Accounts!$A$2:$G$3001,7,FALSE)</f>
        <v>61262,838</v>
      </c>
      <c r="N616" t="str">
        <f>IFERROR(VLOOKUP(A616,[1]Loan!A:D,4,FALSE),  " No Loan")</f>
        <v xml:space="preserve"> No Loan</v>
      </c>
      <c r="O616" s="4">
        <f>VLOOKUP(B616, [1]Transaction!C:F,4,FALSE)</f>
        <v>44422</v>
      </c>
      <c r="P616" t="str">
        <f>VLOOKUP(B616,[1]Transaction!C:D,2,FALSE)</f>
        <v>Money Transfer</v>
      </c>
      <c r="Q616" t="str">
        <f>VLOOKUP(B616,[1]Transaction!C:E,3,FALSE)</f>
        <v>Bank</v>
      </c>
      <c r="R616" s="10">
        <f>IFERROR(I616-J616, "")</f>
        <v>183475.31130080001</v>
      </c>
      <c r="S616" s="5">
        <f t="shared" si="19"/>
        <v>0</v>
      </c>
    </row>
    <row r="617" spans="1:19" x14ac:dyDescent="0.25">
      <c r="A617" s="6" t="s">
        <v>2953</v>
      </c>
      <c r="B617" s="7">
        <v>212106903</v>
      </c>
      <c r="C617" s="6">
        <v>19</v>
      </c>
      <c r="D617" s="17">
        <v>37766.25</v>
      </c>
      <c r="E617" s="6" t="s">
        <v>3339</v>
      </c>
      <c r="F617" s="6" t="s">
        <v>4085</v>
      </c>
      <c r="G617" s="6" t="s">
        <v>3345</v>
      </c>
      <c r="H617" s="18" t="s">
        <v>4773</v>
      </c>
      <c r="I617" s="19" t="str">
        <f t="shared" si="18"/>
        <v>610078.862</v>
      </c>
      <c r="J617" s="20">
        <v>598986.51951599994</v>
      </c>
      <c r="K617" s="6" t="s">
        <v>4774</v>
      </c>
      <c r="L617" t="str">
        <f>VLOOKUP(A617,[1]Accounts!$A$2:$G$3001,5,FALSE)</f>
        <v>Joint</v>
      </c>
      <c r="M617" t="str">
        <f>VLOOKUP(A617,[1]Accounts!$A$2:$G$3001,7,FALSE)</f>
        <v>143047,68</v>
      </c>
      <c r="N617" t="str">
        <f>IFERROR(VLOOKUP(A617,[1]Loan!A:D,4,FALSE),  " No Loan")</f>
        <v xml:space="preserve"> No Loan</v>
      </c>
      <c r="O617" s="4">
        <f>VLOOKUP(B617, [1]Transaction!C:F,4,FALSE)</f>
        <v>44291</v>
      </c>
      <c r="P617" t="str">
        <f>VLOOKUP(B617,[1]Transaction!C:D,2,FALSE)</f>
        <v>Money Transfer</v>
      </c>
      <c r="Q617" t="str">
        <f>VLOOKUP(B617,[1]Transaction!C:E,3,FALSE)</f>
        <v>Mobile</v>
      </c>
      <c r="R617" s="10">
        <f>IFERROR(I617-J617, "")</f>
        <v>11092.342484000023</v>
      </c>
      <c r="S617" s="5">
        <f t="shared" si="19"/>
        <v>0</v>
      </c>
    </row>
    <row r="618" spans="1:19" x14ac:dyDescent="0.25">
      <c r="A618" s="6" t="s">
        <v>1685</v>
      </c>
      <c r="B618" s="7">
        <v>212184230</v>
      </c>
      <c r="C618" s="6">
        <v>84</v>
      </c>
      <c r="D618" s="17">
        <v>14025</v>
      </c>
      <c r="E618" s="6" t="s">
        <v>3348</v>
      </c>
      <c r="F618" s="6" t="s">
        <v>3563</v>
      </c>
      <c r="G618" s="6" t="s">
        <v>3341</v>
      </c>
      <c r="H618" s="18" t="s">
        <v>4775</v>
      </c>
      <c r="I618" s="19" t="str">
        <f t="shared" si="18"/>
        <v>965827.89_x0002_</v>
      </c>
      <c r="J618" s="20">
        <v>874267.40602800006</v>
      </c>
      <c r="K618" s="6" t="s">
        <v>4776</v>
      </c>
      <c r="L618" t="str">
        <f>VLOOKUP(A618,[1]Accounts!$A$2:$G$3001,5,FALSE)</f>
        <v>Domiciliary</v>
      </c>
      <c r="M618" t="str">
        <f>VLOOKUP(A618,[1]Accounts!$A$2:$G$3001,7,FALSE)</f>
        <v>95522,3568</v>
      </c>
      <c r="N618" t="str">
        <f>IFERROR(VLOOKUP(A618,[1]Loan!A:D,4,FALSE),  " No Loan")</f>
        <v xml:space="preserve"> No Loan</v>
      </c>
      <c r="O618" s="4">
        <f>VLOOKUP(B618, [1]Transaction!C:F,4,FALSE)</f>
        <v>44616</v>
      </c>
      <c r="P618" t="str">
        <f>VLOOKUP(B618,[1]Transaction!C:D,2,FALSE)</f>
        <v>Money Transfer</v>
      </c>
      <c r="Q618" t="str">
        <f>VLOOKUP(B618,[1]Transaction!C:E,3,FALSE)</f>
        <v>Bank</v>
      </c>
      <c r="R618" s="10" t="str">
        <f>IFERROR(I618-J618, "")</f>
        <v/>
      </c>
      <c r="S618" s="5" t="e">
        <f t="shared" si="19"/>
        <v>#VALUE!</v>
      </c>
    </row>
    <row r="619" spans="1:19" x14ac:dyDescent="0.25">
      <c r="A619" s="6" t="s">
        <v>466</v>
      </c>
      <c r="B619" s="7">
        <v>212430363</v>
      </c>
      <c r="C619" s="6">
        <v>84</v>
      </c>
      <c r="D619" s="17">
        <v>14025</v>
      </c>
      <c r="E619" s="6" t="s">
        <v>3348</v>
      </c>
      <c r="F619" s="6" t="s">
        <v>3699</v>
      </c>
      <c r="G619" s="6" t="s">
        <v>3361</v>
      </c>
      <c r="H619" s="18" t="s">
        <v>4777</v>
      </c>
      <c r="I619" s="19" t="str">
        <f t="shared" si="18"/>
        <v>1090941.38</v>
      </c>
      <c r="J619" s="20">
        <v>245461.81161599999</v>
      </c>
      <c r="K619" s="6" t="s">
        <v>4778</v>
      </c>
      <c r="L619" t="str">
        <f>VLOOKUP(A619,[1]Accounts!$A$2:$G$3001,5,FALSE)</f>
        <v>Corporate</v>
      </c>
      <c r="M619" t="str">
        <f>VLOOKUP(A619,[1]Accounts!$A$2:$G$3001,7,FALSE)</f>
        <v>369740,3708</v>
      </c>
      <c r="N619" t="str">
        <f>IFERROR(VLOOKUP(A619,[1]Loan!A:D,4,FALSE),  " No Loan")</f>
        <v xml:space="preserve"> No Loan</v>
      </c>
      <c r="O619" s="4">
        <f>VLOOKUP(B619, [1]Transaction!C:F,4,FALSE)</f>
        <v>44486</v>
      </c>
      <c r="P619" t="str">
        <f>VLOOKUP(B619,[1]Transaction!C:D,2,FALSE)</f>
        <v>Money Transfer</v>
      </c>
      <c r="Q619" t="str">
        <f>VLOOKUP(B619,[1]Transaction!C:E,3,FALSE)</f>
        <v>Mobile</v>
      </c>
      <c r="R619" s="10">
        <f>IFERROR(I619-J619, "")</f>
        <v>845479.56838399987</v>
      </c>
      <c r="S619" s="5">
        <f t="shared" si="19"/>
        <v>16909.591367679997</v>
      </c>
    </row>
    <row r="620" spans="1:19" x14ac:dyDescent="0.25">
      <c r="A620" s="6" t="s">
        <v>2197</v>
      </c>
      <c r="B620" s="7">
        <v>212431665</v>
      </c>
      <c r="C620" s="6">
        <v>47</v>
      </c>
      <c r="D620" s="17">
        <v>27539.25</v>
      </c>
      <c r="E620" s="6" t="s">
        <v>3339</v>
      </c>
      <c r="F620" s="6" t="s">
        <v>4411</v>
      </c>
      <c r="G620" s="6" t="s">
        <v>3512</v>
      </c>
      <c r="H620" s="18" t="s">
        <v>4779</v>
      </c>
      <c r="I620" s="19" t="str">
        <f t="shared" si="18"/>
        <v>446124.607</v>
      </c>
      <c r="J620" s="20">
        <v>203823.18004608</v>
      </c>
      <c r="K620" s="6" t="s">
        <v>4780</v>
      </c>
      <c r="L620" t="str">
        <f>VLOOKUP(A620,[1]Accounts!$A$2:$G$3001,5,FALSE)</f>
        <v>Current</v>
      </c>
      <c r="M620" t="str">
        <f>VLOOKUP(A620,[1]Accounts!$A$2:$G$3001,7,FALSE)</f>
        <v>394170,2328</v>
      </c>
      <c r="N620" t="str">
        <f>IFERROR(VLOOKUP(A620,[1]Loan!A:D,4,FALSE),  " No Loan")</f>
        <v xml:space="preserve"> No Loan</v>
      </c>
      <c r="O620" s="4">
        <f>VLOOKUP(B620, [1]Transaction!C:F,4,FALSE)</f>
        <v>44323</v>
      </c>
      <c r="P620" t="str">
        <f>VLOOKUP(B620,[1]Transaction!C:D,2,FALSE)</f>
        <v>Money Transfer</v>
      </c>
      <c r="Q620" t="str">
        <f>VLOOKUP(B620,[1]Transaction!C:E,3,FALSE)</f>
        <v>ATM</v>
      </c>
      <c r="R620" s="10">
        <f>IFERROR(I620-J620, "")</f>
        <v>242301.42695392002</v>
      </c>
      <c r="S620" s="5">
        <f t="shared" si="19"/>
        <v>0</v>
      </c>
    </row>
    <row r="621" spans="1:19" x14ac:dyDescent="0.25">
      <c r="A621" s="6" t="s">
        <v>1886</v>
      </c>
      <c r="B621" s="7">
        <v>212433491</v>
      </c>
      <c r="C621" s="6">
        <v>40</v>
      </c>
      <c r="D621" s="17">
        <v>30096</v>
      </c>
      <c r="E621" s="6" t="s">
        <v>3339</v>
      </c>
      <c r="F621" s="6" t="s">
        <v>3794</v>
      </c>
      <c r="G621" s="6" t="s">
        <v>3429</v>
      </c>
      <c r="H621" s="18" t="s">
        <v>4781</v>
      </c>
      <c r="I621" s="19" t="str">
        <f t="shared" si="18"/>
        <v>2796610.65</v>
      </c>
      <c r="J621" s="20">
        <v>1042762.8938265</v>
      </c>
      <c r="K621" s="6" t="s">
        <v>4782</v>
      </c>
      <c r="L621" t="str">
        <f>VLOOKUP(A621,[1]Accounts!$A$2:$G$3001,5,FALSE)</f>
        <v>Corporate</v>
      </c>
      <c r="M621" t="str">
        <f>VLOOKUP(A621,[1]Accounts!$A$2:$G$3001,7,FALSE)</f>
        <v>131729,85</v>
      </c>
      <c r="N621" t="str">
        <f>IFERROR(VLOOKUP(A621,[1]Loan!A:D,4,FALSE),  " No Loan")</f>
        <v xml:space="preserve"> No Loan</v>
      </c>
      <c r="O621" s="4">
        <f>VLOOKUP(B621, [1]Transaction!C:F,4,FALSE)</f>
        <v>44576</v>
      </c>
      <c r="P621" t="str">
        <f>VLOOKUP(B621,[1]Transaction!C:D,2,FALSE)</f>
        <v>Cash Withdrawal</v>
      </c>
      <c r="Q621" t="str">
        <f>VLOOKUP(B621,[1]Transaction!C:E,3,FALSE)</f>
        <v>POS</v>
      </c>
      <c r="R621" s="10">
        <f>IFERROR(I621-J621, "")</f>
        <v>1753847.7561734999</v>
      </c>
      <c r="S621" s="5">
        <f t="shared" si="19"/>
        <v>35076.955123469997</v>
      </c>
    </row>
    <row r="622" spans="1:19" x14ac:dyDescent="0.25">
      <c r="A622" s="6" t="s">
        <v>1247</v>
      </c>
      <c r="B622" s="7">
        <v>212545544</v>
      </c>
      <c r="C622" s="6">
        <v>77</v>
      </c>
      <c r="D622" s="17">
        <v>16581.75</v>
      </c>
      <c r="E622" s="6" t="s">
        <v>3348</v>
      </c>
      <c r="F622" s="6" t="s">
        <v>3582</v>
      </c>
      <c r="G622" s="6" t="s">
        <v>3357</v>
      </c>
      <c r="H622" s="18" t="s">
        <v>4783</v>
      </c>
      <c r="I622" s="19" t="str">
        <f t="shared" si="18"/>
        <v>697496.015</v>
      </c>
      <c r="J622" s="20">
        <v>238939.51344119999</v>
      </c>
      <c r="K622" s="6" t="s">
        <v>4784</v>
      </c>
      <c r="L622" t="str">
        <f>VLOOKUP(A622,[1]Accounts!$A$2:$G$3001,5,FALSE)</f>
        <v>Current</v>
      </c>
      <c r="M622" t="str">
        <f>VLOOKUP(A622,[1]Accounts!$A$2:$G$3001,7,FALSE)</f>
        <v>110879,8129</v>
      </c>
      <c r="N622" t="str">
        <f>IFERROR(VLOOKUP(A622,[1]Loan!A:D,4,FALSE),  " No Loan")</f>
        <v xml:space="preserve"> No Loan</v>
      </c>
      <c r="O622" s="4">
        <f>VLOOKUP(B622, [1]Transaction!C:F,4,FALSE)</f>
        <v>44420</v>
      </c>
      <c r="P622" t="str">
        <f>VLOOKUP(B622,[1]Transaction!C:D,2,FALSE)</f>
        <v>Checks</v>
      </c>
      <c r="Q622" t="str">
        <f>VLOOKUP(B622,[1]Transaction!C:E,3,FALSE)</f>
        <v>Informal Services</v>
      </c>
      <c r="R622" s="10">
        <f>IFERROR(I622-J622, "")</f>
        <v>458556.5015588</v>
      </c>
      <c r="S622" s="5">
        <f t="shared" si="19"/>
        <v>0</v>
      </c>
    </row>
    <row r="623" spans="1:19" x14ac:dyDescent="0.25">
      <c r="A623" s="6" t="s">
        <v>223</v>
      </c>
      <c r="B623" s="7">
        <v>212687695</v>
      </c>
      <c r="C623" s="6">
        <v>82</v>
      </c>
      <c r="D623" s="17">
        <v>14755.5</v>
      </c>
      <c r="E623" s="6" t="s">
        <v>3339</v>
      </c>
      <c r="F623" s="6" t="s">
        <v>4122</v>
      </c>
      <c r="G623" s="6" t="s">
        <v>3350</v>
      </c>
      <c r="H623" s="18" t="s">
        <v>4785</v>
      </c>
      <c r="I623" s="19" t="str">
        <f t="shared" si="18"/>
        <v>219285.141</v>
      </c>
      <c r="J623" s="20">
        <v>99416.292518400005</v>
      </c>
      <c r="K623" s="6" t="s">
        <v>4786</v>
      </c>
      <c r="L623" t="str">
        <f>VLOOKUP(A623,[1]Accounts!$A$2:$G$3001,5,FALSE)</f>
        <v>Domiciliary</v>
      </c>
      <c r="M623" t="str">
        <f>VLOOKUP(A623,[1]Accounts!$A$2:$G$3001,7,FALSE)</f>
        <v>142413</v>
      </c>
      <c r="N623" t="str">
        <f>IFERROR(VLOOKUP(A623,[1]Loan!A:D,4,FALSE),  " No Loan")</f>
        <v>N571830,65</v>
      </c>
      <c r="O623" s="4">
        <f>VLOOKUP(B623, [1]Transaction!C:F,4,FALSE)</f>
        <v>44488</v>
      </c>
      <c r="P623" t="str">
        <f>VLOOKUP(B623,[1]Transaction!C:D,2,FALSE)</f>
        <v>Loan Payment</v>
      </c>
      <c r="Q623" t="str">
        <f>VLOOKUP(B623,[1]Transaction!C:E,3,FALSE)</f>
        <v>ACH</v>
      </c>
      <c r="R623" s="10">
        <f>IFERROR(I623-J623, "")</f>
        <v>119868.8484816</v>
      </c>
      <c r="S623" s="5">
        <f t="shared" si="19"/>
        <v>0</v>
      </c>
    </row>
    <row r="624" spans="1:19" x14ac:dyDescent="0.25">
      <c r="A624" s="6" t="s">
        <v>3106</v>
      </c>
      <c r="B624" s="7">
        <v>212690234</v>
      </c>
      <c r="C624" s="6">
        <v>41</v>
      </c>
      <c r="D624" s="17">
        <v>29730.75</v>
      </c>
      <c r="E624" s="6" t="s">
        <v>3339</v>
      </c>
      <c r="F624" s="6" t="s">
        <v>3388</v>
      </c>
      <c r="G624" s="6" t="s">
        <v>3505</v>
      </c>
      <c r="H624" s="18" t="s">
        <v>4787</v>
      </c>
      <c r="I624" s="19" t="str">
        <f t="shared" si="18"/>
        <v>756310.000</v>
      </c>
      <c r="J624" s="20">
        <v>518244.23898720002</v>
      </c>
      <c r="K624" s="6" t="s">
        <v>4788</v>
      </c>
      <c r="L624" t="str">
        <f>VLOOKUP(A624,[1]Accounts!$A$2:$G$3001,5,FALSE)</f>
        <v>Savings</v>
      </c>
      <c r="M624" t="str">
        <f>VLOOKUP(A624,[1]Accounts!$A$2:$G$3001,7,FALSE)</f>
        <v>138288,5504</v>
      </c>
      <c r="N624" t="str">
        <f>IFERROR(VLOOKUP(A624,[1]Loan!A:D,4,FALSE),  " No Loan")</f>
        <v xml:space="preserve"> No Loan</v>
      </c>
      <c r="O624" s="4">
        <f>VLOOKUP(B624, [1]Transaction!C:F,4,FALSE)</f>
        <v>44370</v>
      </c>
      <c r="P624" t="str">
        <f>VLOOKUP(B624,[1]Transaction!C:D,2,FALSE)</f>
        <v>Money Deposit</v>
      </c>
      <c r="Q624" t="str">
        <f>VLOOKUP(B624,[1]Transaction!C:E,3,FALSE)</f>
        <v>ATM</v>
      </c>
      <c r="R624" s="10">
        <f>IFERROR(I624-J624, "")</f>
        <v>238065.76101279998</v>
      </c>
      <c r="S624" s="5">
        <f t="shared" si="19"/>
        <v>0</v>
      </c>
    </row>
    <row r="625" spans="1:19" x14ac:dyDescent="0.25">
      <c r="A625" s="6" t="s">
        <v>3192</v>
      </c>
      <c r="B625" s="7">
        <v>213205219</v>
      </c>
      <c r="C625" s="6">
        <v>51</v>
      </c>
      <c r="D625" s="17">
        <v>26078.25</v>
      </c>
      <c r="E625" s="6" t="s">
        <v>3348</v>
      </c>
      <c r="F625" s="6" t="s">
        <v>3353</v>
      </c>
      <c r="G625" s="6" t="s">
        <v>3466</v>
      </c>
      <c r="H625" s="18" t="s">
        <v>4789</v>
      </c>
      <c r="I625" s="19" t="str">
        <f t="shared" si="18"/>
        <v>628660.198</v>
      </c>
      <c r="J625" s="20">
        <v>352364.0412032</v>
      </c>
      <c r="K625" s="6" t="s">
        <v>4790</v>
      </c>
      <c r="L625" t="str">
        <f>VLOOKUP(A625,[1]Accounts!$A$2:$G$3001,5,FALSE)</f>
        <v>Domiciliary</v>
      </c>
      <c r="M625" t="str">
        <f>VLOOKUP(A625,[1]Accounts!$A$2:$G$3001,7,FALSE)</f>
        <v>361194,75</v>
      </c>
      <c r="N625" t="str">
        <f>IFERROR(VLOOKUP(A625,[1]Loan!A:D,4,FALSE),  " No Loan")</f>
        <v xml:space="preserve"> No Loan</v>
      </c>
      <c r="O625" s="4">
        <f>VLOOKUP(B625, [1]Transaction!C:F,4,FALSE)</f>
        <v>44443</v>
      </c>
      <c r="P625" t="str">
        <f>VLOOKUP(B625,[1]Transaction!C:D,2,FALSE)</f>
        <v>Checks</v>
      </c>
      <c r="Q625" t="str">
        <f>VLOOKUP(B625,[1]Transaction!C:E,3,FALSE)</f>
        <v>Informal Services</v>
      </c>
      <c r="R625" s="10">
        <f>IFERROR(I625-J625, "")</f>
        <v>276296.15679679997</v>
      </c>
      <c r="S625" s="5">
        <f t="shared" si="19"/>
        <v>0</v>
      </c>
    </row>
    <row r="626" spans="1:19" x14ac:dyDescent="0.25">
      <c r="A626" s="6" t="s">
        <v>3063</v>
      </c>
      <c r="B626" s="7">
        <v>213343518</v>
      </c>
      <c r="C626" s="6">
        <v>55</v>
      </c>
      <c r="D626" s="17">
        <v>24617.25</v>
      </c>
      <c r="E626" s="6" t="s">
        <v>3339</v>
      </c>
      <c r="F626" s="6" t="s">
        <v>3395</v>
      </c>
      <c r="G626" s="6" t="s">
        <v>3444</v>
      </c>
      <c r="H626" s="18" t="s">
        <v>4791</v>
      </c>
      <c r="I626" s="19" t="str">
        <f t="shared" si="18"/>
        <v>1084086.69</v>
      </c>
      <c r="J626" s="20">
        <v>140931.27037548</v>
      </c>
      <c r="K626" s="6" t="s">
        <v>4792</v>
      </c>
      <c r="L626" t="str">
        <f>VLOOKUP(A626,[1]Accounts!$A$2:$G$3001,5,FALSE)</f>
        <v>Current</v>
      </c>
      <c r="M626" t="str">
        <f>VLOOKUP(A626,[1]Accounts!$A$2:$G$3001,7,FALSE)</f>
        <v>439025,4</v>
      </c>
      <c r="N626" t="str">
        <f>IFERROR(VLOOKUP(A626,[1]Loan!A:D,4,FALSE),  " No Loan")</f>
        <v xml:space="preserve"> No Loan</v>
      </c>
      <c r="O626" s="4">
        <f>VLOOKUP(B626, [1]Transaction!C:F,4,FALSE)</f>
        <v>44609</v>
      </c>
      <c r="P626" t="str">
        <f>VLOOKUP(B626,[1]Transaction!C:D,2,FALSE)</f>
        <v>Money Transfer</v>
      </c>
      <c r="Q626" t="str">
        <f>VLOOKUP(B626,[1]Transaction!C:E,3,FALSE)</f>
        <v>Mobile</v>
      </c>
      <c r="R626" s="10">
        <f>IFERROR(I626-J626, "")</f>
        <v>943155.41962452</v>
      </c>
      <c r="S626" s="5">
        <f t="shared" si="19"/>
        <v>18863.108392490401</v>
      </c>
    </row>
    <row r="627" spans="1:19" x14ac:dyDescent="0.25">
      <c r="A627" s="6" t="s">
        <v>1186</v>
      </c>
      <c r="B627" s="7">
        <v>213378098</v>
      </c>
      <c r="C627" s="6">
        <v>83</v>
      </c>
      <c r="D627" s="17">
        <v>14390.25</v>
      </c>
      <c r="E627" s="6" t="s">
        <v>3348</v>
      </c>
      <c r="F627" s="6" t="s">
        <v>3830</v>
      </c>
      <c r="G627" s="6" t="s">
        <v>3444</v>
      </c>
      <c r="H627" s="18" t="s">
        <v>4793</v>
      </c>
      <c r="I627" s="19" t="str">
        <f t="shared" si="18"/>
        <v>527117.154</v>
      </c>
      <c r="J627" s="20">
        <v>122920.17680775</v>
      </c>
      <c r="K627" s="6" t="s">
        <v>4794</v>
      </c>
      <c r="L627" t="str">
        <f>VLOOKUP(A627,[1]Accounts!$A$2:$G$3001,5,FALSE)</f>
        <v>Corporate</v>
      </c>
      <c r="M627" t="str">
        <f>VLOOKUP(A627,[1]Accounts!$A$2:$G$3001,7,FALSE)</f>
        <v>101574,3744</v>
      </c>
      <c r="N627" t="str">
        <f>IFERROR(VLOOKUP(A627,[1]Loan!A:D,4,FALSE),  " No Loan")</f>
        <v xml:space="preserve"> No Loan</v>
      </c>
      <c r="O627" s="4">
        <f>VLOOKUP(B627, [1]Transaction!C:F,4,FALSE)</f>
        <v>44503</v>
      </c>
      <c r="P627" t="str">
        <f>VLOOKUP(B627,[1]Transaction!C:D,2,FALSE)</f>
        <v>Online Payment</v>
      </c>
      <c r="Q627" t="str">
        <f>VLOOKUP(B627,[1]Transaction!C:E,3,FALSE)</f>
        <v>Mobile</v>
      </c>
      <c r="R627" s="10">
        <f>IFERROR(I627-J627, "")</f>
        <v>404196.97719224996</v>
      </c>
      <c r="S627" s="5">
        <f t="shared" si="19"/>
        <v>0</v>
      </c>
    </row>
    <row r="628" spans="1:19" x14ac:dyDescent="0.25">
      <c r="A628" s="6" t="s">
        <v>2900</v>
      </c>
      <c r="B628" s="7">
        <v>213753946</v>
      </c>
      <c r="C628" s="6">
        <v>44</v>
      </c>
      <c r="D628" s="17">
        <v>28635</v>
      </c>
      <c r="E628" s="6" t="s">
        <v>3348</v>
      </c>
      <c r="F628" s="6" t="s">
        <v>4169</v>
      </c>
      <c r="G628" s="6" t="s">
        <v>3444</v>
      </c>
      <c r="H628" s="18" t="s">
        <v>4795</v>
      </c>
      <c r="I628" s="19" t="str">
        <f t="shared" si="18"/>
        <v>439061.303</v>
      </c>
      <c r="J628" s="20">
        <v>112033.00501848001</v>
      </c>
      <c r="K628" s="6" t="s">
        <v>4796</v>
      </c>
      <c r="L628" t="str">
        <f>VLOOKUP(A628,[1]Accounts!$A$2:$G$3001,5,FALSE)</f>
        <v>Current</v>
      </c>
      <c r="M628" t="str">
        <f>VLOOKUP(A628,[1]Accounts!$A$2:$G$3001,7,FALSE)</f>
        <v>310375,3664</v>
      </c>
      <c r="N628" t="str">
        <f>IFERROR(VLOOKUP(A628,[1]Loan!A:D,4,FALSE),  " No Loan")</f>
        <v xml:space="preserve"> No Loan</v>
      </c>
      <c r="O628" s="4">
        <f>VLOOKUP(B628, [1]Transaction!C:F,4,FALSE)</f>
        <v>44291</v>
      </c>
      <c r="P628" t="str">
        <f>VLOOKUP(B628,[1]Transaction!C:D,2,FALSE)</f>
        <v>Money Deposit</v>
      </c>
      <c r="Q628" t="str">
        <f>VLOOKUP(B628,[1]Transaction!C:E,3,FALSE)</f>
        <v>Bank</v>
      </c>
      <c r="R628" s="10">
        <f>IFERROR(I628-J628, "")</f>
        <v>327028.29798152001</v>
      </c>
      <c r="S628" s="5">
        <f t="shared" si="19"/>
        <v>0</v>
      </c>
    </row>
    <row r="629" spans="1:19" x14ac:dyDescent="0.25">
      <c r="A629" s="6" t="s">
        <v>2199</v>
      </c>
      <c r="B629" s="7">
        <v>213765198</v>
      </c>
      <c r="C629" s="6">
        <v>21</v>
      </c>
      <c r="D629" s="17">
        <v>37035.75</v>
      </c>
      <c r="E629" s="6" t="s">
        <v>3348</v>
      </c>
      <c r="F629" s="6" t="s">
        <v>3992</v>
      </c>
      <c r="G629" s="6" t="s">
        <v>3369</v>
      </c>
      <c r="H629" s="18"/>
      <c r="I629" s="19" t="str">
        <f t="shared" si="18"/>
        <v/>
      </c>
      <c r="J629" s="20"/>
      <c r="K629" s="6" t="s">
        <v>4797</v>
      </c>
      <c r="L629" t="str">
        <f>VLOOKUP(A629,[1]Accounts!$A$2:$G$3001,5,FALSE)</f>
        <v>Domiciliary</v>
      </c>
      <c r="M629" t="str">
        <f>VLOOKUP(A629,[1]Accounts!$A$2:$G$3001,7,FALSE)</f>
        <v>42998,48</v>
      </c>
      <c r="N629" t="str">
        <f>IFERROR(VLOOKUP(A629,[1]Loan!A:D,4,FALSE),  " No Loan")</f>
        <v xml:space="preserve"> No Loan</v>
      </c>
      <c r="O629" s="4">
        <f>VLOOKUP(B629, [1]Transaction!C:F,4,FALSE)</f>
        <v>44520</v>
      </c>
      <c r="P629" t="str">
        <f>VLOOKUP(B629,[1]Transaction!C:D,2,FALSE)</f>
        <v>Money Transfer</v>
      </c>
      <c r="Q629" t="str">
        <f>VLOOKUP(B629,[1]Transaction!C:E,3,FALSE)</f>
        <v>Mobile</v>
      </c>
      <c r="R629" s="10" t="str">
        <f>IFERROR(I629-J629, "")</f>
        <v/>
      </c>
      <c r="S629" s="5" t="e">
        <f t="shared" si="19"/>
        <v>#VALUE!</v>
      </c>
    </row>
    <row r="630" spans="1:19" x14ac:dyDescent="0.25">
      <c r="A630" s="6" t="s">
        <v>1284</v>
      </c>
      <c r="B630" s="7">
        <v>214670045</v>
      </c>
      <c r="C630" s="6">
        <v>24</v>
      </c>
      <c r="D630" s="17">
        <v>35940</v>
      </c>
      <c r="E630" s="6" t="s">
        <v>3348</v>
      </c>
      <c r="F630" s="6" t="s">
        <v>3923</v>
      </c>
      <c r="G630" s="6" t="s">
        <v>3369</v>
      </c>
      <c r="H630" s="18" t="s">
        <v>4798</v>
      </c>
      <c r="I630" s="19" t="str">
        <f t="shared" si="18"/>
        <v>506526.408</v>
      </c>
      <c r="J630" s="20">
        <v>243793.36263240001</v>
      </c>
      <c r="K630" s="6" t="s">
        <v>4799</v>
      </c>
      <c r="L630" t="str">
        <f>VLOOKUP(A630,[1]Accounts!$A$2:$G$3001,5,FALSE)</f>
        <v>Domiciliary</v>
      </c>
      <c r="M630" t="str">
        <f>VLOOKUP(A630,[1]Accounts!$A$2:$G$3001,7,FALSE)</f>
        <v>308261,5296</v>
      </c>
      <c r="N630" t="str">
        <f>IFERROR(VLOOKUP(A630,[1]Loan!A:D,4,FALSE),  " No Loan")</f>
        <v xml:space="preserve"> No Loan</v>
      </c>
      <c r="O630" s="4">
        <f>VLOOKUP(B630, [1]Transaction!C:F,4,FALSE)</f>
        <v>44523</v>
      </c>
      <c r="P630" t="str">
        <f>VLOOKUP(B630,[1]Transaction!C:D,2,FALSE)</f>
        <v>Online Payment</v>
      </c>
      <c r="Q630" t="str">
        <f>VLOOKUP(B630,[1]Transaction!C:E,3,FALSE)</f>
        <v>Mobile</v>
      </c>
      <c r="R630" s="10">
        <f>IFERROR(I630-J630, "")</f>
        <v>262733.04536759999</v>
      </c>
      <c r="S630" s="5">
        <f t="shared" si="19"/>
        <v>0</v>
      </c>
    </row>
    <row r="631" spans="1:19" x14ac:dyDescent="0.25">
      <c r="A631" s="6" t="s">
        <v>2576</v>
      </c>
      <c r="B631" s="7">
        <v>214763067</v>
      </c>
      <c r="C631" s="6">
        <v>52</v>
      </c>
      <c r="D631" s="17">
        <v>25713</v>
      </c>
      <c r="E631" s="6" t="s">
        <v>3339</v>
      </c>
      <c r="F631" s="6" t="s">
        <v>3663</v>
      </c>
      <c r="G631" s="6" t="s">
        <v>3369</v>
      </c>
      <c r="H631" s="18" t="s">
        <v>4377</v>
      </c>
      <c r="I631" s="19" t="str">
        <f t="shared" si="18"/>
        <v>0_x0002_</v>
      </c>
      <c r="J631" s="20">
        <v>0</v>
      </c>
      <c r="K631" s="6" t="s">
        <v>4800</v>
      </c>
      <c r="L631" t="str">
        <f>VLOOKUP(A631,[1]Accounts!$A$2:$G$3001,5,FALSE)</f>
        <v>Joint</v>
      </c>
      <c r="M631" t="str">
        <f>VLOOKUP(A631,[1]Accounts!$A$2:$G$3001,7,FALSE)</f>
        <v>78892,5201</v>
      </c>
      <c r="N631" t="str">
        <f>IFERROR(VLOOKUP(A631,[1]Loan!A:D,4,FALSE),  " No Loan")</f>
        <v xml:space="preserve"> No Loan</v>
      </c>
      <c r="O631" s="4">
        <f>VLOOKUP(B631, [1]Transaction!C:F,4,FALSE)</f>
        <v>44330</v>
      </c>
      <c r="P631" t="str">
        <f>VLOOKUP(B631,[1]Transaction!C:D,2,FALSE)</f>
        <v>Checks</v>
      </c>
      <c r="Q631" t="str">
        <f>VLOOKUP(B631,[1]Transaction!C:E,3,FALSE)</f>
        <v>Informal Services</v>
      </c>
      <c r="R631" s="10" t="str">
        <f>IFERROR(I631-J631, "")</f>
        <v/>
      </c>
      <c r="S631" s="5" t="e">
        <f t="shared" si="19"/>
        <v>#VALUE!</v>
      </c>
    </row>
    <row r="632" spans="1:19" x14ac:dyDescent="0.25">
      <c r="A632" s="6" t="s">
        <v>2269</v>
      </c>
      <c r="B632" s="7">
        <v>215038643</v>
      </c>
      <c r="C632" s="6">
        <v>36</v>
      </c>
      <c r="D632" s="17">
        <v>31557</v>
      </c>
      <c r="E632" s="6" t="s">
        <v>3339</v>
      </c>
      <c r="F632" s="6" t="s">
        <v>3472</v>
      </c>
      <c r="G632" s="6" t="s">
        <v>3399</v>
      </c>
      <c r="H632" s="18" t="s">
        <v>4801</v>
      </c>
      <c r="I632" s="19" t="str">
        <f t="shared" si="18"/>
        <v>436763.033</v>
      </c>
      <c r="J632" s="20">
        <v>352549.66118400003</v>
      </c>
      <c r="K632" s="6" t="s">
        <v>4802</v>
      </c>
      <c r="L632" t="str">
        <f>VLOOKUP(A632,[1]Accounts!$A$2:$G$3001,5,FALSE)</f>
        <v>Domiciliary</v>
      </c>
      <c r="M632" t="str">
        <f>VLOOKUP(A632,[1]Accounts!$A$2:$G$3001,7,FALSE)</f>
        <v>337285,1016</v>
      </c>
      <c r="N632" t="str">
        <f>IFERROR(VLOOKUP(A632,[1]Loan!A:D,4,FALSE),  " No Loan")</f>
        <v xml:space="preserve"> No Loan</v>
      </c>
      <c r="O632" s="4">
        <f>VLOOKUP(B632, [1]Transaction!C:F,4,FALSE)</f>
        <v>44476</v>
      </c>
      <c r="P632" t="str">
        <f>VLOOKUP(B632,[1]Transaction!C:D,2,FALSE)</f>
        <v>Online Payment</v>
      </c>
      <c r="Q632" t="str">
        <f>VLOOKUP(B632,[1]Transaction!C:E,3,FALSE)</f>
        <v>Mobile</v>
      </c>
      <c r="R632" s="10">
        <f>IFERROR(I632-J632, "")</f>
        <v>84213.37181599997</v>
      </c>
      <c r="S632" s="5">
        <f t="shared" si="19"/>
        <v>0</v>
      </c>
    </row>
    <row r="633" spans="1:19" x14ac:dyDescent="0.25">
      <c r="A633" s="6" t="s">
        <v>1627</v>
      </c>
      <c r="B633" s="7">
        <v>215370104</v>
      </c>
      <c r="C633" s="6">
        <v>62</v>
      </c>
      <c r="D633" s="17">
        <v>22060.5</v>
      </c>
      <c r="E633" s="6" t="s">
        <v>3348</v>
      </c>
      <c r="F633" s="6" t="s">
        <v>3412</v>
      </c>
      <c r="G633" s="6" t="s">
        <v>3350</v>
      </c>
      <c r="H633" s="18" t="s">
        <v>4803</v>
      </c>
      <c r="I633" s="19" t="str">
        <f t="shared" si="18"/>
        <v>1028685.15</v>
      </c>
      <c r="J633" s="20">
        <v>633949.01970336004</v>
      </c>
      <c r="K633" s="6" t="s">
        <v>4804</v>
      </c>
      <c r="L633" t="str">
        <f>VLOOKUP(A633,[1]Accounts!$A$2:$G$3001,5,FALSE)</f>
        <v>Domiciliary</v>
      </c>
      <c r="M633" t="str">
        <f>VLOOKUP(A633,[1]Accounts!$A$2:$G$3001,7,FALSE)</f>
        <v>279296,0976</v>
      </c>
      <c r="N633" t="str">
        <f>IFERROR(VLOOKUP(A633,[1]Loan!A:D,4,FALSE),  " No Loan")</f>
        <v xml:space="preserve"> No Loan</v>
      </c>
      <c r="O633" s="4">
        <f>VLOOKUP(B633, [1]Transaction!C:F,4,FALSE)</f>
        <v>44263</v>
      </c>
      <c r="P633" t="str">
        <f>VLOOKUP(B633,[1]Transaction!C:D,2,FALSE)</f>
        <v>Checks</v>
      </c>
      <c r="Q633" t="str">
        <f>VLOOKUP(B633,[1]Transaction!C:E,3,FALSE)</f>
        <v>Informal Services</v>
      </c>
      <c r="R633" s="10">
        <f>IFERROR(I633-J633, "")</f>
        <v>394736.13029663998</v>
      </c>
      <c r="S633" s="5">
        <f t="shared" si="19"/>
        <v>0</v>
      </c>
    </row>
    <row r="634" spans="1:19" x14ac:dyDescent="0.25">
      <c r="A634" s="6" t="s">
        <v>1593</v>
      </c>
      <c r="B634" s="7">
        <v>215919306</v>
      </c>
      <c r="C634" s="6">
        <v>52</v>
      </c>
      <c r="D634" s="17">
        <v>25713</v>
      </c>
      <c r="E634" s="6" t="s">
        <v>3339</v>
      </c>
      <c r="F634" s="6" t="s">
        <v>3699</v>
      </c>
      <c r="G634" s="6" t="s">
        <v>3399</v>
      </c>
      <c r="H634" s="18" t="s">
        <v>4805</v>
      </c>
      <c r="I634" s="19" t="str">
        <f t="shared" si="18"/>
        <v>619174.658</v>
      </c>
      <c r="J634" s="20">
        <v>78126.753642240001</v>
      </c>
      <c r="K634" s="6" t="s">
        <v>4806</v>
      </c>
      <c r="L634" t="str">
        <f>VLOOKUP(A634,[1]Accounts!$A$2:$G$3001,5,FALSE)</f>
        <v>Savings</v>
      </c>
      <c r="M634" t="str">
        <f>VLOOKUP(A634,[1]Accounts!$A$2:$G$3001,7,FALSE)</f>
        <v>79608,8832</v>
      </c>
      <c r="N634" t="str">
        <f>IFERROR(VLOOKUP(A634,[1]Loan!A:D,4,FALSE),  " No Loan")</f>
        <v xml:space="preserve"> No Loan</v>
      </c>
      <c r="O634" s="4">
        <f>VLOOKUP(B634, [1]Transaction!C:F,4,FALSE)</f>
        <v>44240</v>
      </c>
      <c r="P634" t="str">
        <f>VLOOKUP(B634,[1]Transaction!C:D,2,FALSE)</f>
        <v>Checks</v>
      </c>
      <c r="Q634" t="str">
        <f>VLOOKUP(B634,[1]Transaction!C:E,3,FALSE)</f>
        <v>Informal Services</v>
      </c>
      <c r="R634" s="10">
        <f>IFERROR(I634-J634, "")</f>
        <v>541047.9043577601</v>
      </c>
      <c r="S634" s="5">
        <f t="shared" si="19"/>
        <v>10820.958087155203</v>
      </c>
    </row>
    <row r="635" spans="1:19" x14ac:dyDescent="0.25">
      <c r="A635" s="6" t="s">
        <v>3070</v>
      </c>
      <c r="B635" s="7">
        <v>216066747</v>
      </c>
      <c r="C635" s="6">
        <v>53</v>
      </c>
      <c r="D635" s="17">
        <v>25347.75</v>
      </c>
      <c r="E635" s="6" t="s">
        <v>3348</v>
      </c>
      <c r="F635" s="6" t="s">
        <v>3483</v>
      </c>
      <c r="G635" s="6" t="s">
        <v>3429</v>
      </c>
      <c r="H635" s="18" t="s">
        <v>4807</v>
      </c>
      <c r="I635" s="19" t="str">
        <f t="shared" si="18"/>
        <v>2695701.39</v>
      </c>
      <c r="J635" s="20">
        <v>1368697.4562240001</v>
      </c>
      <c r="K635" s="6" t="s">
        <v>4808</v>
      </c>
      <c r="L635" t="str">
        <f>VLOOKUP(A635,[1]Accounts!$A$2:$G$3001,5,FALSE)</f>
        <v>Fixed Deposit</v>
      </c>
      <c r="M635" t="str">
        <f>VLOOKUP(A635,[1]Accounts!$A$2:$G$3001,7,FALSE)</f>
        <v>354870,2856</v>
      </c>
      <c r="N635" t="str">
        <f>IFERROR(VLOOKUP(A635,[1]Loan!A:D,4,FALSE),  " No Loan")</f>
        <v xml:space="preserve"> No Loan</v>
      </c>
      <c r="O635" s="4">
        <f>VLOOKUP(B635, [1]Transaction!C:F,4,FALSE)</f>
        <v>44563</v>
      </c>
      <c r="P635" t="str">
        <f>VLOOKUP(B635,[1]Transaction!C:D,2,FALSE)</f>
        <v>Online Payment</v>
      </c>
      <c r="Q635" t="str">
        <f>VLOOKUP(B635,[1]Transaction!C:E,3,FALSE)</f>
        <v>Mobile</v>
      </c>
      <c r="R635" s="10">
        <f>IFERROR(I635-J635, "")</f>
        <v>1327003.933776</v>
      </c>
      <c r="S635" s="5">
        <f t="shared" si="19"/>
        <v>26540.078675520002</v>
      </c>
    </row>
    <row r="636" spans="1:19" x14ac:dyDescent="0.25">
      <c r="A636" s="6" t="s">
        <v>1106</v>
      </c>
      <c r="B636" s="7">
        <v>216474393</v>
      </c>
      <c r="C636" s="6">
        <v>58</v>
      </c>
      <c r="D636" s="17">
        <v>23521.5</v>
      </c>
      <c r="E636" s="6" t="s">
        <v>3348</v>
      </c>
      <c r="F636" s="6" t="s">
        <v>3636</v>
      </c>
      <c r="G636" s="6" t="s">
        <v>3357</v>
      </c>
      <c r="H636" s="18" t="s">
        <v>4809</v>
      </c>
      <c r="I636" s="19" t="str">
        <f t="shared" si="18"/>
        <v>1335604.45</v>
      </c>
      <c r="J636" s="20">
        <v>719171.63136</v>
      </c>
      <c r="K636" s="6" t="s">
        <v>4810</v>
      </c>
      <c r="L636" t="str">
        <f>VLOOKUP(A636,[1]Accounts!$A$2:$G$3001,5,FALSE)</f>
        <v>Savings</v>
      </c>
      <c r="M636" t="str">
        <f>VLOOKUP(A636,[1]Accounts!$A$2:$G$3001,7,FALSE)</f>
        <v>174156,7751</v>
      </c>
      <c r="N636" t="str">
        <f>IFERROR(VLOOKUP(A636,[1]Loan!A:D,4,FALSE),  " No Loan")</f>
        <v xml:space="preserve"> No Loan</v>
      </c>
      <c r="O636" s="4">
        <f>VLOOKUP(B636, [1]Transaction!C:F,4,FALSE)</f>
        <v>44430</v>
      </c>
      <c r="P636" t="str">
        <f>VLOOKUP(B636,[1]Transaction!C:D,2,FALSE)</f>
        <v>Online Payment</v>
      </c>
      <c r="Q636" t="str">
        <f>VLOOKUP(B636,[1]Transaction!C:E,3,FALSE)</f>
        <v>Mobile</v>
      </c>
      <c r="R636" s="10">
        <f>IFERROR(I636-J636, "")</f>
        <v>616432.81863999995</v>
      </c>
      <c r="S636" s="5">
        <f t="shared" si="19"/>
        <v>12328.6563728</v>
      </c>
    </row>
    <row r="637" spans="1:19" x14ac:dyDescent="0.25">
      <c r="A637" s="6" t="s">
        <v>1033</v>
      </c>
      <c r="B637" s="7">
        <v>216744635</v>
      </c>
      <c r="C637" s="6">
        <v>76</v>
      </c>
      <c r="D637" s="17">
        <v>16947</v>
      </c>
      <c r="E637" s="6" t="s">
        <v>3339</v>
      </c>
      <c r="F637" s="6" t="s">
        <v>4539</v>
      </c>
      <c r="G637" s="6" t="s">
        <v>3357</v>
      </c>
      <c r="H637" s="18" t="s">
        <v>4811</v>
      </c>
      <c r="I637" s="19" t="str">
        <f t="shared" si="18"/>
        <v>235281.478</v>
      </c>
      <c r="J637" s="20">
        <v>162622.84298784001</v>
      </c>
      <c r="K637" s="6" t="s">
        <v>4812</v>
      </c>
      <c r="L637" t="str">
        <f>VLOOKUP(A637,[1]Accounts!$A$2:$G$3001,5,FALSE)</f>
        <v>Domiciliary</v>
      </c>
      <c r="M637" t="str">
        <f>VLOOKUP(A637,[1]Accounts!$A$2:$G$3001,7,FALSE)</f>
        <v>191715,4008</v>
      </c>
      <c r="N637" t="str">
        <f>IFERROR(VLOOKUP(A637,[1]Loan!A:D,4,FALSE),  " No Loan")</f>
        <v xml:space="preserve"> No Loan</v>
      </c>
      <c r="O637" s="4">
        <f>VLOOKUP(B637, [1]Transaction!C:F,4,FALSE)</f>
        <v>44304</v>
      </c>
      <c r="P637" t="str">
        <f>VLOOKUP(B637,[1]Transaction!C:D,2,FALSE)</f>
        <v>Money Deposit</v>
      </c>
      <c r="Q637" t="str">
        <f>VLOOKUP(B637,[1]Transaction!C:E,3,FALSE)</f>
        <v>Bank</v>
      </c>
      <c r="R637" s="10">
        <f>IFERROR(I637-J637, "")</f>
        <v>72658.635012159997</v>
      </c>
      <c r="S637" s="5">
        <f t="shared" si="19"/>
        <v>0</v>
      </c>
    </row>
    <row r="638" spans="1:19" x14ac:dyDescent="0.25">
      <c r="A638" s="6" t="s">
        <v>1905</v>
      </c>
      <c r="B638" s="7">
        <v>217297578</v>
      </c>
      <c r="C638" s="6">
        <v>63</v>
      </c>
      <c r="D638" s="17">
        <v>21695.25</v>
      </c>
      <c r="E638" s="6" t="s">
        <v>3339</v>
      </c>
      <c r="F638" s="6" t="s">
        <v>3704</v>
      </c>
      <c r="G638" s="6" t="s">
        <v>3361</v>
      </c>
      <c r="H638" s="18" t="s">
        <v>4813</v>
      </c>
      <c r="I638" s="19" t="str">
        <f t="shared" si="18"/>
        <v>168330.373</v>
      </c>
      <c r="J638" s="20">
        <v>14733.074262399999</v>
      </c>
      <c r="K638" s="6" t="s">
        <v>4814</v>
      </c>
      <c r="L638" t="str">
        <f>VLOOKUP(A638,[1]Accounts!$A$2:$G$3001,5,FALSE)</f>
        <v>Domiciliary</v>
      </c>
      <c r="M638" t="str">
        <f>VLOOKUP(A638,[1]Accounts!$A$2:$G$3001,7,FALSE)</f>
        <v>271200,0403</v>
      </c>
      <c r="N638" t="str">
        <f>IFERROR(VLOOKUP(A638,[1]Loan!A:D,4,FALSE),  " No Loan")</f>
        <v xml:space="preserve"> No Loan</v>
      </c>
      <c r="O638" s="4">
        <f>VLOOKUP(B638, [1]Transaction!C:F,4,FALSE)</f>
        <v>44649</v>
      </c>
      <c r="P638" t="str">
        <f>VLOOKUP(B638,[1]Transaction!C:D,2,FALSE)</f>
        <v>Online Payment</v>
      </c>
      <c r="Q638" t="str">
        <f>VLOOKUP(B638,[1]Transaction!C:E,3,FALSE)</f>
        <v>Card</v>
      </c>
      <c r="R638" s="10">
        <f>IFERROR(I638-J638, "")</f>
        <v>153597.29873759998</v>
      </c>
      <c r="S638" s="5">
        <f t="shared" si="19"/>
        <v>0</v>
      </c>
    </row>
    <row r="639" spans="1:19" x14ac:dyDescent="0.25">
      <c r="A639" s="6" t="s">
        <v>1711</v>
      </c>
      <c r="B639" s="7">
        <v>217568986</v>
      </c>
      <c r="C639" s="6">
        <v>81</v>
      </c>
      <c r="D639" s="17">
        <v>15120.75</v>
      </c>
      <c r="E639" s="6" t="s">
        <v>3339</v>
      </c>
      <c r="F639" s="6" t="s">
        <v>3854</v>
      </c>
      <c r="G639" s="6" t="s">
        <v>3466</v>
      </c>
      <c r="H639" s="18" t="s">
        <v>4815</v>
      </c>
      <c r="I639" s="19" t="str">
        <f t="shared" si="18"/>
        <v>82393.9827</v>
      </c>
      <c r="J639" s="20">
        <v>51358.915935359997</v>
      </c>
      <c r="K639" s="6" t="s">
        <v>4816</v>
      </c>
      <c r="L639" t="str">
        <f>VLOOKUP(A639,[1]Accounts!$A$2:$G$3001,5,FALSE)</f>
        <v>Savings</v>
      </c>
      <c r="M639" t="str">
        <f>VLOOKUP(A639,[1]Accounts!$A$2:$G$3001,7,FALSE)</f>
        <v>142319,8532</v>
      </c>
      <c r="N639" t="str">
        <f>IFERROR(VLOOKUP(A639,[1]Loan!A:D,4,FALSE),  " No Loan")</f>
        <v xml:space="preserve"> No Loan</v>
      </c>
      <c r="O639" s="4">
        <f>VLOOKUP(B639, [1]Transaction!C:F,4,FALSE)</f>
        <v>44349</v>
      </c>
      <c r="P639" t="str">
        <f>VLOOKUP(B639,[1]Transaction!C:D,2,FALSE)</f>
        <v>Cash Withdrawal</v>
      </c>
      <c r="Q639" t="str">
        <f>VLOOKUP(B639,[1]Transaction!C:E,3,FALSE)</f>
        <v>POS</v>
      </c>
      <c r="R639" s="10">
        <f>IFERROR(I639-J639, "")</f>
        <v>31035.066764639996</v>
      </c>
      <c r="S639" s="5">
        <f t="shared" si="19"/>
        <v>0</v>
      </c>
    </row>
    <row r="640" spans="1:19" x14ac:dyDescent="0.25">
      <c r="A640" s="6" t="s">
        <v>1526</v>
      </c>
      <c r="B640" s="7">
        <v>217780212</v>
      </c>
      <c r="C640" s="6">
        <v>42</v>
      </c>
      <c r="D640" s="17">
        <v>29365.5</v>
      </c>
      <c r="E640" s="6" t="s">
        <v>3348</v>
      </c>
      <c r="F640" s="6" t="s">
        <v>3364</v>
      </c>
      <c r="G640" s="6" t="s">
        <v>3454</v>
      </c>
      <c r="H640" s="18" t="s">
        <v>4817</v>
      </c>
      <c r="I640" s="19" t="str">
        <f t="shared" si="18"/>
        <v>310841.16_x0002_</v>
      </c>
      <c r="J640" s="20">
        <v>85481.319000000003</v>
      </c>
      <c r="K640" s="6" t="s">
        <v>4818</v>
      </c>
      <c r="L640" t="str">
        <f>VLOOKUP(A640,[1]Accounts!$A$2:$G$3001,5,FALSE)</f>
        <v>Savings</v>
      </c>
      <c r="M640" t="str">
        <f>VLOOKUP(A640,[1]Accounts!$A$2:$G$3001,7,FALSE)</f>
        <v>155237,1711</v>
      </c>
      <c r="N640" t="str">
        <f>IFERROR(VLOOKUP(A640,[1]Loan!A:D,4,FALSE),  " No Loan")</f>
        <v xml:space="preserve"> No Loan</v>
      </c>
      <c r="O640" s="4">
        <f>VLOOKUP(B640, [1]Transaction!C:F,4,FALSE)</f>
        <v>44548</v>
      </c>
      <c r="P640" t="str">
        <f>VLOOKUP(B640,[1]Transaction!C:D,2,FALSE)</f>
        <v>Money Transfer</v>
      </c>
      <c r="Q640" t="str">
        <f>VLOOKUP(B640,[1]Transaction!C:E,3,FALSE)</f>
        <v>Mobile</v>
      </c>
      <c r="R640" s="10" t="str">
        <f>IFERROR(I640-J640, "")</f>
        <v/>
      </c>
      <c r="S640" s="5" t="e">
        <f t="shared" si="19"/>
        <v>#VALUE!</v>
      </c>
    </row>
    <row r="641" spans="1:19" x14ac:dyDescent="0.25">
      <c r="A641" s="6" t="s">
        <v>227</v>
      </c>
      <c r="B641" s="7">
        <v>217919187</v>
      </c>
      <c r="C641" s="6">
        <v>63</v>
      </c>
      <c r="D641" s="17">
        <v>21695.25</v>
      </c>
      <c r="E641" s="6" t="s">
        <v>3339</v>
      </c>
      <c r="F641" s="6" t="s">
        <v>3529</v>
      </c>
      <c r="G641" s="6" t="s">
        <v>3341</v>
      </c>
      <c r="H641" s="18" t="s">
        <v>4819</v>
      </c>
      <c r="I641" s="19" t="str">
        <f t="shared" si="18"/>
        <v>1131215.02</v>
      </c>
      <c r="J641" s="20">
        <v>397617.62870016001</v>
      </c>
      <c r="K641" s="6" t="s">
        <v>4820</v>
      </c>
      <c r="L641" t="str">
        <f>VLOOKUP(A641,[1]Accounts!$A$2:$G$3001,5,FALSE)</f>
        <v>Current</v>
      </c>
      <c r="M641" t="str">
        <f>VLOOKUP(A641,[1]Accounts!$A$2:$G$3001,7,FALSE)</f>
        <v>209541,0048</v>
      </c>
      <c r="N641" t="str">
        <f>IFERROR(VLOOKUP(A641,[1]Loan!A:D,4,FALSE),  " No Loan")</f>
        <v>N69727056</v>
      </c>
      <c r="O641" s="4">
        <f>VLOOKUP(B641, [1]Transaction!C:F,4,FALSE)</f>
        <v>44216</v>
      </c>
      <c r="P641" t="str">
        <f>VLOOKUP(B641,[1]Transaction!C:D,2,FALSE)</f>
        <v>Loan Payment</v>
      </c>
      <c r="Q641" t="str">
        <f>VLOOKUP(B641,[1]Transaction!C:E,3,FALSE)</f>
        <v>Mobile</v>
      </c>
      <c r="R641" s="10">
        <f>IFERROR(I641-J641, "")</f>
        <v>733597.39129984006</v>
      </c>
      <c r="S641" s="5">
        <f t="shared" si="19"/>
        <v>14671.947825996802</v>
      </c>
    </row>
    <row r="642" spans="1:19" x14ac:dyDescent="0.25">
      <c r="A642" s="6" t="s">
        <v>383</v>
      </c>
      <c r="B642" s="7">
        <v>218163207</v>
      </c>
      <c r="C642" s="6">
        <v>85</v>
      </c>
      <c r="D642" s="17">
        <v>13659.75</v>
      </c>
      <c r="E642" s="6" t="s">
        <v>3339</v>
      </c>
      <c r="F642" s="6" t="s">
        <v>3833</v>
      </c>
      <c r="G642" s="6" t="s">
        <v>3403</v>
      </c>
      <c r="H642" s="18" t="s">
        <v>4821</v>
      </c>
      <c r="I642" s="19" t="str">
        <f t="shared" si="18"/>
        <v>197108.914</v>
      </c>
      <c r="J642" s="20">
        <v>83559.442821119999</v>
      </c>
      <c r="K642" s="6" t="s">
        <v>4822</v>
      </c>
      <c r="L642" t="str">
        <f>VLOOKUP(A642,[1]Accounts!$A$2:$G$3001,5,FALSE)</f>
        <v>Domiciliary</v>
      </c>
      <c r="M642" t="str">
        <f>VLOOKUP(A642,[1]Accounts!$A$2:$G$3001,7,FALSE)</f>
        <v>175521,3603</v>
      </c>
      <c r="N642" t="str">
        <f>IFERROR(VLOOKUP(A642,[1]Loan!A:D,4,FALSE),  " No Loan")</f>
        <v xml:space="preserve"> No Loan</v>
      </c>
      <c r="O642" s="4">
        <f>VLOOKUP(B642, [1]Transaction!C:F,4,FALSE)</f>
        <v>44247</v>
      </c>
      <c r="P642" t="str">
        <f>VLOOKUP(B642,[1]Transaction!C:D,2,FALSE)</f>
        <v>Money Deposit</v>
      </c>
      <c r="Q642" t="str">
        <f>VLOOKUP(B642,[1]Transaction!C:E,3,FALSE)</f>
        <v>ATM</v>
      </c>
      <c r="R642" s="10">
        <f>IFERROR(I642-J642, "")</f>
        <v>113549.47117887999</v>
      </c>
      <c r="S642" s="5">
        <f t="shared" si="19"/>
        <v>0</v>
      </c>
    </row>
    <row r="643" spans="1:19" x14ac:dyDescent="0.25">
      <c r="A643" s="6" t="s">
        <v>1047</v>
      </c>
      <c r="B643" s="7">
        <v>218272075</v>
      </c>
      <c r="C643" s="6">
        <v>40</v>
      </c>
      <c r="D643" s="17">
        <v>30096</v>
      </c>
      <c r="E643" s="6" t="s">
        <v>3339</v>
      </c>
      <c r="F643" s="6" t="s">
        <v>4823</v>
      </c>
      <c r="G643" s="6" t="s">
        <v>3429</v>
      </c>
      <c r="H643" s="18" t="s">
        <v>4824</v>
      </c>
      <c r="I643" s="19" t="str">
        <f t="shared" ref="I643:I706" si="20">LEFT(H643,10)</f>
        <v>322387.404</v>
      </c>
      <c r="J643" s="20">
        <v>284272.89335213997</v>
      </c>
      <c r="K643" s="6" t="s">
        <v>4825</v>
      </c>
      <c r="L643" t="str">
        <f>VLOOKUP(A643,[1]Accounts!$A$2:$G$3001,5,FALSE)</f>
        <v>Savings</v>
      </c>
      <c r="M643" t="str">
        <f>VLOOKUP(A643,[1]Accounts!$A$2:$G$3001,7,FALSE)</f>
        <v>144581,5488</v>
      </c>
      <c r="N643" t="str">
        <f>IFERROR(VLOOKUP(A643,[1]Loan!A:D,4,FALSE),  " No Loan")</f>
        <v xml:space="preserve"> No Loan</v>
      </c>
      <c r="O643" s="4">
        <f>VLOOKUP(B643, [1]Transaction!C:F,4,FALSE)</f>
        <v>44413</v>
      </c>
      <c r="P643" t="str">
        <f>VLOOKUP(B643,[1]Transaction!C:D,2,FALSE)</f>
        <v>Money Transfer</v>
      </c>
      <c r="Q643" t="str">
        <f>VLOOKUP(B643,[1]Transaction!C:E,3,FALSE)</f>
        <v>Mobile</v>
      </c>
      <c r="R643" s="10">
        <f>IFERROR(I643-J643, "")</f>
        <v>38114.510647860006</v>
      </c>
      <c r="S643" s="5">
        <f t="shared" ref="S643:S706" si="21">IF(R643&gt;500000, R643*0.02,0)</f>
        <v>0</v>
      </c>
    </row>
    <row r="644" spans="1:19" x14ac:dyDescent="0.25">
      <c r="A644" s="6" t="s">
        <v>3172</v>
      </c>
      <c r="B644" s="7">
        <v>219258652</v>
      </c>
      <c r="C644" s="6">
        <v>69</v>
      </c>
      <c r="D644" s="17">
        <v>19503.75</v>
      </c>
      <c r="E644" s="6" t="s">
        <v>3339</v>
      </c>
      <c r="F644" s="6" t="s">
        <v>3626</v>
      </c>
      <c r="G644" s="6" t="s">
        <v>3376</v>
      </c>
      <c r="H644" s="18" t="s">
        <v>4826</v>
      </c>
      <c r="I644" s="19" t="str">
        <f t="shared" si="20"/>
        <v>147842.922</v>
      </c>
      <c r="J644" s="20">
        <v>73435.691647500003</v>
      </c>
      <c r="K644" s="6" t="s">
        <v>4827</v>
      </c>
      <c r="L644" t="str">
        <f>VLOOKUP(A644,[1]Accounts!$A$2:$G$3001,5,FALSE)</f>
        <v>Corporate</v>
      </c>
      <c r="M644" t="str">
        <f>VLOOKUP(A644,[1]Accounts!$A$2:$G$3001,7,FALSE)</f>
        <v>408054,7608</v>
      </c>
      <c r="N644" t="str">
        <f>IFERROR(VLOOKUP(A644,[1]Loan!A:D,4,FALSE),  " No Loan")</f>
        <v xml:space="preserve"> No Loan</v>
      </c>
      <c r="O644" s="4">
        <f>VLOOKUP(B644, [1]Transaction!C:F,4,FALSE)</f>
        <v>44426</v>
      </c>
      <c r="P644" t="str">
        <f>VLOOKUP(B644,[1]Transaction!C:D,2,FALSE)</f>
        <v>Money Transfer</v>
      </c>
      <c r="Q644" t="str">
        <f>VLOOKUP(B644,[1]Transaction!C:E,3,FALSE)</f>
        <v>Mobile</v>
      </c>
      <c r="R644" s="10">
        <f>IFERROR(I644-J644, "")</f>
        <v>74407.230352499988</v>
      </c>
      <c r="S644" s="5">
        <f t="shared" si="21"/>
        <v>0</v>
      </c>
    </row>
    <row r="645" spans="1:19" x14ac:dyDescent="0.25">
      <c r="A645" s="6" t="s">
        <v>1846</v>
      </c>
      <c r="B645" s="7">
        <v>219303195</v>
      </c>
      <c r="C645" s="6">
        <v>29</v>
      </c>
      <c r="D645" s="17">
        <v>34113.75</v>
      </c>
      <c r="E645" s="6" t="s">
        <v>3339</v>
      </c>
      <c r="F645" s="6" t="s">
        <v>3671</v>
      </c>
      <c r="G645" s="6" t="s">
        <v>3361</v>
      </c>
      <c r="H645" s="18" t="s">
        <v>4828</v>
      </c>
      <c r="I645" s="19" t="str">
        <f t="shared" si="20"/>
        <v>405245.568</v>
      </c>
      <c r="J645" s="20">
        <v>26594.240399999999</v>
      </c>
      <c r="K645" s="6" t="s">
        <v>4829</v>
      </c>
      <c r="L645" t="str">
        <f>VLOOKUP(A645,[1]Accounts!$A$2:$G$3001,5,FALSE)</f>
        <v>Corporate</v>
      </c>
      <c r="M645" t="str">
        <f>VLOOKUP(A645,[1]Accounts!$A$2:$G$3001,7,FALSE)</f>
        <v>91339,992</v>
      </c>
      <c r="N645" t="str">
        <f>IFERROR(VLOOKUP(A645,[1]Loan!A:D,4,FALSE),  " No Loan")</f>
        <v xml:space="preserve"> No Loan</v>
      </c>
      <c r="O645" s="4">
        <f>VLOOKUP(B645, [1]Transaction!C:F,4,FALSE)</f>
        <v>44374</v>
      </c>
      <c r="P645" t="str">
        <f>VLOOKUP(B645,[1]Transaction!C:D,2,FALSE)</f>
        <v>Checks</v>
      </c>
      <c r="Q645" t="str">
        <f>VLOOKUP(B645,[1]Transaction!C:E,3,FALSE)</f>
        <v>Bank</v>
      </c>
      <c r="R645" s="10">
        <f>IFERROR(I645-J645, "")</f>
        <v>378651.32760000002</v>
      </c>
      <c r="S645" s="5">
        <f t="shared" si="21"/>
        <v>0</v>
      </c>
    </row>
    <row r="646" spans="1:19" x14ac:dyDescent="0.25">
      <c r="A646" s="6" t="s">
        <v>2606</v>
      </c>
      <c r="B646" s="7">
        <v>219307348</v>
      </c>
      <c r="C646" s="6">
        <v>38</v>
      </c>
      <c r="D646" s="17">
        <v>30826.5</v>
      </c>
      <c r="E646" s="6" t="s">
        <v>3339</v>
      </c>
      <c r="F646" s="6" t="s">
        <v>3939</v>
      </c>
      <c r="G646" s="6" t="s">
        <v>3512</v>
      </c>
      <c r="H646" s="18" t="s">
        <v>4830</v>
      </c>
      <c r="I646" s="19" t="str">
        <f t="shared" si="20"/>
        <v>818115.379</v>
      </c>
      <c r="J646" s="20">
        <v>310202.08127999998</v>
      </c>
      <c r="K646" s="6" t="s">
        <v>4831</v>
      </c>
      <c r="L646" t="str">
        <f>VLOOKUP(A646,[1]Accounts!$A$2:$G$3001,5,FALSE)</f>
        <v>Corporate</v>
      </c>
      <c r="M646" t="str">
        <f>VLOOKUP(A646,[1]Accounts!$A$2:$G$3001,7,FALSE)</f>
        <v>282952,6752</v>
      </c>
      <c r="N646" t="str">
        <f>IFERROR(VLOOKUP(A646,[1]Loan!A:D,4,FALSE),  " No Loan")</f>
        <v xml:space="preserve"> No Loan</v>
      </c>
      <c r="O646" s="4">
        <f>VLOOKUP(B646, [1]Transaction!C:F,4,FALSE)</f>
        <v>44567</v>
      </c>
      <c r="P646" t="str">
        <f>VLOOKUP(B646,[1]Transaction!C:D,2,FALSE)</f>
        <v>Cash Withdrawal</v>
      </c>
      <c r="Q646" t="str">
        <f>VLOOKUP(B646,[1]Transaction!C:E,3,FALSE)</f>
        <v>POS</v>
      </c>
      <c r="R646" s="10">
        <f>IFERROR(I646-J646, "")</f>
        <v>507913.29771999997</v>
      </c>
      <c r="S646" s="5">
        <f t="shared" si="21"/>
        <v>10158.2659544</v>
      </c>
    </row>
    <row r="647" spans="1:19" x14ac:dyDescent="0.25">
      <c r="A647" s="6" t="s">
        <v>2606</v>
      </c>
      <c r="B647" s="7">
        <v>219307348</v>
      </c>
      <c r="C647" s="6">
        <v>38</v>
      </c>
      <c r="D647" s="17">
        <v>30826.5</v>
      </c>
      <c r="E647" s="6" t="s">
        <v>3339</v>
      </c>
      <c r="F647" s="6" t="s">
        <v>3939</v>
      </c>
      <c r="G647" s="6" t="s">
        <v>3512</v>
      </c>
      <c r="H647" s="18" t="s">
        <v>4830</v>
      </c>
      <c r="I647" s="19" t="str">
        <f t="shared" si="20"/>
        <v>818115.379</v>
      </c>
      <c r="J647" s="20">
        <v>310202.08127999998</v>
      </c>
      <c r="K647" s="6" t="s">
        <v>4831</v>
      </c>
      <c r="L647" t="str">
        <f>VLOOKUP(A647,[1]Accounts!$A$2:$G$3001,5,FALSE)</f>
        <v>Corporate</v>
      </c>
      <c r="M647" t="str">
        <f>VLOOKUP(A647,[1]Accounts!$A$2:$G$3001,7,FALSE)</f>
        <v>282952,6752</v>
      </c>
      <c r="N647" t="str">
        <f>IFERROR(VLOOKUP(A647,[1]Loan!A:D,4,FALSE),  " No Loan")</f>
        <v xml:space="preserve"> No Loan</v>
      </c>
      <c r="O647" s="4">
        <f>VLOOKUP(B647, [1]Transaction!C:F,4,FALSE)</f>
        <v>44567</v>
      </c>
      <c r="P647" t="str">
        <f>VLOOKUP(B647,[1]Transaction!C:D,2,FALSE)</f>
        <v>Cash Withdrawal</v>
      </c>
      <c r="Q647" t="str">
        <f>VLOOKUP(B647,[1]Transaction!C:E,3,FALSE)</f>
        <v>POS</v>
      </c>
      <c r="R647" s="10">
        <f>IFERROR(I647-J647, "")</f>
        <v>507913.29771999997</v>
      </c>
      <c r="S647" s="5">
        <f t="shared" si="21"/>
        <v>10158.2659544</v>
      </c>
    </row>
    <row r="648" spans="1:19" x14ac:dyDescent="0.25">
      <c r="A648" s="6" t="s">
        <v>2960</v>
      </c>
      <c r="B648" s="7">
        <v>219463777</v>
      </c>
      <c r="C648" s="6">
        <v>35</v>
      </c>
      <c r="D648" s="17">
        <v>31922.25</v>
      </c>
      <c r="E648" s="6" t="s">
        <v>3348</v>
      </c>
      <c r="F648" s="6" t="s">
        <v>3847</v>
      </c>
      <c r="G648" s="6" t="s">
        <v>3361</v>
      </c>
      <c r="H648" s="18" t="s">
        <v>4832</v>
      </c>
      <c r="I648" s="19" t="str">
        <f t="shared" si="20"/>
        <v>319805.847</v>
      </c>
      <c r="J648" s="20">
        <v>79346.423750400005</v>
      </c>
      <c r="K648" s="6" t="s">
        <v>4833</v>
      </c>
      <c r="L648" t="str">
        <f>VLOOKUP(A648,[1]Accounts!$A$2:$G$3001,5,FALSE)</f>
        <v>Current</v>
      </c>
      <c r="M648" t="str">
        <f>VLOOKUP(A648,[1]Accounts!$A$2:$G$3001,7,FALSE)</f>
        <v>154599,3372</v>
      </c>
      <c r="N648" t="str">
        <f>IFERROR(VLOOKUP(A648,[1]Loan!A:D,4,FALSE),  " No Loan")</f>
        <v xml:space="preserve"> No Loan</v>
      </c>
      <c r="O648" s="4">
        <f>VLOOKUP(B648, [1]Transaction!C:F,4,FALSE)</f>
        <v>44476</v>
      </c>
      <c r="P648" t="str">
        <f>VLOOKUP(B648,[1]Transaction!C:D,2,FALSE)</f>
        <v>Checks</v>
      </c>
      <c r="Q648" t="str">
        <f>VLOOKUP(B648,[1]Transaction!C:E,3,FALSE)</f>
        <v>Bank</v>
      </c>
      <c r="R648" s="10">
        <f>IFERROR(I648-J648, "")</f>
        <v>240459.42324959999</v>
      </c>
      <c r="S648" s="5">
        <f t="shared" si="21"/>
        <v>0</v>
      </c>
    </row>
    <row r="649" spans="1:19" x14ac:dyDescent="0.25">
      <c r="A649" s="6" t="s">
        <v>2823</v>
      </c>
      <c r="B649" s="7">
        <v>219530629</v>
      </c>
      <c r="C649" s="6">
        <v>79</v>
      </c>
      <c r="D649" s="17">
        <v>15851.25</v>
      </c>
      <c r="E649" s="6" t="s">
        <v>3348</v>
      </c>
      <c r="F649" s="6" t="s">
        <v>3619</v>
      </c>
      <c r="G649" s="6" t="s">
        <v>3369</v>
      </c>
      <c r="H649" s="18" t="s">
        <v>4834</v>
      </c>
      <c r="I649" s="19" t="str">
        <f t="shared" si="20"/>
        <v>532457.602</v>
      </c>
      <c r="J649" s="20">
        <v>352361.6488125</v>
      </c>
      <c r="K649" s="6" t="s">
        <v>4835</v>
      </c>
      <c r="L649" t="str">
        <f>VLOOKUP(A649,[1]Accounts!$A$2:$G$3001,5,FALSE)</f>
        <v>Domiciliary</v>
      </c>
      <c r="M649" t="str">
        <f>VLOOKUP(A649,[1]Accounts!$A$2:$G$3001,7,FALSE)</f>
        <v>196715,2236</v>
      </c>
      <c r="N649" t="str">
        <f>IFERROR(VLOOKUP(A649,[1]Loan!A:D,4,FALSE),  " No Loan")</f>
        <v xml:space="preserve"> No Loan</v>
      </c>
      <c r="O649" s="4">
        <f>VLOOKUP(B649, [1]Transaction!C:F,4,FALSE)</f>
        <v>44587</v>
      </c>
      <c r="P649" t="str">
        <f>VLOOKUP(B649,[1]Transaction!C:D,2,FALSE)</f>
        <v>Money Transfer</v>
      </c>
      <c r="Q649" t="str">
        <f>VLOOKUP(B649,[1]Transaction!C:E,3,FALSE)</f>
        <v>Internet Banking</v>
      </c>
      <c r="R649" s="10">
        <f>IFERROR(I649-J649, "")</f>
        <v>180095.95318749995</v>
      </c>
      <c r="S649" s="5">
        <f t="shared" si="21"/>
        <v>0</v>
      </c>
    </row>
    <row r="650" spans="1:19" x14ac:dyDescent="0.25">
      <c r="A650" s="6" t="s">
        <v>2814</v>
      </c>
      <c r="B650" s="7">
        <v>220684499</v>
      </c>
      <c r="C650" s="6">
        <v>27</v>
      </c>
      <c r="D650" s="17">
        <v>34844.25</v>
      </c>
      <c r="E650" s="6" t="s">
        <v>3339</v>
      </c>
      <c r="F650" s="6" t="s">
        <v>4183</v>
      </c>
      <c r="G650" s="6" t="s">
        <v>3376</v>
      </c>
      <c r="H650" s="18" t="s">
        <v>4836</v>
      </c>
      <c r="I650" s="19" t="str">
        <f t="shared" si="20"/>
        <v>217030.905</v>
      </c>
      <c r="J650" s="20">
        <v>209796.54149999999</v>
      </c>
      <c r="K650" s="6" t="s">
        <v>4837</v>
      </c>
      <c r="L650" t="str">
        <f>VLOOKUP(A650,[1]Accounts!$A$2:$G$3001,5,FALSE)</f>
        <v>Current</v>
      </c>
      <c r="M650" t="str">
        <f>VLOOKUP(A650,[1]Accounts!$A$2:$G$3001,7,FALSE)</f>
        <v>82385,3025</v>
      </c>
      <c r="N650" t="str">
        <f>IFERROR(VLOOKUP(A650,[1]Loan!A:D,4,FALSE),  " No Loan")</f>
        <v xml:space="preserve"> No Loan</v>
      </c>
      <c r="O650" s="4">
        <f>VLOOKUP(B650, [1]Transaction!C:F,4,FALSE)</f>
        <v>44628</v>
      </c>
      <c r="P650" t="str">
        <f>VLOOKUP(B650,[1]Transaction!C:D,2,FALSE)</f>
        <v>Cash Withdrawal</v>
      </c>
      <c r="Q650" t="str">
        <f>VLOOKUP(B650,[1]Transaction!C:E,3,FALSE)</f>
        <v>ATM</v>
      </c>
      <c r="R650" s="10">
        <f>IFERROR(I650-J650, "")</f>
        <v>7234.3635000000068</v>
      </c>
      <c r="S650" s="5">
        <f t="shared" si="21"/>
        <v>0</v>
      </c>
    </row>
    <row r="651" spans="1:19" x14ac:dyDescent="0.25">
      <c r="A651" s="6" t="s">
        <v>1740</v>
      </c>
      <c r="B651" s="7">
        <v>221141420</v>
      </c>
      <c r="C651" s="6">
        <v>44</v>
      </c>
      <c r="D651" s="17">
        <v>28635</v>
      </c>
      <c r="E651" s="6" t="s">
        <v>3339</v>
      </c>
      <c r="F651" s="6" t="s">
        <v>4687</v>
      </c>
      <c r="G651" s="6" t="s">
        <v>3512</v>
      </c>
      <c r="H651" s="18" t="s">
        <v>4838</v>
      </c>
      <c r="I651" s="19" t="str">
        <f t="shared" si="20"/>
        <v>73608.21_x0002_</v>
      </c>
      <c r="J651" s="20">
        <v>19108.691316</v>
      </c>
      <c r="K651" s="6" t="s">
        <v>4839</v>
      </c>
      <c r="L651" t="str">
        <f>VLOOKUP(A651,[1]Accounts!$A$2:$G$3001,5,FALSE)</f>
        <v>Corporate</v>
      </c>
      <c r="M651" t="str">
        <f>VLOOKUP(A651,[1]Accounts!$A$2:$G$3001,7,FALSE)</f>
        <v>169935,2252</v>
      </c>
      <c r="N651" t="str">
        <f>IFERROR(VLOOKUP(A651,[1]Loan!A:D,4,FALSE),  " No Loan")</f>
        <v xml:space="preserve"> No Loan</v>
      </c>
      <c r="O651" s="4">
        <f>VLOOKUP(B651, [1]Transaction!C:F,4,FALSE)</f>
        <v>44423</v>
      </c>
      <c r="P651" t="str">
        <f>VLOOKUP(B651,[1]Transaction!C:D,2,FALSE)</f>
        <v>Money Deposit</v>
      </c>
      <c r="Q651" t="str">
        <f>VLOOKUP(B651,[1]Transaction!C:E,3,FALSE)</f>
        <v>ATM</v>
      </c>
      <c r="R651" s="10" t="str">
        <f>IFERROR(I651-J651, "")</f>
        <v/>
      </c>
      <c r="S651" s="5" t="e">
        <f t="shared" si="21"/>
        <v>#VALUE!</v>
      </c>
    </row>
    <row r="652" spans="1:19" x14ac:dyDescent="0.25">
      <c r="A652" s="6" t="s">
        <v>2904</v>
      </c>
      <c r="B652" s="7">
        <v>221419824</v>
      </c>
      <c r="C652" s="6">
        <v>61</v>
      </c>
      <c r="D652" s="17">
        <v>22425.75</v>
      </c>
      <c r="E652" s="6" t="s">
        <v>3348</v>
      </c>
      <c r="F652" s="6" t="s">
        <v>4282</v>
      </c>
      <c r="G652" s="6" t="s">
        <v>3357</v>
      </c>
      <c r="H652" s="18" t="s">
        <v>4840</v>
      </c>
      <c r="I652" s="19" t="str">
        <f t="shared" si="20"/>
        <v>1486770.79</v>
      </c>
      <c r="J652" s="20">
        <v>438798.30059519998</v>
      </c>
      <c r="K652" s="6" t="s">
        <v>4841</v>
      </c>
      <c r="L652" t="str">
        <f>VLOOKUP(A652,[1]Accounts!$A$2:$G$3001,5,FALSE)</f>
        <v>Domiciliary</v>
      </c>
      <c r="M652" t="str">
        <f>VLOOKUP(A652,[1]Accounts!$A$2:$G$3001,7,FALSE)</f>
        <v>412837,035</v>
      </c>
      <c r="N652" t="str">
        <f>IFERROR(VLOOKUP(A652,[1]Loan!A:D,4,FALSE),  " No Loan")</f>
        <v xml:space="preserve"> No Loan</v>
      </c>
      <c r="O652" s="4">
        <f>VLOOKUP(B652, [1]Transaction!C:F,4,FALSE)</f>
        <v>44582</v>
      </c>
      <c r="P652" t="str">
        <f>VLOOKUP(B652,[1]Transaction!C:D,2,FALSE)</f>
        <v>Money Deposit</v>
      </c>
      <c r="Q652" t="str">
        <f>VLOOKUP(B652,[1]Transaction!C:E,3,FALSE)</f>
        <v>Bank</v>
      </c>
      <c r="R652" s="10">
        <f>IFERROR(I652-J652, "")</f>
        <v>1047972.4894048001</v>
      </c>
      <c r="S652" s="5">
        <f t="shared" si="21"/>
        <v>20959.449788096004</v>
      </c>
    </row>
    <row r="653" spans="1:19" x14ac:dyDescent="0.25">
      <c r="A653" s="6" t="s">
        <v>2152</v>
      </c>
      <c r="B653" s="7">
        <v>222094673</v>
      </c>
      <c r="C653" s="6">
        <v>60</v>
      </c>
      <c r="D653" s="17">
        <v>22791</v>
      </c>
      <c r="E653" s="6" t="s">
        <v>3339</v>
      </c>
      <c r="F653" s="6" t="s">
        <v>4070</v>
      </c>
      <c r="G653" s="6" t="s">
        <v>3463</v>
      </c>
      <c r="H653" s="18" t="s">
        <v>4842</v>
      </c>
      <c r="I653" s="19" t="str">
        <f t="shared" si="20"/>
        <v>314269.048</v>
      </c>
      <c r="J653" s="20">
        <v>27220.153839999999</v>
      </c>
      <c r="K653" s="6" t="s">
        <v>4843</v>
      </c>
      <c r="L653" t="str">
        <f>VLOOKUP(A653,[1]Accounts!$A$2:$G$3001,5,FALSE)</f>
        <v>Domiciliary</v>
      </c>
      <c r="M653" t="str">
        <f>VLOOKUP(A653,[1]Accounts!$A$2:$G$3001,7,FALSE)</f>
        <v>80765,88</v>
      </c>
      <c r="N653" t="str">
        <f>IFERROR(VLOOKUP(A653,[1]Loan!A:D,4,FALSE),  " No Loan")</f>
        <v xml:space="preserve"> No Loan</v>
      </c>
      <c r="O653" s="4">
        <f>VLOOKUP(B653, [1]Transaction!C:F,4,FALSE)</f>
        <v>44515</v>
      </c>
      <c r="P653" t="str">
        <f>VLOOKUP(B653,[1]Transaction!C:D,2,FALSE)</f>
        <v>Cash Withdrawal</v>
      </c>
      <c r="Q653" t="str">
        <f>VLOOKUP(B653,[1]Transaction!C:E,3,FALSE)</f>
        <v>POS</v>
      </c>
      <c r="R653" s="10">
        <f>IFERROR(I653-J653, "")</f>
        <v>287048.89416000003</v>
      </c>
      <c r="S653" s="5">
        <f t="shared" si="21"/>
        <v>0</v>
      </c>
    </row>
    <row r="654" spans="1:19" x14ac:dyDescent="0.25">
      <c r="A654" s="6" t="s">
        <v>2424</v>
      </c>
      <c r="B654" s="7">
        <v>222579986</v>
      </c>
      <c r="C654" s="6">
        <v>27</v>
      </c>
      <c r="D654" s="17">
        <v>34844.25</v>
      </c>
      <c r="E654" s="6" t="s">
        <v>3339</v>
      </c>
      <c r="F654" s="6" t="s">
        <v>3563</v>
      </c>
      <c r="G654" s="6" t="s">
        <v>3369</v>
      </c>
      <c r="H654" s="18" t="s">
        <v>4844</v>
      </c>
      <c r="I654" s="19" t="str">
        <f t="shared" si="20"/>
        <v>385891.920</v>
      </c>
      <c r="J654" s="20">
        <v>211567.48922399999</v>
      </c>
      <c r="K654" s="6" t="s">
        <v>4845</v>
      </c>
      <c r="L654" t="str">
        <f>VLOOKUP(A654,[1]Accounts!$A$2:$G$3001,5,FALSE)</f>
        <v>Current</v>
      </c>
      <c r="M654" t="str">
        <f>VLOOKUP(A654,[1]Accounts!$A$2:$G$3001,7,FALSE)</f>
        <v>39080,448</v>
      </c>
      <c r="N654" t="str">
        <f>IFERROR(VLOOKUP(A654,[1]Loan!A:D,4,FALSE),  " No Loan")</f>
        <v xml:space="preserve"> No Loan</v>
      </c>
      <c r="O654" s="4">
        <f>VLOOKUP(B654, [1]Transaction!C:F,4,FALSE)</f>
        <v>44591</v>
      </c>
      <c r="P654" t="str">
        <f>VLOOKUP(B654,[1]Transaction!C:D,2,FALSE)</f>
        <v>Money Transfer</v>
      </c>
      <c r="Q654" t="str">
        <f>VLOOKUP(B654,[1]Transaction!C:E,3,FALSE)</f>
        <v>Mobile</v>
      </c>
      <c r="R654" s="10">
        <f>IFERROR(I654-J654, "")</f>
        <v>174324.43077599999</v>
      </c>
      <c r="S654" s="5">
        <f t="shared" si="21"/>
        <v>0</v>
      </c>
    </row>
    <row r="655" spans="1:19" x14ac:dyDescent="0.25">
      <c r="A655" s="6" t="s">
        <v>2926</v>
      </c>
      <c r="B655" s="7">
        <v>223010951</v>
      </c>
      <c r="C655" s="6">
        <v>81</v>
      </c>
      <c r="D655" s="17">
        <v>15120.75</v>
      </c>
      <c r="E655" s="6" t="s">
        <v>3339</v>
      </c>
      <c r="F655" s="6" t="s">
        <v>3385</v>
      </c>
      <c r="G655" s="6" t="s">
        <v>3505</v>
      </c>
      <c r="H655" s="18" t="s">
        <v>4846</v>
      </c>
      <c r="I655" s="19" t="str">
        <f t="shared" si="20"/>
        <v>365564.092</v>
      </c>
      <c r="J655" s="20">
        <v>170325.78811560001</v>
      </c>
      <c r="K655" s="6" t="s">
        <v>4847</v>
      </c>
      <c r="L655" t="str">
        <f>VLOOKUP(A655,[1]Accounts!$A$2:$G$3001,5,FALSE)</f>
        <v>Savings</v>
      </c>
      <c r="M655" t="str">
        <f>VLOOKUP(A655,[1]Accounts!$A$2:$G$3001,7,FALSE)</f>
        <v>149332,8636</v>
      </c>
      <c r="N655" t="str">
        <f>IFERROR(VLOOKUP(A655,[1]Loan!A:D,4,FALSE),  " No Loan")</f>
        <v xml:space="preserve"> No Loan</v>
      </c>
      <c r="O655" s="4">
        <f>VLOOKUP(B655, [1]Transaction!C:F,4,FALSE)</f>
        <v>44624</v>
      </c>
      <c r="P655" t="str">
        <f>VLOOKUP(B655,[1]Transaction!C:D,2,FALSE)</f>
        <v>Online Payment</v>
      </c>
      <c r="Q655" t="str">
        <f>VLOOKUP(B655,[1]Transaction!C:E,3,FALSE)</f>
        <v>Mobile</v>
      </c>
      <c r="R655" s="10">
        <f>IFERROR(I655-J655, "")</f>
        <v>195238.3038844</v>
      </c>
      <c r="S655" s="5">
        <f t="shared" si="21"/>
        <v>0</v>
      </c>
    </row>
    <row r="656" spans="1:19" x14ac:dyDescent="0.25">
      <c r="A656" s="6" t="s">
        <v>3049</v>
      </c>
      <c r="B656" s="7">
        <v>223164846</v>
      </c>
      <c r="C656" s="6">
        <v>34</v>
      </c>
      <c r="D656" s="17">
        <v>32287.5</v>
      </c>
      <c r="E656" s="6" t="s">
        <v>3339</v>
      </c>
      <c r="F656" s="6" t="s">
        <v>3424</v>
      </c>
      <c r="G656" s="6" t="s">
        <v>3512</v>
      </c>
      <c r="H656" s="18" t="s">
        <v>4848</v>
      </c>
      <c r="I656" s="19" t="str">
        <f t="shared" si="20"/>
        <v>876584.280</v>
      </c>
      <c r="J656" s="20">
        <v>274757.330793</v>
      </c>
      <c r="K656" s="6" t="s">
        <v>4849</v>
      </c>
      <c r="L656" t="str">
        <f>VLOOKUP(A656,[1]Accounts!$A$2:$G$3001,5,FALSE)</f>
        <v>Domiciliary</v>
      </c>
      <c r="M656" t="str">
        <f>VLOOKUP(A656,[1]Accounts!$A$2:$G$3001,7,FALSE)</f>
        <v>473184,8226</v>
      </c>
      <c r="N656" t="str">
        <f>IFERROR(VLOOKUP(A656,[1]Loan!A:D,4,FALSE),  " No Loan")</f>
        <v xml:space="preserve"> No Loan</v>
      </c>
      <c r="O656" s="4">
        <f>VLOOKUP(B656, [1]Transaction!C:F,4,FALSE)</f>
        <v>44286</v>
      </c>
      <c r="P656" t="str">
        <f>VLOOKUP(B656,[1]Transaction!C:D,2,FALSE)</f>
        <v>Online Payment</v>
      </c>
      <c r="Q656" t="str">
        <f>VLOOKUP(B656,[1]Transaction!C:E,3,FALSE)</f>
        <v>Mobile</v>
      </c>
      <c r="R656" s="10">
        <f>IFERROR(I656-J656, "")</f>
        <v>601826.94920699997</v>
      </c>
      <c r="S656" s="5">
        <f t="shared" si="21"/>
        <v>12036.538984139999</v>
      </c>
    </row>
    <row r="657" spans="1:19" x14ac:dyDescent="0.25">
      <c r="A657" s="6" t="s">
        <v>2504</v>
      </c>
      <c r="B657" s="7">
        <v>223296755</v>
      </c>
      <c r="C657" s="6">
        <v>36</v>
      </c>
      <c r="D657" s="17">
        <v>31557</v>
      </c>
      <c r="E657" s="6" t="s">
        <v>3348</v>
      </c>
      <c r="F657" s="6" t="s">
        <v>3508</v>
      </c>
      <c r="G657" s="6" t="s">
        <v>3361</v>
      </c>
      <c r="H657" s="18" t="s">
        <v>4850</v>
      </c>
      <c r="I657" s="19" t="str">
        <f t="shared" si="20"/>
        <v>346860.259</v>
      </c>
      <c r="J657" s="20">
        <v>190897.021224</v>
      </c>
      <c r="K657" s="6" t="s">
        <v>4851</v>
      </c>
      <c r="L657" t="str">
        <f>VLOOKUP(A657,[1]Accounts!$A$2:$G$3001,5,FALSE)</f>
        <v>Fixed Deposit</v>
      </c>
      <c r="M657" t="str">
        <f>VLOOKUP(A657,[1]Accounts!$A$2:$G$3001,7,FALSE)</f>
        <v>374004,8424</v>
      </c>
      <c r="N657" t="str">
        <f>IFERROR(VLOOKUP(A657,[1]Loan!A:D,4,FALSE),  " No Loan")</f>
        <v xml:space="preserve"> No Loan</v>
      </c>
      <c r="O657" s="4">
        <f>VLOOKUP(B657, [1]Transaction!C:F,4,FALSE)</f>
        <v>44236</v>
      </c>
      <c r="P657" t="str">
        <f>VLOOKUP(B657,[1]Transaction!C:D,2,FALSE)</f>
        <v>Online Payment</v>
      </c>
      <c r="Q657" t="str">
        <f>VLOOKUP(B657,[1]Transaction!C:E,3,FALSE)</f>
        <v>Mobile</v>
      </c>
      <c r="R657" s="10">
        <f>IFERROR(I657-J657, "")</f>
        <v>155963.23777600002</v>
      </c>
      <c r="S657" s="5">
        <f t="shared" si="21"/>
        <v>0</v>
      </c>
    </row>
    <row r="658" spans="1:19" x14ac:dyDescent="0.25">
      <c r="A658" s="6" t="s">
        <v>2115</v>
      </c>
      <c r="B658" s="7">
        <v>223397010</v>
      </c>
      <c r="C658" s="6">
        <v>25</v>
      </c>
      <c r="D658" s="17">
        <v>35574.75</v>
      </c>
      <c r="E658" s="6" t="s">
        <v>3339</v>
      </c>
      <c r="F658" s="6" t="s">
        <v>3472</v>
      </c>
      <c r="G658" s="6" t="s">
        <v>3505</v>
      </c>
      <c r="H658" s="18" t="s">
        <v>4852</v>
      </c>
      <c r="I658" s="19" t="str">
        <f t="shared" si="20"/>
        <v>563246.333</v>
      </c>
      <c r="J658" s="20">
        <v>207411.656724</v>
      </c>
      <c r="K658" s="6" t="s">
        <v>4853</v>
      </c>
      <c r="L658" t="str">
        <f>VLOOKUP(A658,[1]Accounts!$A$2:$G$3001,5,FALSE)</f>
        <v>Domiciliary</v>
      </c>
      <c r="M658" t="str">
        <f>VLOOKUP(A658,[1]Accounts!$A$2:$G$3001,7,FALSE)</f>
        <v>117804,7218</v>
      </c>
      <c r="N658" t="str">
        <f>IFERROR(VLOOKUP(A658,[1]Loan!A:D,4,FALSE),  " No Loan")</f>
        <v xml:space="preserve"> No Loan</v>
      </c>
      <c r="O658" s="4">
        <f>VLOOKUP(B658, [1]Transaction!C:F,4,FALSE)</f>
        <v>44260</v>
      </c>
      <c r="P658" t="str">
        <f>VLOOKUP(B658,[1]Transaction!C:D,2,FALSE)</f>
        <v>Online Payment</v>
      </c>
      <c r="Q658" t="str">
        <f>VLOOKUP(B658,[1]Transaction!C:E,3,FALSE)</f>
        <v>Internet Banking</v>
      </c>
      <c r="R658" s="10">
        <f>IFERROR(I658-J658, "")</f>
        <v>355834.67627599998</v>
      </c>
      <c r="S658" s="5">
        <f t="shared" si="21"/>
        <v>0</v>
      </c>
    </row>
    <row r="659" spans="1:19" x14ac:dyDescent="0.25">
      <c r="A659" s="6" t="s">
        <v>2500</v>
      </c>
      <c r="B659" s="7">
        <v>223898357</v>
      </c>
      <c r="C659" s="6">
        <v>72</v>
      </c>
      <c r="D659" s="17">
        <v>18408</v>
      </c>
      <c r="E659" s="6" t="s">
        <v>3339</v>
      </c>
      <c r="F659" s="6" t="s">
        <v>3600</v>
      </c>
      <c r="G659" s="6" t="s">
        <v>3512</v>
      </c>
      <c r="H659" s="18" t="s">
        <v>4854</v>
      </c>
      <c r="I659" s="19" t="str">
        <f t="shared" si="20"/>
        <v>116331.156</v>
      </c>
      <c r="J659" s="20">
        <v>16547.104200000002</v>
      </c>
      <c r="K659" s="6" t="s">
        <v>4855</v>
      </c>
      <c r="L659" t="str">
        <f>VLOOKUP(A659,[1]Accounts!$A$2:$G$3001,5,FALSE)</f>
        <v>Corporate</v>
      </c>
      <c r="M659" t="str">
        <f>VLOOKUP(A659,[1]Accounts!$A$2:$G$3001,7,FALSE)</f>
        <v>157903,3902</v>
      </c>
      <c r="N659" t="str">
        <f>IFERROR(VLOOKUP(A659,[1]Loan!A:D,4,FALSE),  " No Loan")</f>
        <v xml:space="preserve"> No Loan</v>
      </c>
      <c r="O659" s="4">
        <f>VLOOKUP(B659, [1]Transaction!C:F,4,FALSE)</f>
        <v>44278</v>
      </c>
      <c r="P659" t="str">
        <f>VLOOKUP(B659,[1]Transaction!C:D,2,FALSE)</f>
        <v>Money Transfer</v>
      </c>
      <c r="Q659" t="str">
        <f>VLOOKUP(B659,[1]Transaction!C:E,3,FALSE)</f>
        <v>Internet Banking</v>
      </c>
      <c r="R659" s="10">
        <f>IFERROR(I659-J659, "")</f>
        <v>99784.051800000001</v>
      </c>
      <c r="S659" s="5">
        <f t="shared" si="21"/>
        <v>0</v>
      </c>
    </row>
    <row r="660" spans="1:19" x14ac:dyDescent="0.25">
      <c r="A660" s="6" t="s">
        <v>1766</v>
      </c>
      <c r="B660" s="7">
        <v>224073752</v>
      </c>
      <c r="C660" s="6">
        <v>54</v>
      </c>
      <c r="D660" s="17">
        <v>24982.5</v>
      </c>
      <c r="E660" s="6" t="s">
        <v>3348</v>
      </c>
      <c r="F660" s="6" t="s">
        <v>3639</v>
      </c>
      <c r="G660" s="6" t="s">
        <v>3623</v>
      </c>
      <c r="H660" s="18" t="s">
        <v>4856</v>
      </c>
      <c r="I660" s="19" t="str">
        <f t="shared" si="20"/>
        <v>151853.662</v>
      </c>
      <c r="J660" s="20">
        <v>165788.46950400001</v>
      </c>
      <c r="K660" s="6" t="s">
        <v>4857</v>
      </c>
      <c r="L660" t="str">
        <f>VLOOKUP(A660,[1]Accounts!$A$2:$G$3001,5,FALSE)</f>
        <v>Domiciliary</v>
      </c>
      <c r="M660" t="str">
        <f>VLOOKUP(A660,[1]Accounts!$A$2:$G$3001,7,FALSE)</f>
        <v>346125,0147</v>
      </c>
      <c r="N660" t="str">
        <f>IFERROR(VLOOKUP(A660,[1]Loan!A:D,4,FALSE),  " No Loan")</f>
        <v xml:space="preserve"> No Loan</v>
      </c>
      <c r="O660" s="4">
        <f>VLOOKUP(B660, [1]Transaction!C:F,4,FALSE)</f>
        <v>44581</v>
      </c>
      <c r="P660" t="str">
        <f>VLOOKUP(B660,[1]Transaction!C:D,2,FALSE)</f>
        <v>Cash Withdrawal</v>
      </c>
      <c r="Q660" t="str">
        <f>VLOOKUP(B660,[1]Transaction!C:E,3,FALSE)</f>
        <v>POS</v>
      </c>
      <c r="R660" s="10">
        <f>IFERROR(I660-J660, "")</f>
        <v>-13934.807503999997</v>
      </c>
      <c r="S660" s="5">
        <f t="shared" si="21"/>
        <v>0</v>
      </c>
    </row>
    <row r="661" spans="1:19" x14ac:dyDescent="0.25">
      <c r="A661" s="6" t="s">
        <v>1937</v>
      </c>
      <c r="B661" s="7">
        <v>224684162</v>
      </c>
      <c r="C661" s="6">
        <v>56</v>
      </c>
      <c r="D661" s="17">
        <v>24252</v>
      </c>
      <c r="E661" s="6" t="s">
        <v>3348</v>
      </c>
      <c r="F661" s="6" t="s">
        <v>3782</v>
      </c>
      <c r="G661" s="6" t="s">
        <v>3623</v>
      </c>
      <c r="H661" s="18" t="s">
        <v>4858</v>
      </c>
      <c r="I661" s="19" t="str">
        <f t="shared" si="20"/>
        <v>1419823.59</v>
      </c>
      <c r="J661" s="20">
        <v>205328.33470656001</v>
      </c>
      <c r="K661" s="6" t="s">
        <v>4859</v>
      </c>
      <c r="L661" t="str">
        <f>VLOOKUP(A661,[1]Accounts!$A$2:$G$3001,5,FALSE)</f>
        <v>Domiciliary</v>
      </c>
      <c r="M661" t="str">
        <f>VLOOKUP(A661,[1]Accounts!$A$2:$G$3001,7,FALSE)</f>
        <v>65369,36</v>
      </c>
      <c r="N661" t="str">
        <f>IFERROR(VLOOKUP(A661,[1]Loan!A:D,4,FALSE),  " No Loan")</f>
        <v xml:space="preserve"> No Loan</v>
      </c>
      <c r="O661" s="4">
        <f>VLOOKUP(B661, [1]Transaction!C:F,4,FALSE)</f>
        <v>44407</v>
      </c>
      <c r="P661" t="str">
        <f>VLOOKUP(B661,[1]Transaction!C:D,2,FALSE)</f>
        <v>Cash Withdrawal</v>
      </c>
      <c r="Q661" t="str">
        <f>VLOOKUP(B661,[1]Transaction!C:E,3,FALSE)</f>
        <v>ATM</v>
      </c>
      <c r="R661" s="10">
        <f>IFERROR(I661-J661, "")</f>
        <v>1214495.2552934401</v>
      </c>
      <c r="S661" s="5">
        <f t="shared" si="21"/>
        <v>24289.905105868802</v>
      </c>
    </row>
    <row r="662" spans="1:19" x14ac:dyDescent="0.25">
      <c r="A662" s="6" t="s">
        <v>230</v>
      </c>
      <c r="B662" s="7">
        <v>225023213</v>
      </c>
      <c r="C662" s="6">
        <v>54</v>
      </c>
      <c r="D662" s="17">
        <v>24982.5</v>
      </c>
      <c r="E662" s="6" t="s">
        <v>3339</v>
      </c>
      <c r="F662" s="6" t="s">
        <v>3588</v>
      </c>
      <c r="G662" s="6" t="s">
        <v>3369</v>
      </c>
      <c r="H662" s="18" t="s">
        <v>4860</v>
      </c>
      <c r="I662" s="19" t="str">
        <f t="shared" si="20"/>
        <v>600057.979</v>
      </c>
      <c r="J662" s="20">
        <v>621310.03263000003</v>
      </c>
      <c r="K662" s="6" t="s">
        <v>4861</v>
      </c>
      <c r="L662" t="str">
        <f>VLOOKUP(A662,[1]Accounts!$A$2:$G$3001,5,FALSE)</f>
        <v>Domiciliary</v>
      </c>
      <c r="M662" t="str">
        <f>VLOOKUP(A662,[1]Accounts!$A$2:$G$3001,7,FALSE)</f>
        <v>35234,55</v>
      </c>
      <c r="N662" t="str">
        <f>IFERROR(VLOOKUP(A662,[1]Loan!A:D,4,FALSE),  " No Loan")</f>
        <v>N144620706</v>
      </c>
      <c r="O662" s="4">
        <f>VLOOKUP(B662, [1]Transaction!C:F,4,FALSE)</f>
        <v>44306</v>
      </c>
      <c r="P662" t="str">
        <f>VLOOKUP(B662,[1]Transaction!C:D,2,FALSE)</f>
        <v>Loan Payment</v>
      </c>
      <c r="Q662" t="str">
        <f>VLOOKUP(B662,[1]Transaction!C:E,3,FALSE)</f>
        <v>ACH</v>
      </c>
      <c r="R662" s="10">
        <f>IFERROR(I662-J662, "")</f>
        <v>-21252.05362999998</v>
      </c>
      <c r="S662" s="5">
        <f t="shared" si="21"/>
        <v>0</v>
      </c>
    </row>
    <row r="663" spans="1:19" x14ac:dyDescent="0.25">
      <c r="A663" s="6" t="s">
        <v>233</v>
      </c>
      <c r="B663" s="7">
        <v>225303584</v>
      </c>
      <c r="C663" s="6">
        <v>78</v>
      </c>
      <c r="D663" s="17">
        <v>16216.5</v>
      </c>
      <c r="E663" s="6" t="s">
        <v>3339</v>
      </c>
      <c r="F663" s="6" t="s">
        <v>3409</v>
      </c>
      <c r="G663" s="6" t="s">
        <v>3350</v>
      </c>
      <c r="H663" s="18" t="s">
        <v>4862</v>
      </c>
      <c r="I663" s="19" t="str">
        <f t="shared" si="20"/>
        <v>311496.336</v>
      </c>
      <c r="J663" s="20">
        <v>306512.39462400001</v>
      </c>
      <c r="K663" s="6" t="s">
        <v>4863</v>
      </c>
      <c r="L663" t="str">
        <f>VLOOKUP(A663,[1]Accounts!$A$2:$G$3001,5,FALSE)</f>
        <v>Domiciliary</v>
      </c>
      <c r="M663" t="str">
        <f>VLOOKUP(A663,[1]Accounts!$A$2:$G$3001,7,FALSE)</f>
        <v>141296,8543</v>
      </c>
      <c r="N663" t="str">
        <f>IFERROR(VLOOKUP(A663,[1]Loan!A:D,4,FALSE),  " No Loan")</f>
        <v>N3237896011</v>
      </c>
      <c r="O663" s="4">
        <f>VLOOKUP(B663, [1]Transaction!C:F,4,FALSE)</f>
        <v>44460</v>
      </c>
      <c r="P663" t="str">
        <f>VLOOKUP(B663,[1]Transaction!C:D,2,FALSE)</f>
        <v>Loan Payment</v>
      </c>
      <c r="Q663" t="str">
        <f>VLOOKUP(B663,[1]Transaction!C:E,3,FALSE)</f>
        <v>Mobile</v>
      </c>
      <c r="R663" s="10">
        <f>IFERROR(I663-J663, "")</f>
        <v>4983.9413760000025</v>
      </c>
      <c r="S663" s="5">
        <f t="shared" si="21"/>
        <v>0</v>
      </c>
    </row>
    <row r="664" spans="1:19" x14ac:dyDescent="0.25">
      <c r="A664" s="6" t="s">
        <v>3214</v>
      </c>
      <c r="B664" s="7">
        <v>225676645</v>
      </c>
      <c r="C664" s="6">
        <v>25</v>
      </c>
      <c r="D664" s="17">
        <v>35574.75</v>
      </c>
      <c r="E664" s="6" t="s">
        <v>3339</v>
      </c>
      <c r="F664" s="6" t="s">
        <v>3418</v>
      </c>
      <c r="G664" s="6" t="s">
        <v>3505</v>
      </c>
      <c r="H664" s="18" t="s">
        <v>4864</v>
      </c>
      <c r="I664" s="19" t="str">
        <f t="shared" si="20"/>
        <v>285012.152</v>
      </c>
      <c r="J664" s="20">
        <v>157836.2751801</v>
      </c>
      <c r="K664" s="6" t="s">
        <v>4865</v>
      </c>
      <c r="L664" t="str">
        <f>VLOOKUP(A664,[1]Accounts!$A$2:$G$3001,5,FALSE)</f>
        <v>Domiciliary</v>
      </c>
      <c r="M664" t="str">
        <f>VLOOKUP(A664,[1]Accounts!$A$2:$G$3001,7,FALSE)</f>
        <v>136945,3932</v>
      </c>
      <c r="N664" t="str">
        <f>IFERROR(VLOOKUP(A664,[1]Loan!A:D,4,FALSE),  " No Loan")</f>
        <v xml:space="preserve"> No Loan</v>
      </c>
      <c r="O664" s="4">
        <f>VLOOKUP(B664, [1]Transaction!C:F,4,FALSE)</f>
        <v>44326</v>
      </c>
      <c r="P664" t="str">
        <f>VLOOKUP(B664,[1]Transaction!C:D,2,FALSE)</f>
        <v>Cash Withdrawal</v>
      </c>
      <c r="Q664" t="str">
        <f>VLOOKUP(B664,[1]Transaction!C:E,3,FALSE)</f>
        <v>ATM</v>
      </c>
      <c r="R664" s="10">
        <f>IFERROR(I664-J664, "")</f>
        <v>127175.8768199</v>
      </c>
      <c r="S664" s="5">
        <f t="shared" si="21"/>
        <v>0</v>
      </c>
    </row>
    <row r="665" spans="1:19" x14ac:dyDescent="0.25">
      <c r="A665" s="6" t="s">
        <v>2335</v>
      </c>
      <c r="B665" s="7">
        <v>225736476</v>
      </c>
      <c r="C665" s="6">
        <v>25</v>
      </c>
      <c r="D665" s="21">
        <v>34899.5</v>
      </c>
      <c r="E665" s="6" t="str">
        <f ca="1">CHOOSE(RANDBETWEEN(1, 2), "Male","Female")</f>
        <v>Female</v>
      </c>
      <c r="F665" s="6" t="str">
        <f ca="1">CHOOSE(RANDBETWEEN(1, 5), "Farmer","Tailor","Student","Professor","Welder")</f>
        <v>Farmer</v>
      </c>
      <c r="G665" s="6" t="str">
        <f ca="1">CHOOSE(RANDBETWEEN(1, 22), "Kano","Kwara","Imo","Lagos","Adamawa","Delta","Sokoto","Oyo","Osun","Abia","Cross River","Kaduna","Plateau","River","Abuja","Kogi","Edo","Anambra","Bayelsa","Benue","Ogun","Enugu")</f>
        <v>Anambra</v>
      </c>
      <c r="H665" s="22" t="s">
        <v>4866</v>
      </c>
      <c r="I665" s="19" t="str">
        <f t="shared" si="20"/>
        <v>645771.713</v>
      </c>
      <c r="J665" s="10">
        <v>811498.19892957492</v>
      </c>
      <c r="K665" t="s">
        <v>4867</v>
      </c>
      <c r="L665" t="str">
        <f>VLOOKUP(A665,[1]Accounts!$A$2:$G$3001,5,FALSE)</f>
        <v>Savings</v>
      </c>
      <c r="M665" t="str">
        <f>VLOOKUP(A665,[1]Accounts!$A$2:$G$3001,7,FALSE)</f>
        <v>181525,44</v>
      </c>
      <c r="N665" t="str">
        <f>IFERROR(VLOOKUP(A665,[1]Loan!A:D,4,FALSE),  " No Loan")</f>
        <v xml:space="preserve"> No Loan</v>
      </c>
      <c r="O665" s="4">
        <f>VLOOKUP(B665, [1]Transaction!C:F,4,FALSE)</f>
        <v>44350</v>
      </c>
      <c r="P665" t="str">
        <f>VLOOKUP(B665,[1]Transaction!C:D,2,FALSE)</f>
        <v>Money Transfer</v>
      </c>
      <c r="Q665" t="str">
        <f>VLOOKUP(B665,[1]Transaction!C:E,3,FALSE)</f>
        <v>ATM</v>
      </c>
      <c r="R665" s="10">
        <f>IFERROR(I665-J665, "")</f>
        <v>-165726.48592957493</v>
      </c>
      <c r="S665" s="5">
        <f t="shared" si="21"/>
        <v>0</v>
      </c>
    </row>
    <row r="666" spans="1:19" x14ac:dyDescent="0.25">
      <c r="A666" s="6" t="s">
        <v>2081</v>
      </c>
      <c r="B666" s="7">
        <v>225809402</v>
      </c>
      <c r="C666" s="6">
        <v>33</v>
      </c>
      <c r="D666" s="17">
        <v>32652.75</v>
      </c>
      <c r="E666" s="6" t="s">
        <v>3348</v>
      </c>
      <c r="F666" s="6" t="s">
        <v>3663</v>
      </c>
      <c r="G666" s="6" t="s">
        <v>3369</v>
      </c>
      <c r="H666" s="18" t="s">
        <v>4868</v>
      </c>
      <c r="I666" s="19" t="str">
        <f t="shared" si="20"/>
        <v>463697.409</v>
      </c>
      <c r="J666" s="20">
        <v>101723.61910464001</v>
      </c>
      <c r="K666" s="6" t="s">
        <v>4869</v>
      </c>
      <c r="L666" t="str">
        <f>VLOOKUP(A666,[1]Accounts!$A$2:$G$3001,5,FALSE)</f>
        <v>Domiciliary</v>
      </c>
      <c r="M666" t="str">
        <f>VLOOKUP(A666,[1]Accounts!$A$2:$G$3001,7,FALSE)</f>
        <v>150128,7924</v>
      </c>
      <c r="N666" t="str">
        <f>IFERROR(VLOOKUP(A666,[1]Loan!A:D,4,FALSE),  " No Loan")</f>
        <v xml:space="preserve"> No Loan</v>
      </c>
      <c r="O666" s="4">
        <f>VLOOKUP(B666, [1]Transaction!C:F,4,FALSE)</f>
        <v>44281</v>
      </c>
      <c r="P666" t="str">
        <f>VLOOKUP(B666,[1]Transaction!C:D,2,FALSE)</f>
        <v>Online Payment</v>
      </c>
      <c r="Q666" t="str">
        <f>VLOOKUP(B666,[1]Transaction!C:E,3,FALSE)</f>
        <v>Mobile</v>
      </c>
      <c r="R666" s="10">
        <f>IFERROR(I666-J666, "")</f>
        <v>361973.78989536001</v>
      </c>
      <c r="S666" s="5">
        <f t="shared" si="21"/>
        <v>0</v>
      </c>
    </row>
    <row r="667" spans="1:19" x14ac:dyDescent="0.25">
      <c r="A667" s="6" t="s">
        <v>1235</v>
      </c>
      <c r="B667" s="7">
        <v>226058119</v>
      </c>
      <c r="C667" s="6">
        <v>42</v>
      </c>
      <c r="D667" s="17">
        <v>29365.5</v>
      </c>
      <c r="E667" s="6" t="s">
        <v>3339</v>
      </c>
      <c r="F667" s="6" t="s">
        <v>3814</v>
      </c>
      <c r="G667" s="6" t="s">
        <v>3369</v>
      </c>
      <c r="H667" s="18" t="s">
        <v>4870</v>
      </c>
      <c r="I667" s="19" t="str">
        <f t="shared" si="20"/>
        <v>812470.793</v>
      </c>
      <c r="J667" s="20">
        <v>179681.04086400001</v>
      </c>
      <c r="K667" s="6" t="s">
        <v>4871</v>
      </c>
      <c r="L667" t="str">
        <f>VLOOKUP(A667,[1]Accounts!$A$2:$G$3001,5,FALSE)</f>
        <v>Joint</v>
      </c>
      <c r="M667" t="str">
        <f>VLOOKUP(A667,[1]Accounts!$A$2:$G$3001,7,FALSE)</f>
        <v>54145,8088</v>
      </c>
      <c r="N667" t="str">
        <f>IFERROR(VLOOKUP(A667,[1]Loan!A:D,4,FALSE),  " No Loan")</f>
        <v xml:space="preserve"> No Loan</v>
      </c>
      <c r="O667" s="4">
        <f>VLOOKUP(B667, [1]Transaction!C:F,4,FALSE)</f>
        <v>44216</v>
      </c>
      <c r="P667" t="str">
        <f>VLOOKUP(B667,[1]Transaction!C:D,2,FALSE)</f>
        <v>Cash Withdrawal</v>
      </c>
      <c r="Q667" t="str">
        <f>VLOOKUP(B667,[1]Transaction!C:E,3,FALSE)</f>
        <v>Bank</v>
      </c>
      <c r="R667" s="10">
        <f>IFERROR(I667-J667, "")</f>
        <v>632789.75213599997</v>
      </c>
      <c r="S667" s="5">
        <f t="shared" si="21"/>
        <v>12655.795042719999</v>
      </c>
    </row>
    <row r="668" spans="1:19" x14ac:dyDescent="0.25">
      <c r="A668" s="6" t="s">
        <v>2663</v>
      </c>
      <c r="B668" s="7">
        <v>226392113</v>
      </c>
      <c r="C668" s="6">
        <v>66</v>
      </c>
      <c r="D668" s="17">
        <v>20599.5</v>
      </c>
      <c r="E668" s="6" t="s">
        <v>3348</v>
      </c>
      <c r="F668" s="6" t="s">
        <v>3811</v>
      </c>
      <c r="G668" s="6" t="s">
        <v>3444</v>
      </c>
      <c r="H668" s="18" t="s">
        <v>4872</v>
      </c>
      <c r="I668" s="19" t="str">
        <f t="shared" si="20"/>
        <v>947081.614</v>
      </c>
      <c r="J668" s="20">
        <v>439233.25900860003</v>
      </c>
      <c r="K668" s="6" t="s">
        <v>4873</v>
      </c>
      <c r="L668" t="str">
        <f>VLOOKUP(A668,[1]Accounts!$A$2:$G$3001,5,FALSE)</f>
        <v>Current</v>
      </c>
      <c r="M668" t="str">
        <f>VLOOKUP(A668,[1]Accounts!$A$2:$G$3001,7,FALSE)</f>
        <v>325675,3608</v>
      </c>
      <c r="N668" t="str">
        <f>IFERROR(VLOOKUP(A668,[1]Loan!A:D,4,FALSE),  " No Loan")</f>
        <v xml:space="preserve"> No Loan</v>
      </c>
      <c r="O668" s="4">
        <f>VLOOKUP(B668, [1]Transaction!C:F,4,FALSE)</f>
        <v>44608</v>
      </c>
      <c r="P668" t="str">
        <f>VLOOKUP(B668,[1]Transaction!C:D,2,FALSE)</f>
        <v>Money Deposit</v>
      </c>
      <c r="Q668" t="str">
        <f>VLOOKUP(B668,[1]Transaction!C:E,3,FALSE)</f>
        <v>Bank</v>
      </c>
      <c r="R668" s="10">
        <f>IFERROR(I668-J668, "")</f>
        <v>507848.35499139992</v>
      </c>
      <c r="S668" s="5">
        <f t="shared" si="21"/>
        <v>10156.967099827998</v>
      </c>
    </row>
    <row r="669" spans="1:19" x14ac:dyDescent="0.25">
      <c r="A669" s="6" t="s">
        <v>2090</v>
      </c>
      <c r="B669" s="7">
        <v>226863630</v>
      </c>
      <c r="C669" s="6">
        <v>20</v>
      </c>
      <c r="D669" s="17">
        <v>37401</v>
      </c>
      <c r="E669" s="6" t="s">
        <v>3348</v>
      </c>
      <c r="F669" s="6" t="s">
        <v>3585</v>
      </c>
      <c r="G669" s="6" t="s">
        <v>3444</v>
      </c>
      <c r="H669" s="18" t="s">
        <v>4874</v>
      </c>
      <c r="I669" s="19" t="str">
        <f t="shared" si="20"/>
        <v>1459002.11</v>
      </c>
      <c r="J669" s="20">
        <v>304819.2107688</v>
      </c>
      <c r="K669" s="6" t="s">
        <v>4875</v>
      </c>
      <c r="L669" t="str">
        <f>VLOOKUP(A669,[1]Accounts!$A$2:$G$3001,5,FALSE)</f>
        <v>Fixed Deposit</v>
      </c>
      <c r="M669" t="str">
        <f>VLOOKUP(A669,[1]Accounts!$A$2:$G$3001,7,FALSE)</f>
        <v>341966,2455</v>
      </c>
      <c r="N669" t="str">
        <f>IFERROR(VLOOKUP(A669,[1]Loan!A:D,4,FALSE),  " No Loan")</f>
        <v xml:space="preserve"> No Loan</v>
      </c>
      <c r="O669" s="4">
        <f>VLOOKUP(B669, [1]Transaction!C:F,4,FALSE)</f>
        <v>44258</v>
      </c>
      <c r="P669" t="str">
        <f>VLOOKUP(B669,[1]Transaction!C:D,2,FALSE)</f>
        <v>Money Transfer</v>
      </c>
      <c r="Q669" t="str">
        <f>VLOOKUP(B669,[1]Transaction!C:E,3,FALSE)</f>
        <v>Mobile</v>
      </c>
      <c r="R669" s="10">
        <f>IFERROR(I669-J669, "")</f>
        <v>1154182.8992312001</v>
      </c>
      <c r="S669" s="5">
        <f t="shared" si="21"/>
        <v>23083.657984624002</v>
      </c>
    </row>
    <row r="670" spans="1:19" x14ac:dyDescent="0.25">
      <c r="A670" s="6" t="s">
        <v>235</v>
      </c>
      <c r="B670" s="7">
        <v>227174666</v>
      </c>
      <c r="C670" s="6">
        <v>51</v>
      </c>
      <c r="D670" s="17">
        <v>26078.25</v>
      </c>
      <c r="E670" s="6" t="s">
        <v>3348</v>
      </c>
      <c r="F670" s="6" t="s">
        <v>4166</v>
      </c>
      <c r="G670" s="6" t="s">
        <v>3361</v>
      </c>
      <c r="H670" s="18" t="s">
        <v>4876</v>
      </c>
      <c r="I670" s="19" t="str">
        <f t="shared" si="20"/>
        <v>1378832.69</v>
      </c>
      <c r="J670" s="20">
        <v>501866.96333676</v>
      </c>
      <c r="K670" s="6" t="s">
        <v>4877</v>
      </c>
      <c r="L670" t="str">
        <f>VLOOKUP(A670,[1]Accounts!$A$2:$G$3001,5,FALSE)</f>
        <v>Domiciliary</v>
      </c>
      <c r="M670" t="str">
        <f>VLOOKUP(A670,[1]Accounts!$A$2:$G$3001,7,FALSE)</f>
        <v>59762,8491</v>
      </c>
      <c r="N670" t="str">
        <f>IFERROR(VLOOKUP(A670,[1]Loan!A:D,4,FALSE),  " No Loan")</f>
        <v>N2569850892</v>
      </c>
      <c r="O670" s="4">
        <f>VLOOKUP(B670, [1]Transaction!C:F,4,FALSE)</f>
        <v>44669</v>
      </c>
      <c r="P670" t="str">
        <f>VLOOKUP(B670,[1]Transaction!C:D,2,FALSE)</f>
        <v>Loan Payment</v>
      </c>
      <c r="Q670" t="str">
        <f>VLOOKUP(B670,[1]Transaction!C:E,3,FALSE)</f>
        <v>AFT</v>
      </c>
      <c r="R670" s="10">
        <f>IFERROR(I670-J670, "")</f>
        <v>876965.72666324</v>
      </c>
      <c r="S670" s="5">
        <f t="shared" si="21"/>
        <v>17539.314533264802</v>
      </c>
    </row>
    <row r="671" spans="1:19" x14ac:dyDescent="0.25">
      <c r="A671" s="6" t="s">
        <v>1085</v>
      </c>
      <c r="B671" s="7">
        <v>227697458</v>
      </c>
      <c r="C671" s="6">
        <v>74</v>
      </c>
      <c r="D671" s="17">
        <v>17677.5</v>
      </c>
      <c r="E671" s="6" t="s">
        <v>3348</v>
      </c>
      <c r="F671" s="6" t="s">
        <v>3406</v>
      </c>
      <c r="G671" s="6" t="s">
        <v>3345</v>
      </c>
      <c r="H671" s="18" t="s">
        <v>4878</v>
      </c>
      <c r="I671" s="19" t="str">
        <f t="shared" si="20"/>
        <v>966718.766</v>
      </c>
      <c r="J671" s="20">
        <v>376850.71915919997</v>
      </c>
      <c r="K671" s="6" t="s">
        <v>4879</v>
      </c>
      <c r="L671" t="str">
        <f>VLOOKUP(A671,[1]Accounts!$A$2:$G$3001,5,FALSE)</f>
        <v>Current</v>
      </c>
      <c r="M671" t="str">
        <f>VLOOKUP(A671,[1]Accounts!$A$2:$G$3001,7,FALSE)</f>
        <v>105404,4268</v>
      </c>
      <c r="N671" t="str">
        <f>IFERROR(VLOOKUP(A671,[1]Loan!A:D,4,FALSE),  " No Loan")</f>
        <v xml:space="preserve"> No Loan</v>
      </c>
      <c r="O671" s="4">
        <f>VLOOKUP(B671, [1]Transaction!C:F,4,FALSE)</f>
        <v>44359</v>
      </c>
      <c r="P671" t="str">
        <f>VLOOKUP(B671,[1]Transaction!C:D,2,FALSE)</f>
        <v>Money Deposit</v>
      </c>
      <c r="Q671" t="str">
        <f>VLOOKUP(B671,[1]Transaction!C:E,3,FALSE)</f>
        <v>Bank</v>
      </c>
      <c r="R671" s="10">
        <f>IFERROR(I671-J671, "")</f>
        <v>589868.04684079997</v>
      </c>
      <c r="S671" s="5">
        <f t="shared" si="21"/>
        <v>11797.360936816</v>
      </c>
    </row>
    <row r="672" spans="1:19" x14ac:dyDescent="0.25">
      <c r="A672" s="6" t="s">
        <v>1111</v>
      </c>
      <c r="B672" s="7">
        <v>227761274</v>
      </c>
      <c r="C672" s="6">
        <v>41</v>
      </c>
      <c r="D672" s="17">
        <v>29730.75</v>
      </c>
      <c r="E672" s="6" t="s">
        <v>3339</v>
      </c>
      <c r="F672" s="6" t="s">
        <v>3402</v>
      </c>
      <c r="G672" s="6" t="s">
        <v>3463</v>
      </c>
      <c r="H672" s="18" t="s">
        <v>4880</v>
      </c>
      <c r="I672" s="19" t="str">
        <f t="shared" si="20"/>
        <v>1070891.82</v>
      </c>
      <c r="J672" s="20">
        <v>571703.24989680003</v>
      </c>
      <c r="K672" s="6" t="s">
        <v>4881</v>
      </c>
      <c r="L672" t="str">
        <f>VLOOKUP(A672,[1]Accounts!$A$2:$G$3001,5,FALSE)</f>
        <v>Domiciliary</v>
      </c>
      <c r="M672" t="str">
        <f>VLOOKUP(A672,[1]Accounts!$A$2:$G$3001,7,FALSE)</f>
        <v>37071,936</v>
      </c>
      <c r="N672" t="str">
        <f>IFERROR(VLOOKUP(A672,[1]Loan!A:D,4,FALSE),  " No Loan")</f>
        <v xml:space="preserve"> No Loan</v>
      </c>
      <c r="O672" s="4">
        <f>VLOOKUP(B672, [1]Transaction!C:F,4,FALSE)</f>
        <v>44222</v>
      </c>
      <c r="P672" t="str">
        <f>VLOOKUP(B672,[1]Transaction!C:D,2,FALSE)</f>
        <v>Checks</v>
      </c>
      <c r="Q672" t="str">
        <f>VLOOKUP(B672,[1]Transaction!C:E,3,FALSE)</f>
        <v>Informal Services</v>
      </c>
      <c r="R672" s="10">
        <f>IFERROR(I672-J672, "")</f>
        <v>499188.57010320004</v>
      </c>
      <c r="S672" s="5">
        <f t="shared" si="21"/>
        <v>0</v>
      </c>
    </row>
    <row r="673" spans="1:19" x14ac:dyDescent="0.25">
      <c r="A673" s="6" t="s">
        <v>1519</v>
      </c>
      <c r="B673" s="7">
        <v>227862330</v>
      </c>
      <c r="C673" s="6">
        <v>64</v>
      </c>
      <c r="D673" s="17">
        <v>21330</v>
      </c>
      <c r="E673" s="6" t="s">
        <v>3348</v>
      </c>
      <c r="F673" s="6" t="s">
        <v>3923</v>
      </c>
      <c r="G673" s="6" t="s">
        <v>3403</v>
      </c>
      <c r="H673" s="18" t="s">
        <v>4882</v>
      </c>
      <c r="I673" s="19" t="str">
        <f t="shared" si="20"/>
        <v>1206148.12</v>
      </c>
      <c r="J673" s="20">
        <v>266637.82824971998</v>
      </c>
      <c r="K673" s="6" t="s">
        <v>4883</v>
      </c>
      <c r="L673" t="str">
        <f>VLOOKUP(A673,[1]Accounts!$A$2:$G$3001,5,FALSE)</f>
        <v>Domiciliary</v>
      </c>
      <c r="M673" t="str">
        <f>VLOOKUP(A673,[1]Accounts!$A$2:$G$3001,7,FALSE)</f>
        <v>125120,17</v>
      </c>
      <c r="N673" t="str">
        <f>IFERROR(VLOOKUP(A673,[1]Loan!A:D,4,FALSE),  " No Loan")</f>
        <v xml:space="preserve"> No Loan</v>
      </c>
      <c r="O673" s="4">
        <f>VLOOKUP(B673, [1]Transaction!C:F,4,FALSE)</f>
        <v>44233</v>
      </c>
      <c r="P673" t="str">
        <f>VLOOKUP(B673,[1]Transaction!C:D,2,FALSE)</f>
        <v>Cash Withdrawal</v>
      </c>
      <c r="Q673" t="str">
        <f>VLOOKUP(B673,[1]Transaction!C:E,3,FALSE)</f>
        <v>POS</v>
      </c>
      <c r="R673" s="10">
        <f>IFERROR(I673-J673, "")</f>
        <v>939510.29175028019</v>
      </c>
      <c r="S673" s="5">
        <f t="shared" si="21"/>
        <v>18790.205835005603</v>
      </c>
    </row>
    <row r="674" spans="1:19" x14ac:dyDescent="0.25">
      <c r="A674" s="6" t="s">
        <v>1262</v>
      </c>
      <c r="B674" s="7">
        <v>227877284</v>
      </c>
      <c r="C674" s="6">
        <v>68</v>
      </c>
      <c r="D674" s="17">
        <v>19869</v>
      </c>
      <c r="E674" s="6" t="s">
        <v>3339</v>
      </c>
      <c r="F674" s="6" t="s">
        <v>4053</v>
      </c>
      <c r="G674" s="6" t="s">
        <v>3369</v>
      </c>
      <c r="H674" s="18" t="s">
        <v>4884</v>
      </c>
      <c r="I674" s="19" t="str">
        <f t="shared" si="20"/>
        <v>561714.633</v>
      </c>
      <c r="J674" s="20">
        <v>458435.73815424001</v>
      </c>
      <c r="K674" s="6" t="s">
        <v>4885</v>
      </c>
      <c r="L674" t="str">
        <f>VLOOKUP(A674,[1]Accounts!$A$2:$G$3001,5,FALSE)</f>
        <v>Domiciliary</v>
      </c>
      <c r="M674" t="str">
        <f>VLOOKUP(A674,[1]Accounts!$A$2:$G$3001,7,FALSE)</f>
        <v>238307,9872</v>
      </c>
      <c r="N674" t="str">
        <f>IFERROR(VLOOKUP(A674,[1]Loan!A:D,4,FALSE),  " No Loan")</f>
        <v xml:space="preserve"> No Loan</v>
      </c>
      <c r="O674" s="4">
        <f>VLOOKUP(B674, [1]Transaction!C:F,4,FALSE)</f>
        <v>44655</v>
      </c>
      <c r="P674" t="str">
        <f>VLOOKUP(B674,[1]Transaction!C:D,2,FALSE)</f>
        <v>Money Transfer</v>
      </c>
      <c r="Q674" t="str">
        <f>VLOOKUP(B674,[1]Transaction!C:E,3,FALSE)</f>
        <v>Mobile</v>
      </c>
      <c r="R674" s="10">
        <f>IFERROR(I674-J674, "")</f>
        <v>103278.89484576002</v>
      </c>
      <c r="S674" s="5">
        <f t="shared" si="21"/>
        <v>0</v>
      </c>
    </row>
    <row r="675" spans="1:19" x14ac:dyDescent="0.25">
      <c r="A675" s="6" t="s">
        <v>2224</v>
      </c>
      <c r="B675" s="7">
        <v>227936833</v>
      </c>
      <c r="C675" s="6">
        <v>77</v>
      </c>
      <c r="D675" s="21">
        <v>36630.5</v>
      </c>
      <c r="E675" s="6" t="str">
        <f ca="1">CHOOSE(RANDBETWEEN(1, 2), "Male","Female")</f>
        <v>Male</v>
      </c>
      <c r="F675" s="6" t="str">
        <f ca="1">CHOOSE(RANDBETWEEN(1, 5), "Farmer","Tailor","Student","Professor","Welder")</f>
        <v>Welder</v>
      </c>
      <c r="G675" s="6" t="str">
        <f ca="1">CHOOSE(RANDBETWEEN(1, 22), "Kano","Kwara","Imo","Lagos","Adamawa","Delta","Sokoto","Oyo","Osun","Abia","Cross River","Kaduna","Plateau","River","Abuja","Kogi","Edo","Anambra","Bayelsa","Benue","Ogun","Enugu")</f>
        <v>Benue</v>
      </c>
      <c r="H675" s="22" t="s">
        <v>4886</v>
      </c>
      <c r="I675" s="19" t="str">
        <f t="shared" si="20"/>
        <v>693032.680</v>
      </c>
      <c r="J675" s="10">
        <v>812105.49935769674</v>
      </c>
      <c r="K675" t="s">
        <v>4887</v>
      </c>
      <c r="L675" t="str">
        <f>VLOOKUP(A675,[1]Accounts!$A$2:$G$3001,5,FALSE)</f>
        <v>Corporate</v>
      </c>
      <c r="M675" t="str">
        <f>VLOOKUP(A675,[1]Accounts!$A$2:$G$3001,7,FALSE)</f>
        <v>271898,88</v>
      </c>
      <c r="N675" t="str">
        <f>IFERROR(VLOOKUP(A675,[1]Loan!A:D,4,FALSE),  " No Loan")</f>
        <v xml:space="preserve"> No Loan</v>
      </c>
      <c r="O675" s="4">
        <f>VLOOKUP(B675, [1]Transaction!C:F,4,FALSE)</f>
        <v>44637</v>
      </c>
      <c r="P675" t="str">
        <f>VLOOKUP(B675,[1]Transaction!C:D,2,FALSE)</f>
        <v>Cash Withdrawal</v>
      </c>
      <c r="Q675" t="str">
        <f>VLOOKUP(B675,[1]Transaction!C:E,3,FALSE)</f>
        <v>ATM</v>
      </c>
      <c r="R675" s="10">
        <f>IFERROR(I675-J675, "")</f>
        <v>-119072.81935769669</v>
      </c>
      <c r="S675" s="5">
        <f t="shared" si="21"/>
        <v>0</v>
      </c>
    </row>
    <row r="676" spans="1:19" x14ac:dyDescent="0.25">
      <c r="A676" s="6" t="s">
        <v>1173</v>
      </c>
      <c r="B676" s="7">
        <v>228197315</v>
      </c>
      <c r="C676" s="6">
        <v>35</v>
      </c>
      <c r="D676" s="17">
        <v>31922.25</v>
      </c>
      <c r="E676" s="6" t="s">
        <v>3348</v>
      </c>
      <c r="F676" s="6" t="s">
        <v>4056</v>
      </c>
      <c r="G676" s="6" t="s">
        <v>3361</v>
      </c>
      <c r="H676" s="18" t="s">
        <v>4888</v>
      </c>
      <c r="I676" s="19" t="str">
        <f t="shared" si="20"/>
        <v>292403.236</v>
      </c>
      <c r="J676" s="20">
        <v>155982.00230339999</v>
      </c>
      <c r="K676" s="6" t="s">
        <v>4889</v>
      </c>
      <c r="L676" t="str">
        <f>VLOOKUP(A676,[1]Accounts!$A$2:$G$3001,5,FALSE)</f>
        <v>Domiciliary</v>
      </c>
      <c r="M676" t="str">
        <f>VLOOKUP(A676,[1]Accounts!$A$2:$G$3001,7,FALSE)</f>
        <v>78098,5899</v>
      </c>
      <c r="N676" t="str">
        <f>IFERROR(VLOOKUP(A676,[1]Loan!A:D,4,FALSE),  " No Loan")</f>
        <v xml:space="preserve"> No Loan</v>
      </c>
      <c r="O676" s="4">
        <f>VLOOKUP(B676, [1]Transaction!C:F,4,FALSE)</f>
        <v>44278</v>
      </c>
      <c r="P676" t="str">
        <f>VLOOKUP(B676,[1]Transaction!C:D,2,FALSE)</f>
        <v>Money Deposit</v>
      </c>
      <c r="Q676" t="str">
        <f>VLOOKUP(B676,[1]Transaction!C:E,3,FALSE)</f>
        <v>Bank</v>
      </c>
      <c r="R676" s="10">
        <f>IFERROR(I676-J676, "")</f>
        <v>136421.23369659999</v>
      </c>
      <c r="S676" s="5">
        <f t="shared" si="21"/>
        <v>0</v>
      </c>
    </row>
    <row r="677" spans="1:19" x14ac:dyDescent="0.25">
      <c r="A677" s="6" t="s">
        <v>1954</v>
      </c>
      <c r="B677" s="7">
        <v>228360525</v>
      </c>
      <c r="C677" s="6">
        <v>80</v>
      </c>
      <c r="D677" s="17">
        <v>15486</v>
      </c>
      <c r="E677" s="6" t="s">
        <v>3348</v>
      </c>
      <c r="F677" s="6" t="s">
        <v>4129</v>
      </c>
      <c r="G677" s="6" t="s">
        <v>3466</v>
      </c>
      <c r="H677" s="18" t="s">
        <v>4890</v>
      </c>
      <c r="I677" s="19" t="str">
        <f t="shared" si="20"/>
        <v>436494.573</v>
      </c>
      <c r="J677" s="20">
        <v>119688.48016965001</v>
      </c>
      <c r="K677" s="6" t="s">
        <v>4891</v>
      </c>
      <c r="L677" t="str">
        <f>VLOOKUP(A677,[1]Accounts!$A$2:$G$3001,5,FALSE)</f>
        <v>Savings</v>
      </c>
      <c r="M677" t="str">
        <f>VLOOKUP(A677,[1]Accounts!$A$2:$G$3001,7,FALSE)</f>
        <v>118938,7776</v>
      </c>
      <c r="N677" t="str">
        <f>IFERROR(VLOOKUP(A677,[1]Loan!A:D,4,FALSE),  " No Loan")</f>
        <v xml:space="preserve"> No Loan</v>
      </c>
      <c r="O677" s="4">
        <f>VLOOKUP(B677, [1]Transaction!C:F,4,FALSE)</f>
        <v>44274</v>
      </c>
      <c r="P677" t="str">
        <f>VLOOKUP(B677,[1]Transaction!C:D,2,FALSE)</f>
        <v>Checks</v>
      </c>
      <c r="Q677" t="str">
        <f>VLOOKUP(B677,[1]Transaction!C:E,3,FALSE)</f>
        <v>Informal Services</v>
      </c>
      <c r="R677" s="10">
        <f>IFERROR(I677-J677, "")</f>
        <v>316806.09283034998</v>
      </c>
      <c r="S677" s="5">
        <f t="shared" si="21"/>
        <v>0</v>
      </c>
    </row>
    <row r="678" spans="1:19" x14ac:dyDescent="0.25">
      <c r="A678" s="6" t="s">
        <v>196</v>
      </c>
      <c r="B678" s="7">
        <v>228702655</v>
      </c>
      <c r="C678" s="6">
        <v>28</v>
      </c>
      <c r="D678" s="17">
        <v>34479</v>
      </c>
      <c r="E678" s="6" t="s">
        <v>3339</v>
      </c>
      <c r="F678" s="6" t="s">
        <v>4117</v>
      </c>
      <c r="G678" s="6" t="s">
        <v>3357</v>
      </c>
      <c r="H678" s="18" t="s">
        <v>4892</v>
      </c>
      <c r="I678" s="19" t="str">
        <f t="shared" si="20"/>
        <v>224557.818</v>
      </c>
      <c r="J678" s="20">
        <v>98728.006464000006</v>
      </c>
      <c r="K678" s="6" t="s">
        <v>4893</v>
      </c>
      <c r="L678" t="str">
        <f>VLOOKUP(A678,[1]Accounts!$A$2:$G$3001,5,FALSE)</f>
        <v>Current</v>
      </c>
      <c r="M678" t="str">
        <f>VLOOKUP(A678,[1]Accounts!$A$2:$G$3001,7,FALSE)</f>
        <v>181394,4132</v>
      </c>
      <c r="N678" t="str">
        <f>IFERROR(VLOOKUP(A678,[1]Loan!A:D,4,FALSE),  " No Loan")</f>
        <v>N7557332076</v>
      </c>
      <c r="O678" s="4">
        <f>VLOOKUP(B678, [1]Transaction!C:F,4,FALSE)</f>
        <v>44539</v>
      </c>
      <c r="P678" t="str">
        <f>VLOOKUP(B678,[1]Transaction!C:D,2,FALSE)</f>
        <v>Loan Payment</v>
      </c>
      <c r="Q678" t="str">
        <f>VLOOKUP(B678,[1]Transaction!C:E,3,FALSE)</f>
        <v>Mobile</v>
      </c>
      <c r="R678" s="10">
        <f>IFERROR(I678-J678, "")</f>
        <v>125829.81153599999</v>
      </c>
      <c r="S678" s="5">
        <f t="shared" si="21"/>
        <v>0</v>
      </c>
    </row>
    <row r="679" spans="1:19" x14ac:dyDescent="0.25">
      <c r="A679" s="6" t="s">
        <v>308</v>
      </c>
      <c r="B679" s="7">
        <v>228862962</v>
      </c>
      <c r="C679" s="6">
        <v>18</v>
      </c>
      <c r="D679" s="17">
        <v>38131.5</v>
      </c>
      <c r="E679" s="6" t="s">
        <v>3348</v>
      </c>
      <c r="F679" s="6" t="s">
        <v>3523</v>
      </c>
      <c r="G679" s="6" t="s">
        <v>3361</v>
      </c>
      <c r="H679" s="18" t="s">
        <v>4894</v>
      </c>
      <c r="I679" s="19" t="str">
        <f t="shared" si="20"/>
        <v>929108.735</v>
      </c>
      <c r="J679" s="20">
        <v>890617.08801296004</v>
      </c>
      <c r="K679" s="6" t="s">
        <v>4895</v>
      </c>
      <c r="L679" t="str">
        <f>VLOOKUP(A679,[1]Accounts!$A$2:$G$3001,5,FALSE)</f>
        <v>Joint</v>
      </c>
      <c r="M679" t="str">
        <f>VLOOKUP(A679,[1]Accounts!$A$2:$G$3001,7,FALSE)</f>
        <v>66477,6801</v>
      </c>
      <c r="N679" t="str">
        <f>IFERROR(VLOOKUP(A679,[1]Loan!A:D,4,FALSE),  " No Loan")</f>
        <v xml:space="preserve"> No Loan</v>
      </c>
      <c r="O679" s="4">
        <f>VLOOKUP(B679, [1]Transaction!C:F,4,FALSE)</f>
        <v>44381</v>
      </c>
      <c r="P679" t="str">
        <f>VLOOKUP(B679,[1]Transaction!C:D,2,FALSE)</f>
        <v>Online Payment</v>
      </c>
      <c r="Q679" t="str">
        <f>VLOOKUP(B679,[1]Transaction!C:E,3,FALSE)</f>
        <v>Card</v>
      </c>
      <c r="R679" s="10">
        <f>IFERROR(I679-J679, "")</f>
        <v>38491.646987039945</v>
      </c>
      <c r="S679" s="5">
        <f t="shared" si="21"/>
        <v>0</v>
      </c>
    </row>
    <row r="680" spans="1:19" x14ac:dyDescent="0.25">
      <c r="A680" s="6" t="s">
        <v>1594</v>
      </c>
      <c r="B680" s="7">
        <v>229181229</v>
      </c>
      <c r="C680" s="6">
        <v>25</v>
      </c>
      <c r="D680" s="17">
        <v>35574.75</v>
      </c>
      <c r="E680" s="6" t="s">
        <v>3348</v>
      </c>
      <c r="F680" s="6" t="s">
        <v>3372</v>
      </c>
      <c r="G680" s="6" t="s">
        <v>3403</v>
      </c>
      <c r="H680" s="18" t="s">
        <v>4896</v>
      </c>
      <c r="I680" s="19" t="str">
        <f t="shared" si="20"/>
        <v>34566.9581</v>
      </c>
      <c r="J680" s="20">
        <v>5757.8675962500001</v>
      </c>
      <c r="K680" s="6" t="s">
        <v>4897</v>
      </c>
      <c r="L680" t="str">
        <f>VLOOKUP(A680,[1]Accounts!$A$2:$G$3001,5,FALSE)</f>
        <v>Domiciliary</v>
      </c>
      <c r="M680" t="str">
        <f>VLOOKUP(A680,[1]Accounts!$A$2:$G$3001,7,FALSE)</f>
        <v>168569,0409</v>
      </c>
      <c r="N680" t="str">
        <f>IFERROR(VLOOKUP(A680,[1]Loan!A:D,4,FALSE),  " No Loan")</f>
        <v xml:space="preserve"> No Loan</v>
      </c>
      <c r="O680" s="4">
        <f>VLOOKUP(B680, [1]Transaction!C:F,4,FALSE)</f>
        <v>44527</v>
      </c>
      <c r="P680" t="str">
        <f>VLOOKUP(B680,[1]Transaction!C:D,2,FALSE)</f>
        <v>Checks</v>
      </c>
      <c r="Q680" t="str">
        <f>VLOOKUP(B680,[1]Transaction!C:E,3,FALSE)</f>
        <v>Informal Services</v>
      </c>
      <c r="R680" s="10">
        <f>IFERROR(I680-J680, "")</f>
        <v>28809.090503750005</v>
      </c>
      <c r="S680" s="5">
        <f t="shared" si="21"/>
        <v>0</v>
      </c>
    </row>
    <row r="681" spans="1:19" x14ac:dyDescent="0.25">
      <c r="A681" s="6" t="s">
        <v>2332</v>
      </c>
      <c r="B681" s="7">
        <v>229770404</v>
      </c>
      <c r="C681" s="6">
        <v>44</v>
      </c>
      <c r="D681" s="17">
        <v>28635</v>
      </c>
      <c r="E681" s="6" t="s">
        <v>3339</v>
      </c>
      <c r="F681" s="6" t="s">
        <v>3541</v>
      </c>
      <c r="G681" s="6" t="s">
        <v>3466</v>
      </c>
      <c r="H681" s="18" t="s">
        <v>4898</v>
      </c>
      <c r="I681" s="19" t="str">
        <f t="shared" si="20"/>
        <v>493046.848</v>
      </c>
      <c r="J681" s="20">
        <v>250145.80911936</v>
      </c>
      <c r="K681" s="6" t="s">
        <v>4899</v>
      </c>
      <c r="L681" t="str">
        <f>VLOOKUP(A681,[1]Accounts!$A$2:$G$3001,5,FALSE)</f>
        <v>Fixed Deposit</v>
      </c>
      <c r="M681" t="str">
        <f>VLOOKUP(A681,[1]Accounts!$A$2:$G$3001,7,FALSE)</f>
        <v>130296,2688</v>
      </c>
      <c r="N681" t="str">
        <f>IFERROR(VLOOKUP(A681,[1]Loan!A:D,4,FALSE),  " No Loan")</f>
        <v xml:space="preserve"> No Loan</v>
      </c>
      <c r="O681" s="4">
        <f>VLOOKUP(B681, [1]Transaction!C:F,4,FALSE)</f>
        <v>44652</v>
      </c>
      <c r="P681" t="str">
        <f>VLOOKUP(B681,[1]Transaction!C:D,2,FALSE)</f>
        <v>Cash Withdrawal</v>
      </c>
      <c r="Q681" t="str">
        <f>VLOOKUP(B681,[1]Transaction!C:E,3,FALSE)</f>
        <v>POS</v>
      </c>
      <c r="R681" s="10">
        <f>IFERROR(I681-J681, "")</f>
        <v>242901.03888064</v>
      </c>
      <c r="S681" s="5">
        <f t="shared" si="21"/>
        <v>0</v>
      </c>
    </row>
    <row r="682" spans="1:19" x14ac:dyDescent="0.25">
      <c r="A682" s="6" t="s">
        <v>3016</v>
      </c>
      <c r="B682" s="7">
        <v>229963946</v>
      </c>
      <c r="C682" s="6">
        <v>22</v>
      </c>
      <c r="D682" s="17">
        <v>36670.5</v>
      </c>
      <c r="E682" s="6" t="s">
        <v>3348</v>
      </c>
      <c r="F682" s="6" t="s">
        <v>3782</v>
      </c>
      <c r="G682" s="6" t="s">
        <v>3425</v>
      </c>
      <c r="H682" s="18" t="s">
        <v>4900</v>
      </c>
      <c r="I682" s="19" t="str">
        <f t="shared" si="20"/>
        <v>214791.361</v>
      </c>
      <c r="J682" s="20">
        <v>162054.4295608</v>
      </c>
      <c r="K682" s="6" t="s">
        <v>4901</v>
      </c>
      <c r="L682" t="str">
        <f>VLOOKUP(A682,[1]Accounts!$A$2:$G$3001,5,FALSE)</f>
        <v>Savings</v>
      </c>
      <c r="M682" t="str">
        <f>VLOOKUP(A682,[1]Accounts!$A$2:$G$3001,7,FALSE)</f>
        <v>95092,1125</v>
      </c>
      <c r="N682" t="str">
        <f>IFERROR(VLOOKUP(A682,[1]Loan!A:D,4,FALSE),  " No Loan")</f>
        <v xml:space="preserve"> No Loan</v>
      </c>
      <c r="O682" s="4">
        <f>VLOOKUP(B682, [1]Transaction!C:F,4,FALSE)</f>
        <v>44270</v>
      </c>
      <c r="P682" t="str">
        <f>VLOOKUP(B682,[1]Transaction!C:D,2,FALSE)</f>
        <v>Money Transfer</v>
      </c>
      <c r="Q682" t="str">
        <f>VLOOKUP(B682,[1]Transaction!C:E,3,FALSE)</f>
        <v>Mobile</v>
      </c>
      <c r="R682" s="10">
        <f>IFERROR(I682-J682, "")</f>
        <v>52736.931439200009</v>
      </c>
      <c r="S682" s="5">
        <f t="shared" si="21"/>
        <v>0</v>
      </c>
    </row>
    <row r="683" spans="1:19" x14ac:dyDescent="0.25">
      <c r="A683" s="6" t="s">
        <v>1413</v>
      </c>
      <c r="B683" s="7">
        <v>230054148</v>
      </c>
      <c r="C683" s="6">
        <v>50</v>
      </c>
      <c r="D683" s="17">
        <v>26443.5</v>
      </c>
      <c r="E683" s="6" t="s">
        <v>3339</v>
      </c>
      <c r="F683" s="6" t="s">
        <v>3606</v>
      </c>
      <c r="G683" s="6" t="s">
        <v>3369</v>
      </c>
      <c r="H683" s="18" t="s">
        <v>4902</v>
      </c>
      <c r="I683" s="19" t="str">
        <f t="shared" si="20"/>
        <v>223456.296</v>
      </c>
      <c r="J683" s="20">
        <v>22997.3772288</v>
      </c>
      <c r="K683" s="6" t="s">
        <v>4903</v>
      </c>
      <c r="L683" t="str">
        <f>VLOOKUP(A683,[1]Accounts!$A$2:$G$3001,5,FALSE)</f>
        <v>Current</v>
      </c>
      <c r="M683" t="str">
        <f>VLOOKUP(A683,[1]Accounts!$A$2:$G$3001,7,FALSE)</f>
        <v>224615,2608</v>
      </c>
      <c r="N683" t="str">
        <f>IFERROR(VLOOKUP(A683,[1]Loan!A:D,4,FALSE),  " No Loan")</f>
        <v xml:space="preserve"> No Loan</v>
      </c>
      <c r="O683" s="4">
        <f>VLOOKUP(B683, [1]Transaction!C:F,4,FALSE)</f>
        <v>44648</v>
      </c>
      <c r="P683" t="str">
        <f>VLOOKUP(B683,[1]Transaction!C:D,2,FALSE)</f>
        <v>Cash Withdrawal</v>
      </c>
      <c r="Q683" t="str">
        <f>VLOOKUP(B683,[1]Transaction!C:E,3,FALSE)</f>
        <v>POS</v>
      </c>
      <c r="R683" s="10">
        <f>IFERROR(I683-J683, "")</f>
        <v>200458.9187712</v>
      </c>
      <c r="S683" s="5">
        <f t="shared" si="21"/>
        <v>0</v>
      </c>
    </row>
    <row r="684" spans="1:19" x14ac:dyDescent="0.25">
      <c r="A684" s="6" t="s">
        <v>2987</v>
      </c>
      <c r="B684" s="7">
        <v>230466938</v>
      </c>
      <c r="C684" s="6">
        <v>57</v>
      </c>
      <c r="D684" s="17">
        <v>23886.75</v>
      </c>
      <c r="E684" s="6" t="s">
        <v>3348</v>
      </c>
      <c r="F684" s="6" t="s">
        <v>3552</v>
      </c>
      <c r="G684" s="6" t="s">
        <v>3623</v>
      </c>
      <c r="H684" s="18" t="s">
        <v>4904</v>
      </c>
      <c r="I684" s="19" t="str">
        <f t="shared" si="20"/>
        <v>12788.4411</v>
      </c>
      <c r="J684" s="20">
        <v>7831.8177292800001</v>
      </c>
      <c r="K684" s="6" t="s">
        <v>4905</v>
      </c>
      <c r="L684" t="str">
        <f>VLOOKUP(A684,[1]Accounts!$A$2:$G$3001,5,FALSE)</f>
        <v>Domiciliary</v>
      </c>
      <c r="M684" t="str">
        <f>VLOOKUP(A684,[1]Accounts!$A$2:$G$3001,7,FALSE)</f>
        <v>292010,268</v>
      </c>
      <c r="N684" t="str">
        <f>IFERROR(VLOOKUP(A684,[1]Loan!A:D,4,FALSE),  " No Loan")</f>
        <v xml:space="preserve"> No Loan</v>
      </c>
      <c r="O684" s="4">
        <f>VLOOKUP(B684, [1]Transaction!C:F,4,FALSE)</f>
        <v>44361</v>
      </c>
      <c r="P684" t="str">
        <f>VLOOKUP(B684,[1]Transaction!C:D,2,FALSE)</f>
        <v>Money Transfer</v>
      </c>
      <c r="Q684" t="str">
        <f>VLOOKUP(B684,[1]Transaction!C:E,3,FALSE)</f>
        <v>Bank</v>
      </c>
      <c r="R684" s="10">
        <f>IFERROR(I684-J684, "")</f>
        <v>4956.6233707199999</v>
      </c>
      <c r="S684" s="5">
        <f t="shared" si="21"/>
        <v>0</v>
      </c>
    </row>
    <row r="685" spans="1:19" x14ac:dyDescent="0.25">
      <c r="A685" s="6" t="s">
        <v>238</v>
      </c>
      <c r="B685" s="7">
        <v>231227309</v>
      </c>
      <c r="C685" s="6">
        <v>79</v>
      </c>
      <c r="D685" s="17">
        <v>15851.25</v>
      </c>
      <c r="E685" s="6" t="s">
        <v>3348</v>
      </c>
      <c r="F685" s="6" t="s">
        <v>3699</v>
      </c>
      <c r="G685" s="6" t="s">
        <v>3357</v>
      </c>
      <c r="H685" s="18" t="s">
        <v>4906</v>
      </c>
      <c r="I685" s="19" t="str">
        <f t="shared" si="20"/>
        <v>1528432.2_x0002_</v>
      </c>
      <c r="J685" s="20">
        <v>675057.55500000005</v>
      </c>
      <c r="K685" s="6" t="s">
        <v>4907</v>
      </c>
      <c r="L685" t="str">
        <f>VLOOKUP(A685,[1]Accounts!$A$2:$G$3001,5,FALSE)</f>
        <v>Current</v>
      </c>
      <c r="M685" t="str">
        <f>VLOOKUP(A685,[1]Accounts!$A$2:$G$3001,7,FALSE)</f>
        <v>123570,3744</v>
      </c>
      <c r="N685" t="str">
        <f>IFERROR(VLOOKUP(A685,[1]Loan!A:D,4,FALSE),  " No Loan")</f>
        <v xml:space="preserve"> No Loan</v>
      </c>
      <c r="O685" s="4">
        <f>VLOOKUP(B685, [1]Transaction!C:F,4,FALSE)</f>
        <v>44433</v>
      </c>
      <c r="P685" t="str">
        <f>VLOOKUP(B685,[1]Transaction!C:D,2,FALSE)</f>
        <v>Money Transfer</v>
      </c>
      <c r="Q685" t="str">
        <f>VLOOKUP(B685,[1]Transaction!C:E,3,FALSE)</f>
        <v>Mobile</v>
      </c>
      <c r="R685" s="10" t="str">
        <f>IFERROR(I685-J685, "")</f>
        <v/>
      </c>
      <c r="S685" s="5" t="e">
        <f t="shared" si="21"/>
        <v>#VALUE!</v>
      </c>
    </row>
    <row r="686" spans="1:19" x14ac:dyDescent="0.25">
      <c r="A686" s="6" t="s">
        <v>1746</v>
      </c>
      <c r="B686" s="7">
        <v>231279389</v>
      </c>
      <c r="C686" s="6">
        <v>41</v>
      </c>
      <c r="D686" s="17">
        <v>29730.75</v>
      </c>
      <c r="E686" s="6" t="s">
        <v>3339</v>
      </c>
      <c r="F686" s="6" t="s">
        <v>3840</v>
      </c>
      <c r="G686" s="6" t="s">
        <v>3361</v>
      </c>
      <c r="H686" s="18" t="s">
        <v>4908</v>
      </c>
      <c r="I686" s="19" t="str">
        <f t="shared" si="20"/>
        <v>164323.598</v>
      </c>
      <c r="J686" s="20">
        <v>64064.862754200003</v>
      </c>
      <c r="K686" s="6" t="s">
        <v>4909</v>
      </c>
      <c r="L686" t="str">
        <f>VLOOKUP(A686,[1]Accounts!$A$2:$G$3001,5,FALSE)</f>
        <v>Corporate</v>
      </c>
      <c r="M686" t="str">
        <f>VLOOKUP(A686,[1]Accounts!$A$2:$G$3001,7,FALSE)</f>
        <v>153074,8128</v>
      </c>
      <c r="N686" t="str">
        <f>IFERROR(VLOOKUP(A686,[1]Loan!A:D,4,FALSE),  " No Loan")</f>
        <v xml:space="preserve"> No Loan</v>
      </c>
      <c r="O686" s="4">
        <f>VLOOKUP(B686, [1]Transaction!C:F,4,FALSE)</f>
        <v>44637</v>
      </c>
      <c r="P686" t="str">
        <f>VLOOKUP(B686,[1]Transaction!C:D,2,FALSE)</f>
        <v>Online Payment</v>
      </c>
      <c r="Q686" t="str">
        <f>VLOOKUP(B686,[1]Transaction!C:E,3,FALSE)</f>
        <v>Mobile</v>
      </c>
      <c r="R686" s="10">
        <f>IFERROR(I686-J686, "")</f>
        <v>100258.7352458</v>
      </c>
      <c r="S686" s="5">
        <f t="shared" si="21"/>
        <v>0</v>
      </c>
    </row>
    <row r="687" spans="1:19" x14ac:dyDescent="0.25">
      <c r="A687" s="6" t="s">
        <v>242</v>
      </c>
      <c r="B687" s="7">
        <v>231990058</v>
      </c>
      <c r="C687" s="6">
        <v>23</v>
      </c>
      <c r="D687" s="17">
        <v>36305.25</v>
      </c>
      <c r="E687" s="6" t="s">
        <v>3348</v>
      </c>
      <c r="F687" s="6" t="s">
        <v>3699</v>
      </c>
      <c r="G687" s="6" t="s">
        <v>3369</v>
      </c>
      <c r="H687" s="18" t="s">
        <v>4910</v>
      </c>
      <c r="I687" s="19" t="str">
        <f t="shared" si="20"/>
        <v>211383.963</v>
      </c>
      <c r="J687" s="20">
        <v>71354.189949899999</v>
      </c>
      <c r="K687" s="6" t="s">
        <v>4911</v>
      </c>
      <c r="L687" t="str">
        <f>VLOOKUP(A687,[1]Accounts!$A$2:$G$3001,5,FALSE)</f>
        <v>Domiciliary</v>
      </c>
      <c r="M687" t="str">
        <f>VLOOKUP(A687,[1]Accounts!$A$2:$G$3001,7,FALSE)</f>
        <v>46553,2125</v>
      </c>
      <c r="N687" t="str">
        <f>IFERROR(VLOOKUP(A687,[1]Loan!A:D,4,FALSE),  " No Loan")</f>
        <v>N818243624</v>
      </c>
      <c r="O687" s="4">
        <f>VLOOKUP(B687, [1]Transaction!C:F,4,FALSE)</f>
        <v>44397</v>
      </c>
      <c r="P687" t="str">
        <f>VLOOKUP(B687,[1]Transaction!C:D,2,FALSE)</f>
        <v>Loan Payment</v>
      </c>
      <c r="Q687" t="str">
        <f>VLOOKUP(B687,[1]Transaction!C:E,3,FALSE)</f>
        <v>AFT</v>
      </c>
      <c r="R687" s="10">
        <f>IFERROR(I687-J687, "")</f>
        <v>140029.77305009999</v>
      </c>
      <c r="S687" s="5">
        <f t="shared" si="21"/>
        <v>0</v>
      </c>
    </row>
    <row r="688" spans="1:19" x14ac:dyDescent="0.25">
      <c r="A688" s="6" t="s">
        <v>2441</v>
      </c>
      <c r="B688" s="7">
        <v>232806399</v>
      </c>
      <c r="C688" s="6">
        <v>17</v>
      </c>
      <c r="D688" s="17">
        <v>38496.75</v>
      </c>
      <c r="E688" s="6" t="s">
        <v>3348</v>
      </c>
      <c r="F688" s="6" t="s">
        <v>3412</v>
      </c>
      <c r="G688" s="6" t="s">
        <v>3403</v>
      </c>
      <c r="H688" s="18" t="s">
        <v>4912</v>
      </c>
      <c r="I688" s="19" t="str">
        <f t="shared" si="20"/>
        <v>822290.116</v>
      </c>
      <c r="J688" s="20">
        <v>240779.3195704</v>
      </c>
      <c r="K688" s="6" t="s">
        <v>4913</v>
      </c>
      <c r="L688" t="str">
        <f>VLOOKUP(A688,[1]Accounts!$A$2:$G$3001,5,FALSE)</f>
        <v>Savings</v>
      </c>
      <c r="M688" t="str">
        <f>VLOOKUP(A688,[1]Accounts!$A$2:$G$3001,7,FALSE)</f>
        <v>253515,328</v>
      </c>
      <c r="N688" t="str">
        <f>IFERROR(VLOOKUP(A688,[1]Loan!A:D,4,FALSE),  " No Loan")</f>
        <v xml:space="preserve"> No Loan</v>
      </c>
      <c r="O688" s="4">
        <f>VLOOKUP(B688, [1]Transaction!C:F,4,FALSE)</f>
        <v>44276</v>
      </c>
      <c r="P688" t="str">
        <f>VLOOKUP(B688,[1]Transaction!C:D,2,FALSE)</f>
        <v>Checks</v>
      </c>
      <c r="Q688" t="str">
        <f>VLOOKUP(B688,[1]Transaction!C:E,3,FALSE)</f>
        <v>Informal Services</v>
      </c>
      <c r="R688" s="10">
        <f>IFERROR(I688-J688, "")</f>
        <v>581510.7964296001</v>
      </c>
      <c r="S688" s="5">
        <f t="shared" si="21"/>
        <v>11630.215928592002</v>
      </c>
    </row>
    <row r="689" spans="1:19" x14ac:dyDescent="0.25">
      <c r="A689" s="6" t="s">
        <v>1801</v>
      </c>
      <c r="B689" s="7">
        <v>232958073</v>
      </c>
      <c r="C689" s="6">
        <v>52</v>
      </c>
      <c r="D689" s="17">
        <v>25713</v>
      </c>
      <c r="E689" s="6" t="s">
        <v>3348</v>
      </c>
      <c r="F689" s="6" t="s">
        <v>4011</v>
      </c>
      <c r="G689" s="6" t="s">
        <v>3512</v>
      </c>
      <c r="H689" s="18" t="s">
        <v>4914</v>
      </c>
      <c r="I689" s="19" t="str">
        <f t="shared" si="20"/>
        <v>694245.602</v>
      </c>
      <c r="J689" s="20">
        <v>827309.34257400001</v>
      </c>
      <c r="K689" s="6" t="s">
        <v>4915</v>
      </c>
      <c r="L689" t="str">
        <f>VLOOKUP(A689,[1]Accounts!$A$2:$G$3001,5,FALSE)</f>
        <v>Savings</v>
      </c>
      <c r="M689" t="str">
        <f>VLOOKUP(A689,[1]Accounts!$A$2:$G$3001,7,FALSE)</f>
        <v>447613,8777</v>
      </c>
      <c r="N689" t="str">
        <f>IFERROR(VLOOKUP(A689,[1]Loan!A:D,4,FALSE),  " No Loan")</f>
        <v xml:space="preserve"> No Loan</v>
      </c>
      <c r="O689" s="4">
        <f>VLOOKUP(B689, [1]Transaction!C:F,4,FALSE)</f>
        <v>44545</v>
      </c>
      <c r="P689" t="str">
        <f>VLOOKUP(B689,[1]Transaction!C:D,2,FALSE)</f>
        <v>Money Transfer</v>
      </c>
      <c r="Q689" t="str">
        <f>VLOOKUP(B689,[1]Transaction!C:E,3,FALSE)</f>
        <v>Bank</v>
      </c>
      <c r="R689" s="10">
        <f>IFERROR(I689-J689, "")</f>
        <v>-133063.74057400005</v>
      </c>
      <c r="S689" s="5">
        <f t="shared" si="21"/>
        <v>0</v>
      </c>
    </row>
    <row r="690" spans="1:19" x14ac:dyDescent="0.25">
      <c r="A690" s="6" t="s">
        <v>2773</v>
      </c>
      <c r="B690" s="7">
        <v>233064658</v>
      </c>
      <c r="C690" s="6">
        <v>20</v>
      </c>
      <c r="D690" s="17">
        <v>37401</v>
      </c>
      <c r="E690" s="6" t="s">
        <v>3348</v>
      </c>
      <c r="F690" s="6" t="s">
        <v>3547</v>
      </c>
      <c r="G690" s="6" t="s">
        <v>3369</v>
      </c>
      <c r="H690" s="18" t="s">
        <v>4916</v>
      </c>
      <c r="I690" s="19" t="str">
        <f t="shared" si="20"/>
        <v>54931.9720</v>
      </c>
      <c r="J690" s="20">
        <v>21344.9948712</v>
      </c>
      <c r="K690" s="6" t="s">
        <v>4917</v>
      </c>
      <c r="L690" t="str">
        <f>VLOOKUP(A690,[1]Accounts!$A$2:$G$3001,5,FALSE)</f>
        <v>Domiciliary</v>
      </c>
      <c r="M690" t="str">
        <f>VLOOKUP(A690,[1]Accounts!$A$2:$G$3001,7,FALSE)</f>
        <v>245301,8034</v>
      </c>
      <c r="N690" t="str">
        <f>IFERROR(VLOOKUP(A690,[1]Loan!A:D,4,FALSE),  " No Loan")</f>
        <v xml:space="preserve"> No Loan</v>
      </c>
      <c r="O690" s="4">
        <f>VLOOKUP(B690, [1]Transaction!C:F,4,FALSE)</f>
        <v>44661</v>
      </c>
      <c r="P690" t="str">
        <f>VLOOKUP(B690,[1]Transaction!C:D,2,FALSE)</f>
        <v>Checks</v>
      </c>
      <c r="Q690" t="str">
        <f>VLOOKUP(B690,[1]Transaction!C:E,3,FALSE)</f>
        <v>Bank</v>
      </c>
      <c r="R690" s="10">
        <f>IFERROR(I690-J690, "")</f>
        <v>33586.977128800005</v>
      </c>
      <c r="S690" s="5">
        <f t="shared" si="21"/>
        <v>0</v>
      </c>
    </row>
    <row r="691" spans="1:19" x14ac:dyDescent="0.25">
      <c r="A691" s="6" t="s">
        <v>2913</v>
      </c>
      <c r="B691" s="7">
        <v>233272612</v>
      </c>
      <c r="C691" s="6">
        <v>40</v>
      </c>
      <c r="D691" s="17">
        <v>30096</v>
      </c>
      <c r="E691" s="6" t="s">
        <v>3339</v>
      </c>
      <c r="F691" s="6" t="s">
        <v>3402</v>
      </c>
      <c r="G691" s="6" t="s">
        <v>3429</v>
      </c>
      <c r="H691" s="18" t="s">
        <v>4918</v>
      </c>
      <c r="I691" s="19" t="str">
        <f t="shared" si="20"/>
        <v>123042.749</v>
      </c>
      <c r="J691" s="20">
        <v>127706.466888</v>
      </c>
      <c r="K691" s="6" t="s">
        <v>4919</v>
      </c>
      <c r="L691" t="str">
        <f>VLOOKUP(A691,[1]Accounts!$A$2:$G$3001,5,FALSE)</f>
        <v>Domiciliary</v>
      </c>
      <c r="M691" t="str">
        <f>VLOOKUP(A691,[1]Accounts!$A$2:$G$3001,7,FALSE)</f>
        <v>204369,825</v>
      </c>
      <c r="N691" t="str">
        <f>IFERROR(VLOOKUP(A691,[1]Loan!A:D,4,FALSE),  " No Loan")</f>
        <v xml:space="preserve"> No Loan</v>
      </c>
      <c r="O691" s="4">
        <f>VLOOKUP(B691, [1]Transaction!C:F,4,FALSE)</f>
        <v>44560</v>
      </c>
      <c r="P691" t="str">
        <f>VLOOKUP(B691,[1]Transaction!C:D,2,FALSE)</f>
        <v>Money Deposit</v>
      </c>
      <c r="Q691" t="str">
        <f>VLOOKUP(B691,[1]Transaction!C:E,3,FALSE)</f>
        <v>Bank</v>
      </c>
      <c r="R691" s="10">
        <f>IFERROR(I691-J691, "")</f>
        <v>-4663.7178879999992</v>
      </c>
      <c r="S691" s="5">
        <f t="shared" si="21"/>
        <v>0</v>
      </c>
    </row>
    <row r="692" spans="1:19" x14ac:dyDescent="0.25">
      <c r="A692" s="6" t="s">
        <v>2875</v>
      </c>
      <c r="B692" s="7">
        <v>233314261</v>
      </c>
      <c r="C692" s="6">
        <v>52</v>
      </c>
      <c r="D692" s="17">
        <v>25713</v>
      </c>
      <c r="E692" s="6" t="s">
        <v>3339</v>
      </c>
      <c r="F692" s="6" t="s">
        <v>4204</v>
      </c>
      <c r="G692" s="6" t="s">
        <v>3403</v>
      </c>
      <c r="H692" s="18" t="s">
        <v>4920</v>
      </c>
      <c r="I692" s="19" t="str">
        <f t="shared" si="20"/>
        <v>1500152.06</v>
      </c>
      <c r="J692" s="20">
        <v>234298.5596523</v>
      </c>
      <c r="K692" s="6" t="s">
        <v>4921</v>
      </c>
      <c r="L692" t="str">
        <f>VLOOKUP(A692,[1]Accounts!$A$2:$G$3001,5,FALSE)</f>
        <v>Domiciliary</v>
      </c>
      <c r="M692" t="str">
        <f>VLOOKUP(A692,[1]Accounts!$A$2:$G$3001,7,FALSE)</f>
        <v>297603,8793</v>
      </c>
      <c r="N692" t="str">
        <f>IFERROR(VLOOKUP(A692,[1]Loan!A:D,4,FALSE),  " No Loan")</f>
        <v xml:space="preserve"> No Loan</v>
      </c>
      <c r="O692" s="4">
        <f>VLOOKUP(B692, [1]Transaction!C:F,4,FALSE)</f>
        <v>44614</v>
      </c>
      <c r="P692" t="str">
        <f>VLOOKUP(B692,[1]Transaction!C:D,2,FALSE)</f>
        <v>Cash Withdrawal</v>
      </c>
      <c r="Q692" t="str">
        <f>VLOOKUP(B692,[1]Transaction!C:E,3,FALSE)</f>
        <v>Bank</v>
      </c>
      <c r="R692" s="10">
        <f>IFERROR(I692-J692, "")</f>
        <v>1265853.5003477</v>
      </c>
      <c r="S692" s="5">
        <f t="shared" si="21"/>
        <v>25317.070006954</v>
      </c>
    </row>
    <row r="693" spans="1:19" x14ac:dyDescent="0.25">
      <c r="A693" s="6" t="s">
        <v>246</v>
      </c>
      <c r="B693" s="7">
        <v>233445574</v>
      </c>
      <c r="C693" s="6">
        <v>60</v>
      </c>
      <c r="D693" s="17">
        <v>22791</v>
      </c>
      <c r="E693" s="6" t="s">
        <v>3339</v>
      </c>
      <c r="F693" s="6" t="s">
        <v>3511</v>
      </c>
      <c r="G693" s="6" t="s">
        <v>3369</v>
      </c>
      <c r="H693" s="18" t="s">
        <v>4922</v>
      </c>
      <c r="I693" s="19" t="str">
        <f t="shared" si="20"/>
        <v>119341.195</v>
      </c>
      <c r="J693" s="20">
        <v>53040.531455999997</v>
      </c>
      <c r="K693" s="6" t="s">
        <v>4923</v>
      </c>
      <c r="L693" t="str">
        <f>VLOOKUP(A693,[1]Accounts!$A$2:$G$3001,5,FALSE)</f>
        <v>Current</v>
      </c>
      <c r="M693" t="str">
        <f>VLOOKUP(A693,[1]Accounts!$A$2:$G$3001,7,FALSE)</f>
        <v>332174,2336</v>
      </c>
      <c r="N693" t="str">
        <f>IFERROR(VLOOKUP(A693,[1]Loan!A:D,4,FALSE),  " No Loan")</f>
        <v>N1592331,86</v>
      </c>
      <c r="O693" s="4">
        <f>VLOOKUP(B693, [1]Transaction!C:F,4,FALSE)</f>
        <v>44553</v>
      </c>
      <c r="P693" t="str">
        <f>VLOOKUP(B693,[1]Transaction!C:D,2,FALSE)</f>
        <v>Loan Payment</v>
      </c>
      <c r="Q693" t="str">
        <f>VLOOKUP(B693,[1]Transaction!C:E,3,FALSE)</f>
        <v>AFT</v>
      </c>
      <c r="R693" s="10">
        <f>IFERROR(I693-J693, "")</f>
        <v>66300.66354400001</v>
      </c>
      <c r="S693" s="5">
        <f t="shared" si="21"/>
        <v>0</v>
      </c>
    </row>
    <row r="694" spans="1:19" x14ac:dyDescent="0.25">
      <c r="A694" s="6" t="s">
        <v>3168</v>
      </c>
      <c r="B694" s="7">
        <v>233708883</v>
      </c>
      <c r="C694" s="6">
        <v>57</v>
      </c>
      <c r="D694" s="17">
        <v>23886.75</v>
      </c>
      <c r="E694" s="6" t="s">
        <v>3339</v>
      </c>
      <c r="F694" s="6" t="s">
        <v>4183</v>
      </c>
      <c r="G694" s="6" t="s">
        <v>3425</v>
      </c>
      <c r="H694" s="18" t="s">
        <v>4924</v>
      </c>
      <c r="I694" s="19" t="str">
        <f t="shared" si="20"/>
        <v>405753.404</v>
      </c>
      <c r="J694" s="20">
        <v>428694.07723037997</v>
      </c>
      <c r="K694" s="6" t="s">
        <v>4925</v>
      </c>
      <c r="L694" t="str">
        <f>VLOOKUP(A694,[1]Accounts!$A$2:$G$3001,5,FALSE)</f>
        <v>Current</v>
      </c>
      <c r="M694" t="str">
        <f>VLOOKUP(A694,[1]Accounts!$A$2:$G$3001,7,FALSE)</f>
        <v>424394,3301</v>
      </c>
      <c r="N694" t="str">
        <f>IFERROR(VLOOKUP(A694,[1]Loan!A:D,4,FALSE),  " No Loan")</f>
        <v xml:space="preserve"> No Loan</v>
      </c>
      <c r="O694" s="4">
        <f>VLOOKUP(B694, [1]Transaction!C:F,4,FALSE)</f>
        <v>44324</v>
      </c>
      <c r="P694" t="str">
        <f>VLOOKUP(B694,[1]Transaction!C:D,2,FALSE)</f>
        <v>Money Transfer</v>
      </c>
      <c r="Q694" t="str">
        <f>VLOOKUP(B694,[1]Transaction!C:E,3,FALSE)</f>
        <v>Mobile</v>
      </c>
      <c r="R694" s="10">
        <f>IFERROR(I694-J694, "")</f>
        <v>-22940.673230379994</v>
      </c>
      <c r="S694" s="5">
        <f t="shared" si="21"/>
        <v>0</v>
      </c>
    </row>
    <row r="695" spans="1:19" x14ac:dyDescent="0.25">
      <c r="A695" s="6" t="s">
        <v>56</v>
      </c>
      <c r="B695" s="7">
        <v>233834163</v>
      </c>
      <c r="C695" s="6">
        <v>25</v>
      </c>
      <c r="D695" s="17">
        <v>35574.75</v>
      </c>
      <c r="E695" s="6" t="s">
        <v>3348</v>
      </c>
      <c r="F695" s="6" t="s">
        <v>3568</v>
      </c>
      <c r="G695" s="6" t="s">
        <v>3369</v>
      </c>
      <c r="H695" s="18" t="s">
        <v>4926</v>
      </c>
      <c r="I695" s="19" t="str">
        <f t="shared" si="20"/>
        <v>189799.419</v>
      </c>
      <c r="J695" s="20">
        <v>111956.350842</v>
      </c>
      <c r="K695" s="6" t="s">
        <v>4927</v>
      </c>
      <c r="L695" t="str">
        <f>VLOOKUP(A695,[1]Accounts!$A$2:$G$3001,5,FALSE)</f>
        <v>Savings</v>
      </c>
      <c r="M695" t="str">
        <f>VLOOKUP(A695,[1]Accounts!$A$2:$G$3001,7,FALSE)</f>
        <v>121607,6928</v>
      </c>
      <c r="N695" t="str">
        <f>IFERROR(VLOOKUP(A695,[1]Loan!A:D,4,FALSE),  " No Loan")</f>
        <v xml:space="preserve"> No Loan</v>
      </c>
      <c r="O695" s="4">
        <f>VLOOKUP(B695, [1]Transaction!C:F,4,FALSE)</f>
        <v>44631</v>
      </c>
      <c r="P695" t="str">
        <f>VLOOKUP(B695,[1]Transaction!C:D,2,FALSE)</f>
        <v>Cash Withdrawal</v>
      </c>
      <c r="Q695" t="str">
        <f>VLOOKUP(B695,[1]Transaction!C:E,3,FALSE)</f>
        <v>POS</v>
      </c>
      <c r="R695" s="10">
        <f>IFERROR(I695-J695, "")</f>
        <v>77843.068157999995</v>
      </c>
      <c r="S695" s="5">
        <f t="shared" si="21"/>
        <v>0</v>
      </c>
    </row>
    <row r="696" spans="1:19" x14ac:dyDescent="0.25">
      <c r="A696" s="6" t="s">
        <v>3138</v>
      </c>
      <c r="B696" s="7">
        <v>234182203</v>
      </c>
      <c r="C696" s="6">
        <v>83</v>
      </c>
      <c r="D696" s="17">
        <v>14390.25</v>
      </c>
      <c r="E696" s="6" t="s">
        <v>3339</v>
      </c>
      <c r="F696" s="6" t="s">
        <v>3814</v>
      </c>
      <c r="G696" s="6" t="s">
        <v>3512</v>
      </c>
      <c r="H696" s="18" t="s">
        <v>4928</v>
      </c>
      <c r="I696" s="19" t="str">
        <f t="shared" si="20"/>
        <v>103147.236</v>
      </c>
      <c r="J696" s="20">
        <v>26368.184458</v>
      </c>
      <c r="K696" s="6" t="s">
        <v>69</v>
      </c>
      <c r="L696" t="str">
        <f>VLOOKUP(A696,[1]Accounts!$A$2:$G$3001,5,FALSE)</f>
        <v>Joint</v>
      </c>
      <c r="M696" t="str">
        <f>VLOOKUP(A696,[1]Accounts!$A$2:$G$3001,7,FALSE)</f>
        <v>26064,2532</v>
      </c>
      <c r="N696" t="str">
        <f>IFERROR(VLOOKUP(A696,[1]Loan!A:D,4,FALSE),  " No Loan")</f>
        <v xml:space="preserve"> No Loan</v>
      </c>
      <c r="O696" s="4">
        <f>VLOOKUP(B696, [1]Transaction!C:F,4,FALSE)</f>
        <v>44436</v>
      </c>
      <c r="P696" t="str">
        <f>VLOOKUP(B696,[1]Transaction!C:D,2,FALSE)</f>
        <v>Money Transfer</v>
      </c>
      <c r="Q696" t="str">
        <f>VLOOKUP(B696,[1]Transaction!C:E,3,FALSE)</f>
        <v>Mobile</v>
      </c>
      <c r="R696" s="10">
        <f>IFERROR(I696-J696, "")</f>
        <v>76779.051542000001</v>
      </c>
      <c r="S696" s="5">
        <f t="shared" si="21"/>
        <v>0</v>
      </c>
    </row>
    <row r="697" spans="1:19" x14ac:dyDescent="0.25">
      <c r="A697" s="6" t="s">
        <v>2353</v>
      </c>
      <c r="B697" s="7">
        <v>234392725</v>
      </c>
      <c r="C697" s="6">
        <v>80</v>
      </c>
      <c r="D697" s="17">
        <v>15486</v>
      </c>
      <c r="E697" s="6" t="s">
        <v>3339</v>
      </c>
      <c r="F697" s="6" t="s">
        <v>3568</v>
      </c>
      <c r="G697" s="6" t="s">
        <v>3466</v>
      </c>
      <c r="H697" s="18" t="s">
        <v>4929</v>
      </c>
      <c r="I697" s="19" t="str">
        <f t="shared" si="20"/>
        <v>561513.286</v>
      </c>
      <c r="J697" s="20">
        <v>427984.19281799998</v>
      </c>
      <c r="K697" s="6" t="s">
        <v>4930</v>
      </c>
      <c r="L697" t="str">
        <f>VLOOKUP(A697,[1]Accounts!$A$2:$G$3001,5,FALSE)</f>
        <v>Current</v>
      </c>
      <c r="M697" t="str">
        <f>VLOOKUP(A697,[1]Accounts!$A$2:$G$3001,7,FALSE)</f>
        <v>71153,1216</v>
      </c>
      <c r="N697" t="str">
        <f>IFERROR(VLOOKUP(A697,[1]Loan!A:D,4,FALSE),  " No Loan")</f>
        <v xml:space="preserve"> No Loan</v>
      </c>
      <c r="O697" s="4">
        <f>VLOOKUP(B697, [1]Transaction!C:F,4,FALSE)</f>
        <v>44391</v>
      </c>
      <c r="P697" t="str">
        <f>VLOOKUP(B697,[1]Transaction!C:D,2,FALSE)</f>
        <v>Money Transfer</v>
      </c>
      <c r="Q697" t="str">
        <f>VLOOKUP(B697,[1]Transaction!C:E,3,FALSE)</f>
        <v>Mobile</v>
      </c>
      <c r="R697" s="10">
        <f>IFERROR(I697-J697, "")</f>
        <v>133529.09318199998</v>
      </c>
      <c r="S697" s="5">
        <f t="shared" si="21"/>
        <v>0</v>
      </c>
    </row>
    <row r="698" spans="1:19" x14ac:dyDescent="0.25">
      <c r="A698" s="6" t="s">
        <v>667</v>
      </c>
      <c r="B698" s="7">
        <v>234611028</v>
      </c>
      <c r="C698" s="6">
        <v>26</v>
      </c>
      <c r="D698" s="17">
        <v>35209.5</v>
      </c>
      <c r="E698" s="6" t="s">
        <v>3348</v>
      </c>
      <c r="F698" s="6" t="s">
        <v>3913</v>
      </c>
      <c r="G698" s="6" t="s">
        <v>3369</v>
      </c>
      <c r="H698" s="18" t="s">
        <v>4931</v>
      </c>
      <c r="I698" s="19" t="str">
        <f t="shared" si="20"/>
        <v>1325711.67</v>
      </c>
      <c r="J698" s="20">
        <v>500651.11515647999</v>
      </c>
      <c r="K698" s="6" t="s">
        <v>4932</v>
      </c>
      <c r="L698" t="str">
        <f>VLOOKUP(A698,[1]Accounts!$A$2:$G$3001,5,FALSE)</f>
        <v>Joint</v>
      </c>
      <c r="M698" t="str">
        <f>VLOOKUP(A698,[1]Accounts!$A$2:$G$3001,7,FALSE)</f>
        <v>91768,176</v>
      </c>
      <c r="N698" t="str">
        <f>IFERROR(VLOOKUP(A698,[1]Loan!A:D,4,FALSE),  " No Loan")</f>
        <v xml:space="preserve"> No Loan</v>
      </c>
      <c r="O698" s="4">
        <f>VLOOKUP(B698, [1]Transaction!C:F,4,FALSE)</f>
        <v>44259</v>
      </c>
      <c r="P698" t="str">
        <f>VLOOKUP(B698,[1]Transaction!C:D,2,FALSE)</f>
        <v>Money Deposit</v>
      </c>
      <c r="Q698" t="str">
        <f>VLOOKUP(B698,[1]Transaction!C:E,3,FALSE)</f>
        <v>ATM</v>
      </c>
      <c r="R698" s="10">
        <f>IFERROR(I698-J698, "")</f>
        <v>825060.55484351993</v>
      </c>
      <c r="S698" s="5">
        <f t="shared" si="21"/>
        <v>16501.2110968704</v>
      </c>
    </row>
    <row r="699" spans="1:19" x14ac:dyDescent="0.25">
      <c r="A699" s="6" t="s">
        <v>1161</v>
      </c>
      <c r="B699" s="7">
        <v>234938324</v>
      </c>
      <c r="C699" s="6">
        <v>54</v>
      </c>
      <c r="D699" s="17">
        <v>24982.5</v>
      </c>
      <c r="E699" s="6" t="s">
        <v>3348</v>
      </c>
      <c r="F699" s="6" t="s">
        <v>3854</v>
      </c>
      <c r="G699" s="6" t="s">
        <v>3389</v>
      </c>
      <c r="H699" s="18" t="s">
        <v>4933</v>
      </c>
      <c r="I699" s="19" t="str">
        <f t="shared" si="20"/>
        <v>206792.295</v>
      </c>
      <c r="J699" s="20">
        <v>61857.869306879998</v>
      </c>
      <c r="K699" s="6" t="s">
        <v>4934</v>
      </c>
      <c r="L699" t="str">
        <f>VLOOKUP(A699,[1]Accounts!$A$2:$G$3001,5,FALSE)</f>
        <v>Fixed Deposit</v>
      </c>
      <c r="M699" t="str">
        <f>VLOOKUP(A699,[1]Accounts!$A$2:$G$3001,7,FALSE)</f>
        <v>98325,12</v>
      </c>
      <c r="N699" t="str">
        <f>IFERROR(VLOOKUP(A699,[1]Loan!A:D,4,FALSE),  " No Loan")</f>
        <v xml:space="preserve"> No Loan</v>
      </c>
      <c r="O699" s="4">
        <f>VLOOKUP(B699, [1]Transaction!C:F,4,FALSE)</f>
        <v>44368</v>
      </c>
      <c r="P699" t="str">
        <f>VLOOKUP(B699,[1]Transaction!C:D,2,FALSE)</f>
        <v>Cash Withdrawal</v>
      </c>
      <c r="Q699" t="str">
        <f>VLOOKUP(B699,[1]Transaction!C:E,3,FALSE)</f>
        <v>ATM</v>
      </c>
      <c r="R699" s="10">
        <f>IFERROR(I699-J699, "")</f>
        <v>144934.42569312002</v>
      </c>
      <c r="S699" s="5">
        <f t="shared" si="21"/>
        <v>0</v>
      </c>
    </row>
    <row r="700" spans="1:19" x14ac:dyDescent="0.25">
      <c r="A700" s="6" t="s">
        <v>209</v>
      </c>
      <c r="B700" s="7">
        <v>235255097</v>
      </c>
      <c r="C700" s="6">
        <v>65</v>
      </c>
      <c r="D700" s="17">
        <v>20964.75</v>
      </c>
      <c r="E700" s="6" t="s">
        <v>3339</v>
      </c>
      <c r="F700" s="6" t="s">
        <v>4102</v>
      </c>
      <c r="G700" s="6" t="s">
        <v>3444</v>
      </c>
      <c r="H700" s="18" t="s">
        <v>4935</v>
      </c>
      <c r="I700" s="19" t="str">
        <f t="shared" si="20"/>
        <v>657037.305</v>
      </c>
      <c r="J700" s="20">
        <v>229963.05675419999</v>
      </c>
      <c r="K700" s="6" t="s">
        <v>4936</v>
      </c>
      <c r="L700" t="str">
        <f>VLOOKUP(A700,[1]Accounts!$A$2:$G$3001,5,FALSE)</f>
        <v>Savings</v>
      </c>
      <c r="M700" t="str">
        <f>VLOOKUP(A700,[1]Accounts!$A$2:$G$3001,7,FALSE)</f>
        <v>31668,5824</v>
      </c>
      <c r="N700" t="str">
        <f>IFERROR(VLOOKUP(A700,[1]Loan!A:D,4,FALSE),  " No Loan")</f>
        <v xml:space="preserve"> No Loan</v>
      </c>
      <c r="O700" s="4">
        <f>VLOOKUP(B700, [1]Transaction!C:F,4,FALSE)</f>
        <v>44361</v>
      </c>
      <c r="P700" t="str">
        <f>VLOOKUP(B700,[1]Transaction!C:D,2,FALSE)</f>
        <v>Online Payment</v>
      </c>
      <c r="Q700" t="str">
        <f>VLOOKUP(B700,[1]Transaction!C:E,3,FALSE)</f>
        <v>Internet Banking</v>
      </c>
      <c r="R700" s="10">
        <f>IFERROR(I700-J700, "")</f>
        <v>427074.24824580003</v>
      </c>
      <c r="S700" s="5">
        <f t="shared" si="21"/>
        <v>0</v>
      </c>
    </row>
    <row r="701" spans="1:19" x14ac:dyDescent="0.25">
      <c r="A701" s="6" t="s">
        <v>249</v>
      </c>
      <c r="B701" s="7">
        <v>235521377</v>
      </c>
      <c r="C701" s="6">
        <v>57</v>
      </c>
      <c r="D701" s="17">
        <v>23886.75</v>
      </c>
      <c r="E701" s="6" t="s">
        <v>3339</v>
      </c>
      <c r="F701" s="6" t="s">
        <v>3710</v>
      </c>
      <c r="G701" s="6" t="s">
        <v>3357</v>
      </c>
      <c r="H701" s="18" t="s">
        <v>4937</v>
      </c>
      <c r="I701" s="19" t="str">
        <f t="shared" si="20"/>
        <v>1280099.98</v>
      </c>
      <c r="J701" s="20">
        <v>203034.98952</v>
      </c>
      <c r="K701" s="6" t="s">
        <v>4938</v>
      </c>
      <c r="L701" t="str">
        <f>VLOOKUP(A701,[1]Accounts!$A$2:$G$3001,5,FALSE)</f>
        <v>Savings</v>
      </c>
      <c r="M701" t="str">
        <f>VLOOKUP(A701,[1]Accounts!$A$2:$G$3001,7,FALSE)</f>
        <v>120704,7744</v>
      </c>
      <c r="N701" t="str">
        <f>IFERROR(VLOOKUP(A701,[1]Loan!A:D,4,FALSE),  " No Loan")</f>
        <v>N5799787104</v>
      </c>
      <c r="O701" s="4">
        <f>VLOOKUP(B701, [1]Transaction!C:F,4,FALSE)</f>
        <v>44230</v>
      </c>
      <c r="P701" t="str">
        <f>VLOOKUP(B701,[1]Transaction!C:D,2,FALSE)</f>
        <v>Loan Payment</v>
      </c>
      <c r="Q701" t="str">
        <f>VLOOKUP(B701,[1]Transaction!C:E,3,FALSE)</f>
        <v>Mobile</v>
      </c>
      <c r="R701" s="10">
        <f>IFERROR(I701-J701, "")</f>
        <v>1077064.9904799999</v>
      </c>
      <c r="S701" s="5">
        <f t="shared" si="21"/>
        <v>21541.299809599997</v>
      </c>
    </row>
    <row r="702" spans="1:19" x14ac:dyDescent="0.25">
      <c r="A702" s="6" t="s">
        <v>251</v>
      </c>
      <c r="B702" s="7">
        <v>236046688</v>
      </c>
      <c r="C702" s="6">
        <v>25</v>
      </c>
      <c r="D702" s="17">
        <v>35574.75</v>
      </c>
      <c r="E702" s="6" t="s">
        <v>3348</v>
      </c>
      <c r="F702" s="6" t="s">
        <v>3511</v>
      </c>
      <c r="G702" s="6" t="s">
        <v>3444</v>
      </c>
      <c r="H702" s="18" t="s">
        <v>4939</v>
      </c>
      <c r="I702" s="19" t="str">
        <f t="shared" si="20"/>
        <v>1580167.60</v>
      </c>
      <c r="J702" s="20">
        <v>732073.62426704995</v>
      </c>
      <c r="K702" s="6" t="s">
        <v>4940</v>
      </c>
      <c r="L702" t="str">
        <f>VLOOKUP(A702,[1]Accounts!$A$2:$G$3001,5,FALSE)</f>
        <v>Corporate</v>
      </c>
      <c r="M702" t="str">
        <f>VLOOKUP(A702,[1]Accounts!$A$2:$G$3001,7,FALSE)</f>
        <v>38204,32</v>
      </c>
      <c r="N702" t="str">
        <f>IFERROR(VLOOKUP(A702,[1]Loan!A:D,4,FALSE),  " No Loan")</f>
        <v xml:space="preserve"> No Loan</v>
      </c>
      <c r="O702" s="4">
        <f>VLOOKUP(B702, [1]Transaction!C:F,4,FALSE)</f>
        <v>44393</v>
      </c>
      <c r="P702" t="str">
        <f>VLOOKUP(B702,[1]Transaction!C:D,2,FALSE)</f>
        <v>Cash Withdrawal</v>
      </c>
      <c r="Q702" t="str">
        <f>VLOOKUP(B702,[1]Transaction!C:E,3,FALSE)</f>
        <v>ATM</v>
      </c>
      <c r="R702" s="10">
        <f>IFERROR(I702-J702, "")</f>
        <v>848093.97573295014</v>
      </c>
      <c r="S702" s="5">
        <f t="shared" si="21"/>
        <v>16961.879514659002</v>
      </c>
    </row>
    <row r="703" spans="1:19" x14ac:dyDescent="0.25">
      <c r="A703" s="6" t="s">
        <v>2834</v>
      </c>
      <c r="B703" s="7">
        <v>236168567</v>
      </c>
      <c r="C703" s="6">
        <v>60</v>
      </c>
      <c r="D703" s="17">
        <v>22791</v>
      </c>
      <c r="E703" s="6" t="s">
        <v>3348</v>
      </c>
      <c r="F703" s="6" t="s">
        <v>3418</v>
      </c>
      <c r="G703" s="6" t="s">
        <v>3403</v>
      </c>
      <c r="H703" s="18" t="s">
        <v>4941</v>
      </c>
      <c r="I703" s="19" t="str">
        <f t="shared" si="20"/>
        <v>623735.059</v>
      </c>
      <c r="J703" s="20">
        <v>269907.171072</v>
      </c>
      <c r="K703" s="6" t="s">
        <v>4942</v>
      </c>
      <c r="L703" t="str">
        <f>VLOOKUP(A703,[1]Accounts!$A$2:$G$3001,5,FALSE)</f>
        <v>Joint</v>
      </c>
      <c r="M703" t="str">
        <f>VLOOKUP(A703,[1]Accounts!$A$2:$G$3001,7,FALSE)</f>
        <v>122723,9013</v>
      </c>
      <c r="N703" t="str">
        <f>IFERROR(VLOOKUP(A703,[1]Loan!A:D,4,FALSE),  " No Loan")</f>
        <v xml:space="preserve"> No Loan</v>
      </c>
      <c r="O703" s="4">
        <f>VLOOKUP(B703, [1]Transaction!C:F,4,FALSE)</f>
        <v>44337</v>
      </c>
      <c r="P703" t="str">
        <f>VLOOKUP(B703,[1]Transaction!C:D,2,FALSE)</f>
        <v>Money Deposit</v>
      </c>
      <c r="Q703" t="str">
        <f>VLOOKUP(B703,[1]Transaction!C:E,3,FALSE)</f>
        <v>Bank</v>
      </c>
      <c r="R703" s="10">
        <f>IFERROR(I703-J703, "")</f>
        <v>353827.88792800001</v>
      </c>
      <c r="S703" s="5">
        <f t="shared" si="21"/>
        <v>0</v>
      </c>
    </row>
    <row r="704" spans="1:19" x14ac:dyDescent="0.25">
      <c r="A704" s="6" t="s">
        <v>2215</v>
      </c>
      <c r="B704" s="7">
        <v>237380993</v>
      </c>
      <c r="C704" s="6">
        <v>78</v>
      </c>
      <c r="D704" s="17">
        <v>16216.5</v>
      </c>
      <c r="E704" s="6" t="s">
        <v>3348</v>
      </c>
      <c r="F704" s="6" t="s">
        <v>3582</v>
      </c>
      <c r="G704" s="6" t="s">
        <v>3429</v>
      </c>
      <c r="H704" s="18" t="s">
        <v>4943</v>
      </c>
      <c r="I704" s="19" t="str">
        <f t="shared" si="20"/>
        <v>638808.865</v>
      </c>
      <c r="J704" s="20">
        <v>301280.08803360001</v>
      </c>
      <c r="K704" s="6" t="s">
        <v>4944</v>
      </c>
      <c r="L704" t="str">
        <f>VLOOKUP(A704,[1]Accounts!$A$2:$G$3001,5,FALSE)</f>
        <v>Joint</v>
      </c>
      <c r="M704" t="str">
        <f>VLOOKUP(A704,[1]Accounts!$A$2:$G$3001,7,FALSE)</f>
        <v>365561,235</v>
      </c>
      <c r="N704" t="str">
        <f>IFERROR(VLOOKUP(A704,[1]Loan!A:D,4,FALSE),  " No Loan")</f>
        <v xml:space="preserve"> No Loan</v>
      </c>
      <c r="O704" s="4">
        <f>VLOOKUP(B704, [1]Transaction!C:F,4,FALSE)</f>
        <v>44314</v>
      </c>
      <c r="P704" t="str">
        <f>VLOOKUP(B704,[1]Transaction!C:D,2,FALSE)</f>
        <v>Online Payment</v>
      </c>
      <c r="Q704" t="str">
        <f>VLOOKUP(B704,[1]Transaction!C:E,3,FALSE)</f>
        <v>Card</v>
      </c>
      <c r="R704" s="10">
        <f>IFERROR(I704-J704, "")</f>
        <v>337528.77696639998</v>
      </c>
      <c r="S704" s="5">
        <f t="shared" si="21"/>
        <v>0</v>
      </c>
    </row>
    <row r="705" spans="1:19" x14ac:dyDescent="0.25">
      <c r="A705" s="6" t="s">
        <v>1155</v>
      </c>
      <c r="B705" s="7">
        <v>237562153</v>
      </c>
      <c r="C705" s="6">
        <v>56</v>
      </c>
      <c r="D705" s="17">
        <v>24252</v>
      </c>
      <c r="E705" s="6" t="s">
        <v>3339</v>
      </c>
      <c r="F705" s="6" t="s">
        <v>4298</v>
      </c>
      <c r="G705" s="6" t="s">
        <v>3389</v>
      </c>
      <c r="H705" s="18" t="s">
        <v>4945</v>
      </c>
      <c r="I705" s="19" t="str">
        <f t="shared" si="20"/>
        <v>3363785.32</v>
      </c>
      <c r="J705" s="20">
        <v>1574475.784455</v>
      </c>
      <c r="K705" s="6" t="s">
        <v>3437</v>
      </c>
      <c r="L705" t="str">
        <f>VLOOKUP(A705,[1]Accounts!$A$2:$G$3001,5,FALSE)</f>
        <v>Fixed Deposit</v>
      </c>
      <c r="M705" t="str">
        <f>VLOOKUP(A705,[1]Accounts!$A$2:$G$3001,7,FALSE)</f>
        <v>451132,2</v>
      </c>
      <c r="N705" t="str">
        <f>IFERROR(VLOOKUP(A705,[1]Loan!A:D,4,FALSE),  " No Loan")</f>
        <v xml:space="preserve"> No Loan</v>
      </c>
      <c r="O705" s="4">
        <f>VLOOKUP(B705, [1]Transaction!C:F,4,FALSE)</f>
        <v>44377</v>
      </c>
      <c r="P705" t="str">
        <f>VLOOKUP(B705,[1]Transaction!C:D,2,FALSE)</f>
        <v>Cash Withdrawal</v>
      </c>
      <c r="Q705" t="str">
        <f>VLOOKUP(B705,[1]Transaction!C:E,3,FALSE)</f>
        <v>Bank</v>
      </c>
      <c r="R705" s="10">
        <f>IFERROR(I705-J705, "")</f>
        <v>1789309.5355449999</v>
      </c>
      <c r="S705" s="5">
        <f t="shared" si="21"/>
        <v>35786.190710899995</v>
      </c>
    </row>
    <row r="706" spans="1:19" x14ac:dyDescent="0.25">
      <c r="A706" s="6" t="s">
        <v>3255</v>
      </c>
      <c r="B706" s="7">
        <v>237951204</v>
      </c>
      <c r="C706" s="6">
        <v>51</v>
      </c>
      <c r="D706" s="17">
        <v>26078.25</v>
      </c>
      <c r="E706" s="6" t="s">
        <v>3348</v>
      </c>
      <c r="F706" s="6" t="s">
        <v>3718</v>
      </c>
      <c r="G706" s="6" t="s">
        <v>3512</v>
      </c>
      <c r="H706" s="18" t="s">
        <v>4946</v>
      </c>
      <c r="I706" s="19" t="str">
        <f t="shared" si="20"/>
        <v>878001.605</v>
      </c>
      <c r="J706" s="20">
        <v>278378.15617919998</v>
      </c>
      <c r="K706" s="6" t="s">
        <v>4947</v>
      </c>
      <c r="L706" t="str">
        <f>VLOOKUP(A706,[1]Accounts!$A$2:$G$3001,5,FALSE)</f>
        <v>Domiciliary</v>
      </c>
      <c r="M706" t="str">
        <f>VLOOKUP(A706,[1]Accounts!$A$2:$G$3001,7,FALSE)</f>
        <v>433365,4875</v>
      </c>
      <c r="N706" t="str">
        <f>IFERROR(VLOOKUP(A706,[1]Loan!A:D,4,FALSE),  " No Loan")</f>
        <v xml:space="preserve"> No Loan</v>
      </c>
      <c r="O706" s="4">
        <f>VLOOKUP(B706, [1]Transaction!C:F,4,FALSE)</f>
        <v>44342</v>
      </c>
      <c r="P706" t="str">
        <f>VLOOKUP(B706,[1]Transaction!C:D,2,FALSE)</f>
        <v>Checks</v>
      </c>
      <c r="Q706" t="str">
        <f>VLOOKUP(B706,[1]Transaction!C:E,3,FALSE)</f>
        <v>Bank</v>
      </c>
      <c r="R706" s="10">
        <f>IFERROR(I706-J706, "")</f>
        <v>599623.44882080005</v>
      </c>
      <c r="S706" s="5">
        <f t="shared" si="21"/>
        <v>11992.468976416001</v>
      </c>
    </row>
    <row r="707" spans="1:19" x14ac:dyDescent="0.25">
      <c r="A707" s="6" t="s">
        <v>252</v>
      </c>
      <c r="B707" s="7">
        <v>238274446</v>
      </c>
      <c r="C707" s="6">
        <v>24</v>
      </c>
      <c r="D707" s="17">
        <v>35940</v>
      </c>
      <c r="E707" s="6" t="s">
        <v>3348</v>
      </c>
      <c r="F707" s="6" t="s">
        <v>3340</v>
      </c>
      <c r="G707" s="6" t="s">
        <v>3361</v>
      </c>
      <c r="H707" s="18" t="s">
        <v>4948</v>
      </c>
      <c r="I707" s="19" t="str">
        <f t="shared" ref="I707:I770" si="22">LEFT(H707,10)</f>
        <v>1229634.11</v>
      </c>
      <c r="J707" s="20">
        <v>549058.36473488004</v>
      </c>
      <c r="K707" s="6" t="s">
        <v>4949</v>
      </c>
      <c r="L707" t="str">
        <f>VLOOKUP(A707,[1]Accounts!$A$2:$G$3001,5,FALSE)</f>
        <v>Domiciliary</v>
      </c>
      <c r="M707" t="str">
        <f>VLOOKUP(A707,[1]Accounts!$A$2:$G$3001,7,FALSE)</f>
        <v>315769,1712</v>
      </c>
      <c r="N707" t="str">
        <f>IFERROR(VLOOKUP(A707,[1]Loan!A:D,4,FALSE),  " No Loan")</f>
        <v>N9237412968</v>
      </c>
      <c r="O707" s="4">
        <f>VLOOKUP(B707, [1]Transaction!C:F,4,FALSE)</f>
        <v>44679</v>
      </c>
      <c r="P707" t="str">
        <f>VLOOKUP(B707,[1]Transaction!C:D,2,FALSE)</f>
        <v>Loan Payment</v>
      </c>
      <c r="Q707" t="str">
        <f>VLOOKUP(B707,[1]Transaction!C:E,3,FALSE)</f>
        <v>AFT</v>
      </c>
      <c r="R707" s="10">
        <f>IFERROR(I707-J707, "")</f>
        <v>680575.74526512006</v>
      </c>
      <c r="S707" s="5">
        <f t="shared" ref="S707:S770" si="23">IF(R707&gt;500000, R707*0.02,0)</f>
        <v>13611.514905302402</v>
      </c>
    </row>
    <row r="708" spans="1:19" x14ac:dyDescent="0.25">
      <c r="A708" s="6" t="s">
        <v>255</v>
      </c>
      <c r="B708" s="7">
        <v>238684493</v>
      </c>
      <c r="C708" s="6">
        <v>49</v>
      </c>
      <c r="D708" s="17">
        <v>26808.75</v>
      </c>
      <c r="E708" s="6" t="s">
        <v>3339</v>
      </c>
      <c r="F708" s="6" t="s">
        <v>3603</v>
      </c>
      <c r="G708" s="6" t="s">
        <v>3389</v>
      </c>
      <c r="H708" s="18" t="s">
        <v>4950</v>
      </c>
      <c r="I708" s="19" t="str">
        <f t="shared" si="22"/>
        <v>855645.412</v>
      </c>
      <c r="J708" s="20">
        <v>259436.07707160001</v>
      </c>
      <c r="K708" s="6" t="s">
        <v>4951</v>
      </c>
      <c r="L708" t="str">
        <f>VLOOKUP(A708,[1]Accounts!$A$2:$G$3001,5,FALSE)</f>
        <v>Fixed Deposit</v>
      </c>
      <c r="M708" t="str">
        <f>VLOOKUP(A708,[1]Accounts!$A$2:$G$3001,7,FALSE)</f>
        <v>26994,24</v>
      </c>
      <c r="N708" t="str">
        <f>IFERROR(VLOOKUP(A708,[1]Loan!A:D,4,FALSE),  " No Loan")</f>
        <v>N299906154</v>
      </c>
      <c r="O708" s="4">
        <f>VLOOKUP(B708, [1]Transaction!C:F,4,FALSE)</f>
        <v>44413</v>
      </c>
      <c r="P708" t="str">
        <f>VLOOKUP(B708,[1]Transaction!C:D,2,FALSE)</f>
        <v>Loan Payment</v>
      </c>
      <c r="Q708" t="str">
        <f>VLOOKUP(B708,[1]Transaction!C:E,3,FALSE)</f>
        <v>Mobile</v>
      </c>
      <c r="R708" s="10">
        <f>IFERROR(I708-J708, "")</f>
        <v>596209.3349284</v>
      </c>
      <c r="S708" s="5">
        <f t="shared" si="23"/>
        <v>11924.186698568001</v>
      </c>
    </row>
    <row r="709" spans="1:19" x14ac:dyDescent="0.25">
      <c r="A709" s="6" t="s">
        <v>2865</v>
      </c>
      <c r="B709" s="7">
        <v>238742168</v>
      </c>
      <c r="C709" s="6">
        <v>61</v>
      </c>
      <c r="D709" s="17">
        <v>22425.75</v>
      </c>
      <c r="E709" s="6" t="s">
        <v>3339</v>
      </c>
      <c r="F709" s="6" t="s">
        <v>3611</v>
      </c>
      <c r="G709" s="6" t="s">
        <v>3361</v>
      </c>
      <c r="H709" s="18" t="s">
        <v>4952</v>
      </c>
      <c r="I709" s="19" t="str">
        <f t="shared" si="22"/>
        <v>2446251.57</v>
      </c>
      <c r="J709" s="20">
        <v>253337.83407072001</v>
      </c>
      <c r="K709" s="6" t="s">
        <v>4953</v>
      </c>
      <c r="L709" t="str">
        <f>VLOOKUP(A709,[1]Accounts!$A$2:$G$3001,5,FALSE)</f>
        <v>Domiciliary</v>
      </c>
      <c r="M709" t="str">
        <f>VLOOKUP(A709,[1]Accounts!$A$2:$G$3001,7,FALSE)</f>
        <v>54649,3248</v>
      </c>
      <c r="N709" t="str">
        <f>IFERROR(VLOOKUP(A709,[1]Loan!A:D,4,FALSE),  " No Loan")</f>
        <v xml:space="preserve"> No Loan</v>
      </c>
      <c r="O709" s="4">
        <f>VLOOKUP(B709, [1]Transaction!C:F,4,FALSE)</f>
        <v>44506</v>
      </c>
      <c r="P709" t="str">
        <f>VLOOKUP(B709,[1]Transaction!C:D,2,FALSE)</f>
        <v>Money Transfer</v>
      </c>
      <c r="Q709" t="str">
        <f>VLOOKUP(B709,[1]Transaction!C:E,3,FALSE)</f>
        <v>Mobile</v>
      </c>
      <c r="R709" s="10">
        <f>IFERROR(I709-J709, "")</f>
        <v>2192913.7359292796</v>
      </c>
      <c r="S709" s="5">
        <f t="shared" si="23"/>
        <v>43858.274718585591</v>
      </c>
    </row>
    <row r="710" spans="1:19" x14ac:dyDescent="0.25">
      <c r="A710" s="6" t="s">
        <v>1083</v>
      </c>
      <c r="B710" s="7">
        <v>239044363</v>
      </c>
      <c r="C710" s="6">
        <v>70</v>
      </c>
      <c r="D710" s="17">
        <v>19138.5</v>
      </c>
      <c r="E710" s="6" t="s">
        <v>3339</v>
      </c>
      <c r="F710" s="6" t="s">
        <v>4298</v>
      </c>
      <c r="G710" s="6" t="s">
        <v>3369</v>
      </c>
      <c r="H710" s="18" t="s">
        <v>4954</v>
      </c>
      <c r="I710" s="19" t="str">
        <f t="shared" si="22"/>
        <v>639661.306</v>
      </c>
      <c r="J710" s="20">
        <v>337824.37768799998</v>
      </c>
      <c r="K710" s="6" t="s">
        <v>4955</v>
      </c>
      <c r="L710" t="str">
        <f>VLOOKUP(A710,[1]Accounts!$A$2:$G$3001,5,FALSE)</f>
        <v>Domiciliary</v>
      </c>
      <c r="M710" t="str">
        <f>VLOOKUP(A710,[1]Accounts!$A$2:$G$3001,7,FALSE)</f>
        <v>86378,6592</v>
      </c>
      <c r="N710" t="str">
        <f>IFERROR(VLOOKUP(A710,[1]Loan!A:D,4,FALSE),  " No Loan")</f>
        <v xml:space="preserve"> No Loan</v>
      </c>
      <c r="O710" s="4">
        <f>VLOOKUP(B710, [1]Transaction!C:F,4,FALSE)</f>
        <v>44348</v>
      </c>
      <c r="P710" t="str">
        <f>VLOOKUP(B710,[1]Transaction!C:D,2,FALSE)</f>
        <v>Online Payment</v>
      </c>
      <c r="Q710" t="str">
        <f>VLOOKUP(B710,[1]Transaction!C:E,3,FALSE)</f>
        <v>Internet Banking</v>
      </c>
      <c r="R710" s="10">
        <f>IFERROR(I710-J710, "")</f>
        <v>301836.928312</v>
      </c>
      <c r="S710" s="5">
        <f t="shared" si="23"/>
        <v>0</v>
      </c>
    </row>
    <row r="711" spans="1:19" x14ac:dyDescent="0.25">
      <c r="A711" s="6" t="s">
        <v>489</v>
      </c>
      <c r="B711" s="7">
        <v>239492799</v>
      </c>
      <c r="C711" s="6">
        <v>52</v>
      </c>
      <c r="D711" s="17">
        <v>25713</v>
      </c>
      <c r="E711" s="6" t="s">
        <v>3348</v>
      </c>
      <c r="F711" s="6" t="s">
        <v>3591</v>
      </c>
      <c r="G711" s="6" t="s">
        <v>3369</v>
      </c>
      <c r="H711" s="18" t="s">
        <v>4956</v>
      </c>
      <c r="I711" s="19" t="str">
        <f t="shared" si="22"/>
        <v>1407701.30</v>
      </c>
      <c r="J711" s="20">
        <v>223710.36898560001</v>
      </c>
      <c r="K711" s="6" t="s">
        <v>4957</v>
      </c>
      <c r="L711" t="str">
        <f>VLOOKUP(A711,[1]Accounts!$A$2:$G$3001,5,FALSE)</f>
        <v>Savings</v>
      </c>
      <c r="M711" t="str">
        <f>VLOOKUP(A711,[1]Accounts!$A$2:$G$3001,7,FALSE)</f>
        <v>90748,3668</v>
      </c>
      <c r="N711" t="str">
        <f>IFERROR(VLOOKUP(A711,[1]Loan!A:D,4,FALSE),  " No Loan")</f>
        <v xml:space="preserve"> No Loan</v>
      </c>
      <c r="O711" s="4">
        <f>VLOOKUP(B711, [1]Transaction!C:F,4,FALSE)</f>
        <v>44248</v>
      </c>
      <c r="P711" t="str">
        <f>VLOOKUP(B711,[1]Transaction!C:D,2,FALSE)</f>
        <v>Online Payment</v>
      </c>
      <c r="Q711" t="str">
        <f>VLOOKUP(B711,[1]Transaction!C:E,3,FALSE)</f>
        <v>Mobile</v>
      </c>
      <c r="R711" s="10">
        <f>IFERROR(I711-J711, "")</f>
        <v>1183990.9310144</v>
      </c>
      <c r="S711" s="5">
        <f t="shared" si="23"/>
        <v>23679.818620287999</v>
      </c>
    </row>
    <row r="712" spans="1:19" x14ac:dyDescent="0.25">
      <c r="A712" s="6" t="s">
        <v>2655</v>
      </c>
      <c r="B712" s="7">
        <v>240225914</v>
      </c>
      <c r="C712" s="6">
        <v>48</v>
      </c>
      <c r="D712" s="17">
        <v>27174</v>
      </c>
      <c r="E712" s="6" t="s">
        <v>3339</v>
      </c>
      <c r="F712" s="6" t="s">
        <v>4094</v>
      </c>
      <c r="G712" s="6" t="s">
        <v>3512</v>
      </c>
      <c r="H712" s="18" t="s">
        <v>4958</v>
      </c>
      <c r="I712" s="19" t="str">
        <f t="shared" si="22"/>
        <v>73467.268_x0002_</v>
      </c>
      <c r="J712" s="20">
        <v>60830.897903999998</v>
      </c>
      <c r="K712" s="6" t="s">
        <v>4959</v>
      </c>
      <c r="L712" t="str">
        <f>VLOOKUP(A712,[1]Accounts!$A$2:$G$3001,5,FALSE)</f>
        <v>Domiciliary</v>
      </c>
      <c r="M712" t="str">
        <f>VLOOKUP(A712,[1]Accounts!$A$2:$G$3001,7,FALSE)</f>
        <v>129276,6612</v>
      </c>
      <c r="N712" t="str">
        <f>IFERROR(VLOOKUP(A712,[1]Loan!A:D,4,FALSE),  " No Loan")</f>
        <v xml:space="preserve"> No Loan</v>
      </c>
      <c r="O712" s="4">
        <f>VLOOKUP(B712, [1]Transaction!C:F,4,FALSE)</f>
        <v>44469</v>
      </c>
      <c r="P712" t="str">
        <f>VLOOKUP(B712,[1]Transaction!C:D,2,FALSE)</f>
        <v>Money Deposit</v>
      </c>
      <c r="Q712" t="str">
        <f>VLOOKUP(B712,[1]Transaction!C:E,3,FALSE)</f>
        <v>ATM</v>
      </c>
      <c r="R712" s="10" t="str">
        <f>IFERROR(I712-J712, "")</f>
        <v/>
      </c>
      <c r="S712" s="5" t="e">
        <f t="shared" si="23"/>
        <v>#VALUE!</v>
      </c>
    </row>
    <row r="713" spans="1:19" x14ac:dyDescent="0.25">
      <c r="A713" s="6" t="s">
        <v>1468</v>
      </c>
      <c r="B713" s="7">
        <v>240556415</v>
      </c>
      <c r="C713" s="6">
        <v>72</v>
      </c>
      <c r="D713" s="17">
        <v>18408</v>
      </c>
      <c r="E713" s="6" t="s">
        <v>3348</v>
      </c>
      <c r="F713" s="6" t="s">
        <v>3674</v>
      </c>
      <c r="G713" s="6" t="s">
        <v>3345</v>
      </c>
      <c r="H713" s="18" t="s">
        <v>4960</v>
      </c>
      <c r="I713" s="19" t="str">
        <f t="shared" si="22"/>
        <v>267545.782</v>
      </c>
      <c r="J713" s="20">
        <v>236464.93246072001</v>
      </c>
      <c r="K713" s="6" t="s">
        <v>4961</v>
      </c>
      <c r="L713" t="str">
        <f>VLOOKUP(A713,[1]Accounts!$A$2:$G$3001,5,FALSE)</f>
        <v>Joint</v>
      </c>
      <c r="M713" t="str">
        <f>VLOOKUP(A713,[1]Accounts!$A$2:$G$3001,7,FALSE)</f>
        <v>110136,6882</v>
      </c>
      <c r="N713" t="str">
        <f>IFERROR(VLOOKUP(A713,[1]Loan!A:D,4,FALSE),  " No Loan")</f>
        <v xml:space="preserve"> No Loan</v>
      </c>
      <c r="O713" s="4">
        <f>VLOOKUP(B713, [1]Transaction!C:F,4,FALSE)</f>
        <v>44405</v>
      </c>
      <c r="P713" t="str">
        <f>VLOOKUP(B713,[1]Transaction!C:D,2,FALSE)</f>
        <v>Online Payment</v>
      </c>
      <c r="Q713" t="str">
        <f>VLOOKUP(B713,[1]Transaction!C:E,3,FALSE)</f>
        <v>Mobile</v>
      </c>
      <c r="R713" s="10">
        <f>IFERROR(I713-J713, "")</f>
        <v>31080.849539279996</v>
      </c>
      <c r="S713" s="5">
        <f t="shared" si="23"/>
        <v>0</v>
      </c>
    </row>
    <row r="714" spans="1:19" x14ac:dyDescent="0.25">
      <c r="A714" s="6" t="s">
        <v>3188</v>
      </c>
      <c r="B714" s="7">
        <v>241349621</v>
      </c>
      <c r="C714" s="6">
        <v>29</v>
      </c>
      <c r="D714" s="17">
        <v>34113.75</v>
      </c>
      <c r="E714" s="6" t="s">
        <v>3348</v>
      </c>
      <c r="F714" s="6" t="s">
        <v>3821</v>
      </c>
      <c r="G714" s="6" t="s">
        <v>3345</v>
      </c>
      <c r="H714" s="18" t="s">
        <v>4962</v>
      </c>
      <c r="I714" s="19" t="str">
        <f t="shared" si="22"/>
        <v>111513.231</v>
      </c>
      <c r="J714" s="20">
        <v>87816.669695999997</v>
      </c>
      <c r="K714" s="6" t="s">
        <v>4963</v>
      </c>
      <c r="L714" t="str">
        <f>VLOOKUP(A714,[1]Accounts!$A$2:$G$3001,5,FALSE)</f>
        <v>Domiciliary</v>
      </c>
      <c r="M714" t="str">
        <f>VLOOKUP(A714,[1]Accounts!$A$2:$G$3001,7,FALSE)</f>
        <v>220526,6274</v>
      </c>
      <c r="N714" t="str">
        <f>IFERROR(VLOOKUP(A714,[1]Loan!A:D,4,FALSE),  " No Loan")</f>
        <v xml:space="preserve"> No Loan</v>
      </c>
      <c r="O714" s="4">
        <f>VLOOKUP(B714, [1]Transaction!C:F,4,FALSE)</f>
        <v>44414</v>
      </c>
      <c r="P714" t="str">
        <f>VLOOKUP(B714,[1]Transaction!C:D,2,FALSE)</f>
        <v>Money Deposit</v>
      </c>
      <c r="Q714" t="str">
        <f>VLOOKUP(B714,[1]Transaction!C:E,3,FALSE)</f>
        <v>Bank</v>
      </c>
      <c r="R714" s="10">
        <f>IFERROR(I714-J714, "")</f>
        <v>23696.561304000003</v>
      </c>
      <c r="S714" s="5">
        <f t="shared" si="23"/>
        <v>0</v>
      </c>
    </row>
    <row r="715" spans="1:19" x14ac:dyDescent="0.25">
      <c r="A715" s="6" t="s">
        <v>2927</v>
      </c>
      <c r="B715" s="7">
        <v>241445901</v>
      </c>
      <c r="C715" s="6">
        <v>19</v>
      </c>
      <c r="D715" s="17">
        <v>37766.25</v>
      </c>
      <c r="E715" s="6" t="s">
        <v>3339</v>
      </c>
      <c r="F715" s="6" t="s">
        <v>3435</v>
      </c>
      <c r="G715" s="6" t="s">
        <v>3512</v>
      </c>
      <c r="H715" s="18" t="s">
        <v>4964</v>
      </c>
      <c r="I715" s="19" t="str">
        <f t="shared" si="22"/>
        <v>25861.3728</v>
      </c>
      <c r="J715" s="20">
        <v>34813.386562500003</v>
      </c>
      <c r="K715" s="6" t="s">
        <v>4965</v>
      </c>
      <c r="L715" t="str">
        <f>VLOOKUP(A715,[1]Accounts!$A$2:$G$3001,5,FALSE)</f>
        <v>Domiciliary</v>
      </c>
      <c r="M715" t="str">
        <f>VLOOKUP(A715,[1]Accounts!$A$2:$G$3001,7,FALSE)</f>
        <v>466402,0224</v>
      </c>
      <c r="N715" t="str">
        <f>IFERROR(VLOOKUP(A715,[1]Loan!A:D,4,FALSE),  " No Loan")</f>
        <v xml:space="preserve"> No Loan</v>
      </c>
      <c r="O715" s="4">
        <f>VLOOKUP(B715, [1]Transaction!C:F,4,FALSE)</f>
        <v>44632</v>
      </c>
      <c r="P715" t="str">
        <f>VLOOKUP(B715,[1]Transaction!C:D,2,FALSE)</f>
        <v>Money Deposit</v>
      </c>
      <c r="Q715" t="str">
        <f>VLOOKUP(B715,[1]Transaction!C:E,3,FALSE)</f>
        <v>Bank</v>
      </c>
      <c r="R715" s="10">
        <f>IFERROR(I715-J715, "")</f>
        <v>-8952.0137625000025</v>
      </c>
      <c r="S715" s="5">
        <f t="shared" si="23"/>
        <v>0</v>
      </c>
    </row>
    <row r="716" spans="1:19" x14ac:dyDescent="0.25">
      <c r="A716" s="6" t="s">
        <v>3072</v>
      </c>
      <c r="B716" s="7">
        <v>242262862</v>
      </c>
      <c r="C716" s="6">
        <v>59</v>
      </c>
      <c r="D716" s="17">
        <v>23156.25</v>
      </c>
      <c r="E716" s="6" t="s">
        <v>3348</v>
      </c>
      <c r="F716" s="6" t="s">
        <v>3402</v>
      </c>
      <c r="G716" s="6" t="s">
        <v>3429</v>
      </c>
      <c r="H716" s="18" t="s">
        <v>4966</v>
      </c>
      <c r="I716" s="19" t="str">
        <f t="shared" si="22"/>
        <v>653857.312</v>
      </c>
      <c r="J716" s="20">
        <v>231203.94570000001</v>
      </c>
      <c r="K716" s="6" t="s">
        <v>4967</v>
      </c>
      <c r="L716" t="str">
        <f>VLOOKUP(A716,[1]Accounts!$A$2:$G$3001,5,FALSE)</f>
        <v>Domiciliary</v>
      </c>
      <c r="M716" t="str">
        <f>VLOOKUP(A716,[1]Accounts!$A$2:$G$3001,7,FALSE)</f>
        <v>153042,8648</v>
      </c>
      <c r="N716" t="str">
        <f>IFERROR(VLOOKUP(A716,[1]Loan!A:D,4,FALSE),  " No Loan")</f>
        <v xml:space="preserve"> No Loan</v>
      </c>
      <c r="O716" s="4">
        <f>VLOOKUP(B716, [1]Transaction!C:F,4,FALSE)</f>
        <v>44634</v>
      </c>
      <c r="P716" t="str">
        <f>VLOOKUP(B716,[1]Transaction!C:D,2,FALSE)</f>
        <v>Checks</v>
      </c>
      <c r="Q716" t="str">
        <f>VLOOKUP(B716,[1]Transaction!C:E,3,FALSE)</f>
        <v>Informal Services</v>
      </c>
      <c r="R716" s="10">
        <f>IFERROR(I716-J716, "")</f>
        <v>422653.36629999999</v>
      </c>
      <c r="S716" s="5">
        <f t="shared" si="23"/>
        <v>0</v>
      </c>
    </row>
    <row r="717" spans="1:19" x14ac:dyDescent="0.25">
      <c r="A717" s="6" t="s">
        <v>2809</v>
      </c>
      <c r="B717" s="7">
        <v>242755293</v>
      </c>
      <c r="C717" s="6">
        <v>85</v>
      </c>
      <c r="D717" s="17">
        <v>13659.75</v>
      </c>
      <c r="E717" s="6" t="s">
        <v>3339</v>
      </c>
      <c r="F717" s="6" t="s">
        <v>3782</v>
      </c>
      <c r="G717" s="6" t="s">
        <v>3369</v>
      </c>
      <c r="H717" s="18" t="s">
        <v>4968</v>
      </c>
      <c r="I717" s="19" t="str">
        <f t="shared" si="22"/>
        <v>372344.355</v>
      </c>
      <c r="J717" s="20">
        <v>129973.00285200001</v>
      </c>
      <c r="K717" s="6" t="s">
        <v>4969</v>
      </c>
      <c r="L717" t="str">
        <f>VLOOKUP(A717,[1]Accounts!$A$2:$G$3001,5,FALSE)</f>
        <v>Current</v>
      </c>
      <c r="M717" t="str">
        <f>VLOOKUP(A717,[1]Accounts!$A$2:$G$3001,7,FALSE)</f>
        <v>101046,9852</v>
      </c>
      <c r="N717" t="str">
        <f>IFERROR(VLOOKUP(A717,[1]Loan!A:D,4,FALSE),  " No Loan")</f>
        <v xml:space="preserve"> No Loan</v>
      </c>
      <c r="O717" s="4">
        <f>VLOOKUP(B717, [1]Transaction!C:F,4,FALSE)</f>
        <v>44660</v>
      </c>
      <c r="P717" t="str">
        <f>VLOOKUP(B717,[1]Transaction!C:D,2,FALSE)</f>
        <v>Money Transfer</v>
      </c>
      <c r="Q717" t="str">
        <f>VLOOKUP(B717,[1]Transaction!C:E,3,FALSE)</f>
        <v>Mobile</v>
      </c>
      <c r="R717" s="10">
        <f>IFERROR(I717-J717, "")</f>
        <v>242371.35214799998</v>
      </c>
      <c r="S717" s="5">
        <f t="shared" si="23"/>
        <v>0</v>
      </c>
    </row>
    <row r="718" spans="1:19" x14ac:dyDescent="0.25">
      <c r="A718" s="6" t="s">
        <v>258</v>
      </c>
      <c r="B718" s="7">
        <v>242827746</v>
      </c>
      <c r="C718" s="6">
        <v>48</v>
      </c>
      <c r="D718" s="17">
        <v>27174</v>
      </c>
      <c r="E718" s="6" t="s">
        <v>3348</v>
      </c>
      <c r="F718" s="6" t="s">
        <v>4970</v>
      </c>
      <c r="G718" s="6" t="s">
        <v>3345</v>
      </c>
      <c r="H718" s="18" t="s">
        <v>4971</v>
      </c>
      <c r="I718" s="19" t="str">
        <f t="shared" si="22"/>
        <v>782142.516</v>
      </c>
      <c r="J718" s="20">
        <v>157044.36352049999</v>
      </c>
      <c r="K718" s="6" t="s">
        <v>4972</v>
      </c>
      <c r="L718" t="str">
        <f>VLOOKUP(A718,[1]Accounts!$A$2:$G$3001,5,FALSE)</f>
        <v>Joint</v>
      </c>
      <c r="M718" t="str">
        <f>VLOOKUP(A718,[1]Accounts!$A$2:$G$3001,7,FALSE)</f>
        <v>309939,21</v>
      </c>
      <c r="N718" t="str">
        <f>IFERROR(VLOOKUP(A718,[1]Loan!A:D,4,FALSE),  " No Loan")</f>
        <v>N1198037844</v>
      </c>
      <c r="O718" s="4">
        <f>VLOOKUP(B718, [1]Transaction!C:F,4,FALSE)</f>
        <v>44598</v>
      </c>
      <c r="P718" t="str">
        <f>VLOOKUP(B718,[1]Transaction!C:D,2,FALSE)</f>
        <v>Loan Payment</v>
      </c>
      <c r="Q718" t="str">
        <f>VLOOKUP(B718,[1]Transaction!C:E,3,FALSE)</f>
        <v>Mobile</v>
      </c>
      <c r="R718" s="10">
        <f>IFERROR(I718-J718, "")</f>
        <v>625098.15247949993</v>
      </c>
      <c r="S718" s="5">
        <f t="shared" si="23"/>
        <v>12501.963049589998</v>
      </c>
    </row>
    <row r="719" spans="1:19" x14ac:dyDescent="0.25">
      <c r="A719" s="6" t="s">
        <v>1319</v>
      </c>
      <c r="B719" s="7">
        <v>242838470</v>
      </c>
      <c r="C719" s="6">
        <v>62</v>
      </c>
      <c r="D719" s="17">
        <v>22060.5</v>
      </c>
      <c r="E719" s="6" t="s">
        <v>3339</v>
      </c>
      <c r="F719" s="6" t="s">
        <v>3633</v>
      </c>
      <c r="G719" s="6" t="s">
        <v>3501</v>
      </c>
      <c r="H719" s="18" t="s">
        <v>4973</v>
      </c>
      <c r="I719" s="19" t="str">
        <f t="shared" si="22"/>
        <v>2570376.87</v>
      </c>
      <c r="J719" s="20">
        <v>1173483.3394468799</v>
      </c>
      <c r="K719" s="6" t="s">
        <v>4974</v>
      </c>
      <c r="L719" t="str">
        <f>VLOOKUP(A719,[1]Accounts!$A$2:$G$3001,5,FALSE)</f>
        <v>Savings</v>
      </c>
      <c r="M719" t="str">
        <f>VLOOKUP(A719,[1]Accounts!$A$2:$G$3001,7,FALSE)</f>
        <v>136861,18</v>
      </c>
      <c r="N719" t="str">
        <f>IFERROR(VLOOKUP(A719,[1]Loan!A:D,4,FALSE),  " No Loan")</f>
        <v xml:space="preserve"> No Loan</v>
      </c>
      <c r="O719" s="4">
        <f>VLOOKUP(B719, [1]Transaction!C:F,4,FALSE)</f>
        <v>44324</v>
      </c>
      <c r="P719" t="str">
        <f>VLOOKUP(B719,[1]Transaction!C:D,2,FALSE)</f>
        <v>Money Transfer</v>
      </c>
      <c r="Q719" t="str">
        <f>VLOOKUP(B719,[1]Transaction!C:E,3,FALSE)</f>
        <v>Bank</v>
      </c>
      <c r="R719" s="10">
        <f>IFERROR(I719-J719, "")</f>
        <v>1396893.5305531202</v>
      </c>
      <c r="S719" s="5">
        <f t="shared" si="23"/>
        <v>27937.870611062404</v>
      </c>
    </row>
    <row r="720" spans="1:19" x14ac:dyDescent="0.25">
      <c r="A720" s="6" t="s">
        <v>3142</v>
      </c>
      <c r="B720" s="7">
        <v>242853921</v>
      </c>
      <c r="C720" s="6">
        <v>41</v>
      </c>
      <c r="D720" s="17">
        <v>29730.75</v>
      </c>
      <c r="E720" s="6" t="s">
        <v>3339</v>
      </c>
      <c r="F720" s="6" t="s">
        <v>3486</v>
      </c>
      <c r="G720" s="6" t="s">
        <v>3389</v>
      </c>
      <c r="H720" s="18" t="s">
        <v>4975</v>
      </c>
      <c r="I720" s="19" t="str">
        <f t="shared" si="22"/>
        <v>174297.345</v>
      </c>
      <c r="J720" s="20">
        <v>61447.199923200002</v>
      </c>
      <c r="K720" s="6" t="s">
        <v>4976</v>
      </c>
      <c r="L720" t="str">
        <f>VLOOKUP(A720,[1]Accounts!$A$2:$G$3001,5,FALSE)</f>
        <v>Domiciliary</v>
      </c>
      <c r="M720" t="str">
        <f>VLOOKUP(A720,[1]Accounts!$A$2:$G$3001,7,FALSE)</f>
        <v>347506,8324</v>
      </c>
      <c r="N720" t="str">
        <f>IFERROR(VLOOKUP(A720,[1]Loan!A:D,4,FALSE),  " No Loan")</f>
        <v xml:space="preserve"> No Loan</v>
      </c>
      <c r="O720" s="4">
        <f>VLOOKUP(B720, [1]Transaction!C:F,4,FALSE)</f>
        <v>44467</v>
      </c>
      <c r="P720" t="str">
        <f>VLOOKUP(B720,[1]Transaction!C:D,2,FALSE)</f>
        <v>Money Transfer</v>
      </c>
      <c r="Q720" t="str">
        <f>VLOOKUP(B720,[1]Transaction!C:E,3,FALSE)</f>
        <v>Mobile</v>
      </c>
      <c r="R720" s="10">
        <f>IFERROR(I720-J720, "")</f>
        <v>112850.14507679999</v>
      </c>
      <c r="S720" s="5">
        <f t="shared" si="23"/>
        <v>0</v>
      </c>
    </row>
    <row r="721" spans="1:19" x14ac:dyDescent="0.25">
      <c r="A721" s="6" t="s">
        <v>2787</v>
      </c>
      <c r="B721" s="7">
        <v>242987893</v>
      </c>
      <c r="C721" s="6">
        <v>65</v>
      </c>
      <c r="D721" s="17">
        <v>20964.75</v>
      </c>
      <c r="E721" s="6" t="s">
        <v>3348</v>
      </c>
      <c r="F721" s="6" t="s">
        <v>4621</v>
      </c>
      <c r="G721" s="6" t="s">
        <v>3369</v>
      </c>
      <c r="H721" s="18" t="s">
        <v>4977</v>
      </c>
      <c r="I721" s="19" t="str">
        <f t="shared" si="22"/>
        <v>674893.232</v>
      </c>
      <c r="J721" s="20">
        <v>152667.38044800001</v>
      </c>
      <c r="K721" s="6" t="s">
        <v>4978</v>
      </c>
      <c r="L721" t="str">
        <f>VLOOKUP(A721,[1]Accounts!$A$2:$G$3001,5,FALSE)</f>
        <v>Domiciliary</v>
      </c>
      <c r="M721" t="str">
        <f>VLOOKUP(A721,[1]Accounts!$A$2:$G$3001,7,FALSE)</f>
        <v>204262,8108</v>
      </c>
      <c r="N721" t="str">
        <f>IFERROR(VLOOKUP(A721,[1]Loan!A:D,4,FALSE),  " No Loan")</f>
        <v xml:space="preserve"> No Loan</v>
      </c>
      <c r="O721" s="4">
        <f>VLOOKUP(B721, [1]Transaction!C:F,4,FALSE)</f>
        <v>44531</v>
      </c>
      <c r="P721" t="str">
        <f>VLOOKUP(B721,[1]Transaction!C:D,2,FALSE)</f>
        <v>Checks</v>
      </c>
      <c r="Q721" t="str">
        <f>VLOOKUP(B721,[1]Transaction!C:E,3,FALSE)</f>
        <v>Informal Services</v>
      </c>
      <c r="R721" s="10">
        <f>IFERROR(I721-J721, "")</f>
        <v>522225.85155199992</v>
      </c>
      <c r="S721" s="5">
        <f t="shared" si="23"/>
        <v>10444.517031039999</v>
      </c>
    </row>
    <row r="722" spans="1:19" x14ac:dyDescent="0.25">
      <c r="A722" s="6" t="s">
        <v>2757</v>
      </c>
      <c r="B722" s="7">
        <v>243026401</v>
      </c>
      <c r="C722" s="6">
        <v>75</v>
      </c>
      <c r="D722" s="17">
        <v>17312.25</v>
      </c>
      <c r="E722" s="6" t="s">
        <v>3348</v>
      </c>
      <c r="F722" s="6" t="s">
        <v>3588</v>
      </c>
      <c r="G722" s="6" t="s">
        <v>3357</v>
      </c>
      <c r="H722" s="18" t="s">
        <v>4979</v>
      </c>
      <c r="I722" s="19" t="str">
        <f t="shared" si="22"/>
        <v>75793.0083</v>
      </c>
      <c r="J722" s="20">
        <v>73050.023249279999</v>
      </c>
      <c r="K722" s="6" t="s">
        <v>4980</v>
      </c>
      <c r="L722" t="str">
        <f>VLOOKUP(A722,[1]Accounts!$A$2:$G$3001,5,FALSE)</f>
        <v>Current</v>
      </c>
      <c r="M722" t="str">
        <f>VLOOKUP(A722,[1]Accounts!$A$2:$G$3001,7,FALSE)</f>
        <v>190381,9209</v>
      </c>
      <c r="N722" t="str">
        <f>IFERROR(VLOOKUP(A722,[1]Loan!A:D,4,FALSE),  " No Loan")</f>
        <v xml:space="preserve"> No Loan</v>
      </c>
      <c r="O722" s="4">
        <f>VLOOKUP(B722, [1]Transaction!C:F,4,FALSE)</f>
        <v>44509</v>
      </c>
      <c r="P722" t="str">
        <f>VLOOKUP(B722,[1]Transaction!C:D,2,FALSE)</f>
        <v>Checks</v>
      </c>
      <c r="Q722" t="str">
        <f>VLOOKUP(B722,[1]Transaction!C:E,3,FALSE)</f>
        <v>Informal Services</v>
      </c>
      <c r="R722" s="10">
        <f>IFERROR(I722-J722, "")</f>
        <v>2742.9850507200026</v>
      </c>
      <c r="S722" s="5">
        <f t="shared" si="23"/>
        <v>0</v>
      </c>
    </row>
    <row r="723" spans="1:19" x14ac:dyDescent="0.25">
      <c r="A723" s="6" t="s">
        <v>987</v>
      </c>
      <c r="B723" s="7">
        <v>243587919</v>
      </c>
      <c r="C723" s="6">
        <v>73</v>
      </c>
      <c r="D723" s="17">
        <v>18042.75</v>
      </c>
      <c r="E723" s="6" t="s">
        <v>3339</v>
      </c>
      <c r="F723" s="6" t="s">
        <v>4122</v>
      </c>
      <c r="G723" s="6" t="s">
        <v>3454</v>
      </c>
      <c r="H723" s="18" t="s">
        <v>4981</v>
      </c>
      <c r="I723" s="19" t="str">
        <f t="shared" si="22"/>
        <v>93146.2417</v>
      </c>
      <c r="J723" s="20">
        <v>12284.5043412</v>
      </c>
      <c r="K723" s="6" t="s">
        <v>4982</v>
      </c>
      <c r="L723" t="str">
        <f>VLOOKUP(A723,[1]Accounts!$A$2:$G$3001,5,FALSE)</f>
        <v>Domiciliary</v>
      </c>
      <c r="M723" t="str">
        <f>VLOOKUP(A723,[1]Accounts!$A$2:$G$3001,7,FALSE)</f>
        <v>81404,6875</v>
      </c>
      <c r="N723" t="str">
        <f>IFERROR(VLOOKUP(A723,[1]Loan!A:D,4,FALSE),  " No Loan")</f>
        <v xml:space="preserve"> No Loan</v>
      </c>
      <c r="O723" s="4">
        <f>VLOOKUP(B723, [1]Transaction!C:F,4,FALSE)</f>
        <v>44629</v>
      </c>
      <c r="P723" t="str">
        <f>VLOOKUP(B723,[1]Transaction!C:D,2,FALSE)</f>
        <v>Money Deposit</v>
      </c>
      <c r="Q723" t="str">
        <f>VLOOKUP(B723,[1]Transaction!C:E,3,FALSE)</f>
        <v>Bank</v>
      </c>
      <c r="R723" s="10">
        <f>IFERROR(I723-J723, "")</f>
        <v>80861.737358800005</v>
      </c>
      <c r="S723" s="5">
        <f t="shared" si="23"/>
        <v>0</v>
      </c>
    </row>
    <row r="724" spans="1:19" x14ac:dyDescent="0.25">
      <c r="A724" s="6" t="s">
        <v>2385</v>
      </c>
      <c r="B724" s="7">
        <v>244003102</v>
      </c>
      <c r="C724" s="6">
        <v>76</v>
      </c>
      <c r="D724" s="17">
        <v>16947</v>
      </c>
      <c r="E724" s="6" t="s">
        <v>3339</v>
      </c>
      <c r="F724" s="6" t="s">
        <v>3685</v>
      </c>
      <c r="G724" s="6" t="s">
        <v>3505</v>
      </c>
      <c r="H724" s="18" t="s">
        <v>4983</v>
      </c>
      <c r="I724" s="19" t="str">
        <f t="shared" si="22"/>
        <v>163502.976</v>
      </c>
      <c r="J724" s="20">
        <v>34029.056879999996</v>
      </c>
      <c r="K724" s="6" t="s">
        <v>4984</v>
      </c>
      <c r="L724" t="str">
        <f>VLOOKUP(A724,[1]Accounts!$A$2:$G$3001,5,FALSE)</f>
        <v>Corporate</v>
      </c>
      <c r="M724" t="str">
        <f>VLOOKUP(A724,[1]Accounts!$A$2:$G$3001,7,FALSE)</f>
        <v>446770,8063</v>
      </c>
      <c r="N724" t="str">
        <f>IFERROR(VLOOKUP(A724,[1]Loan!A:D,4,FALSE),  " No Loan")</f>
        <v xml:space="preserve"> No Loan</v>
      </c>
      <c r="O724" s="4">
        <f>VLOOKUP(B724, [1]Transaction!C:F,4,FALSE)</f>
        <v>44548</v>
      </c>
      <c r="P724" t="str">
        <f>VLOOKUP(B724,[1]Transaction!C:D,2,FALSE)</f>
        <v>Money Deposit</v>
      </c>
      <c r="Q724" t="str">
        <f>VLOOKUP(B724,[1]Transaction!C:E,3,FALSE)</f>
        <v>Bank</v>
      </c>
      <c r="R724" s="10">
        <f>IFERROR(I724-J724, "")</f>
        <v>129473.91912000001</v>
      </c>
      <c r="S724" s="5">
        <f t="shared" si="23"/>
        <v>0</v>
      </c>
    </row>
    <row r="725" spans="1:19" x14ac:dyDescent="0.25">
      <c r="A725" s="6" t="s">
        <v>240</v>
      </c>
      <c r="B725" s="7">
        <v>244198901</v>
      </c>
      <c r="C725" s="6">
        <v>21</v>
      </c>
      <c r="D725" s="17">
        <v>37035.75</v>
      </c>
      <c r="E725" s="6" t="s">
        <v>3339</v>
      </c>
      <c r="F725" s="6" t="s">
        <v>3696</v>
      </c>
      <c r="G725" s="6" t="s">
        <v>3463</v>
      </c>
      <c r="H725" s="18" t="s">
        <v>4985</v>
      </c>
      <c r="I725" s="19" t="str">
        <f t="shared" si="22"/>
        <v>288545.159</v>
      </c>
      <c r="J725" s="20">
        <v>163440.22247462001</v>
      </c>
      <c r="K725" s="6" t="s">
        <v>4986</v>
      </c>
      <c r="L725" t="str">
        <f>VLOOKUP(A725,[1]Accounts!$A$2:$G$3001,5,FALSE)</f>
        <v>Domiciliary</v>
      </c>
      <c r="M725" t="str">
        <f>VLOOKUP(A725,[1]Accounts!$A$2:$G$3001,7,FALSE)</f>
        <v>88363,5896</v>
      </c>
      <c r="N725" t="str">
        <f>IFERROR(VLOOKUP(A725,[1]Loan!A:D,4,FALSE),  " No Loan")</f>
        <v xml:space="preserve"> No Loan</v>
      </c>
      <c r="O725" s="4">
        <f>VLOOKUP(B725, [1]Transaction!C:F,4,FALSE)</f>
        <v>44502</v>
      </c>
      <c r="P725" t="str">
        <f>VLOOKUP(B725,[1]Transaction!C:D,2,FALSE)</f>
        <v>Cash Withdrawal</v>
      </c>
      <c r="Q725" t="str">
        <f>VLOOKUP(B725,[1]Transaction!C:E,3,FALSE)</f>
        <v>ATM</v>
      </c>
      <c r="R725" s="10">
        <f>IFERROR(I725-J725, "")</f>
        <v>125104.93652537998</v>
      </c>
      <c r="S725" s="5">
        <f t="shared" si="23"/>
        <v>0</v>
      </c>
    </row>
    <row r="726" spans="1:19" x14ac:dyDescent="0.25">
      <c r="A726" s="6" t="s">
        <v>2004</v>
      </c>
      <c r="B726" s="7">
        <v>244498758</v>
      </c>
      <c r="C726" s="6">
        <v>61</v>
      </c>
      <c r="D726" s="17">
        <v>22425.75</v>
      </c>
      <c r="E726" s="6" t="s">
        <v>3339</v>
      </c>
      <c r="F726" s="6" t="s">
        <v>4005</v>
      </c>
      <c r="G726" s="6" t="s">
        <v>3341</v>
      </c>
      <c r="H726" s="18" t="s">
        <v>4987</v>
      </c>
      <c r="I726" s="19" t="str">
        <f t="shared" si="22"/>
        <v>1139558.38</v>
      </c>
      <c r="J726" s="20">
        <v>656109.37537200004</v>
      </c>
      <c r="K726" s="6" t="s">
        <v>4988</v>
      </c>
      <c r="L726" t="str">
        <f>VLOOKUP(A726,[1]Accounts!$A$2:$G$3001,5,FALSE)</f>
        <v>Domiciliary</v>
      </c>
      <c r="M726" t="str">
        <f>VLOOKUP(A726,[1]Accounts!$A$2:$G$3001,7,FALSE)</f>
        <v>99666,75</v>
      </c>
      <c r="N726" t="str">
        <f>IFERROR(VLOOKUP(A726,[1]Loan!A:D,4,FALSE),  " No Loan")</f>
        <v xml:space="preserve"> No Loan</v>
      </c>
      <c r="O726" s="4">
        <f>VLOOKUP(B726, [1]Transaction!C:F,4,FALSE)</f>
        <v>44281</v>
      </c>
      <c r="P726" t="str">
        <f>VLOOKUP(B726,[1]Transaction!C:D,2,FALSE)</f>
        <v>Checks</v>
      </c>
      <c r="Q726" t="str">
        <f>VLOOKUP(B726,[1]Transaction!C:E,3,FALSE)</f>
        <v>Informal Services</v>
      </c>
      <c r="R726" s="10">
        <f>IFERROR(I726-J726, "")</f>
        <v>483449.00462799985</v>
      </c>
      <c r="S726" s="5">
        <f t="shared" si="23"/>
        <v>0</v>
      </c>
    </row>
    <row r="727" spans="1:19" x14ac:dyDescent="0.25">
      <c r="A727" s="6" t="s">
        <v>2638</v>
      </c>
      <c r="B727" s="7">
        <v>244618092</v>
      </c>
      <c r="C727" s="6">
        <v>78</v>
      </c>
      <c r="D727" s="17">
        <v>16216.5</v>
      </c>
      <c r="E727" s="6" t="s">
        <v>3339</v>
      </c>
      <c r="F727" s="6" t="s">
        <v>3424</v>
      </c>
      <c r="G727" s="6" t="s">
        <v>3512</v>
      </c>
      <c r="H727" s="18" t="s">
        <v>4377</v>
      </c>
      <c r="I727" s="19" t="str">
        <f t="shared" si="22"/>
        <v>0_x0002_</v>
      </c>
      <c r="J727" s="20">
        <v>0</v>
      </c>
      <c r="K727" s="6" t="s">
        <v>4989</v>
      </c>
      <c r="L727" t="str">
        <f>VLOOKUP(A727,[1]Accounts!$A$2:$G$3001,5,FALSE)</f>
        <v>Corporate</v>
      </c>
      <c r="M727" t="str">
        <f>VLOOKUP(A727,[1]Accounts!$A$2:$G$3001,7,FALSE)</f>
        <v>266452,2625</v>
      </c>
      <c r="N727" t="str">
        <f>IFERROR(VLOOKUP(A727,[1]Loan!A:D,4,FALSE),  " No Loan")</f>
        <v xml:space="preserve"> No Loan</v>
      </c>
      <c r="O727" s="4">
        <f>VLOOKUP(B727, [1]Transaction!C:F,4,FALSE)</f>
        <v>44251</v>
      </c>
      <c r="P727" t="str">
        <f>VLOOKUP(B727,[1]Transaction!C:D,2,FALSE)</f>
        <v>Cash Withdrawal</v>
      </c>
      <c r="Q727" t="str">
        <f>VLOOKUP(B727,[1]Transaction!C:E,3,FALSE)</f>
        <v>ATM</v>
      </c>
      <c r="R727" s="10" t="str">
        <f>IFERROR(I727-J727, "")</f>
        <v/>
      </c>
      <c r="S727" s="5" t="e">
        <f t="shared" si="23"/>
        <v>#VALUE!</v>
      </c>
    </row>
    <row r="728" spans="1:19" x14ac:dyDescent="0.25">
      <c r="A728" s="6" t="s">
        <v>2305</v>
      </c>
      <c r="B728" s="7">
        <v>244754421</v>
      </c>
      <c r="C728" s="6">
        <v>71</v>
      </c>
      <c r="D728" s="17">
        <v>18773.25</v>
      </c>
      <c r="E728" s="6" t="s">
        <v>3348</v>
      </c>
      <c r="F728" s="6" t="s">
        <v>3808</v>
      </c>
      <c r="G728" s="6" t="s">
        <v>3376</v>
      </c>
      <c r="H728" s="18" t="s">
        <v>4990</v>
      </c>
      <c r="I728" s="19" t="str">
        <f t="shared" si="22"/>
        <v>177967.690</v>
      </c>
      <c r="J728" s="20">
        <v>88633.744785600007</v>
      </c>
      <c r="K728" s="6" t="s">
        <v>4991</v>
      </c>
      <c r="L728" t="str">
        <f>VLOOKUP(A728,[1]Accounts!$A$2:$G$3001,5,FALSE)</f>
        <v>Fixed Deposit</v>
      </c>
      <c r="M728" t="str">
        <f>VLOOKUP(A728,[1]Accounts!$A$2:$G$3001,7,FALSE)</f>
        <v>289834,314</v>
      </c>
      <c r="N728" t="str">
        <f>IFERROR(VLOOKUP(A728,[1]Loan!A:D,4,FALSE),  " No Loan")</f>
        <v xml:space="preserve"> No Loan</v>
      </c>
      <c r="O728" s="4">
        <f>VLOOKUP(B728, [1]Transaction!C:F,4,FALSE)</f>
        <v>44574</v>
      </c>
      <c r="P728" t="str">
        <f>VLOOKUP(B728,[1]Transaction!C:D,2,FALSE)</f>
        <v>Cash Withdrawal</v>
      </c>
      <c r="Q728" t="str">
        <f>VLOOKUP(B728,[1]Transaction!C:E,3,FALSE)</f>
        <v>POS</v>
      </c>
      <c r="R728" s="10">
        <f>IFERROR(I728-J728, "")</f>
        <v>89333.945214399995</v>
      </c>
      <c r="S728" s="5">
        <f t="shared" si="23"/>
        <v>0</v>
      </c>
    </row>
    <row r="729" spans="1:19" x14ac:dyDescent="0.25">
      <c r="A729" s="6" t="s">
        <v>1019</v>
      </c>
      <c r="B729" s="7">
        <v>244864582</v>
      </c>
      <c r="C729" s="6">
        <v>27</v>
      </c>
      <c r="D729" s="17">
        <v>34844.25</v>
      </c>
      <c r="E729" s="6" t="s">
        <v>3348</v>
      </c>
      <c r="F729" s="6" t="s">
        <v>3785</v>
      </c>
      <c r="G729" s="6" t="s">
        <v>3369</v>
      </c>
      <c r="H729" s="18" t="s">
        <v>4992</v>
      </c>
      <c r="I729" s="19" t="str">
        <f t="shared" si="22"/>
        <v>322763.985</v>
      </c>
      <c r="J729" s="20">
        <v>360356.49686399999</v>
      </c>
      <c r="K729" s="6" t="s">
        <v>4993</v>
      </c>
      <c r="L729" t="str">
        <f>VLOOKUP(A729,[1]Accounts!$A$2:$G$3001,5,FALSE)</f>
        <v>Joint</v>
      </c>
      <c r="M729" t="str">
        <f>VLOOKUP(A729,[1]Accounts!$A$2:$G$3001,7,FALSE)</f>
        <v>220337,0813</v>
      </c>
      <c r="N729" t="str">
        <f>IFERROR(VLOOKUP(A729,[1]Loan!A:D,4,FALSE),  " No Loan")</f>
        <v xml:space="preserve"> No Loan</v>
      </c>
      <c r="O729" s="4">
        <f>VLOOKUP(B729, [1]Transaction!C:F,4,FALSE)</f>
        <v>44280</v>
      </c>
      <c r="P729" t="str">
        <f>VLOOKUP(B729,[1]Transaction!C:D,2,FALSE)</f>
        <v>Money Deposit</v>
      </c>
      <c r="Q729" t="str">
        <f>VLOOKUP(B729,[1]Transaction!C:E,3,FALSE)</f>
        <v>Bank</v>
      </c>
      <c r="R729" s="10">
        <f>IFERROR(I729-J729, "")</f>
        <v>-37592.511864</v>
      </c>
      <c r="S729" s="5">
        <f t="shared" si="23"/>
        <v>0</v>
      </c>
    </row>
    <row r="730" spans="1:19" x14ac:dyDescent="0.25">
      <c r="A730" s="6" t="s">
        <v>262</v>
      </c>
      <c r="B730" s="7">
        <v>245262793</v>
      </c>
      <c r="C730" s="6">
        <v>41</v>
      </c>
      <c r="D730" s="17">
        <v>29730.75</v>
      </c>
      <c r="E730" s="6" t="s">
        <v>3348</v>
      </c>
      <c r="F730" s="6" t="s">
        <v>3415</v>
      </c>
      <c r="G730" s="6" t="s">
        <v>3341</v>
      </c>
      <c r="H730" s="18" t="s">
        <v>4994</v>
      </c>
      <c r="I730" s="19" t="str">
        <f t="shared" si="22"/>
        <v>113314.339</v>
      </c>
      <c r="J730" s="20">
        <v>76245.7701504</v>
      </c>
      <c r="K730" s="6" t="s">
        <v>4995</v>
      </c>
      <c r="L730" t="str">
        <f>VLOOKUP(A730,[1]Accounts!$A$2:$G$3001,5,FALSE)</f>
        <v>Domiciliary</v>
      </c>
      <c r="M730" t="str">
        <f>VLOOKUP(A730,[1]Accounts!$A$2:$G$3001,7,FALSE)</f>
        <v>70434</v>
      </c>
      <c r="N730" t="str">
        <f>IFERROR(VLOOKUP(A730,[1]Loan!A:D,4,FALSE),  " No Loan")</f>
        <v>N4108031424</v>
      </c>
      <c r="O730" s="4">
        <f>VLOOKUP(B730, [1]Transaction!C:F,4,FALSE)</f>
        <v>44266</v>
      </c>
      <c r="P730" t="str">
        <f>VLOOKUP(B730,[1]Transaction!C:D,2,FALSE)</f>
        <v>Loan Payment</v>
      </c>
      <c r="Q730" t="str">
        <f>VLOOKUP(B730,[1]Transaction!C:E,3,FALSE)</f>
        <v>ACH</v>
      </c>
      <c r="R730" s="10">
        <f>IFERROR(I730-J730, "")</f>
        <v>37068.568849600008</v>
      </c>
      <c r="S730" s="5">
        <f t="shared" si="23"/>
        <v>0</v>
      </c>
    </row>
    <row r="731" spans="1:19" x14ac:dyDescent="0.25">
      <c r="A731" s="6" t="s">
        <v>1664</v>
      </c>
      <c r="B731" s="7">
        <v>245297664</v>
      </c>
      <c r="C731" s="6">
        <v>42</v>
      </c>
      <c r="D731" s="17">
        <v>29365.5</v>
      </c>
      <c r="E731" s="6" t="s">
        <v>3339</v>
      </c>
      <c r="F731" s="6" t="s">
        <v>3754</v>
      </c>
      <c r="G731" s="6" t="s">
        <v>3369</v>
      </c>
      <c r="H731" s="18" t="s">
        <v>4996</v>
      </c>
      <c r="I731" s="19" t="str">
        <f t="shared" si="22"/>
        <v>887296.882</v>
      </c>
      <c r="J731" s="20">
        <v>327806.90369280003</v>
      </c>
      <c r="K731" s="6" t="s">
        <v>4997</v>
      </c>
      <c r="L731" t="str">
        <f>VLOOKUP(A731,[1]Accounts!$A$2:$G$3001,5,FALSE)</f>
        <v>Domiciliary</v>
      </c>
      <c r="M731" t="str">
        <f>VLOOKUP(A731,[1]Accounts!$A$2:$G$3001,7,FALSE)</f>
        <v>37203,7974</v>
      </c>
      <c r="N731" t="str">
        <f>IFERROR(VLOOKUP(A731,[1]Loan!A:D,4,FALSE),  " No Loan")</f>
        <v xml:space="preserve"> No Loan</v>
      </c>
      <c r="O731" s="4">
        <f>VLOOKUP(B731, [1]Transaction!C:F,4,FALSE)</f>
        <v>44655</v>
      </c>
      <c r="P731" t="str">
        <f>VLOOKUP(B731,[1]Transaction!C:D,2,FALSE)</f>
        <v>Money Deposit</v>
      </c>
      <c r="Q731" t="str">
        <f>VLOOKUP(B731,[1]Transaction!C:E,3,FALSE)</f>
        <v>Bank</v>
      </c>
      <c r="R731" s="10">
        <f>IFERROR(I731-J731, "")</f>
        <v>559489.9783071999</v>
      </c>
      <c r="S731" s="5">
        <f t="shared" si="23"/>
        <v>11189.799566143998</v>
      </c>
    </row>
    <row r="732" spans="1:19" x14ac:dyDescent="0.25">
      <c r="A732" s="6" t="s">
        <v>1875</v>
      </c>
      <c r="B732" s="7">
        <v>245309141</v>
      </c>
      <c r="C732" s="6">
        <v>58</v>
      </c>
      <c r="D732" s="17">
        <v>23521.5</v>
      </c>
      <c r="E732" s="6" t="s">
        <v>3339</v>
      </c>
      <c r="F732" s="6" t="s">
        <v>3544</v>
      </c>
      <c r="G732" s="6" t="s">
        <v>3365</v>
      </c>
      <c r="H732" s="18" t="s">
        <v>4998</v>
      </c>
      <c r="I732" s="19" t="str">
        <f t="shared" si="22"/>
        <v>817895.515</v>
      </c>
      <c r="J732" s="20">
        <v>280915.65188543999</v>
      </c>
      <c r="K732" s="6" t="s">
        <v>4999</v>
      </c>
      <c r="L732" t="str">
        <f>VLOOKUP(A732,[1]Accounts!$A$2:$G$3001,5,FALSE)</f>
        <v>Domiciliary</v>
      </c>
      <c r="M732" t="str">
        <f>VLOOKUP(A732,[1]Accounts!$A$2:$G$3001,7,FALSE)</f>
        <v>82128,1125</v>
      </c>
      <c r="N732" t="str">
        <f>IFERROR(VLOOKUP(A732,[1]Loan!A:D,4,FALSE),  " No Loan")</f>
        <v xml:space="preserve"> No Loan</v>
      </c>
      <c r="O732" s="4">
        <f>VLOOKUP(B732, [1]Transaction!C:F,4,FALSE)</f>
        <v>44602</v>
      </c>
      <c r="P732" t="str">
        <f>VLOOKUP(B732,[1]Transaction!C:D,2,FALSE)</f>
        <v>Online Payment</v>
      </c>
      <c r="Q732" t="str">
        <f>VLOOKUP(B732,[1]Transaction!C:E,3,FALSE)</f>
        <v>Card</v>
      </c>
      <c r="R732" s="10">
        <f>IFERROR(I732-J732, "")</f>
        <v>536979.86311456002</v>
      </c>
      <c r="S732" s="5">
        <f t="shared" si="23"/>
        <v>10739.597262291201</v>
      </c>
    </row>
    <row r="733" spans="1:19" x14ac:dyDescent="0.25">
      <c r="A733" s="6" t="s">
        <v>1460</v>
      </c>
      <c r="B733" s="7">
        <v>245645227</v>
      </c>
      <c r="C733" s="6">
        <v>72</v>
      </c>
      <c r="D733" s="17">
        <v>18408</v>
      </c>
      <c r="E733" s="6" t="s">
        <v>3339</v>
      </c>
      <c r="F733" s="6" t="s">
        <v>4539</v>
      </c>
      <c r="G733" s="6" t="s">
        <v>3512</v>
      </c>
      <c r="H733" s="18" t="s">
        <v>5000</v>
      </c>
      <c r="I733" s="19" t="str">
        <f t="shared" si="22"/>
        <v>669180.329</v>
      </c>
      <c r="J733" s="20">
        <v>144437.68693231</v>
      </c>
      <c r="K733" s="6" t="s">
        <v>5001</v>
      </c>
      <c r="L733" t="str">
        <f>VLOOKUP(A733,[1]Accounts!$A$2:$G$3001,5,FALSE)</f>
        <v>Domiciliary</v>
      </c>
      <c r="M733" t="str">
        <f>VLOOKUP(A733,[1]Accounts!$A$2:$G$3001,7,FALSE)</f>
        <v>167071,7664</v>
      </c>
      <c r="N733" t="str">
        <f>IFERROR(VLOOKUP(A733,[1]Loan!A:D,4,FALSE),  " No Loan")</f>
        <v xml:space="preserve"> No Loan</v>
      </c>
      <c r="O733" s="4">
        <f>VLOOKUP(B733, [1]Transaction!C:F,4,FALSE)</f>
        <v>44396</v>
      </c>
      <c r="P733" t="str">
        <f>VLOOKUP(B733,[1]Transaction!C:D,2,FALSE)</f>
        <v>Checks</v>
      </c>
      <c r="Q733" t="str">
        <f>VLOOKUP(B733,[1]Transaction!C:E,3,FALSE)</f>
        <v>Informal Services</v>
      </c>
      <c r="R733" s="10">
        <f>IFERROR(I733-J733, "")</f>
        <v>524742.64206769003</v>
      </c>
      <c r="S733" s="5">
        <f t="shared" si="23"/>
        <v>10494.852841353801</v>
      </c>
    </row>
    <row r="734" spans="1:19" x14ac:dyDescent="0.25">
      <c r="A734" s="6" t="s">
        <v>265</v>
      </c>
      <c r="B734" s="7">
        <v>247030328</v>
      </c>
      <c r="C734" s="6">
        <v>69</v>
      </c>
      <c r="D734" s="17">
        <v>19503.75</v>
      </c>
      <c r="E734" s="6" t="s">
        <v>3348</v>
      </c>
      <c r="F734" s="6" t="s">
        <v>5002</v>
      </c>
      <c r="G734" s="6" t="s">
        <v>3350</v>
      </c>
      <c r="H734" s="18" t="s">
        <v>5003</v>
      </c>
      <c r="I734" s="19" t="str">
        <f t="shared" si="22"/>
        <v>260867.384</v>
      </c>
      <c r="J734" s="20">
        <v>70013.439924480001</v>
      </c>
      <c r="K734" s="6" t="s">
        <v>5004</v>
      </c>
      <c r="L734" t="str">
        <f>VLOOKUP(A734,[1]Accounts!$A$2:$G$3001,5,FALSE)</f>
        <v>Domiciliary</v>
      </c>
      <c r="M734" t="str">
        <f>VLOOKUP(A734,[1]Accounts!$A$2:$G$3001,7,FALSE)</f>
        <v>105666,4155</v>
      </c>
      <c r="N734" t="str">
        <f>IFERROR(VLOOKUP(A734,[1]Loan!A:D,4,FALSE),  " No Loan")</f>
        <v>N5740046647</v>
      </c>
      <c r="O734" s="4">
        <f>VLOOKUP(B734, [1]Transaction!C:F,4,FALSE)</f>
        <v>44394</v>
      </c>
      <c r="P734" t="str">
        <f>VLOOKUP(B734,[1]Transaction!C:D,2,FALSE)</f>
        <v>Loan Payment</v>
      </c>
      <c r="Q734" t="str">
        <f>VLOOKUP(B734,[1]Transaction!C:E,3,FALSE)</f>
        <v>ACH</v>
      </c>
      <c r="R734" s="10">
        <f>IFERROR(I734-J734, "")</f>
        <v>190853.94407551998</v>
      </c>
      <c r="S734" s="5">
        <f t="shared" si="23"/>
        <v>0</v>
      </c>
    </row>
    <row r="735" spans="1:19" x14ac:dyDescent="0.25">
      <c r="A735" s="6" t="s">
        <v>2853</v>
      </c>
      <c r="B735" s="7">
        <v>247215446</v>
      </c>
      <c r="C735" s="6">
        <v>35</v>
      </c>
      <c r="D735" s="17">
        <v>31922.25</v>
      </c>
      <c r="E735" s="6" t="s">
        <v>3348</v>
      </c>
      <c r="F735" s="6" t="s">
        <v>3388</v>
      </c>
      <c r="G735" s="6" t="s">
        <v>3489</v>
      </c>
      <c r="H735" s="18" t="s">
        <v>5005</v>
      </c>
      <c r="I735" s="19" t="str">
        <f t="shared" si="22"/>
        <v>477508.081</v>
      </c>
      <c r="J735" s="20">
        <v>211602.70897427999</v>
      </c>
      <c r="K735" s="6" t="s">
        <v>5006</v>
      </c>
      <c r="L735" t="str">
        <f>VLOOKUP(A735,[1]Accounts!$A$2:$G$3001,5,FALSE)</f>
        <v>Current</v>
      </c>
      <c r="M735" t="str">
        <f>VLOOKUP(A735,[1]Accounts!$A$2:$G$3001,7,FALSE)</f>
        <v>204170,5952</v>
      </c>
      <c r="N735" t="str">
        <f>IFERROR(VLOOKUP(A735,[1]Loan!A:D,4,FALSE),  " No Loan")</f>
        <v xml:space="preserve"> No Loan</v>
      </c>
      <c r="O735" s="4">
        <f>VLOOKUP(B735, [1]Transaction!C:F,4,FALSE)</f>
        <v>44580</v>
      </c>
      <c r="P735" t="str">
        <f>VLOOKUP(B735,[1]Transaction!C:D,2,FALSE)</f>
        <v>Cash Withdrawal</v>
      </c>
      <c r="Q735" t="str">
        <f>VLOOKUP(B735,[1]Transaction!C:E,3,FALSE)</f>
        <v>POS</v>
      </c>
      <c r="R735" s="10">
        <f>IFERROR(I735-J735, "")</f>
        <v>265905.37202572002</v>
      </c>
      <c r="S735" s="5">
        <f t="shared" si="23"/>
        <v>0</v>
      </c>
    </row>
    <row r="736" spans="1:19" x14ac:dyDescent="0.25">
      <c r="A736" s="6" t="s">
        <v>2805</v>
      </c>
      <c r="B736" s="7">
        <v>247238450</v>
      </c>
      <c r="C736" s="6">
        <v>64</v>
      </c>
      <c r="D736" s="17">
        <v>21330</v>
      </c>
      <c r="E736" s="6" t="s">
        <v>3348</v>
      </c>
      <c r="F736" s="6" t="s">
        <v>3782</v>
      </c>
      <c r="G736" s="6" t="s">
        <v>3403</v>
      </c>
      <c r="H736" s="18" t="s">
        <v>5007</v>
      </c>
      <c r="I736" s="19" t="str">
        <f t="shared" si="22"/>
        <v>204249.005</v>
      </c>
      <c r="J736" s="20">
        <v>50869.563558000002</v>
      </c>
      <c r="K736" s="6" t="s">
        <v>5008</v>
      </c>
      <c r="L736" t="str">
        <f>VLOOKUP(A736,[1]Accounts!$A$2:$G$3001,5,FALSE)</f>
        <v>Domiciliary</v>
      </c>
      <c r="M736" t="str">
        <f>VLOOKUP(A736,[1]Accounts!$A$2:$G$3001,7,FALSE)</f>
        <v>131150,237</v>
      </c>
      <c r="N736" t="str">
        <f>IFERROR(VLOOKUP(A736,[1]Loan!A:D,4,FALSE),  " No Loan")</f>
        <v xml:space="preserve"> No Loan</v>
      </c>
      <c r="O736" s="4">
        <f>VLOOKUP(B736, [1]Transaction!C:F,4,FALSE)</f>
        <v>44241</v>
      </c>
      <c r="P736" t="str">
        <f>VLOOKUP(B736,[1]Transaction!C:D,2,FALSE)</f>
        <v>Online Payment</v>
      </c>
      <c r="Q736" t="str">
        <f>VLOOKUP(B736,[1]Transaction!C:E,3,FALSE)</f>
        <v>Internet Banking</v>
      </c>
      <c r="R736" s="10">
        <f>IFERROR(I736-J736, "")</f>
        <v>153379.44144200001</v>
      </c>
      <c r="S736" s="5">
        <f t="shared" si="23"/>
        <v>0</v>
      </c>
    </row>
    <row r="737" spans="1:19" x14ac:dyDescent="0.25">
      <c r="A737" s="6" t="s">
        <v>1282</v>
      </c>
      <c r="B737" s="7">
        <v>247505720</v>
      </c>
      <c r="C737" s="6">
        <v>30</v>
      </c>
      <c r="D737" s="17">
        <v>33748.5</v>
      </c>
      <c r="E737" s="6" t="s">
        <v>3348</v>
      </c>
      <c r="F737" s="6" t="s">
        <v>4621</v>
      </c>
      <c r="G737" s="6" t="s">
        <v>3403</v>
      </c>
      <c r="H737" s="18" t="s">
        <v>5009</v>
      </c>
      <c r="I737" s="19" t="str">
        <f t="shared" si="22"/>
        <v>2632942.21</v>
      </c>
      <c r="J737" s="20">
        <v>712403.72821079998</v>
      </c>
      <c r="K737" s="6" t="s">
        <v>5010</v>
      </c>
      <c r="L737" t="str">
        <f>VLOOKUP(A737,[1]Accounts!$A$2:$G$3001,5,FALSE)</f>
        <v>Domiciliary</v>
      </c>
      <c r="M737" t="str">
        <f>VLOOKUP(A737,[1]Accounts!$A$2:$G$3001,7,FALSE)</f>
        <v>337917,67</v>
      </c>
      <c r="N737" t="str">
        <f>IFERROR(VLOOKUP(A737,[1]Loan!A:D,4,FALSE),  " No Loan")</f>
        <v xml:space="preserve"> No Loan</v>
      </c>
      <c r="O737" s="4">
        <f>VLOOKUP(B737, [1]Transaction!C:F,4,FALSE)</f>
        <v>44572</v>
      </c>
      <c r="P737" t="str">
        <f>VLOOKUP(B737,[1]Transaction!C:D,2,FALSE)</f>
        <v>Money Deposit</v>
      </c>
      <c r="Q737" t="str">
        <f>VLOOKUP(B737,[1]Transaction!C:E,3,FALSE)</f>
        <v>ATM</v>
      </c>
      <c r="R737" s="10">
        <f>IFERROR(I737-J737, "")</f>
        <v>1920538.4817892001</v>
      </c>
      <c r="S737" s="5">
        <f t="shared" si="23"/>
        <v>38410.769635784003</v>
      </c>
    </row>
    <row r="738" spans="1:19" x14ac:dyDescent="0.25">
      <c r="A738" s="6" t="s">
        <v>1204</v>
      </c>
      <c r="B738" s="7">
        <v>247728267</v>
      </c>
      <c r="C738" s="6">
        <v>30</v>
      </c>
      <c r="D738" s="17">
        <v>33748.5</v>
      </c>
      <c r="E738" s="6" t="s">
        <v>3348</v>
      </c>
      <c r="F738" s="6" t="s">
        <v>3382</v>
      </c>
      <c r="G738" s="6" t="s">
        <v>3512</v>
      </c>
      <c r="H738" s="18" t="s">
        <v>5011</v>
      </c>
      <c r="I738" s="19" t="str">
        <f t="shared" si="22"/>
        <v>530781.48_x0002_</v>
      </c>
      <c r="J738" s="20">
        <v>641714.80932</v>
      </c>
      <c r="K738" s="6" t="s">
        <v>5012</v>
      </c>
      <c r="L738" t="str">
        <f>VLOOKUP(A738,[1]Accounts!$A$2:$G$3001,5,FALSE)</f>
        <v>Domiciliary</v>
      </c>
      <c r="M738" t="str">
        <f>VLOOKUP(A738,[1]Accounts!$A$2:$G$3001,7,FALSE)</f>
        <v>141027,4404</v>
      </c>
      <c r="N738" t="str">
        <f>IFERROR(VLOOKUP(A738,[1]Loan!A:D,4,FALSE),  " No Loan")</f>
        <v xml:space="preserve"> No Loan</v>
      </c>
      <c r="O738" s="4">
        <f>VLOOKUP(B738, [1]Transaction!C:F,4,FALSE)</f>
        <v>44442</v>
      </c>
      <c r="P738" t="str">
        <f>VLOOKUP(B738,[1]Transaction!C:D,2,FALSE)</f>
        <v>Cash Withdrawal</v>
      </c>
      <c r="Q738" t="str">
        <f>VLOOKUP(B738,[1]Transaction!C:E,3,FALSE)</f>
        <v>ATM</v>
      </c>
      <c r="R738" s="10" t="str">
        <f>IFERROR(I738-J738, "")</f>
        <v/>
      </c>
      <c r="S738" s="5" t="e">
        <f t="shared" si="23"/>
        <v>#VALUE!</v>
      </c>
    </row>
    <row r="739" spans="1:19" x14ac:dyDescent="0.25">
      <c r="A739" s="6" t="s">
        <v>3275</v>
      </c>
      <c r="B739" s="7">
        <v>249026203</v>
      </c>
      <c r="C739" s="6">
        <v>35</v>
      </c>
      <c r="D739" s="17">
        <v>31922.25</v>
      </c>
      <c r="E739" s="6" t="s">
        <v>3339</v>
      </c>
      <c r="F739" s="6" t="s">
        <v>3560</v>
      </c>
      <c r="G739" s="6" t="s">
        <v>3369</v>
      </c>
      <c r="H739" s="18" t="s">
        <v>5013</v>
      </c>
      <c r="I739" s="19" t="str">
        <f t="shared" si="22"/>
        <v>549847.645</v>
      </c>
      <c r="J739" s="20">
        <v>181984.97296320001</v>
      </c>
      <c r="K739" s="6" t="s">
        <v>5014</v>
      </c>
      <c r="L739" t="str">
        <f>VLOOKUP(A739,[1]Accounts!$A$2:$G$3001,5,FALSE)</f>
        <v>Joint</v>
      </c>
      <c r="M739" t="str">
        <f>VLOOKUP(A739,[1]Accounts!$A$2:$G$3001,7,FALSE)</f>
        <v>83457,08</v>
      </c>
      <c r="N739" t="str">
        <f>IFERROR(VLOOKUP(A739,[1]Loan!A:D,4,FALSE),  " No Loan")</f>
        <v xml:space="preserve"> No Loan</v>
      </c>
      <c r="O739" s="4">
        <f>VLOOKUP(B739, [1]Transaction!C:F,4,FALSE)</f>
        <v>44356</v>
      </c>
      <c r="P739" t="str">
        <f>VLOOKUP(B739,[1]Transaction!C:D,2,FALSE)</f>
        <v>Money Transfer</v>
      </c>
      <c r="Q739" t="str">
        <f>VLOOKUP(B739,[1]Transaction!C:E,3,FALSE)</f>
        <v>Mobile</v>
      </c>
      <c r="R739" s="10">
        <f>IFERROR(I739-J739, "")</f>
        <v>367862.67203680001</v>
      </c>
      <c r="S739" s="5">
        <f t="shared" si="23"/>
        <v>0</v>
      </c>
    </row>
    <row r="740" spans="1:19" x14ac:dyDescent="0.25">
      <c r="A740" s="6" t="s">
        <v>2839</v>
      </c>
      <c r="B740" s="7">
        <v>249336167</v>
      </c>
      <c r="C740" s="6">
        <v>34</v>
      </c>
      <c r="D740" s="17">
        <v>32287.5</v>
      </c>
      <c r="E740" s="6" t="s">
        <v>3348</v>
      </c>
      <c r="F740" s="6" t="s">
        <v>3973</v>
      </c>
      <c r="G740" s="6" t="s">
        <v>3623</v>
      </c>
      <c r="H740" s="18" t="s">
        <v>5015</v>
      </c>
      <c r="I740" s="19" t="str">
        <f t="shared" si="22"/>
        <v>762603.377</v>
      </c>
      <c r="J740" s="20">
        <v>400790.44171584002</v>
      </c>
      <c r="K740" s="6" t="s">
        <v>5016</v>
      </c>
      <c r="L740" t="str">
        <f>VLOOKUP(A740,[1]Accounts!$A$2:$G$3001,5,FALSE)</f>
        <v>Joint</v>
      </c>
      <c r="M740" t="str">
        <f>VLOOKUP(A740,[1]Accounts!$A$2:$G$3001,7,FALSE)</f>
        <v>280497,8325</v>
      </c>
      <c r="N740" t="str">
        <f>IFERROR(VLOOKUP(A740,[1]Loan!A:D,4,FALSE),  " No Loan")</f>
        <v xml:space="preserve"> No Loan</v>
      </c>
      <c r="O740" s="4">
        <f>VLOOKUP(B740, [1]Transaction!C:F,4,FALSE)</f>
        <v>44574</v>
      </c>
      <c r="P740" t="str">
        <f>VLOOKUP(B740,[1]Transaction!C:D,2,FALSE)</f>
        <v>Money Transfer</v>
      </c>
      <c r="Q740" t="str">
        <f>VLOOKUP(B740,[1]Transaction!C:E,3,FALSE)</f>
        <v>Mobile</v>
      </c>
      <c r="R740" s="10">
        <f>IFERROR(I740-J740, "")</f>
        <v>361812.93528415996</v>
      </c>
      <c r="S740" s="5">
        <f t="shared" si="23"/>
        <v>0</v>
      </c>
    </row>
    <row r="741" spans="1:19" x14ac:dyDescent="0.25">
      <c r="A741" s="6" t="s">
        <v>1758</v>
      </c>
      <c r="B741" s="7">
        <v>250515727</v>
      </c>
      <c r="C741" s="6">
        <v>47</v>
      </c>
      <c r="D741" s="17">
        <v>27539.25</v>
      </c>
      <c r="E741" s="6" t="s">
        <v>3348</v>
      </c>
      <c r="F741" s="6" t="s">
        <v>3579</v>
      </c>
      <c r="G741" s="6" t="s">
        <v>3505</v>
      </c>
      <c r="H741" s="18" t="s">
        <v>5017</v>
      </c>
      <c r="I741" s="19" t="str">
        <f t="shared" si="22"/>
        <v>677452.097</v>
      </c>
      <c r="J741" s="20">
        <v>354791.34108599997</v>
      </c>
      <c r="K741" s="6" t="s">
        <v>5018</v>
      </c>
      <c r="L741" t="str">
        <f>VLOOKUP(A741,[1]Accounts!$A$2:$G$3001,5,FALSE)</f>
        <v>Domiciliary</v>
      </c>
      <c r="M741" t="str">
        <f>VLOOKUP(A741,[1]Accounts!$A$2:$G$3001,7,FALSE)</f>
        <v>261957,6</v>
      </c>
      <c r="N741" t="str">
        <f>IFERROR(VLOOKUP(A741,[1]Loan!A:D,4,FALSE),  " No Loan")</f>
        <v xml:space="preserve"> No Loan</v>
      </c>
      <c r="O741" s="4">
        <f>VLOOKUP(B741, [1]Transaction!C:F,4,FALSE)</f>
        <v>44440</v>
      </c>
      <c r="P741" t="str">
        <f>VLOOKUP(B741,[1]Transaction!C:D,2,FALSE)</f>
        <v>Money Transfer</v>
      </c>
      <c r="Q741" t="str">
        <f>VLOOKUP(B741,[1]Transaction!C:E,3,FALSE)</f>
        <v>ATM</v>
      </c>
      <c r="R741" s="10">
        <f>IFERROR(I741-J741, "")</f>
        <v>322660.75591399998</v>
      </c>
      <c r="S741" s="5">
        <f t="shared" si="23"/>
        <v>0</v>
      </c>
    </row>
    <row r="742" spans="1:19" x14ac:dyDescent="0.25">
      <c r="A742" s="6" t="s">
        <v>1909</v>
      </c>
      <c r="B742" s="7">
        <v>251901445</v>
      </c>
      <c r="C742" s="6">
        <v>72</v>
      </c>
      <c r="D742" s="17">
        <v>18408</v>
      </c>
      <c r="E742" s="6" t="s">
        <v>3339</v>
      </c>
      <c r="F742" s="6" t="s">
        <v>3457</v>
      </c>
      <c r="G742" s="6" t="s">
        <v>3376</v>
      </c>
      <c r="H742" s="18" t="s">
        <v>5019</v>
      </c>
      <c r="I742" s="19" t="str">
        <f t="shared" si="22"/>
        <v>250162.341</v>
      </c>
      <c r="J742" s="20">
        <v>120757.977032</v>
      </c>
      <c r="K742" s="6" t="s">
        <v>5020</v>
      </c>
      <c r="L742" t="str">
        <f>VLOOKUP(A742,[1]Accounts!$A$2:$G$3001,5,FALSE)</f>
        <v>Domiciliary</v>
      </c>
      <c r="M742" t="str">
        <f>VLOOKUP(A742,[1]Accounts!$A$2:$G$3001,7,FALSE)</f>
        <v>206362,56</v>
      </c>
      <c r="N742" t="str">
        <f>IFERROR(VLOOKUP(A742,[1]Loan!A:D,4,FALSE),  " No Loan")</f>
        <v xml:space="preserve"> No Loan</v>
      </c>
      <c r="O742" s="4">
        <f>VLOOKUP(B742, [1]Transaction!C:F,4,FALSE)</f>
        <v>44331</v>
      </c>
      <c r="P742" t="str">
        <f>VLOOKUP(B742,[1]Transaction!C:D,2,FALSE)</f>
        <v>Cash Withdrawal</v>
      </c>
      <c r="Q742" t="str">
        <f>VLOOKUP(B742,[1]Transaction!C:E,3,FALSE)</f>
        <v>POS</v>
      </c>
      <c r="R742" s="10">
        <f>IFERROR(I742-J742, "")</f>
        <v>129404.36396799999</v>
      </c>
      <c r="S742" s="5">
        <f t="shared" si="23"/>
        <v>0</v>
      </c>
    </row>
    <row r="743" spans="1:19" x14ac:dyDescent="0.25">
      <c r="A743" s="6" t="s">
        <v>1312</v>
      </c>
      <c r="B743" s="7">
        <v>252358075</v>
      </c>
      <c r="C743" s="6">
        <v>81</v>
      </c>
      <c r="D743" s="17">
        <v>15120.75</v>
      </c>
      <c r="E743" s="6" t="s">
        <v>3348</v>
      </c>
      <c r="F743" s="6" t="s">
        <v>3713</v>
      </c>
      <c r="G743" s="6" t="s">
        <v>3369</v>
      </c>
      <c r="H743" s="18" t="s">
        <v>5021</v>
      </c>
      <c r="I743" s="19" t="str">
        <f t="shared" si="22"/>
        <v>575717.5_x0002_</v>
      </c>
      <c r="J743" s="20">
        <v>277726.12199999997</v>
      </c>
      <c r="K743" s="6" t="s">
        <v>5022</v>
      </c>
      <c r="L743" t="str">
        <f>VLOOKUP(A743,[1]Accounts!$A$2:$G$3001,5,FALSE)</f>
        <v>Savings</v>
      </c>
      <c r="M743" t="str">
        <f>VLOOKUP(A743,[1]Accounts!$A$2:$G$3001,7,FALSE)</f>
        <v>169542,75</v>
      </c>
      <c r="N743" t="str">
        <f>IFERROR(VLOOKUP(A743,[1]Loan!A:D,4,FALSE),  " No Loan")</f>
        <v xml:space="preserve"> No Loan</v>
      </c>
      <c r="O743" s="4">
        <f>VLOOKUP(B743, [1]Transaction!C:F,4,FALSE)</f>
        <v>44488</v>
      </c>
      <c r="P743" t="str">
        <f>VLOOKUP(B743,[1]Transaction!C:D,2,FALSE)</f>
        <v>Online Payment</v>
      </c>
      <c r="Q743" t="str">
        <f>VLOOKUP(B743,[1]Transaction!C:E,3,FALSE)</f>
        <v>Card</v>
      </c>
      <c r="R743" s="10" t="str">
        <f>IFERROR(I743-J743, "")</f>
        <v/>
      </c>
      <c r="S743" s="5" t="e">
        <f t="shared" si="23"/>
        <v>#VALUE!</v>
      </c>
    </row>
    <row r="744" spans="1:19" x14ac:dyDescent="0.25">
      <c r="A744" s="6" t="s">
        <v>2194</v>
      </c>
      <c r="B744" s="7">
        <v>252465556</v>
      </c>
      <c r="C744" s="6">
        <v>24</v>
      </c>
      <c r="D744" s="17">
        <v>35940</v>
      </c>
      <c r="E744" s="6" t="s">
        <v>3348</v>
      </c>
      <c r="F744" s="6" t="s">
        <v>4823</v>
      </c>
      <c r="G744" s="6" t="s">
        <v>3444</v>
      </c>
      <c r="H744" s="18" t="s">
        <v>5023</v>
      </c>
      <c r="I744" s="19" t="str">
        <f t="shared" si="22"/>
        <v>580517.061</v>
      </c>
      <c r="J744" s="20">
        <v>161019.33100800001</v>
      </c>
      <c r="K744" s="6" t="s">
        <v>5024</v>
      </c>
      <c r="L744" t="str">
        <f>VLOOKUP(A744,[1]Accounts!$A$2:$G$3001,5,FALSE)</f>
        <v>Domiciliary</v>
      </c>
      <c r="M744" t="str">
        <f>VLOOKUP(A744,[1]Accounts!$A$2:$G$3001,7,FALSE)</f>
        <v>180724,3392</v>
      </c>
      <c r="N744" t="str">
        <f>IFERROR(VLOOKUP(A744,[1]Loan!A:D,4,FALSE),  " No Loan")</f>
        <v xml:space="preserve"> No Loan</v>
      </c>
      <c r="O744" s="4">
        <f>VLOOKUP(B744, [1]Transaction!C:F,4,FALSE)</f>
        <v>44384</v>
      </c>
      <c r="P744" t="str">
        <f>VLOOKUP(B744,[1]Transaction!C:D,2,FALSE)</f>
        <v>Cash Withdrawal</v>
      </c>
      <c r="Q744" t="str">
        <f>VLOOKUP(B744,[1]Transaction!C:E,3,FALSE)</f>
        <v>POS</v>
      </c>
      <c r="R744" s="10">
        <f>IFERROR(I744-J744, "")</f>
        <v>419497.72999199998</v>
      </c>
      <c r="S744" s="5">
        <f t="shared" si="23"/>
        <v>0</v>
      </c>
    </row>
    <row r="745" spans="1:19" x14ac:dyDescent="0.25">
      <c r="A745" s="6" t="s">
        <v>950</v>
      </c>
      <c r="B745" s="7">
        <v>253498368</v>
      </c>
      <c r="C745" s="6">
        <v>55</v>
      </c>
      <c r="D745" s="17">
        <v>24617.25</v>
      </c>
      <c r="E745" s="6" t="s">
        <v>3348</v>
      </c>
      <c r="F745" s="6" t="s">
        <v>3472</v>
      </c>
      <c r="G745" s="6" t="s">
        <v>3466</v>
      </c>
      <c r="H745" s="18" t="s">
        <v>5025</v>
      </c>
      <c r="I745" s="19" t="str">
        <f t="shared" si="22"/>
        <v>317542.212</v>
      </c>
      <c r="J745" s="20">
        <v>71284.155540000007</v>
      </c>
      <c r="K745" s="6" t="s">
        <v>5026</v>
      </c>
      <c r="L745" t="str">
        <f>VLOOKUP(A745,[1]Accounts!$A$2:$G$3001,5,FALSE)</f>
        <v>Savings</v>
      </c>
      <c r="M745" t="str">
        <f>VLOOKUP(A745,[1]Accounts!$A$2:$G$3001,7,FALSE)</f>
        <v>165872,6424</v>
      </c>
      <c r="N745" t="str">
        <f>IFERROR(VLOOKUP(A745,[1]Loan!A:D,4,FALSE),  " No Loan")</f>
        <v xml:space="preserve"> No Loan</v>
      </c>
      <c r="O745" s="4">
        <f>VLOOKUP(B745, [1]Transaction!C:F,4,FALSE)</f>
        <v>44309</v>
      </c>
      <c r="P745" t="str">
        <f>VLOOKUP(B745,[1]Transaction!C:D,2,FALSE)</f>
        <v>Money Deposit</v>
      </c>
      <c r="Q745" t="str">
        <f>VLOOKUP(B745,[1]Transaction!C:E,3,FALSE)</f>
        <v>Bank</v>
      </c>
      <c r="R745" s="10">
        <f>IFERROR(I745-J745, "")</f>
        <v>246258.05645999999</v>
      </c>
      <c r="S745" s="5">
        <f t="shared" si="23"/>
        <v>0</v>
      </c>
    </row>
    <row r="746" spans="1:19" x14ac:dyDescent="0.25">
      <c r="A746" s="6" t="s">
        <v>3012</v>
      </c>
      <c r="B746" s="7">
        <v>253730021</v>
      </c>
      <c r="C746" s="6">
        <v>21</v>
      </c>
      <c r="D746" s="17">
        <v>37035.75</v>
      </c>
      <c r="E746" s="6" t="s">
        <v>3348</v>
      </c>
      <c r="F746" s="6" t="s">
        <v>3435</v>
      </c>
      <c r="G746" s="6" t="s">
        <v>3369</v>
      </c>
      <c r="H746" s="18" t="s">
        <v>5027</v>
      </c>
      <c r="I746" s="19" t="str">
        <f t="shared" si="22"/>
        <v>248235.075</v>
      </c>
      <c r="J746" s="20">
        <v>147006.74604</v>
      </c>
      <c r="K746" s="6" t="s">
        <v>5028</v>
      </c>
      <c r="L746" t="str">
        <f>VLOOKUP(A746,[1]Accounts!$A$2:$G$3001,5,FALSE)</f>
        <v>Current</v>
      </c>
      <c r="M746" t="str">
        <f>VLOOKUP(A746,[1]Accounts!$A$2:$G$3001,7,FALSE)</f>
        <v>191665,0176</v>
      </c>
      <c r="N746" t="str">
        <f>IFERROR(VLOOKUP(A746,[1]Loan!A:D,4,FALSE),  " No Loan")</f>
        <v xml:space="preserve"> No Loan</v>
      </c>
      <c r="O746" s="4">
        <f>VLOOKUP(B746, [1]Transaction!C:F,4,FALSE)</f>
        <v>44668</v>
      </c>
      <c r="P746" t="str">
        <f>VLOOKUP(B746,[1]Transaction!C:D,2,FALSE)</f>
        <v>Money Transfer</v>
      </c>
      <c r="Q746" t="str">
        <f>VLOOKUP(B746,[1]Transaction!C:E,3,FALSE)</f>
        <v>Mobile</v>
      </c>
      <c r="R746" s="10">
        <f>IFERROR(I746-J746, "")</f>
        <v>101228.32896000001</v>
      </c>
      <c r="S746" s="5">
        <f t="shared" si="23"/>
        <v>0</v>
      </c>
    </row>
    <row r="747" spans="1:19" x14ac:dyDescent="0.25">
      <c r="A747" s="6" t="s">
        <v>2072</v>
      </c>
      <c r="B747" s="7">
        <v>253960066</v>
      </c>
      <c r="C747" s="6">
        <v>22</v>
      </c>
      <c r="D747" s="17">
        <v>36670.5</v>
      </c>
      <c r="E747" s="6" t="s">
        <v>3348</v>
      </c>
      <c r="F747" s="6" t="s">
        <v>3674</v>
      </c>
      <c r="G747" s="6" t="s">
        <v>3369</v>
      </c>
      <c r="H747" s="18" t="s">
        <v>5029</v>
      </c>
      <c r="I747" s="19" t="str">
        <f t="shared" si="22"/>
        <v>861107.968</v>
      </c>
      <c r="J747" s="20">
        <v>341572.82769539999</v>
      </c>
      <c r="K747" s="6" t="s">
        <v>5030</v>
      </c>
      <c r="L747" t="str">
        <f>VLOOKUP(A747,[1]Accounts!$A$2:$G$3001,5,FALSE)</f>
        <v>Current</v>
      </c>
      <c r="M747" t="str">
        <f>VLOOKUP(A747,[1]Accounts!$A$2:$G$3001,7,FALSE)</f>
        <v>149346,654</v>
      </c>
      <c r="N747" t="str">
        <f>IFERROR(VLOOKUP(A747,[1]Loan!A:D,4,FALSE),  " No Loan")</f>
        <v xml:space="preserve"> No Loan</v>
      </c>
      <c r="O747" s="4">
        <f>VLOOKUP(B747, [1]Transaction!C:F,4,FALSE)</f>
        <v>44322</v>
      </c>
      <c r="P747" t="str">
        <f>VLOOKUP(B747,[1]Transaction!C:D,2,FALSE)</f>
        <v>Money Deposit</v>
      </c>
      <c r="Q747" t="str">
        <f>VLOOKUP(B747,[1]Transaction!C:E,3,FALSE)</f>
        <v>Bank</v>
      </c>
      <c r="R747" s="10">
        <f>IFERROR(I747-J747, "")</f>
        <v>519535.14030460001</v>
      </c>
      <c r="S747" s="5">
        <f t="shared" si="23"/>
        <v>10390.702806092</v>
      </c>
    </row>
    <row r="748" spans="1:19" x14ac:dyDescent="0.25">
      <c r="A748" s="6" t="s">
        <v>1918</v>
      </c>
      <c r="B748" s="7">
        <v>254151592</v>
      </c>
      <c r="C748" s="6">
        <v>78</v>
      </c>
      <c r="D748" s="17">
        <v>16216.5</v>
      </c>
      <c r="E748" s="6" t="s">
        <v>3339</v>
      </c>
      <c r="F748" s="6" t="s">
        <v>4019</v>
      </c>
      <c r="G748" s="6" t="s">
        <v>3369</v>
      </c>
      <c r="H748" s="18" t="s">
        <v>5031</v>
      </c>
      <c r="I748" s="19" t="str">
        <f t="shared" si="22"/>
        <v>158765.069</v>
      </c>
      <c r="J748" s="20">
        <v>62526.729060880003</v>
      </c>
      <c r="K748" s="6" t="s">
        <v>5032</v>
      </c>
      <c r="L748" t="str">
        <f>VLOOKUP(A748,[1]Accounts!$A$2:$G$3001,5,FALSE)</f>
        <v>Domiciliary</v>
      </c>
      <c r="M748" t="str">
        <f>VLOOKUP(A748,[1]Accounts!$A$2:$G$3001,7,FALSE)</f>
        <v>63765</v>
      </c>
      <c r="N748" t="str">
        <f>IFERROR(VLOOKUP(A748,[1]Loan!A:D,4,FALSE),  " No Loan")</f>
        <v xml:space="preserve"> No Loan</v>
      </c>
      <c r="O748" s="4">
        <f>VLOOKUP(B748, [1]Transaction!C:F,4,FALSE)</f>
        <v>44344</v>
      </c>
      <c r="P748" t="str">
        <f>VLOOKUP(B748,[1]Transaction!C:D,2,FALSE)</f>
        <v>Online Payment</v>
      </c>
      <c r="Q748" t="str">
        <f>VLOOKUP(B748,[1]Transaction!C:E,3,FALSE)</f>
        <v>Mobile</v>
      </c>
      <c r="R748" s="10">
        <f>IFERROR(I748-J748, "")</f>
        <v>96238.339939119993</v>
      </c>
      <c r="S748" s="5">
        <f t="shared" si="23"/>
        <v>0</v>
      </c>
    </row>
    <row r="749" spans="1:19" x14ac:dyDescent="0.25">
      <c r="A749" s="6" t="s">
        <v>269</v>
      </c>
      <c r="B749" s="7">
        <v>254207692</v>
      </c>
      <c r="C749" s="6">
        <v>47</v>
      </c>
      <c r="D749" s="21">
        <v>38052</v>
      </c>
      <c r="E749" s="6" t="str">
        <f ca="1">CHOOSE(RANDBETWEEN(1, 2), "Male","Female")</f>
        <v>Female</v>
      </c>
      <c r="F749" s="6" t="str">
        <f ca="1">CHOOSE(RANDBETWEEN(1, 5), "Farmer","Tailor","Student","Professor","Welder")</f>
        <v>Welder</v>
      </c>
      <c r="G749" s="6" t="str">
        <f ca="1">CHOOSE(RANDBETWEEN(1, 22), "Kano","Kwara","Imo","Lagos","Adamawa","Delta","Sokoto","Oyo","Osun","Abia","Cross River","Kaduna","Plateau","River","Abuja","Kogi","Edo","Anambra","Bayelsa","Benue","Ogun","Enugu")</f>
        <v>Delta</v>
      </c>
      <c r="H749" s="22" t="s">
        <v>5033</v>
      </c>
      <c r="I749" s="19" t="str">
        <f t="shared" si="22"/>
        <v>712363.394</v>
      </c>
      <c r="J749" s="10">
        <v>279325.01499897102</v>
      </c>
      <c r="K749" t="s">
        <v>5034</v>
      </c>
      <c r="L749" t="str">
        <f>VLOOKUP(A749,[1]Accounts!$A$2:$G$3001,5,FALSE)</f>
        <v>Joint</v>
      </c>
      <c r="M749" t="str">
        <f>VLOOKUP(A749,[1]Accounts!$A$2:$G$3001,7,FALSE)</f>
        <v>170389,4395</v>
      </c>
      <c r="N749" t="str">
        <f>IFERROR(VLOOKUP(A749,[1]Loan!A:D,4,FALSE),  " No Loan")</f>
        <v>N5667882222</v>
      </c>
      <c r="O749" s="4">
        <f>VLOOKUP(B749, [1]Transaction!C:F,4,FALSE)</f>
        <v>44307</v>
      </c>
      <c r="P749" t="str">
        <f>VLOOKUP(B749,[1]Transaction!C:D,2,FALSE)</f>
        <v>Loan Payment</v>
      </c>
      <c r="Q749" t="str">
        <f>VLOOKUP(B749,[1]Transaction!C:E,3,FALSE)</f>
        <v>ACH</v>
      </c>
      <c r="R749" s="10">
        <f>IFERROR(I749-J749, "")</f>
        <v>433038.37900102895</v>
      </c>
      <c r="S749" s="5">
        <f t="shared" si="23"/>
        <v>0</v>
      </c>
    </row>
    <row r="750" spans="1:19" x14ac:dyDescent="0.25">
      <c r="A750" s="6" t="s">
        <v>272</v>
      </c>
      <c r="B750" s="7">
        <v>254374522</v>
      </c>
      <c r="C750" s="6">
        <v>36</v>
      </c>
      <c r="D750" s="17">
        <v>31557</v>
      </c>
      <c r="E750" s="6" t="s">
        <v>3348</v>
      </c>
      <c r="F750" s="6" t="s">
        <v>3644</v>
      </c>
      <c r="G750" s="6" t="s">
        <v>3501</v>
      </c>
      <c r="H750" s="18" t="s">
        <v>5035</v>
      </c>
      <c r="I750" s="19" t="str">
        <f t="shared" si="22"/>
        <v>6602.04027</v>
      </c>
      <c r="J750" s="20">
        <v>5359.3032780000003</v>
      </c>
      <c r="K750" s="6" t="s">
        <v>5036</v>
      </c>
      <c r="L750" t="str">
        <f>VLOOKUP(A750,[1]Accounts!$A$2:$G$3001,5,FALSE)</f>
        <v>Domiciliary</v>
      </c>
      <c r="M750" t="str">
        <f>VLOOKUP(A750,[1]Accounts!$A$2:$G$3001,7,FALSE)</f>
        <v>105811,2</v>
      </c>
      <c r="N750" t="str">
        <f>IFERROR(VLOOKUP(A750,[1]Loan!A:D,4,FALSE),  " No Loan")</f>
        <v>N1077036768</v>
      </c>
      <c r="O750" s="4">
        <f>VLOOKUP(B750, [1]Transaction!C:F,4,FALSE)</f>
        <v>44390</v>
      </c>
      <c r="P750" t="str">
        <f>VLOOKUP(B750,[1]Transaction!C:D,2,FALSE)</f>
        <v>Loan Payment</v>
      </c>
      <c r="Q750" t="str">
        <f>VLOOKUP(B750,[1]Transaction!C:E,3,FALSE)</f>
        <v>AFT</v>
      </c>
      <c r="R750" s="10">
        <f>IFERROR(I750-J750, "")</f>
        <v>1242.7369920000001</v>
      </c>
      <c r="S750" s="5">
        <f t="shared" si="23"/>
        <v>0</v>
      </c>
    </row>
    <row r="751" spans="1:19" x14ac:dyDescent="0.25">
      <c r="A751" s="6" t="s">
        <v>1118</v>
      </c>
      <c r="B751" s="7">
        <v>254387170</v>
      </c>
      <c r="C751" s="6">
        <v>66</v>
      </c>
      <c r="D751" s="17">
        <v>20599.5</v>
      </c>
      <c r="E751" s="6" t="s">
        <v>3348</v>
      </c>
      <c r="F751" s="6" t="s">
        <v>3418</v>
      </c>
      <c r="G751" s="6" t="s">
        <v>3403</v>
      </c>
      <c r="H751" s="18" t="s">
        <v>5037</v>
      </c>
      <c r="I751" s="19" t="str">
        <f t="shared" si="22"/>
        <v>1933423.95</v>
      </c>
      <c r="J751" s="20">
        <v>1053435.8469623399</v>
      </c>
      <c r="K751" s="6" t="s">
        <v>5038</v>
      </c>
      <c r="L751" t="str">
        <f>VLOOKUP(A751,[1]Accounts!$A$2:$G$3001,5,FALSE)</f>
        <v>Domiciliary</v>
      </c>
      <c r="M751" t="str">
        <f>VLOOKUP(A751,[1]Accounts!$A$2:$G$3001,7,FALSE)</f>
        <v>156565,4796</v>
      </c>
      <c r="N751" t="str">
        <f>IFERROR(VLOOKUP(A751,[1]Loan!A:D,4,FALSE),  " No Loan")</f>
        <v xml:space="preserve"> No Loan</v>
      </c>
      <c r="O751" s="4">
        <f>VLOOKUP(B751, [1]Transaction!C:F,4,FALSE)</f>
        <v>44570</v>
      </c>
      <c r="P751" t="str">
        <f>VLOOKUP(B751,[1]Transaction!C:D,2,FALSE)</f>
        <v>Cash Withdrawal</v>
      </c>
      <c r="Q751" t="str">
        <f>VLOOKUP(B751,[1]Transaction!C:E,3,FALSE)</f>
        <v>Bank</v>
      </c>
      <c r="R751" s="10">
        <f>IFERROR(I751-J751, "")</f>
        <v>879988.10303766001</v>
      </c>
      <c r="S751" s="5">
        <f t="shared" si="23"/>
        <v>17599.762060753201</v>
      </c>
    </row>
    <row r="752" spans="1:19" x14ac:dyDescent="0.25">
      <c r="A752" s="6" t="s">
        <v>2649</v>
      </c>
      <c r="B752" s="7">
        <v>254483229</v>
      </c>
      <c r="C752" s="6">
        <v>29</v>
      </c>
      <c r="D752" s="17">
        <v>34113.75</v>
      </c>
      <c r="E752" s="6" t="s">
        <v>3348</v>
      </c>
      <c r="F752" s="6" t="s">
        <v>3457</v>
      </c>
      <c r="G752" s="6" t="s">
        <v>3369</v>
      </c>
      <c r="H752" s="18" t="s">
        <v>5039</v>
      </c>
      <c r="I752" s="19" t="str">
        <f t="shared" si="22"/>
        <v>1404992.14</v>
      </c>
      <c r="J752" s="20">
        <v>780070.85170560004</v>
      </c>
      <c r="K752" s="6" t="s">
        <v>5040</v>
      </c>
      <c r="L752" t="str">
        <f>VLOOKUP(A752,[1]Accounts!$A$2:$G$3001,5,FALSE)</f>
        <v>Current</v>
      </c>
      <c r="M752" t="str">
        <f>VLOOKUP(A752,[1]Accounts!$A$2:$G$3001,7,FALSE)</f>
        <v>230267,664</v>
      </c>
      <c r="N752" t="str">
        <f>IFERROR(VLOOKUP(A752,[1]Loan!A:D,4,FALSE),  " No Loan")</f>
        <v xml:space="preserve"> No Loan</v>
      </c>
      <c r="O752" s="4">
        <f>VLOOKUP(B752, [1]Transaction!C:F,4,FALSE)</f>
        <v>44222</v>
      </c>
      <c r="P752" t="str">
        <f>VLOOKUP(B752,[1]Transaction!C:D,2,FALSE)</f>
        <v>Money Transfer</v>
      </c>
      <c r="Q752" t="str">
        <f>VLOOKUP(B752,[1]Transaction!C:E,3,FALSE)</f>
        <v>ATM</v>
      </c>
      <c r="R752" s="10">
        <f>IFERROR(I752-J752, "")</f>
        <v>624921.28829439986</v>
      </c>
      <c r="S752" s="5">
        <f t="shared" si="23"/>
        <v>12498.425765887998</v>
      </c>
    </row>
    <row r="753" spans="1:19" x14ac:dyDescent="0.25">
      <c r="A753" s="6" t="s">
        <v>944</v>
      </c>
      <c r="B753" s="7">
        <v>254730333</v>
      </c>
      <c r="C753" s="6">
        <v>49</v>
      </c>
      <c r="D753" s="17">
        <v>26808.75</v>
      </c>
      <c r="E753" s="6" t="s">
        <v>3348</v>
      </c>
      <c r="F753" s="6" t="s">
        <v>3552</v>
      </c>
      <c r="G753" s="6" t="s">
        <v>3429</v>
      </c>
      <c r="H753" s="18" t="s">
        <v>5041</v>
      </c>
      <c r="I753" s="19" t="str">
        <f t="shared" si="22"/>
        <v>495285.810</v>
      </c>
      <c r="J753" s="20">
        <v>193503.04256448001</v>
      </c>
      <c r="K753" s="6" t="s">
        <v>5042</v>
      </c>
      <c r="L753" t="str">
        <f>VLOOKUP(A753,[1]Accounts!$A$2:$G$3001,5,FALSE)</f>
        <v>Savings</v>
      </c>
      <c r="M753" t="str">
        <f>VLOOKUP(A753,[1]Accounts!$A$2:$G$3001,7,FALSE)</f>
        <v>112479,913</v>
      </c>
      <c r="N753" t="str">
        <f>IFERROR(VLOOKUP(A753,[1]Loan!A:D,4,FALSE),  " No Loan")</f>
        <v xml:space="preserve"> No Loan</v>
      </c>
      <c r="O753" s="4">
        <f>VLOOKUP(B753, [1]Transaction!C:F,4,FALSE)</f>
        <v>44204</v>
      </c>
      <c r="P753" t="str">
        <f>VLOOKUP(B753,[1]Transaction!C:D,2,FALSE)</f>
        <v>Money Transfer</v>
      </c>
      <c r="Q753" t="str">
        <f>VLOOKUP(B753,[1]Transaction!C:E,3,FALSE)</f>
        <v>ATM</v>
      </c>
      <c r="R753" s="10">
        <f>IFERROR(I753-J753, "")</f>
        <v>301782.76743551996</v>
      </c>
      <c r="S753" s="5">
        <f t="shared" si="23"/>
        <v>0</v>
      </c>
    </row>
    <row r="754" spans="1:19" x14ac:dyDescent="0.25">
      <c r="A754" s="6" t="s">
        <v>1164</v>
      </c>
      <c r="B754" s="7">
        <v>254941473</v>
      </c>
      <c r="C754" s="6">
        <v>48</v>
      </c>
      <c r="D754" s="17">
        <v>27174</v>
      </c>
      <c r="E754" s="6" t="s">
        <v>3339</v>
      </c>
      <c r="F754" s="6" t="s">
        <v>4211</v>
      </c>
      <c r="G754" s="6" t="s">
        <v>3444</v>
      </c>
      <c r="H754" s="18" t="s">
        <v>5043</v>
      </c>
      <c r="I754" s="19" t="str">
        <f t="shared" si="22"/>
        <v>1290644.58</v>
      </c>
      <c r="J754" s="20">
        <v>265066.13111040002</v>
      </c>
      <c r="K754" s="6" t="s">
        <v>5044</v>
      </c>
      <c r="L754" t="str">
        <f>VLOOKUP(A754,[1]Accounts!$A$2:$G$3001,5,FALSE)</f>
        <v>Corporate</v>
      </c>
      <c r="M754" t="str">
        <f>VLOOKUP(A754,[1]Accounts!$A$2:$G$3001,7,FALSE)</f>
        <v>36633,6189</v>
      </c>
      <c r="N754" t="str">
        <f>IFERROR(VLOOKUP(A754,[1]Loan!A:D,4,FALSE),  " No Loan")</f>
        <v xml:space="preserve"> No Loan</v>
      </c>
      <c r="O754" s="4">
        <f>VLOOKUP(B754, [1]Transaction!C:F,4,FALSE)</f>
        <v>44639</v>
      </c>
      <c r="P754" t="str">
        <f>VLOOKUP(B754,[1]Transaction!C:D,2,FALSE)</f>
        <v>Online Payment</v>
      </c>
      <c r="Q754" t="str">
        <f>VLOOKUP(B754,[1]Transaction!C:E,3,FALSE)</f>
        <v>Internet Banking</v>
      </c>
      <c r="R754" s="10">
        <f>IFERROR(I754-J754, "")</f>
        <v>1025578.4488896001</v>
      </c>
      <c r="S754" s="5">
        <f t="shared" si="23"/>
        <v>20511.568977792002</v>
      </c>
    </row>
    <row r="755" spans="1:19" x14ac:dyDescent="0.25">
      <c r="A755" s="6" t="s">
        <v>2066</v>
      </c>
      <c r="B755" s="7">
        <v>255183298</v>
      </c>
      <c r="C755" s="6">
        <v>33</v>
      </c>
      <c r="D755" s="17">
        <v>32652.75</v>
      </c>
      <c r="E755" s="6" t="s">
        <v>3339</v>
      </c>
      <c r="F755" s="6" t="s">
        <v>3443</v>
      </c>
      <c r="G755" s="6" t="s">
        <v>3369</v>
      </c>
      <c r="H755" s="18" t="s">
        <v>5045</v>
      </c>
      <c r="I755" s="19" t="str">
        <f t="shared" si="22"/>
        <v>3056394.35</v>
      </c>
      <c r="J755" s="20">
        <v>737637.18752879999</v>
      </c>
      <c r="K755" s="6" t="s">
        <v>5046</v>
      </c>
      <c r="L755" t="str">
        <f>VLOOKUP(A755,[1]Accounts!$A$2:$G$3001,5,FALSE)</f>
        <v>Savings</v>
      </c>
      <c r="M755" t="str">
        <f>VLOOKUP(A755,[1]Accounts!$A$2:$G$3001,7,FALSE)</f>
        <v>48726,8208</v>
      </c>
      <c r="N755" t="str">
        <f>IFERROR(VLOOKUP(A755,[1]Loan!A:D,4,FALSE),  " No Loan")</f>
        <v xml:space="preserve"> No Loan</v>
      </c>
      <c r="O755" s="4">
        <f>VLOOKUP(B755, [1]Transaction!C:F,4,FALSE)</f>
        <v>44226</v>
      </c>
      <c r="P755" t="str">
        <f>VLOOKUP(B755,[1]Transaction!C:D,2,FALSE)</f>
        <v>Money Deposit</v>
      </c>
      <c r="Q755" t="str">
        <f>VLOOKUP(B755,[1]Transaction!C:E,3,FALSE)</f>
        <v>Bank</v>
      </c>
      <c r="R755" s="10">
        <f>IFERROR(I755-J755, "")</f>
        <v>2318757.1624712003</v>
      </c>
      <c r="S755" s="5">
        <f t="shared" si="23"/>
        <v>46375.143249424007</v>
      </c>
    </row>
    <row r="756" spans="1:19" x14ac:dyDescent="0.25">
      <c r="A756" s="6" t="s">
        <v>1721</v>
      </c>
      <c r="B756" s="7">
        <v>255215146</v>
      </c>
      <c r="C756" s="6">
        <v>45</v>
      </c>
      <c r="D756" s="17">
        <v>28269.75</v>
      </c>
      <c r="E756" s="6" t="s">
        <v>3348</v>
      </c>
      <c r="F756" s="6" t="s">
        <v>3616</v>
      </c>
      <c r="G756" s="6" t="s">
        <v>3489</v>
      </c>
      <c r="H756" s="18" t="s">
        <v>5047</v>
      </c>
      <c r="I756" s="19" t="str">
        <f t="shared" si="22"/>
        <v>153777.145</v>
      </c>
      <c r="J756" s="20">
        <v>96286.075772640004</v>
      </c>
      <c r="K756" s="6" t="s">
        <v>5048</v>
      </c>
      <c r="L756" t="str">
        <f>VLOOKUP(A756,[1]Accounts!$A$2:$G$3001,5,FALSE)</f>
        <v>Joint</v>
      </c>
      <c r="M756" t="str">
        <f>VLOOKUP(A756,[1]Accounts!$A$2:$G$3001,7,FALSE)</f>
        <v>113604,4728</v>
      </c>
      <c r="N756" t="str">
        <f>IFERROR(VLOOKUP(A756,[1]Loan!A:D,4,FALSE),  " No Loan")</f>
        <v xml:space="preserve"> No Loan</v>
      </c>
      <c r="O756" s="4">
        <f>VLOOKUP(B756, [1]Transaction!C:F,4,FALSE)</f>
        <v>44364</v>
      </c>
      <c r="P756" t="str">
        <f>VLOOKUP(B756,[1]Transaction!C:D,2,FALSE)</f>
        <v>Cash Withdrawal</v>
      </c>
      <c r="Q756" t="str">
        <f>VLOOKUP(B756,[1]Transaction!C:E,3,FALSE)</f>
        <v>ATM</v>
      </c>
      <c r="R756" s="10">
        <f>IFERROR(I756-J756, "")</f>
        <v>57491.069227359985</v>
      </c>
      <c r="S756" s="5">
        <f t="shared" si="23"/>
        <v>0</v>
      </c>
    </row>
    <row r="757" spans="1:19" x14ac:dyDescent="0.25">
      <c r="A757" s="6" t="s">
        <v>1333</v>
      </c>
      <c r="B757" s="7">
        <v>255312649</v>
      </c>
      <c r="C757" s="6">
        <v>28</v>
      </c>
      <c r="D757" s="17">
        <v>34479</v>
      </c>
      <c r="E757" s="6" t="s">
        <v>3339</v>
      </c>
      <c r="F757" s="6" t="s">
        <v>4094</v>
      </c>
      <c r="G757" s="6" t="s">
        <v>3350</v>
      </c>
      <c r="H757" s="18" t="s">
        <v>5049</v>
      </c>
      <c r="I757" s="19" t="str">
        <f t="shared" si="22"/>
        <v>368643.575</v>
      </c>
      <c r="J757" s="20">
        <v>213538.751712</v>
      </c>
      <c r="K757" s="6" t="s">
        <v>5050</v>
      </c>
      <c r="L757" t="str">
        <f>VLOOKUP(A757,[1]Accounts!$A$2:$G$3001,5,FALSE)</f>
        <v>Current</v>
      </c>
      <c r="M757" t="str">
        <f>VLOOKUP(A757,[1]Accounts!$A$2:$G$3001,7,FALSE)</f>
        <v>122089,6512</v>
      </c>
      <c r="N757" t="str">
        <f>IFERROR(VLOOKUP(A757,[1]Loan!A:D,4,FALSE),  " No Loan")</f>
        <v xml:space="preserve"> No Loan</v>
      </c>
      <c r="O757" s="4">
        <f>VLOOKUP(B757, [1]Transaction!C:F,4,FALSE)</f>
        <v>44640</v>
      </c>
      <c r="P757" t="str">
        <f>VLOOKUP(B757,[1]Transaction!C:D,2,FALSE)</f>
        <v>Money Deposit</v>
      </c>
      <c r="Q757" t="str">
        <f>VLOOKUP(B757,[1]Transaction!C:E,3,FALSE)</f>
        <v>Bank</v>
      </c>
      <c r="R757" s="10">
        <f>IFERROR(I757-J757, "")</f>
        <v>155104.82328800001</v>
      </c>
      <c r="S757" s="5">
        <f t="shared" si="23"/>
        <v>0</v>
      </c>
    </row>
    <row r="758" spans="1:19" x14ac:dyDescent="0.25">
      <c r="A758" s="6" t="s">
        <v>3001</v>
      </c>
      <c r="B758" s="7">
        <v>255843040</v>
      </c>
      <c r="C758" s="6">
        <v>29</v>
      </c>
      <c r="D758" s="17">
        <v>34113.75</v>
      </c>
      <c r="E758" s="6" t="s">
        <v>3339</v>
      </c>
      <c r="F758" s="6" t="s">
        <v>3360</v>
      </c>
      <c r="G758" s="6" t="s">
        <v>3361</v>
      </c>
      <c r="H758" s="18" t="s">
        <v>5051</v>
      </c>
      <c r="I758" s="19" t="str">
        <f t="shared" si="22"/>
        <v>507310.626</v>
      </c>
      <c r="J758" s="20">
        <v>145851.80520959999</v>
      </c>
      <c r="K758" s="6" t="s">
        <v>5052</v>
      </c>
      <c r="L758" t="str">
        <f>VLOOKUP(A758,[1]Accounts!$A$2:$G$3001,5,FALSE)</f>
        <v>Savings</v>
      </c>
      <c r="M758" t="str">
        <f>VLOOKUP(A758,[1]Accounts!$A$2:$G$3001,7,FALSE)</f>
        <v>184517,0514</v>
      </c>
      <c r="N758" t="str">
        <f>IFERROR(VLOOKUP(A758,[1]Loan!A:D,4,FALSE),  " No Loan")</f>
        <v xml:space="preserve"> No Loan</v>
      </c>
      <c r="O758" s="4">
        <f>VLOOKUP(B758, [1]Transaction!C:F,4,FALSE)</f>
        <v>44408</v>
      </c>
      <c r="P758" t="str">
        <f>VLOOKUP(B758,[1]Transaction!C:D,2,FALSE)</f>
        <v>Online Payment</v>
      </c>
      <c r="Q758" t="str">
        <f>VLOOKUP(B758,[1]Transaction!C:E,3,FALSE)</f>
        <v>Mobile</v>
      </c>
      <c r="R758" s="10">
        <f>IFERROR(I758-J758, "")</f>
        <v>361458.82079040003</v>
      </c>
      <c r="S758" s="5">
        <f t="shared" si="23"/>
        <v>0</v>
      </c>
    </row>
    <row r="759" spans="1:19" x14ac:dyDescent="0.25">
      <c r="A759" s="6" t="s">
        <v>1218</v>
      </c>
      <c r="B759" s="7">
        <v>255844171</v>
      </c>
      <c r="C759" s="6">
        <v>65</v>
      </c>
      <c r="D759" s="17">
        <v>20964.75</v>
      </c>
      <c r="E759" s="6" t="s">
        <v>3348</v>
      </c>
      <c r="F759" s="6" t="s">
        <v>3913</v>
      </c>
      <c r="G759" s="6" t="s">
        <v>3350</v>
      </c>
      <c r="H759" s="18" t="s">
        <v>5053</v>
      </c>
      <c r="I759" s="19" t="str">
        <f t="shared" si="22"/>
        <v>414346.995</v>
      </c>
      <c r="J759" s="20">
        <v>143391.99382199999</v>
      </c>
      <c r="K759" s="6" t="s">
        <v>5054</v>
      </c>
      <c r="L759" t="str">
        <f>VLOOKUP(A759,[1]Accounts!$A$2:$G$3001,5,FALSE)</f>
        <v>Domiciliary</v>
      </c>
      <c r="M759" t="str">
        <f>VLOOKUP(A759,[1]Accounts!$A$2:$G$3001,7,FALSE)</f>
        <v>386179,9146</v>
      </c>
      <c r="N759" t="str">
        <f>IFERROR(VLOOKUP(A759,[1]Loan!A:D,4,FALSE),  " No Loan")</f>
        <v xml:space="preserve"> No Loan</v>
      </c>
      <c r="O759" s="4">
        <f>VLOOKUP(B759, [1]Transaction!C:F,4,FALSE)</f>
        <v>44669</v>
      </c>
      <c r="P759" t="str">
        <f>VLOOKUP(B759,[1]Transaction!C:D,2,FALSE)</f>
        <v>Money Deposit</v>
      </c>
      <c r="Q759" t="str">
        <f>VLOOKUP(B759,[1]Transaction!C:E,3,FALSE)</f>
        <v>ATM</v>
      </c>
      <c r="R759" s="10">
        <f>IFERROR(I759-J759, "")</f>
        <v>270955.00117800001</v>
      </c>
      <c r="S759" s="5">
        <f t="shared" si="23"/>
        <v>0</v>
      </c>
    </row>
    <row r="760" spans="1:19" x14ac:dyDescent="0.25">
      <c r="A760" s="6" t="s">
        <v>2063</v>
      </c>
      <c r="B760" s="7">
        <v>255923617</v>
      </c>
      <c r="C760" s="6">
        <v>78</v>
      </c>
      <c r="D760" s="17">
        <v>16216.5</v>
      </c>
      <c r="E760" s="6" t="s">
        <v>3339</v>
      </c>
      <c r="F760" s="6" t="s">
        <v>3710</v>
      </c>
      <c r="G760" s="6" t="s">
        <v>3463</v>
      </c>
      <c r="H760" s="18" t="s">
        <v>5055</v>
      </c>
      <c r="I760" s="19" t="str">
        <f t="shared" si="22"/>
        <v>1579332.66</v>
      </c>
      <c r="J760" s="20">
        <v>136808.43472799999</v>
      </c>
      <c r="K760" s="6" t="s">
        <v>5056</v>
      </c>
      <c r="L760" t="str">
        <f>VLOOKUP(A760,[1]Accounts!$A$2:$G$3001,5,FALSE)</f>
        <v>Savings</v>
      </c>
      <c r="M760" t="str">
        <f>VLOOKUP(A760,[1]Accounts!$A$2:$G$3001,7,FALSE)</f>
        <v>233362,416</v>
      </c>
      <c r="N760" t="str">
        <f>IFERROR(VLOOKUP(A760,[1]Loan!A:D,4,FALSE),  " No Loan")</f>
        <v xml:space="preserve"> No Loan</v>
      </c>
      <c r="O760" s="4">
        <f>VLOOKUP(B760, [1]Transaction!C:F,4,FALSE)</f>
        <v>44351</v>
      </c>
      <c r="P760" t="str">
        <f>VLOOKUP(B760,[1]Transaction!C:D,2,FALSE)</f>
        <v>Money Deposit</v>
      </c>
      <c r="Q760" t="str">
        <f>VLOOKUP(B760,[1]Transaction!C:E,3,FALSE)</f>
        <v>Bank</v>
      </c>
      <c r="R760" s="10">
        <f>IFERROR(I760-J760, "")</f>
        <v>1442524.2252719998</v>
      </c>
      <c r="S760" s="5">
        <f t="shared" si="23"/>
        <v>28850.484505439996</v>
      </c>
    </row>
    <row r="761" spans="1:19" x14ac:dyDescent="0.25">
      <c r="A761" s="6" t="s">
        <v>688</v>
      </c>
      <c r="B761" s="7">
        <v>255927900</v>
      </c>
      <c r="C761" s="6">
        <v>24</v>
      </c>
      <c r="D761" s="17">
        <v>35940</v>
      </c>
      <c r="E761" s="6" t="s">
        <v>3339</v>
      </c>
      <c r="F761" s="6" t="s">
        <v>3541</v>
      </c>
      <c r="G761" s="6" t="s">
        <v>3365</v>
      </c>
      <c r="H761" s="18" t="s">
        <v>5057</v>
      </c>
      <c r="I761" s="19" t="str">
        <f t="shared" si="22"/>
        <v>764580.539</v>
      </c>
      <c r="J761" s="20">
        <v>232286.84962560001</v>
      </c>
      <c r="K761" s="6" t="s">
        <v>5058</v>
      </c>
      <c r="L761" t="str">
        <f>VLOOKUP(A761,[1]Accounts!$A$2:$G$3001,5,FALSE)</f>
        <v>Current</v>
      </c>
      <c r="M761" t="str">
        <f>VLOOKUP(A761,[1]Accounts!$A$2:$G$3001,7,FALSE)</f>
        <v>124233,4912</v>
      </c>
      <c r="N761" t="str">
        <f>IFERROR(VLOOKUP(A761,[1]Loan!A:D,4,FALSE),  " No Loan")</f>
        <v xml:space="preserve"> No Loan</v>
      </c>
      <c r="O761" s="4">
        <f>VLOOKUP(B761, [1]Transaction!C:F,4,FALSE)</f>
        <v>44269</v>
      </c>
      <c r="P761" t="str">
        <f>VLOOKUP(B761,[1]Transaction!C:D,2,FALSE)</f>
        <v>Online Payment</v>
      </c>
      <c r="Q761" t="str">
        <f>VLOOKUP(B761,[1]Transaction!C:E,3,FALSE)</f>
        <v>Internet Banking</v>
      </c>
      <c r="R761" s="10">
        <f>IFERROR(I761-J761, "")</f>
        <v>532293.68937439995</v>
      </c>
      <c r="S761" s="5">
        <f t="shared" si="23"/>
        <v>10645.873787487999</v>
      </c>
    </row>
    <row r="762" spans="1:19" x14ac:dyDescent="0.25">
      <c r="A762" s="6" t="s">
        <v>3270</v>
      </c>
      <c r="B762" s="7">
        <v>255952093</v>
      </c>
      <c r="C762" s="6">
        <v>47</v>
      </c>
      <c r="D762" s="17">
        <v>27539.25</v>
      </c>
      <c r="E762" s="6" t="s">
        <v>3339</v>
      </c>
      <c r="F762" s="6" t="s">
        <v>4432</v>
      </c>
      <c r="G762" s="6" t="s">
        <v>3357</v>
      </c>
      <c r="H762" s="18" t="s">
        <v>5059</v>
      </c>
      <c r="I762" s="19" t="str">
        <f t="shared" si="22"/>
        <v>1047262.44</v>
      </c>
      <c r="J762" s="20">
        <v>367705.48103999998</v>
      </c>
      <c r="K762" s="6" t="s">
        <v>5060</v>
      </c>
      <c r="L762" t="str">
        <f>VLOOKUP(A762,[1]Accounts!$A$2:$G$3001,5,FALSE)</f>
        <v>Domiciliary</v>
      </c>
      <c r="M762" t="str">
        <f>VLOOKUP(A762,[1]Accounts!$A$2:$G$3001,7,FALSE)</f>
        <v>90964,0875</v>
      </c>
      <c r="N762" t="str">
        <f>IFERROR(VLOOKUP(A762,[1]Loan!A:D,4,FALSE),  " No Loan")</f>
        <v xml:space="preserve"> No Loan</v>
      </c>
      <c r="O762" s="4">
        <f>VLOOKUP(B762, [1]Transaction!C:F,4,FALSE)</f>
        <v>44198</v>
      </c>
      <c r="P762" t="str">
        <f>VLOOKUP(B762,[1]Transaction!C:D,2,FALSE)</f>
        <v>Money Transfer</v>
      </c>
      <c r="Q762" t="str">
        <f>VLOOKUP(B762,[1]Transaction!C:E,3,FALSE)</f>
        <v>Mobile</v>
      </c>
      <c r="R762" s="10">
        <f>IFERROR(I762-J762, "")</f>
        <v>679556.95895999996</v>
      </c>
      <c r="S762" s="5">
        <f t="shared" si="23"/>
        <v>13591.139179199999</v>
      </c>
    </row>
    <row r="763" spans="1:19" x14ac:dyDescent="0.25">
      <c r="A763" s="6" t="s">
        <v>2641</v>
      </c>
      <c r="B763" s="7">
        <v>256372944</v>
      </c>
      <c r="C763" s="6">
        <v>50</v>
      </c>
      <c r="D763" s="17">
        <v>26443.5</v>
      </c>
      <c r="E763" s="6" t="s">
        <v>3348</v>
      </c>
      <c r="F763" s="6" t="s">
        <v>3438</v>
      </c>
      <c r="G763" s="6" t="s">
        <v>3369</v>
      </c>
      <c r="H763" s="18" t="s">
        <v>5061</v>
      </c>
      <c r="I763" s="19" t="str">
        <f t="shared" si="22"/>
        <v>95426.1221</v>
      </c>
      <c r="J763" s="20">
        <v>39101.435402399999</v>
      </c>
      <c r="K763" s="6" t="s">
        <v>5062</v>
      </c>
      <c r="L763" t="str">
        <f>VLOOKUP(A763,[1]Accounts!$A$2:$G$3001,5,FALSE)</f>
        <v>Domiciliary</v>
      </c>
      <c r="M763" t="str">
        <f>VLOOKUP(A763,[1]Accounts!$A$2:$G$3001,7,FALSE)</f>
        <v>41258,8776</v>
      </c>
      <c r="N763" t="str">
        <f>IFERROR(VLOOKUP(A763,[1]Loan!A:D,4,FALSE),  " No Loan")</f>
        <v xml:space="preserve"> No Loan</v>
      </c>
      <c r="O763" s="4">
        <f>VLOOKUP(B763, [1]Transaction!C:F,4,FALSE)</f>
        <v>44655</v>
      </c>
      <c r="P763" t="str">
        <f>VLOOKUP(B763,[1]Transaction!C:D,2,FALSE)</f>
        <v>Online Payment</v>
      </c>
      <c r="Q763" t="str">
        <f>VLOOKUP(B763,[1]Transaction!C:E,3,FALSE)</f>
        <v>Card</v>
      </c>
      <c r="R763" s="10">
        <f>IFERROR(I763-J763, "")</f>
        <v>56324.686697599995</v>
      </c>
      <c r="S763" s="5">
        <f t="shared" si="23"/>
        <v>0</v>
      </c>
    </row>
    <row r="764" spans="1:19" x14ac:dyDescent="0.25">
      <c r="A764" s="6" t="s">
        <v>2348</v>
      </c>
      <c r="B764" s="7">
        <v>256687818</v>
      </c>
      <c r="C764" s="6">
        <v>18</v>
      </c>
      <c r="D764" s="17">
        <v>38131.5</v>
      </c>
      <c r="E764" s="6" t="s">
        <v>3348</v>
      </c>
      <c r="F764" s="6" t="s">
        <v>3619</v>
      </c>
      <c r="G764" s="6" t="s">
        <v>3444</v>
      </c>
      <c r="H764" s="18" t="s">
        <v>5063</v>
      </c>
      <c r="I764" s="19" t="str">
        <f t="shared" si="22"/>
        <v>992388.863</v>
      </c>
      <c r="J764" s="20">
        <v>325718.9496162</v>
      </c>
      <c r="K764" s="6" t="s">
        <v>5064</v>
      </c>
      <c r="L764" t="str">
        <f>VLOOKUP(A764,[1]Accounts!$A$2:$G$3001,5,FALSE)</f>
        <v>Current</v>
      </c>
      <c r="M764" t="str">
        <f>VLOOKUP(A764,[1]Accounts!$A$2:$G$3001,7,FALSE)</f>
        <v>307310,1696</v>
      </c>
      <c r="N764" t="str">
        <f>IFERROR(VLOOKUP(A764,[1]Loan!A:D,4,FALSE),  " No Loan")</f>
        <v xml:space="preserve"> No Loan</v>
      </c>
      <c r="O764" s="4">
        <f>VLOOKUP(B764, [1]Transaction!C:F,4,FALSE)</f>
        <v>44484</v>
      </c>
      <c r="P764" t="str">
        <f>VLOOKUP(B764,[1]Transaction!C:D,2,FALSE)</f>
        <v>Cash Withdrawal</v>
      </c>
      <c r="Q764" t="str">
        <f>VLOOKUP(B764,[1]Transaction!C:E,3,FALSE)</f>
        <v>ATM</v>
      </c>
      <c r="R764" s="10">
        <f>IFERROR(I764-J764, "")</f>
        <v>666669.91338380007</v>
      </c>
      <c r="S764" s="5">
        <f t="shared" si="23"/>
        <v>13333.398267676002</v>
      </c>
    </row>
    <row r="765" spans="1:19" x14ac:dyDescent="0.25">
      <c r="A765" s="6" t="s">
        <v>495</v>
      </c>
      <c r="B765" s="7">
        <v>256904457</v>
      </c>
      <c r="C765" s="6">
        <v>67</v>
      </c>
      <c r="D765" s="17">
        <v>20234.25</v>
      </c>
      <c r="E765" s="6" t="s">
        <v>3348</v>
      </c>
      <c r="F765" s="6" t="s">
        <v>3356</v>
      </c>
      <c r="G765" s="6" t="s">
        <v>3489</v>
      </c>
      <c r="H765" s="18" t="s">
        <v>5065</v>
      </c>
      <c r="I765" s="19" t="str">
        <f t="shared" si="22"/>
        <v>207515.075</v>
      </c>
      <c r="J765" s="20">
        <v>198231.50662425</v>
      </c>
      <c r="K765" s="6" t="s">
        <v>5066</v>
      </c>
      <c r="L765" t="str">
        <f>VLOOKUP(A765,[1]Accounts!$A$2:$G$3001,5,FALSE)</f>
        <v>Domiciliary</v>
      </c>
      <c r="M765" t="str">
        <f>VLOOKUP(A765,[1]Accounts!$A$2:$G$3001,7,FALSE)</f>
        <v>131489,1843</v>
      </c>
      <c r="N765" t="str">
        <f>IFERROR(VLOOKUP(A765,[1]Loan!A:D,4,FALSE),  " No Loan")</f>
        <v xml:space="preserve"> No Loan</v>
      </c>
      <c r="O765" s="4">
        <f>VLOOKUP(B765, [1]Transaction!C:F,4,FALSE)</f>
        <v>44237</v>
      </c>
      <c r="P765" t="str">
        <f>VLOOKUP(B765,[1]Transaction!C:D,2,FALSE)</f>
        <v>Money Deposit</v>
      </c>
      <c r="Q765" t="str">
        <f>VLOOKUP(B765,[1]Transaction!C:E,3,FALSE)</f>
        <v>ATM</v>
      </c>
      <c r="R765" s="10">
        <f>IFERROR(I765-J765, "")</f>
        <v>9283.5683757500083</v>
      </c>
      <c r="S765" s="5">
        <f t="shared" si="23"/>
        <v>0</v>
      </c>
    </row>
    <row r="766" spans="1:19" x14ac:dyDescent="0.25">
      <c r="A766" s="6" t="s">
        <v>1986</v>
      </c>
      <c r="B766" s="7">
        <v>257404688</v>
      </c>
      <c r="C766" s="6">
        <v>48</v>
      </c>
      <c r="D766" s="17">
        <v>27174</v>
      </c>
      <c r="E766" s="6" t="s">
        <v>3348</v>
      </c>
      <c r="F766" s="6" t="s">
        <v>3585</v>
      </c>
      <c r="G766" s="6" t="s">
        <v>3369</v>
      </c>
      <c r="H766" s="18" t="s">
        <v>5067</v>
      </c>
      <c r="I766" s="19" t="str">
        <f t="shared" si="22"/>
        <v>1620762.63</v>
      </c>
      <c r="J766" s="20">
        <v>638850.60640895995</v>
      </c>
      <c r="K766" s="6" t="s">
        <v>5068</v>
      </c>
      <c r="L766" t="str">
        <f>VLOOKUP(A766,[1]Accounts!$A$2:$G$3001,5,FALSE)</f>
        <v>Joint</v>
      </c>
      <c r="M766" t="str">
        <f>VLOOKUP(A766,[1]Accounts!$A$2:$G$3001,7,FALSE)</f>
        <v>209992,7595</v>
      </c>
      <c r="N766" t="str">
        <f>IFERROR(VLOOKUP(A766,[1]Loan!A:D,4,FALSE),  " No Loan")</f>
        <v xml:space="preserve"> No Loan</v>
      </c>
      <c r="O766" s="4">
        <f>VLOOKUP(B766, [1]Transaction!C:F,4,FALSE)</f>
        <v>44225</v>
      </c>
      <c r="P766" t="str">
        <f>VLOOKUP(B766,[1]Transaction!C:D,2,FALSE)</f>
        <v>Cash Withdrawal</v>
      </c>
      <c r="Q766" t="str">
        <f>VLOOKUP(B766,[1]Transaction!C:E,3,FALSE)</f>
        <v>POS</v>
      </c>
      <c r="R766" s="10">
        <f>IFERROR(I766-J766, "")</f>
        <v>981912.02359103994</v>
      </c>
      <c r="S766" s="5">
        <f t="shared" si="23"/>
        <v>19638.240471820798</v>
      </c>
    </row>
    <row r="767" spans="1:19" x14ac:dyDescent="0.25">
      <c r="A767" s="6" t="s">
        <v>1196</v>
      </c>
      <c r="B767" s="7">
        <v>257586339</v>
      </c>
      <c r="C767" s="6">
        <v>77</v>
      </c>
      <c r="D767" s="17">
        <v>16581.75</v>
      </c>
      <c r="E767" s="6" t="s">
        <v>3339</v>
      </c>
      <c r="F767" s="6" t="s">
        <v>4094</v>
      </c>
      <c r="G767" s="6" t="s">
        <v>3341</v>
      </c>
      <c r="H767" s="18" t="s">
        <v>5069</v>
      </c>
      <c r="I767" s="19" t="str">
        <f t="shared" si="22"/>
        <v>2894745.69</v>
      </c>
      <c r="J767" s="20">
        <v>463159.311552</v>
      </c>
      <c r="K767" s="6" t="s">
        <v>5070</v>
      </c>
      <c r="L767" t="str">
        <f>VLOOKUP(A767,[1]Accounts!$A$2:$G$3001,5,FALSE)</f>
        <v>Joint</v>
      </c>
      <c r="M767" t="str">
        <f>VLOOKUP(A767,[1]Accounts!$A$2:$G$3001,7,FALSE)</f>
        <v>98291,31</v>
      </c>
      <c r="N767" t="str">
        <f>IFERROR(VLOOKUP(A767,[1]Loan!A:D,4,FALSE),  " No Loan")</f>
        <v xml:space="preserve"> No Loan</v>
      </c>
      <c r="O767" s="4">
        <f>VLOOKUP(B767, [1]Transaction!C:F,4,FALSE)</f>
        <v>44588</v>
      </c>
      <c r="P767" t="str">
        <f>VLOOKUP(B767,[1]Transaction!C:D,2,FALSE)</f>
        <v>Money Transfer</v>
      </c>
      <c r="Q767" t="str">
        <f>VLOOKUP(B767,[1]Transaction!C:E,3,FALSE)</f>
        <v>Mobile</v>
      </c>
      <c r="R767" s="10">
        <f>IFERROR(I767-J767, "")</f>
        <v>2431586.3784480002</v>
      </c>
      <c r="S767" s="5">
        <f t="shared" si="23"/>
        <v>48631.727568960006</v>
      </c>
    </row>
    <row r="768" spans="1:19" x14ac:dyDescent="0.25">
      <c r="A768" s="6" t="s">
        <v>2755</v>
      </c>
      <c r="B768" s="7">
        <v>258310082</v>
      </c>
      <c r="C768" s="6">
        <v>33</v>
      </c>
      <c r="D768" s="17">
        <v>32652.75</v>
      </c>
      <c r="E768" s="6" t="s">
        <v>3348</v>
      </c>
      <c r="F768" s="6" t="s">
        <v>4298</v>
      </c>
      <c r="G768" s="6" t="s">
        <v>3403</v>
      </c>
      <c r="H768" s="18" t="s">
        <v>5071</v>
      </c>
      <c r="I768" s="19" t="str">
        <f t="shared" si="22"/>
        <v>350286.783</v>
      </c>
      <c r="J768" s="20">
        <v>188024.90563584</v>
      </c>
      <c r="K768" s="6" t="s">
        <v>5072</v>
      </c>
      <c r="L768" t="str">
        <f>VLOOKUP(A768,[1]Accounts!$A$2:$G$3001,5,FALSE)</f>
        <v>Domiciliary</v>
      </c>
      <c r="M768" t="str">
        <f>VLOOKUP(A768,[1]Accounts!$A$2:$G$3001,7,FALSE)</f>
        <v>58873,6812</v>
      </c>
      <c r="N768" t="str">
        <f>IFERROR(VLOOKUP(A768,[1]Loan!A:D,4,FALSE),  " No Loan")</f>
        <v xml:space="preserve"> No Loan</v>
      </c>
      <c r="O768" s="4">
        <f>VLOOKUP(B768, [1]Transaction!C:F,4,FALSE)</f>
        <v>44671</v>
      </c>
      <c r="P768" t="str">
        <f>VLOOKUP(B768,[1]Transaction!C:D,2,FALSE)</f>
        <v>Cash Withdrawal</v>
      </c>
      <c r="Q768" t="str">
        <f>VLOOKUP(B768,[1]Transaction!C:E,3,FALSE)</f>
        <v>Bank</v>
      </c>
      <c r="R768" s="10">
        <f>IFERROR(I768-J768, "")</f>
        <v>162261.87736416</v>
      </c>
      <c r="S768" s="5">
        <f t="shared" si="23"/>
        <v>0</v>
      </c>
    </row>
    <row r="769" spans="1:19" x14ac:dyDescent="0.25">
      <c r="A769" s="6" t="s">
        <v>3025</v>
      </c>
      <c r="B769" s="7">
        <v>258712750</v>
      </c>
      <c r="C769" s="6">
        <v>22</v>
      </c>
      <c r="D769" s="17">
        <v>36670.5</v>
      </c>
      <c r="E769" s="6" t="s">
        <v>3348</v>
      </c>
      <c r="F769" s="6" t="s">
        <v>3622</v>
      </c>
      <c r="G769" s="6" t="s">
        <v>3369</v>
      </c>
      <c r="H769" s="18"/>
      <c r="I769" s="19" t="str">
        <f t="shared" si="22"/>
        <v/>
      </c>
      <c r="J769" s="20"/>
      <c r="K769" s="6" t="s">
        <v>5073</v>
      </c>
      <c r="L769" t="str">
        <f>VLOOKUP(A769,[1]Accounts!$A$2:$G$3001,5,FALSE)</f>
        <v>Domiciliary</v>
      </c>
      <c r="M769" t="str">
        <f>VLOOKUP(A769,[1]Accounts!$A$2:$G$3001,7,FALSE)</f>
        <v>78421,68</v>
      </c>
      <c r="N769" t="str">
        <f>IFERROR(VLOOKUP(A769,[1]Loan!A:D,4,FALSE),  " No Loan")</f>
        <v xml:space="preserve"> No Loan</v>
      </c>
      <c r="O769" s="4">
        <f>VLOOKUP(B769, [1]Transaction!C:F,4,FALSE)</f>
        <v>44477</v>
      </c>
      <c r="P769" t="str">
        <f>VLOOKUP(B769,[1]Transaction!C:D,2,FALSE)</f>
        <v>Online Payment</v>
      </c>
      <c r="Q769" t="str">
        <f>VLOOKUP(B769,[1]Transaction!C:E,3,FALSE)</f>
        <v>Mobile</v>
      </c>
      <c r="R769" s="10" t="str">
        <f>IFERROR(I769-J769, "")</f>
        <v/>
      </c>
      <c r="S769" s="5" t="e">
        <f t="shared" si="23"/>
        <v>#VALUE!</v>
      </c>
    </row>
    <row r="770" spans="1:19" x14ac:dyDescent="0.25">
      <c r="A770" s="6" t="s">
        <v>2276</v>
      </c>
      <c r="B770" s="7">
        <v>258758482</v>
      </c>
      <c r="C770" s="6">
        <v>63</v>
      </c>
      <c r="D770" s="17">
        <v>21695.25</v>
      </c>
      <c r="E770" s="6" t="s">
        <v>3339</v>
      </c>
      <c r="F770" s="6" t="s">
        <v>3710</v>
      </c>
      <c r="G770" s="6" t="s">
        <v>3444</v>
      </c>
      <c r="H770" s="18" t="s">
        <v>5074</v>
      </c>
      <c r="I770" s="19" t="str">
        <f t="shared" si="22"/>
        <v>160252.629</v>
      </c>
      <c r="J770" s="20">
        <v>139241.72885760001</v>
      </c>
      <c r="K770" s="6" t="s">
        <v>5075</v>
      </c>
      <c r="L770" t="str">
        <f>VLOOKUP(A770,[1]Accounts!$A$2:$G$3001,5,FALSE)</f>
        <v>Corporate</v>
      </c>
      <c r="M770" t="str">
        <f>VLOOKUP(A770,[1]Accounts!$A$2:$G$3001,7,FALSE)</f>
        <v>101348,5935</v>
      </c>
      <c r="N770" t="str">
        <f>IFERROR(VLOOKUP(A770,[1]Loan!A:D,4,FALSE),  " No Loan")</f>
        <v xml:space="preserve"> No Loan</v>
      </c>
      <c r="O770" s="4">
        <f>VLOOKUP(B770, [1]Transaction!C:F,4,FALSE)</f>
        <v>44408</v>
      </c>
      <c r="P770" t="str">
        <f>VLOOKUP(B770,[1]Transaction!C:D,2,FALSE)</f>
        <v>Online Payment</v>
      </c>
      <c r="Q770" t="str">
        <f>VLOOKUP(B770,[1]Transaction!C:E,3,FALSE)</f>
        <v>Mobile</v>
      </c>
      <c r="R770" s="10">
        <f>IFERROR(I770-J770, "")</f>
        <v>21010.900142399973</v>
      </c>
      <c r="S770" s="5">
        <f t="shared" si="23"/>
        <v>0</v>
      </c>
    </row>
    <row r="771" spans="1:19" x14ac:dyDescent="0.25">
      <c r="A771" s="6" t="s">
        <v>2777</v>
      </c>
      <c r="B771" s="7">
        <v>258765158</v>
      </c>
      <c r="C771" s="6">
        <v>80</v>
      </c>
      <c r="D771" s="17">
        <v>15486</v>
      </c>
      <c r="E771" s="6" t="s">
        <v>3348</v>
      </c>
      <c r="F771" s="6" t="s">
        <v>3721</v>
      </c>
      <c r="G771" s="6" t="s">
        <v>3623</v>
      </c>
      <c r="H771" s="18" t="s">
        <v>5076</v>
      </c>
      <c r="I771" s="19" t="str">
        <f t="shared" ref="I771:I834" si="24">LEFT(H771,10)</f>
        <v>793479.628</v>
      </c>
      <c r="J771" s="20">
        <v>451291.5384432</v>
      </c>
      <c r="K771" s="6" t="s">
        <v>3800</v>
      </c>
      <c r="L771" t="str">
        <f>VLOOKUP(A771,[1]Accounts!$A$2:$G$3001,5,FALSE)</f>
        <v>Corporate</v>
      </c>
      <c r="M771" t="str">
        <f>VLOOKUP(A771,[1]Accounts!$A$2:$G$3001,7,FALSE)</f>
        <v>75384,7686</v>
      </c>
      <c r="N771" t="str">
        <f>IFERROR(VLOOKUP(A771,[1]Loan!A:D,4,FALSE),  " No Loan")</f>
        <v xml:space="preserve"> No Loan</v>
      </c>
      <c r="O771" s="4">
        <f>VLOOKUP(B771, [1]Transaction!C:F,4,FALSE)</f>
        <v>44445</v>
      </c>
      <c r="P771" t="str">
        <f>VLOOKUP(B771,[1]Transaction!C:D,2,FALSE)</f>
        <v>Cash Withdrawal</v>
      </c>
      <c r="Q771" t="str">
        <f>VLOOKUP(B771,[1]Transaction!C:E,3,FALSE)</f>
        <v>ATM</v>
      </c>
      <c r="R771" s="10">
        <f>IFERROR(I771-J771, "")</f>
        <v>342188.08955680003</v>
      </c>
      <c r="S771" s="5">
        <f t="shared" ref="S771:S834" si="25">IF(R771&gt;500000, R771*0.02,0)</f>
        <v>0</v>
      </c>
    </row>
    <row r="772" spans="1:19" x14ac:dyDescent="0.25">
      <c r="A772" s="6" t="s">
        <v>2420</v>
      </c>
      <c r="B772" s="7">
        <v>258831671</v>
      </c>
      <c r="C772" s="6">
        <v>30</v>
      </c>
      <c r="D772" s="17">
        <v>33748.5</v>
      </c>
      <c r="E772" s="6" t="s">
        <v>3339</v>
      </c>
      <c r="F772" s="6" t="s">
        <v>3353</v>
      </c>
      <c r="G772" s="6" t="s">
        <v>3341</v>
      </c>
      <c r="H772" s="18" t="s">
        <v>5077</v>
      </c>
      <c r="I772" s="19" t="str">
        <f t="shared" si="24"/>
        <v>36372.0384</v>
      </c>
      <c r="J772" s="20">
        <v>24082.118062379999</v>
      </c>
      <c r="K772" s="6" t="s">
        <v>5078</v>
      </c>
      <c r="L772" t="str">
        <f>VLOOKUP(A772,[1]Accounts!$A$2:$G$3001,5,FALSE)</f>
        <v>Current</v>
      </c>
      <c r="M772" t="str">
        <f>VLOOKUP(A772,[1]Accounts!$A$2:$G$3001,7,FALSE)</f>
        <v>145503,585</v>
      </c>
      <c r="N772" t="str">
        <f>IFERROR(VLOOKUP(A772,[1]Loan!A:D,4,FALSE),  " No Loan")</f>
        <v xml:space="preserve"> No Loan</v>
      </c>
      <c r="O772" s="4">
        <f>VLOOKUP(B772, [1]Transaction!C:F,4,FALSE)</f>
        <v>44595</v>
      </c>
      <c r="P772" t="str">
        <f>VLOOKUP(B772,[1]Transaction!C:D,2,FALSE)</f>
        <v>Money Deposit</v>
      </c>
      <c r="Q772" t="str">
        <f>VLOOKUP(B772,[1]Transaction!C:E,3,FALSE)</f>
        <v>Bank</v>
      </c>
      <c r="R772" s="10">
        <f>IFERROR(I772-J772, "")</f>
        <v>12289.920337619998</v>
      </c>
      <c r="S772" s="5">
        <f t="shared" si="25"/>
        <v>0</v>
      </c>
    </row>
    <row r="773" spans="1:19" x14ac:dyDescent="0.25">
      <c r="A773" s="6" t="s">
        <v>8</v>
      </c>
      <c r="B773" s="7">
        <v>259056326</v>
      </c>
      <c r="C773" s="6">
        <v>60</v>
      </c>
      <c r="D773" s="17">
        <v>22791</v>
      </c>
      <c r="E773" s="6" t="s">
        <v>3339</v>
      </c>
      <c r="F773" s="6" t="s">
        <v>3406</v>
      </c>
      <c r="G773" s="6" t="s">
        <v>3463</v>
      </c>
      <c r="H773" s="18" t="s">
        <v>5079</v>
      </c>
      <c r="I773" s="19" t="str">
        <f t="shared" si="24"/>
        <v>560116.244</v>
      </c>
      <c r="J773" s="20">
        <v>137539.65551040001</v>
      </c>
      <c r="K773" s="6" t="s">
        <v>5080</v>
      </c>
      <c r="L773" t="str">
        <f>VLOOKUP(A773,[1]Accounts!$A$2:$G$3001,5,FALSE)</f>
        <v>Current</v>
      </c>
      <c r="M773" t="str">
        <f>VLOOKUP(A773,[1]Accounts!$A$2:$G$3001,7,FALSE)</f>
        <v>168781,1425</v>
      </c>
      <c r="N773" t="str">
        <f>IFERROR(VLOOKUP(A773,[1]Loan!A:D,4,FALSE),  " No Loan")</f>
        <v xml:space="preserve"> No Loan</v>
      </c>
      <c r="O773" s="4">
        <f>VLOOKUP(B773, [1]Transaction!C:F,4,FALSE)</f>
        <v>44353</v>
      </c>
      <c r="P773" t="str">
        <f>VLOOKUP(B773,[1]Transaction!C:D,2,FALSE)</f>
        <v>Money Deposit</v>
      </c>
      <c r="Q773" t="str">
        <f>VLOOKUP(B773,[1]Transaction!C:E,3,FALSE)</f>
        <v>Bank</v>
      </c>
      <c r="R773" s="10">
        <f>IFERROR(I773-J773, "")</f>
        <v>422576.58848959993</v>
      </c>
      <c r="S773" s="5">
        <f t="shared" si="25"/>
        <v>0</v>
      </c>
    </row>
    <row r="774" spans="1:19" x14ac:dyDescent="0.25">
      <c r="A774" s="6" t="s">
        <v>3223</v>
      </c>
      <c r="B774" s="7">
        <v>259747071</v>
      </c>
      <c r="C774" s="6">
        <v>18</v>
      </c>
      <c r="D774" s="17">
        <v>38131.5</v>
      </c>
      <c r="E774" s="6" t="s">
        <v>3339</v>
      </c>
      <c r="F774" s="6" t="s">
        <v>4310</v>
      </c>
      <c r="G774" s="6" t="s">
        <v>3357</v>
      </c>
      <c r="H774" s="18" t="s">
        <v>5081</v>
      </c>
      <c r="I774" s="19" t="str">
        <f t="shared" si="24"/>
        <v>245247.336</v>
      </c>
      <c r="J774" s="20">
        <v>168948.16542</v>
      </c>
      <c r="K774" s="6" t="s">
        <v>5082</v>
      </c>
      <c r="L774" t="str">
        <f>VLOOKUP(A774,[1]Accounts!$A$2:$G$3001,5,FALSE)</f>
        <v>Current</v>
      </c>
      <c r="M774" t="str">
        <f>VLOOKUP(A774,[1]Accounts!$A$2:$G$3001,7,FALSE)</f>
        <v>96822,5664</v>
      </c>
      <c r="N774" t="str">
        <f>IFERROR(VLOOKUP(A774,[1]Loan!A:D,4,FALSE),  " No Loan")</f>
        <v xml:space="preserve"> No Loan</v>
      </c>
      <c r="O774" s="4">
        <f>VLOOKUP(B774, [1]Transaction!C:F,4,FALSE)</f>
        <v>44202</v>
      </c>
      <c r="P774" t="str">
        <f>VLOOKUP(B774,[1]Transaction!C:D,2,FALSE)</f>
        <v>Money Deposit</v>
      </c>
      <c r="Q774" t="str">
        <f>VLOOKUP(B774,[1]Transaction!C:E,3,FALSE)</f>
        <v>Bank</v>
      </c>
      <c r="R774" s="10">
        <f>IFERROR(I774-J774, "")</f>
        <v>76299.170580000005</v>
      </c>
      <c r="S774" s="5">
        <f t="shared" si="25"/>
        <v>0</v>
      </c>
    </row>
    <row r="775" spans="1:19" x14ac:dyDescent="0.25">
      <c r="A775" s="6" t="s">
        <v>1577</v>
      </c>
      <c r="B775" s="7">
        <v>260136851</v>
      </c>
      <c r="C775" s="6">
        <v>22</v>
      </c>
      <c r="D775" s="17">
        <v>36670.5</v>
      </c>
      <c r="E775" s="6" t="s">
        <v>3339</v>
      </c>
      <c r="F775" s="6" t="s">
        <v>3814</v>
      </c>
      <c r="G775" s="6" t="s">
        <v>3376</v>
      </c>
      <c r="H775" s="18" t="s">
        <v>5083</v>
      </c>
      <c r="I775" s="19" t="str">
        <f t="shared" si="24"/>
        <v>557684.655</v>
      </c>
      <c r="J775" s="20">
        <v>459139.24203840003</v>
      </c>
      <c r="K775" s="6" t="s">
        <v>5084</v>
      </c>
      <c r="L775" t="str">
        <f>VLOOKUP(A775,[1]Accounts!$A$2:$G$3001,5,FALSE)</f>
        <v>Joint</v>
      </c>
      <c r="M775" t="str">
        <f>VLOOKUP(A775,[1]Accounts!$A$2:$G$3001,7,FALSE)</f>
        <v>199546,5303</v>
      </c>
      <c r="N775" t="str">
        <f>IFERROR(VLOOKUP(A775,[1]Loan!A:D,4,FALSE),  " No Loan")</f>
        <v xml:space="preserve"> No Loan</v>
      </c>
      <c r="O775" s="4">
        <f>VLOOKUP(B775, [1]Transaction!C:F,4,FALSE)</f>
        <v>44450</v>
      </c>
      <c r="P775" t="str">
        <f>VLOOKUP(B775,[1]Transaction!C:D,2,FALSE)</f>
        <v>Money Deposit</v>
      </c>
      <c r="Q775" t="str">
        <f>VLOOKUP(B775,[1]Transaction!C:E,3,FALSE)</f>
        <v>ATM</v>
      </c>
      <c r="R775" s="10">
        <f>IFERROR(I775-J775, "")</f>
        <v>98545.412961599999</v>
      </c>
      <c r="S775" s="5">
        <f t="shared" si="25"/>
        <v>0</v>
      </c>
    </row>
    <row r="776" spans="1:19" x14ac:dyDescent="0.25">
      <c r="A776" s="6" t="s">
        <v>3097</v>
      </c>
      <c r="B776" s="7">
        <v>260853016</v>
      </c>
      <c r="C776" s="6">
        <v>22</v>
      </c>
      <c r="D776" s="21">
        <v>32843.75</v>
      </c>
      <c r="E776" s="6" t="str">
        <f ca="1">CHOOSE(RANDBETWEEN(1, 2), "Male","Female")</f>
        <v>Female</v>
      </c>
      <c r="F776" s="6" t="str">
        <f ca="1">CHOOSE(RANDBETWEEN(1, 5), "Farmer","Tailor","Student","Professor","Welder")</f>
        <v>Student</v>
      </c>
      <c r="G776" s="6" t="str">
        <f ca="1">CHOOSE(RANDBETWEEN(1, 22), "Kano","Kwara","Imo","Lagos","Adamawa","Delta","Sokoto","Oyo","Osun","Abia","Cross River","Kaduna","Plateau","River","Abuja","Kogi","Edo","Anambra","Bayelsa","Benue","Ogun","Enugu")</f>
        <v>Oyo</v>
      </c>
      <c r="H776" s="22" t="s">
        <v>5085</v>
      </c>
      <c r="I776" s="19" t="str">
        <f t="shared" si="24"/>
        <v>820166.868</v>
      </c>
      <c r="J776" s="10">
        <v>229263.24269529578</v>
      </c>
      <c r="K776" t="s">
        <v>5086</v>
      </c>
      <c r="L776" t="str">
        <f>VLOOKUP(A776,[1]Accounts!$A$2:$G$3001,5,FALSE)</f>
        <v>Domiciliary</v>
      </c>
      <c r="M776" t="str">
        <f>VLOOKUP(A776,[1]Accounts!$A$2:$G$3001,7,FALSE)</f>
        <v>127005,21</v>
      </c>
      <c r="N776" t="str">
        <f>IFERROR(VLOOKUP(A776,[1]Loan!A:D,4,FALSE),  " No Loan")</f>
        <v xml:space="preserve"> No Loan</v>
      </c>
      <c r="O776" s="4">
        <f>VLOOKUP(B776, [1]Transaction!C:F,4,FALSE)</f>
        <v>44245</v>
      </c>
      <c r="P776" t="str">
        <f>VLOOKUP(B776,[1]Transaction!C:D,2,FALSE)</f>
        <v>Money Deposit</v>
      </c>
      <c r="Q776" t="str">
        <f>VLOOKUP(B776,[1]Transaction!C:E,3,FALSE)</f>
        <v>ATM</v>
      </c>
      <c r="R776" s="10">
        <f>IFERROR(I776-J776, "")</f>
        <v>590903.6253047043</v>
      </c>
      <c r="S776" s="5">
        <f t="shared" si="25"/>
        <v>11818.072506094086</v>
      </c>
    </row>
    <row r="777" spans="1:19" x14ac:dyDescent="0.25">
      <c r="A777" s="6" t="s">
        <v>3170</v>
      </c>
      <c r="B777" s="7">
        <v>260904080</v>
      </c>
      <c r="C777" s="6">
        <v>68</v>
      </c>
      <c r="D777" s="17">
        <v>19869</v>
      </c>
      <c r="E777" s="6" t="s">
        <v>3348</v>
      </c>
      <c r="F777" s="6" t="s">
        <v>3736</v>
      </c>
      <c r="G777" s="6" t="s">
        <v>3403</v>
      </c>
      <c r="H777" s="18" t="s">
        <v>5087</v>
      </c>
      <c r="I777" s="19" t="str">
        <f t="shared" si="24"/>
        <v>925053.091</v>
      </c>
      <c r="J777" s="20">
        <v>383897.03311359999</v>
      </c>
      <c r="K777" s="6" t="s">
        <v>5088</v>
      </c>
      <c r="L777" t="str">
        <f>VLOOKUP(A777,[1]Accounts!$A$2:$G$3001,5,FALSE)</f>
        <v>Domiciliary</v>
      </c>
      <c r="M777" t="str">
        <f>VLOOKUP(A777,[1]Accounts!$A$2:$G$3001,7,FALSE)</f>
        <v>283690,35</v>
      </c>
      <c r="N777" t="str">
        <f>IFERROR(VLOOKUP(A777,[1]Loan!A:D,4,FALSE),  " No Loan")</f>
        <v xml:space="preserve"> No Loan</v>
      </c>
      <c r="O777" s="4">
        <f>VLOOKUP(B777, [1]Transaction!C:F,4,FALSE)</f>
        <v>44496</v>
      </c>
      <c r="P777" t="str">
        <f>VLOOKUP(B777,[1]Transaction!C:D,2,FALSE)</f>
        <v>Cash Withdrawal</v>
      </c>
      <c r="Q777" t="str">
        <f>VLOOKUP(B777,[1]Transaction!C:E,3,FALSE)</f>
        <v>POS</v>
      </c>
      <c r="R777" s="10">
        <f>IFERROR(I777-J777, "")</f>
        <v>541156.05788640003</v>
      </c>
      <c r="S777" s="5">
        <f t="shared" si="25"/>
        <v>10823.121157728001</v>
      </c>
    </row>
    <row r="778" spans="1:19" x14ac:dyDescent="0.25">
      <c r="A778" s="6" t="s">
        <v>830</v>
      </c>
      <c r="B778" s="7">
        <v>261085420</v>
      </c>
      <c r="C778" s="6">
        <v>73</v>
      </c>
      <c r="D778" s="17">
        <v>18042.75</v>
      </c>
      <c r="E778" s="6" t="s">
        <v>3339</v>
      </c>
      <c r="F778" s="6" t="s">
        <v>3861</v>
      </c>
      <c r="G778" s="6" t="s">
        <v>3376</v>
      </c>
      <c r="H778" s="18" t="s">
        <v>5089</v>
      </c>
      <c r="I778" s="19" t="str">
        <f t="shared" si="24"/>
        <v>677674.913</v>
      </c>
      <c r="J778" s="20">
        <v>477418.16922360001</v>
      </c>
      <c r="K778" s="6" t="s">
        <v>5090</v>
      </c>
      <c r="L778" t="str">
        <f>VLOOKUP(A778,[1]Accounts!$A$2:$G$3001,5,FALSE)</f>
        <v>Savings</v>
      </c>
      <c r="M778" t="str">
        <f>VLOOKUP(A778,[1]Accounts!$A$2:$G$3001,7,FALSE)</f>
        <v>229404,5325</v>
      </c>
      <c r="N778" t="str">
        <f>IFERROR(VLOOKUP(A778,[1]Loan!A:D,4,FALSE),  " No Loan")</f>
        <v>N1385634776</v>
      </c>
      <c r="O778" s="4">
        <f>VLOOKUP(B778, [1]Transaction!C:F,4,FALSE)</f>
        <v>44322</v>
      </c>
      <c r="P778" t="str">
        <f>VLOOKUP(B778,[1]Transaction!C:D,2,FALSE)</f>
        <v>Money Deposit</v>
      </c>
      <c r="Q778" t="str">
        <f>VLOOKUP(B778,[1]Transaction!C:E,3,FALSE)</f>
        <v>Bank</v>
      </c>
      <c r="R778" s="10">
        <f>IFERROR(I778-J778, "")</f>
        <v>200256.74377639993</v>
      </c>
      <c r="S778" s="5">
        <f t="shared" si="25"/>
        <v>0</v>
      </c>
    </row>
    <row r="779" spans="1:19" x14ac:dyDescent="0.25">
      <c r="A779" s="6" t="s">
        <v>66</v>
      </c>
      <c r="B779" s="7">
        <v>261147852</v>
      </c>
      <c r="C779" s="6">
        <v>58</v>
      </c>
      <c r="D779" s="17">
        <v>23521.5</v>
      </c>
      <c r="E779" s="6" t="s">
        <v>3339</v>
      </c>
      <c r="F779" s="6" t="s">
        <v>3421</v>
      </c>
      <c r="G779" s="6" t="s">
        <v>3369</v>
      </c>
      <c r="H779" s="18" t="s">
        <v>5091</v>
      </c>
      <c r="I779" s="19" t="str">
        <f t="shared" si="24"/>
        <v>547459.736</v>
      </c>
      <c r="J779" s="20">
        <v>42985.727433</v>
      </c>
      <c r="K779" s="6" t="s">
        <v>5092</v>
      </c>
      <c r="L779" t="str">
        <f>VLOOKUP(A779,[1]Accounts!$A$2:$G$3001,5,FALSE)</f>
        <v>Savings</v>
      </c>
      <c r="M779" t="str">
        <f>VLOOKUP(A779,[1]Accounts!$A$2:$G$3001,7,FALSE)</f>
        <v>91714,8672</v>
      </c>
      <c r="N779" t="str">
        <f>IFERROR(VLOOKUP(A779,[1]Loan!A:D,4,FALSE),  " No Loan")</f>
        <v>N4093709004</v>
      </c>
      <c r="O779" s="4">
        <f>VLOOKUP(B779, [1]Transaction!C:F,4,FALSE)</f>
        <v>44389</v>
      </c>
      <c r="P779" t="str">
        <f>VLOOKUP(B779,[1]Transaction!C:D,2,FALSE)</f>
        <v>Money Deposit</v>
      </c>
      <c r="Q779" t="str">
        <f>VLOOKUP(B779,[1]Transaction!C:E,3,FALSE)</f>
        <v>Bank</v>
      </c>
      <c r="R779" s="10">
        <f>IFERROR(I779-J779, "")</f>
        <v>504474.00856700004</v>
      </c>
      <c r="S779" s="5">
        <f t="shared" si="25"/>
        <v>10089.480171340001</v>
      </c>
    </row>
    <row r="780" spans="1:19" x14ac:dyDescent="0.25">
      <c r="A780" s="6" t="s">
        <v>275</v>
      </c>
      <c r="B780" s="7">
        <v>261596912</v>
      </c>
      <c r="C780" s="6">
        <v>68</v>
      </c>
      <c r="D780" s="17">
        <v>19869</v>
      </c>
      <c r="E780" s="6" t="s">
        <v>3339</v>
      </c>
      <c r="F780" s="6" t="s">
        <v>4227</v>
      </c>
      <c r="G780" s="6" t="s">
        <v>3512</v>
      </c>
      <c r="H780" s="18" t="s">
        <v>5093</v>
      </c>
      <c r="I780" s="19" t="str">
        <f t="shared" si="24"/>
        <v>326853.427</v>
      </c>
      <c r="J780" s="20">
        <v>152986.9175296</v>
      </c>
      <c r="K780" s="6" t="s">
        <v>5094</v>
      </c>
      <c r="L780" t="str">
        <f>VLOOKUP(A780,[1]Accounts!$A$2:$G$3001,5,FALSE)</f>
        <v>Current</v>
      </c>
      <c r="M780" t="str">
        <f>VLOOKUP(A780,[1]Accounts!$A$2:$G$3001,7,FALSE)</f>
        <v>150110,25</v>
      </c>
      <c r="N780" t="str">
        <f>IFERROR(VLOOKUP(A780,[1]Loan!A:D,4,FALSE),  " No Loan")</f>
        <v>N948876,15</v>
      </c>
      <c r="O780" s="4">
        <f>VLOOKUP(B780, [1]Transaction!C:F,4,FALSE)</f>
        <v>44345</v>
      </c>
      <c r="P780" t="str">
        <f>VLOOKUP(B780,[1]Transaction!C:D,2,FALSE)</f>
        <v>Loan Payment</v>
      </c>
      <c r="Q780" t="str">
        <f>VLOOKUP(B780,[1]Transaction!C:E,3,FALSE)</f>
        <v>Mobile</v>
      </c>
      <c r="R780" s="10">
        <f>IFERROR(I780-J780, "")</f>
        <v>173866.50947040002</v>
      </c>
      <c r="S780" s="5">
        <f t="shared" si="25"/>
        <v>0</v>
      </c>
    </row>
    <row r="781" spans="1:19" x14ac:dyDescent="0.25">
      <c r="A781" s="6" t="s">
        <v>1772</v>
      </c>
      <c r="B781" s="7">
        <v>261781838</v>
      </c>
      <c r="C781" s="6">
        <v>53</v>
      </c>
      <c r="D781" s="17">
        <v>25347.75</v>
      </c>
      <c r="E781" s="6" t="s">
        <v>3339</v>
      </c>
      <c r="F781" s="6" t="s">
        <v>3794</v>
      </c>
      <c r="G781" s="6" t="s">
        <v>3361</v>
      </c>
      <c r="H781" s="18" t="s">
        <v>5095</v>
      </c>
      <c r="I781" s="19" t="str">
        <f t="shared" si="24"/>
        <v>88823.5125</v>
      </c>
      <c r="J781" s="20">
        <v>24284.013160679999</v>
      </c>
      <c r="K781" s="6" t="s">
        <v>5096</v>
      </c>
      <c r="L781" t="str">
        <f>VLOOKUP(A781,[1]Accounts!$A$2:$G$3001,5,FALSE)</f>
        <v>Savings</v>
      </c>
      <c r="M781" t="str">
        <f>VLOOKUP(A781,[1]Accounts!$A$2:$G$3001,7,FALSE)</f>
        <v>311977,5642</v>
      </c>
      <c r="N781" t="str">
        <f>IFERROR(VLOOKUP(A781,[1]Loan!A:D,4,FALSE),  " No Loan")</f>
        <v xml:space="preserve"> No Loan</v>
      </c>
      <c r="O781" s="4">
        <f>VLOOKUP(B781, [1]Transaction!C:F,4,FALSE)</f>
        <v>44465</v>
      </c>
      <c r="P781" t="str">
        <f>VLOOKUP(B781,[1]Transaction!C:D,2,FALSE)</f>
        <v>Money Transfer</v>
      </c>
      <c r="Q781" t="str">
        <f>VLOOKUP(B781,[1]Transaction!C:E,3,FALSE)</f>
        <v>Mobile</v>
      </c>
      <c r="R781" s="10">
        <f>IFERROR(I781-J781, "")</f>
        <v>64539.499339319998</v>
      </c>
      <c r="S781" s="5">
        <f t="shared" si="25"/>
        <v>0</v>
      </c>
    </row>
    <row r="782" spans="1:19" x14ac:dyDescent="0.25">
      <c r="A782" s="6" t="s">
        <v>118</v>
      </c>
      <c r="B782" s="7">
        <v>261988651</v>
      </c>
      <c r="C782" s="6">
        <v>28</v>
      </c>
      <c r="D782" s="17">
        <v>34479</v>
      </c>
      <c r="E782" s="6" t="s">
        <v>3348</v>
      </c>
      <c r="F782" s="6" t="s">
        <v>3741</v>
      </c>
      <c r="G782" s="6" t="s">
        <v>3489</v>
      </c>
      <c r="H782" s="18" t="s">
        <v>5097</v>
      </c>
      <c r="I782" s="19" t="str">
        <f t="shared" si="24"/>
        <v>448853.201</v>
      </c>
      <c r="J782" s="20">
        <v>70825.537698300002</v>
      </c>
      <c r="K782" s="6" t="s">
        <v>5098</v>
      </c>
      <c r="L782" t="str">
        <f>VLOOKUP(A782,[1]Accounts!$A$2:$G$3001,5,FALSE)</f>
        <v>Domiciliary</v>
      </c>
      <c r="M782" t="str">
        <f>VLOOKUP(A782,[1]Accounts!$A$2:$G$3001,7,FALSE)</f>
        <v>84509,075</v>
      </c>
      <c r="N782" t="str">
        <f>IFERROR(VLOOKUP(A782,[1]Loan!A:D,4,FALSE),  " No Loan")</f>
        <v xml:space="preserve"> No Loan</v>
      </c>
      <c r="O782" s="4">
        <f>VLOOKUP(B782, [1]Transaction!C:F,4,FALSE)</f>
        <v>44245</v>
      </c>
      <c r="P782" t="str">
        <f>VLOOKUP(B782,[1]Transaction!C:D,2,FALSE)</f>
        <v>Checks</v>
      </c>
      <c r="Q782" t="str">
        <f>VLOOKUP(B782,[1]Transaction!C:E,3,FALSE)</f>
        <v>Informal Services</v>
      </c>
      <c r="R782" s="10">
        <f>IFERROR(I782-J782, "")</f>
        <v>378027.66330170003</v>
      </c>
      <c r="S782" s="5">
        <f t="shared" si="25"/>
        <v>0</v>
      </c>
    </row>
    <row r="783" spans="1:19" x14ac:dyDescent="0.25">
      <c r="A783" s="6" t="s">
        <v>970</v>
      </c>
      <c r="B783" s="7">
        <v>262138687</v>
      </c>
      <c r="C783" s="6">
        <v>33</v>
      </c>
      <c r="D783" s="17">
        <v>32652.75</v>
      </c>
      <c r="E783" s="6" t="s">
        <v>3348</v>
      </c>
      <c r="F783" s="6" t="s">
        <v>3693</v>
      </c>
      <c r="G783" s="6" t="s">
        <v>3369</v>
      </c>
      <c r="H783" s="18" t="s">
        <v>5099</v>
      </c>
      <c r="I783" s="19" t="str">
        <f t="shared" si="24"/>
        <v>1818216.15</v>
      </c>
      <c r="J783" s="20">
        <v>886562.19778749999</v>
      </c>
      <c r="K783" s="6" t="s">
        <v>5100</v>
      </c>
      <c r="L783" t="str">
        <f>VLOOKUP(A783,[1]Accounts!$A$2:$G$3001,5,FALSE)</f>
        <v>Corporate</v>
      </c>
      <c r="M783" t="str">
        <f>VLOOKUP(A783,[1]Accounts!$A$2:$G$3001,7,FALSE)</f>
        <v>234132,48</v>
      </c>
      <c r="N783" t="str">
        <f>IFERROR(VLOOKUP(A783,[1]Loan!A:D,4,FALSE),  " No Loan")</f>
        <v xml:space="preserve"> No Loan</v>
      </c>
      <c r="O783" s="4">
        <f>VLOOKUP(B783, [1]Transaction!C:F,4,FALSE)</f>
        <v>44201</v>
      </c>
      <c r="P783" t="str">
        <f>VLOOKUP(B783,[1]Transaction!C:D,2,FALSE)</f>
        <v>Money Deposit</v>
      </c>
      <c r="Q783" t="str">
        <f>VLOOKUP(B783,[1]Transaction!C:E,3,FALSE)</f>
        <v>ATM</v>
      </c>
      <c r="R783" s="10">
        <f>IFERROR(I783-J783, "")</f>
        <v>931653.95221249992</v>
      </c>
      <c r="S783" s="5">
        <f t="shared" si="25"/>
        <v>18633.07904425</v>
      </c>
    </row>
    <row r="784" spans="1:19" x14ac:dyDescent="0.25">
      <c r="A784" s="6" t="s">
        <v>2726</v>
      </c>
      <c r="B784" s="7">
        <v>262721547</v>
      </c>
      <c r="C784" s="6">
        <v>83</v>
      </c>
      <c r="D784" s="17">
        <v>14390.25</v>
      </c>
      <c r="E784" s="6" t="s">
        <v>3348</v>
      </c>
      <c r="F784" s="6" t="s">
        <v>3447</v>
      </c>
      <c r="G784" s="6" t="s">
        <v>3403</v>
      </c>
      <c r="H784" s="18" t="s">
        <v>5101</v>
      </c>
      <c r="I784" s="19" t="str">
        <f t="shared" si="24"/>
        <v>868683.639</v>
      </c>
      <c r="J784" s="20">
        <v>149828.00390879999</v>
      </c>
      <c r="K784" s="6" t="s">
        <v>5102</v>
      </c>
      <c r="L784" t="str">
        <f>VLOOKUP(A784,[1]Accounts!$A$2:$G$3001,5,FALSE)</f>
        <v>Domiciliary</v>
      </c>
      <c r="M784" t="str">
        <f>VLOOKUP(A784,[1]Accounts!$A$2:$G$3001,7,FALSE)</f>
        <v>41898,8259</v>
      </c>
      <c r="N784" t="str">
        <f>IFERROR(VLOOKUP(A784,[1]Loan!A:D,4,FALSE),  " No Loan")</f>
        <v xml:space="preserve"> No Loan</v>
      </c>
      <c r="O784" s="4">
        <f>VLOOKUP(B784, [1]Transaction!C:F,4,FALSE)</f>
        <v>44641</v>
      </c>
      <c r="P784" t="str">
        <f>VLOOKUP(B784,[1]Transaction!C:D,2,FALSE)</f>
        <v>Money Deposit</v>
      </c>
      <c r="Q784" t="str">
        <f>VLOOKUP(B784,[1]Transaction!C:E,3,FALSE)</f>
        <v>Bank</v>
      </c>
      <c r="R784" s="10">
        <f>IFERROR(I784-J784, "")</f>
        <v>718855.63509120001</v>
      </c>
      <c r="S784" s="5">
        <f t="shared" si="25"/>
        <v>14377.112701824</v>
      </c>
    </row>
    <row r="785" spans="1:19" x14ac:dyDescent="0.25">
      <c r="A785" s="6" t="s">
        <v>2113</v>
      </c>
      <c r="B785" s="7">
        <v>262785749</v>
      </c>
      <c r="C785" s="6">
        <v>44</v>
      </c>
      <c r="D785" s="17">
        <v>28635</v>
      </c>
      <c r="E785" s="6" t="s">
        <v>3339</v>
      </c>
      <c r="F785" s="6" t="s">
        <v>3453</v>
      </c>
      <c r="G785" s="6" t="s">
        <v>3389</v>
      </c>
      <c r="H785" s="18" t="s">
        <v>5103</v>
      </c>
      <c r="I785" s="19" t="str">
        <f t="shared" si="24"/>
        <v>129506.133</v>
      </c>
      <c r="J785" s="20">
        <v>155033.78435999999</v>
      </c>
      <c r="K785" s="6" t="s">
        <v>5104</v>
      </c>
      <c r="L785" t="str">
        <f>VLOOKUP(A785,[1]Accounts!$A$2:$G$3001,5,FALSE)</f>
        <v>Joint</v>
      </c>
      <c r="M785" t="str">
        <f>VLOOKUP(A785,[1]Accounts!$A$2:$G$3001,7,FALSE)</f>
        <v>108561,7592</v>
      </c>
      <c r="N785" t="str">
        <f>IFERROR(VLOOKUP(A785,[1]Loan!A:D,4,FALSE),  " No Loan")</f>
        <v xml:space="preserve"> No Loan</v>
      </c>
      <c r="O785" s="4">
        <f>VLOOKUP(B785, [1]Transaction!C:F,4,FALSE)</f>
        <v>44365</v>
      </c>
      <c r="P785" t="str">
        <f>VLOOKUP(B785,[1]Transaction!C:D,2,FALSE)</f>
        <v>Online Payment</v>
      </c>
      <c r="Q785" t="str">
        <f>VLOOKUP(B785,[1]Transaction!C:E,3,FALSE)</f>
        <v>Internet Banking</v>
      </c>
      <c r="R785" s="10">
        <f>IFERROR(I785-J785, "")</f>
        <v>-25527.651359999989</v>
      </c>
      <c r="S785" s="5">
        <f t="shared" si="25"/>
        <v>0</v>
      </c>
    </row>
    <row r="786" spans="1:19" x14ac:dyDescent="0.25">
      <c r="A786" s="6" t="s">
        <v>2318</v>
      </c>
      <c r="B786" s="7">
        <v>262911549</v>
      </c>
      <c r="C786" s="6">
        <v>84</v>
      </c>
      <c r="D786" s="17">
        <v>14025</v>
      </c>
      <c r="E786" s="6" t="s">
        <v>3339</v>
      </c>
      <c r="F786" s="6" t="s">
        <v>3523</v>
      </c>
      <c r="G786" s="6" t="s">
        <v>3466</v>
      </c>
      <c r="H786" s="18" t="s">
        <v>5105</v>
      </c>
      <c r="I786" s="19" t="str">
        <f t="shared" si="24"/>
        <v>385805.425</v>
      </c>
      <c r="J786" s="20">
        <v>64701.467233919997</v>
      </c>
      <c r="K786" s="6" t="s">
        <v>5106</v>
      </c>
      <c r="L786" t="str">
        <f>VLOOKUP(A786,[1]Accounts!$A$2:$G$3001,5,FALSE)</f>
        <v>Savings</v>
      </c>
      <c r="M786" t="str">
        <f>VLOOKUP(A786,[1]Accounts!$A$2:$G$3001,7,FALSE)</f>
        <v>246327,375</v>
      </c>
      <c r="N786" t="str">
        <f>IFERROR(VLOOKUP(A786,[1]Loan!A:D,4,FALSE),  " No Loan")</f>
        <v xml:space="preserve"> No Loan</v>
      </c>
      <c r="O786" s="4">
        <f>VLOOKUP(B786, [1]Transaction!C:F,4,FALSE)</f>
        <v>44616</v>
      </c>
      <c r="P786" t="str">
        <f>VLOOKUP(B786,[1]Transaction!C:D,2,FALSE)</f>
        <v>Cash Withdrawal</v>
      </c>
      <c r="Q786" t="str">
        <f>VLOOKUP(B786,[1]Transaction!C:E,3,FALSE)</f>
        <v>ATM</v>
      </c>
      <c r="R786" s="10">
        <f>IFERROR(I786-J786, "")</f>
        <v>321103.95776607998</v>
      </c>
      <c r="S786" s="5">
        <f t="shared" si="25"/>
        <v>0</v>
      </c>
    </row>
    <row r="787" spans="1:19" x14ac:dyDescent="0.25">
      <c r="A787" s="6" t="s">
        <v>1434</v>
      </c>
      <c r="B787" s="7">
        <v>263065595</v>
      </c>
      <c r="C787" s="6">
        <v>33</v>
      </c>
      <c r="D787" s="17">
        <v>32652.75</v>
      </c>
      <c r="E787" s="6" t="s">
        <v>3348</v>
      </c>
      <c r="F787" s="6" t="s">
        <v>3710</v>
      </c>
      <c r="G787" s="6" t="s">
        <v>3429</v>
      </c>
      <c r="H787" s="18" t="s">
        <v>5107</v>
      </c>
      <c r="I787" s="19" t="str">
        <f t="shared" si="24"/>
        <v>419869.964</v>
      </c>
      <c r="J787" s="20">
        <v>148373.35861319999</v>
      </c>
      <c r="K787" s="6" t="s">
        <v>5108</v>
      </c>
      <c r="L787" t="str">
        <f>VLOOKUP(A787,[1]Accounts!$A$2:$G$3001,5,FALSE)</f>
        <v>Joint</v>
      </c>
      <c r="M787" t="str">
        <f>VLOOKUP(A787,[1]Accounts!$A$2:$G$3001,7,FALSE)</f>
        <v>231731,3952</v>
      </c>
      <c r="N787" t="str">
        <f>IFERROR(VLOOKUP(A787,[1]Loan!A:D,4,FALSE),  " No Loan")</f>
        <v xml:space="preserve"> No Loan</v>
      </c>
      <c r="O787" s="4">
        <f>VLOOKUP(B787, [1]Transaction!C:F,4,FALSE)</f>
        <v>44611</v>
      </c>
      <c r="P787" t="str">
        <f>VLOOKUP(B787,[1]Transaction!C:D,2,FALSE)</f>
        <v>Money Transfer</v>
      </c>
      <c r="Q787" t="str">
        <f>VLOOKUP(B787,[1]Transaction!C:E,3,FALSE)</f>
        <v>Mobile</v>
      </c>
      <c r="R787" s="10">
        <f>IFERROR(I787-J787, "")</f>
        <v>271496.60538680002</v>
      </c>
      <c r="S787" s="5">
        <f t="shared" si="25"/>
        <v>0</v>
      </c>
    </row>
    <row r="788" spans="1:19" x14ac:dyDescent="0.25">
      <c r="A788" s="6" t="s">
        <v>3215</v>
      </c>
      <c r="B788" s="7">
        <v>263558066</v>
      </c>
      <c r="C788" s="6">
        <v>79</v>
      </c>
      <c r="D788" s="17">
        <v>15851.25</v>
      </c>
      <c r="E788" s="6" t="s">
        <v>3339</v>
      </c>
      <c r="F788" s="6" t="s">
        <v>3340</v>
      </c>
      <c r="G788" s="6" t="s">
        <v>3369</v>
      </c>
      <c r="H788" s="18" t="s">
        <v>5109</v>
      </c>
      <c r="I788" s="19" t="str">
        <f t="shared" si="24"/>
        <v>452216.519</v>
      </c>
      <c r="J788" s="20">
        <v>394149.29700456001</v>
      </c>
      <c r="K788" s="6" t="s">
        <v>5110</v>
      </c>
      <c r="L788" t="str">
        <f>VLOOKUP(A788,[1]Accounts!$A$2:$G$3001,5,FALSE)</f>
        <v>Savings</v>
      </c>
      <c r="M788" t="str">
        <f>VLOOKUP(A788,[1]Accounts!$A$2:$G$3001,7,FALSE)</f>
        <v>113038,0713</v>
      </c>
      <c r="N788" t="str">
        <f>IFERROR(VLOOKUP(A788,[1]Loan!A:D,4,FALSE),  " No Loan")</f>
        <v xml:space="preserve"> No Loan</v>
      </c>
      <c r="O788" s="4">
        <f>VLOOKUP(B788, [1]Transaction!C:F,4,FALSE)</f>
        <v>44240</v>
      </c>
      <c r="P788" t="str">
        <f>VLOOKUP(B788,[1]Transaction!C:D,2,FALSE)</f>
        <v>Money Transfer</v>
      </c>
      <c r="Q788" t="str">
        <f>VLOOKUP(B788,[1]Transaction!C:E,3,FALSE)</f>
        <v>Mobile</v>
      </c>
      <c r="R788" s="10">
        <f>IFERROR(I788-J788, "")</f>
        <v>58067.221995439962</v>
      </c>
      <c r="S788" s="5">
        <f t="shared" si="25"/>
        <v>0</v>
      </c>
    </row>
    <row r="789" spans="1:19" x14ac:dyDescent="0.25">
      <c r="A789" s="6" t="s">
        <v>174</v>
      </c>
      <c r="B789" s="7">
        <v>264240684</v>
      </c>
      <c r="C789" s="6">
        <v>20</v>
      </c>
      <c r="D789" s="17">
        <v>37401</v>
      </c>
      <c r="E789" s="6" t="s">
        <v>3348</v>
      </c>
      <c r="F789" s="6" t="s">
        <v>3406</v>
      </c>
      <c r="G789" s="6" t="s">
        <v>3350</v>
      </c>
      <c r="H789" s="18" t="s">
        <v>5111</v>
      </c>
      <c r="I789" s="19" t="str">
        <f t="shared" si="24"/>
        <v>353151.112</v>
      </c>
      <c r="J789" s="20">
        <v>56504.177921920003</v>
      </c>
      <c r="K789" s="6" t="s">
        <v>5112</v>
      </c>
      <c r="L789" t="str">
        <f>VLOOKUP(A789,[1]Accounts!$A$2:$G$3001,5,FALSE)</f>
        <v>Current</v>
      </c>
      <c r="M789" t="str">
        <f>VLOOKUP(A789,[1]Accounts!$A$2:$G$3001,7,FALSE)</f>
        <v>33840,7524</v>
      </c>
      <c r="N789" t="str">
        <f>IFERROR(VLOOKUP(A789,[1]Loan!A:D,4,FALSE),  " No Loan")</f>
        <v xml:space="preserve"> No Loan</v>
      </c>
      <c r="O789" s="4">
        <f>VLOOKUP(B789, [1]Transaction!C:F,4,FALSE)</f>
        <v>44432</v>
      </c>
      <c r="P789" t="str">
        <f>VLOOKUP(B789,[1]Transaction!C:D,2,FALSE)</f>
        <v>Money Transfer</v>
      </c>
      <c r="Q789" t="str">
        <f>VLOOKUP(B789,[1]Transaction!C:E,3,FALSE)</f>
        <v>Mobile</v>
      </c>
      <c r="R789" s="10">
        <f>IFERROR(I789-J789, "")</f>
        <v>296646.93407808</v>
      </c>
      <c r="S789" s="5">
        <f t="shared" si="25"/>
        <v>0</v>
      </c>
    </row>
    <row r="790" spans="1:19" x14ac:dyDescent="0.25">
      <c r="A790" s="6" t="s">
        <v>531</v>
      </c>
      <c r="B790" s="7">
        <v>264313658</v>
      </c>
      <c r="C790" s="6">
        <v>53</v>
      </c>
      <c r="D790" s="17">
        <v>25347.75</v>
      </c>
      <c r="E790" s="6" t="s">
        <v>3348</v>
      </c>
      <c r="F790" s="6" t="s">
        <v>3704</v>
      </c>
      <c r="G790" s="6" t="s">
        <v>3345</v>
      </c>
      <c r="H790" s="18" t="s">
        <v>5113</v>
      </c>
      <c r="I790" s="19" t="str">
        <f t="shared" si="24"/>
        <v>252870.483</v>
      </c>
      <c r="J790" s="20">
        <v>35321.591289600001</v>
      </c>
      <c r="K790" s="6" t="s">
        <v>5114</v>
      </c>
      <c r="L790" t="str">
        <f>VLOOKUP(A790,[1]Accounts!$A$2:$G$3001,5,FALSE)</f>
        <v>Corporate</v>
      </c>
      <c r="M790" t="str">
        <f>VLOOKUP(A790,[1]Accounts!$A$2:$G$3001,7,FALSE)</f>
        <v>89965,1189</v>
      </c>
      <c r="N790" t="str">
        <f>IFERROR(VLOOKUP(A790,[1]Loan!A:D,4,FALSE),  " No Loan")</f>
        <v xml:space="preserve"> No Loan</v>
      </c>
      <c r="O790" s="4">
        <f>VLOOKUP(B790, [1]Transaction!C:F,4,FALSE)</f>
        <v>44212</v>
      </c>
      <c r="P790" t="str">
        <f>VLOOKUP(B790,[1]Transaction!C:D,2,FALSE)</f>
        <v>Online Payment</v>
      </c>
      <c r="Q790" t="str">
        <f>VLOOKUP(B790,[1]Transaction!C:E,3,FALSE)</f>
        <v>Internet Banking</v>
      </c>
      <c r="R790" s="10">
        <f>IFERROR(I790-J790, "")</f>
        <v>217548.8917104</v>
      </c>
      <c r="S790" s="5">
        <f t="shared" si="25"/>
        <v>0</v>
      </c>
    </row>
    <row r="791" spans="1:19" x14ac:dyDescent="0.25">
      <c r="A791" s="6" t="s">
        <v>278</v>
      </c>
      <c r="B791" s="7">
        <v>265615429</v>
      </c>
      <c r="C791" s="6">
        <v>27</v>
      </c>
      <c r="D791" s="17">
        <v>34844.25</v>
      </c>
      <c r="E791" s="6" t="s">
        <v>3339</v>
      </c>
      <c r="F791" s="6" t="s">
        <v>3663</v>
      </c>
      <c r="G791" s="6" t="s">
        <v>3463</v>
      </c>
      <c r="H791" s="18" t="s">
        <v>5115</v>
      </c>
      <c r="I791" s="19" t="str">
        <f t="shared" si="24"/>
        <v>139803.124</v>
      </c>
      <c r="J791" s="20">
        <v>58717.312335360002</v>
      </c>
      <c r="K791" s="6" t="s">
        <v>5116</v>
      </c>
      <c r="L791" t="str">
        <f>VLOOKUP(A791,[1]Accounts!$A$2:$G$3001,5,FALSE)</f>
        <v>Domiciliary</v>
      </c>
      <c r="M791" t="str">
        <f>VLOOKUP(A791,[1]Accounts!$A$2:$G$3001,7,FALSE)</f>
        <v>59897,6532</v>
      </c>
      <c r="N791" t="str">
        <f>IFERROR(VLOOKUP(A791,[1]Loan!A:D,4,FALSE),  " No Loan")</f>
        <v>N756748224</v>
      </c>
      <c r="O791" s="4">
        <f>VLOOKUP(B791, [1]Transaction!C:F,4,FALSE)</f>
        <v>44245</v>
      </c>
      <c r="P791" t="str">
        <f>VLOOKUP(B791,[1]Transaction!C:D,2,FALSE)</f>
        <v>Loan Payment</v>
      </c>
      <c r="Q791" t="str">
        <f>VLOOKUP(B791,[1]Transaction!C:E,3,FALSE)</f>
        <v>AFT</v>
      </c>
      <c r="R791" s="10">
        <f>IFERROR(I791-J791, "")</f>
        <v>81085.811664640001</v>
      </c>
      <c r="S791" s="5">
        <f t="shared" si="25"/>
        <v>0</v>
      </c>
    </row>
    <row r="792" spans="1:19" x14ac:dyDescent="0.25">
      <c r="A792" s="6" t="s">
        <v>1389</v>
      </c>
      <c r="B792" s="7">
        <v>265864878</v>
      </c>
      <c r="C792" s="6">
        <v>21</v>
      </c>
      <c r="D792" s="17">
        <v>37035.75</v>
      </c>
      <c r="E792" s="6" t="s">
        <v>3339</v>
      </c>
      <c r="F792" s="6" t="s">
        <v>5117</v>
      </c>
      <c r="G792" s="6" t="s">
        <v>3361</v>
      </c>
      <c r="H792" s="18" t="s">
        <v>5118</v>
      </c>
      <c r="I792" s="19" t="str">
        <f t="shared" si="24"/>
        <v>834515.640</v>
      </c>
      <c r="J792" s="20">
        <v>388708.60105125001</v>
      </c>
      <c r="K792" s="6" t="s">
        <v>5119</v>
      </c>
      <c r="L792" t="str">
        <f>VLOOKUP(A792,[1]Accounts!$A$2:$G$3001,5,FALSE)</f>
        <v>Domiciliary</v>
      </c>
      <c r="M792" t="str">
        <f>VLOOKUP(A792,[1]Accounts!$A$2:$G$3001,7,FALSE)</f>
        <v>203494,9322</v>
      </c>
      <c r="N792" t="str">
        <f>IFERROR(VLOOKUP(A792,[1]Loan!A:D,4,FALSE),  " No Loan")</f>
        <v xml:space="preserve"> No Loan</v>
      </c>
      <c r="O792" s="4">
        <f>VLOOKUP(B792, [1]Transaction!C:F,4,FALSE)</f>
        <v>44238</v>
      </c>
      <c r="P792" t="str">
        <f>VLOOKUP(B792,[1]Transaction!C:D,2,FALSE)</f>
        <v>Money Deposit</v>
      </c>
      <c r="Q792" t="str">
        <f>VLOOKUP(B792,[1]Transaction!C:E,3,FALSE)</f>
        <v>Bank</v>
      </c>
      <c r="R792" s="10">
        <f>IFERROR(I792-J792, "")</f>
        <v>445807.03894875001</v>
      </c>
      <c r="S792" s="5">
        <f t="shared" si="25"/>
        <v>0</v>
      </c>
    </row>
    <row r="793" spans="1:19" x14ac:dyDescent="0.25">
      <c r="A793" s="6" t="s">
        <v>281</v>
      </c>
      <c r="B793" s="7">
        <v>265889402</v>
      </c>
      <c r="C793" s="6">
        <v>25</v>
      </c>
      <c r="D793" s="17">
        <v>35574.75</v>
      </c>
      <c r="E793" s="6" t="s">
        <v>3348</v>
      </c>
      <c r="F793" s="6" t="s">
        <v>3409</v>
      </c>
      <c r="G793" s="6" t="s">
        <v>3489</v>
      </c>
      <c r="H793" s="18" t="s">
        <v>5120</v>
      </c>
      <c r="I793" s="19" t="str">
        <f t="shared" si="24"/>
        <v>350878.558</v>
      </c>
      <c r="J793" s="20">
        <v>190084.64517</v>
      </c>
      <c r="K793" s="6" t="s">
        <v>5121</v>
      </c>
      <c r="L793" t="str">
        <f>VLOOKUP(A793,[1]Accounts!$A$2:$G$3001,5,FALSE)</f>
        <v>Domiciliary</v>
      </c>
      <c r="M793" t="str">
        <f>VLOOKUP(A793,[1]Accounts!$A$2:$G$3001,7,FALSE)</f>
        <v>60950,9376</v>
      </c>
      <c r="N793" t="str">
        <f>IFERROR(VLOOKUP(A793,[1]Loan!A:D,4,FALSE),  " No Loan")</f>
        <v>N165029704</v>
      </c>
      <c r="O793" s="4">
        <f>VLOOKUP(B793, [1]Transaction!C:F,4,FALSE)</f>
        <v>44407</v>
      </c>
      <c r="P793" t="str">
        <f>VLOOKUP(B793,[1]Transaction!C:D,2,FALSE)</f>
        <v>Loan Payment</v>
      </c>
      <c r="Q793" t="str">
        <f>VLOOKUP(B793,[1]Transaction!C:E,3,FALSE)</f>
        <v>AFT</v>
      </c>
      <c r="R793" s="10">
        <f>IFERROR(I793-J793, "")</f>
        <v>160793.91283000002</v>
      </c>
      <c r="S793" s="5">
        <f t="shared" si="25"/>
        <v>0</v>
      </c>
    </row>
    <row r="794" spans="1:19" x14ac:dyDescent="0.25">
      <c r="A794" s="6" t="s">
        <v>1668</v>
      </c>
      <c r="B794" s="7">
        <v>266203436</v>
      </c>
      <c r="C794" s="6">
        <v>70</v>
      </c>
      <c r="D794" s="17">
        <v>19138.5</v>
      </c>
      <c r="E794" s="6" t="s">
        <v>3339</v>
      </c>
      <c r="F794" s="6" t="s">
        <v>3486</v>
      </c>
      <c r="G794" s="6" t="s">
        <v>3512</v>
      </c>
      <c r="H794" s="18" t="s">
        <v>5122</v>
      </c>
      <c r="I794" s="19" t="str">
        <f t="shared" si="24"/>
        <v>41509.9904</v>
      </c>
      <c r="J794" s="20">
        <v>7892.0228772</v>
      </c>
      <c r="K794" s="6" t="s">
        <v>5123</v>
      </c>
      <c r="L794" t="str">
        <f>VLOOKUP(A794,[1]Accounts!$A$2:$G$3001,5,FALSE)</f>
        <v>Savings</v>
      </c>
      <c r="M794" t="str">
        <f>VLOOKUP(A794,[1]Accounts!$A$2:$G$3001,7,FALSE)</f>
        <v>146610,24</v>
      </c>
      <c r="N794" t="str">
        <f>IFERROR(VLOOKUP(A794,[1]Loan!A:D,4,FALSE),  " No Loan")</f>
        <v xml:space="preserve"> No Loan</v>
      </c>
      <c r="O794" s="4">
        <f>VLOOKUP(B794, [1]Transaction!C:F,4,FALSE)</f>
        <v>44416</v>
      </c>
      <c r="P794" t="str">
        <f>VLOOKUP(B794,[1]Transaction!C:D,2,FALSE)</f>
        <v>Online Payment</v>
      </c>
      <c r="Q794" t="str">
        <f>VLOOKUP(B794,[1]Transaction!C:E,3,FALSE)</f>
        <v>Internet Banking</v>
      </c>
      <c r="R794" s="10">
        <f>IFERROR(I794-J794, "")</f>
        <v>33617.967522800005</v>
      </c>
      <c r="S794" s="5">
        <f t="shared" si="25"/>
        <v>0</v>
      </c>
    </row>
    <row r="795" spans="1:19" x14ac:dyDescent="0.25">
      <c r="A795" s="6" t="s">
        <v>2612</v>
      </c>
      <c r="B795" s="7">
        <v>266560704</v>
      </c>
      <c r="C795" s="6">
        <v>59</v>
      </c>
      <c r="D795" s="17">
        <v>23156.25</v>
      </c>
      <c r="E795" s="6" t="s">
        <v>3348</v>
      </c>
      <c r="F795" s="6" t="s">
        <v>3508</v>
      </c>
      <c r="G795" s="6" t="s">
        <v>3361</v>
      </c>
      <c r="H795" s="18" t="s">
        <v>5124</v>
      </c>
      <c r="I795" s="19" t="str">
        <f t="shared" si="24"/>
        <v>871636.947</v>
      </c>
      <c r="J795" s="20">
        <v>138180.092512</v>
      </c>
      <c r="K795" s="6" t="s">
        <v>5125</v>
      </c>
      <c r="L795" t="str">
        <f>VLOOKUP(A795,[1]Accounts!$A$2:$G$3001,5,FALSE)</f>
        <v>Savings</v>
      </c>
      <c r="M795" t="str">
        <f>VLOOKUP(A795,[1]Accounts!$A$2:$G$3001,7,FALSE)</f>
        <v>32062,5228</v>
      </c>
      <c r="N795" t="str">
        <f>IFERROR(VLOOKUP(A795,[1]Loan!A:D,4,FALSE),  " No Loan")</f>
        <v xml:space="preserve"> No Loan</v>
      </c>
      <c r="O795" s="4">
        <f>VLOOKUP(B795, [1]Transaction!C:F,4,FALSE)</f>
        <v>44321</v>
      </c>
      <c r="P795" t="str">
        <f>VLOOKUP(B795,[1]Transaction!C:D,2,FALSE)</f>
        <v>Money Deposit</v>
      </c>
      <c r="Q795" t="str">
        <f>VLOOKUP(B795,[1]Transaction!C:E,3,FALSE)</f>
        <v>Bank</v>
      </c>
      <c r="R795" s="10">
        <f>IFERROR(I795-J795, "")</f>
        <v>733456.85448800004</v>
      </c>
      <c r="S795" s="5">
        <f t="shared" si="25"/>
        <v>14669.137089760001</v>
      </c>
    </row>
    <row r="796" spans="1:19" x14ac:dyDescent="0.25">
      <c r="A796" s="6" t="s">
        <v>2969</v>
      </c>
      <c r="B796" s="7">
        <v>266586720</v>
      </c>
      <c r="C796" s="6">
        <v>46</v>
      </c>
      <c r="D796" s="17">
        <v>27904.5</v>
      </c>
      <c r="E796" s="6" t="s">
        <v>3348</v>
      </c>
      <c r="F796" s="6" t="s">
        <v>4011</v>
      </c>
      <c r="G796" s="6" t="s">
        <v>3369</v>
      </c>
      <c r="H796" s="18" t="s">
        <v>5126</v>
      </c>
      <c r="I796" s="19" t="str">
        <f t="shared" si="24"/>
        <v>776427.978</v>
      </c>
      <c r="J796" s="20">
        <v>323312.57378784003</v>
      </c>
      <c r="K796" s="6" t="s">
        <v>5127</v>
      </c>
      <c r="L796" t="str">
        <f>VLOOKUP(A796,[1]Accounts!$A$2:$G$3001,5,FALSE)</f>
        <v>Current</v>
      </c>
      <c r="M796" t="str">
        <f>VLOOKUP(A796,[1]Accounts!$A$2:$G$3001,7,FALSE)</f>
        <v>309468,8025</v>
      </c>
      <c r="N796" t="str">
        <f>IFERROR(VLOOKUP(A796,[1]Loan!A:D,4,FALSE),  " No Loan")</f>
        <v xml:space="preserve"> No Loan</v>
      </c>
      <c r="O796" s="4">
        <f>VLOOKUP(B796, [1]Transaction!C:F,4,FALSE)</f>
        <v>44555</v>
      </c>
      <c r="P796" t="str">
        <f>VLOOKUP(B796,[1]Transaction!C:D,2,FALSE)</f>
        <v>Online Payment</v>
      </c>
      <c r="Q796" t="str">
        <f>VLOOKUP(B796,[1]Transaction!C:E,3,FALSE)</f>
        <v>Internet Banking</v>
      </c>
      <c r="R796" s="10">
        <f>IFERROR(I796-J796, "")</f>
        <v>453115.40421215998</v>
      </c>
      <c r="S796" s="5">
        <f t="shared" si="25"/>
        <v>0</v>
      </c>
    </row>
    <row r="797" spans="1:19" x14ac:dyDescent="0.25">
      <c r="A797" s="6" t="s">
        <v>285</v>
      </c>
      <c r="B797" s="7">
        <v>266596220</v>
      </c>
      <c r="C797" s="6">
        <v>28</v>
      </c>
      <c r="D797" s="17">
        <v>34479</v>
      </c>
      <c r="E797" s="6" t="s">
        <v>3348</v>
      </c>
      <c r="F797" s="6" t="s">
        <v>3375</v>
      </c>
      <c r="G797" s="6" t="s">
        <v>3403</v>
      </c>
      <c r="H797" s="18" t="s">
        <v>5128</v>
      </c>
      <c r="I797" s="19" t="str">
        <f t="shared" si="24"/>
        <v>153872.471</v>
      </c>
      <c r="J797" s="20">
        <v>151325.616996</v>
      </c>
      <c r="K797" s="6" t="s">
        <v>5129</v>
      </c>
      <c r="L797" t="str">
        <f>VLOOKUP(A797,[1]Accounts!$A$2:$G$3001,5,FALSE)</f>
        <v>Domiciliary</v>
      </c>
      <c r="M797" t="str">
        <f>VLOOKUP(A797,[1]Accounts!$A$2:$G$3001,7,FALSE)</f>
        <v>85064,6811</v>
      </c>
      <c r="N797" t="str">
        <f>IFERROR(VLOOKUP(A797,[1]Loan!A:D,4,FALSE),  " No Loan")</f>
        <v>N794809057</v>
      </c>
      <c r="O797" s="4">
        <f>VLOOKUP(B797, [1]Transaction!C:F,4,FALSE)</f>
        <v>44617</v>
      </c>
      <c r="P797" t="str">
        <f>VLOOKUP(B797,[1]Transaction!C:D,2,FALSE)</f>
        <v>Loan Payment</v>
      </c>
      <c r="Q797" t="str">
        <f>VLOOKUP(B797,[1]Transaction!C:E,3,FALSE)</f>
        <v>AFT</v>
      </c>
      <c r="R797" s="10">
        <f>IFERROR(I797-J797, "")</f>
        <v>2546.8540039999934</v>
      </c>
      <c r="S797" s="5">
        <f t="shared" si="25"/>
        <v>0</v>
      </c>
    </row>
    <row r="798" spans="1:19" x14ac:dyDescent="0.25">
      <c r="A798" s="6" t="s">
        <v>2909</v>
      </c>
      <c r="B798" s="7">
        <v>267056850</v>
      </c>
      <c r="C798" s="6">
        <v>28</v>
      </c>
      <c r="D798" s="17">
        <v>34479</v>
      </c>
      <c r="E798" s="6" t="s">
        <v>3348</v>
      </c>
      <c r="F798" s="6" t="s">
        <v>3606</v>
      </c>
      <c r="G798" s="6" t="s">
        <v>3365</v>
      </c>
      <c r="H798" s="18" t="s">
        <v>5130</v>
      </c>
      <c r="I798" s="19" t="str">
        <f t="shared" si="24"/>
        <v>1962821.30</v>
      </c>
      <c r="J798" s="20">
        <v>204912.97631999999</v>
      </c>
      <c r="K798" s="6" t="s">
        <v>5131</v>
      </c>
      <c r="L798" t="str">
        <f>VLOOKUP(A798,[1]Accounts!$A$2:$G$3001,5,FALSE)</f>
        <v>Corporate</v>
      </c>
      <c r="M798" t="str">
        <f>VLOOKUP(A798,[1]Accounts!$A$2:$G$3001,7,FALSE)</f>
        <v>93315,6975</v>
      </c>
      <c r="N798" t="str">
        <f>IFERROR(VLOOKUP(A798,[1]Loan!A:D,4,FALSE),  " No Loan")</f>
        <v xml:space="preserve"> No Loan</v>
      </c>
      <c r="O798" s="4">
        <f>VLOOKUP(B798, [1]Transaction!C:F,4,FALSE)</f>
        <v>44216</v>
      </c>
      <c r="P798" t="str">
        <f>VLOOKUP(B798,[1]Transaction!C:D,2,FALSE)</f>
        <v>Money Transfer</v>
      </c>
      <c r="Q798" t="str">
        <f>VLOOKUP(B798,[1]Transaction!C:E,3,FALSE)</f>
        <v>Internet Banking</v>
      </c>
      <c r="R798" s="10">
        <f>IFERROR(I798-J798, "")</f>
        <v>1757908.3236800001</v>
      </c>
      <c r="S798" s="5">
        <f t="shared" si="25"/>
        <v>35158.166473600002</v>
      </c>
    </row>
    <row r="799" spans="1:19" x14ac:dyDescent="0.25">
      <c r="A799" s="6" t="s">
        <v>472</v>
      </c>
      <c r="B799" s="7">
        <v>267465259</v>
      </c>
      <c r="C799" s="6">
        <v>43</v>
      </c>
      <c r="D799" s="17">
        <v>29000.25</v>
      </c>
      <c r="E799" s="6" t="s">
        <v>3348</v>
      </c>
      <c r="F799" s="6" t="s">
        <v>4287</v>
      </c>
      <c r="G799" s="6" t="s">
        <v>3376</v>
      </c>
      <c r="H799" s="18" t="s">
        <v>5132</v>
      </c>
      <c r="I799" s="19" t="str">
        <f t="shared" si="24"/>
        <v>298804.883</v>
      </c>
      <c r="J799" s="20">
        <v>72797.544527999999</v>
      </c>
      <c r="K799" s="6" t="s">
        <v>5133</v>
      </c>
      <c r="L799" t="str">
        <f>VLOOKUP(A799,[1]Accounts!$A$2:$G$3001,5,FALSE)</f>
        <v>Joint</v>
      </c>
      <c r="M799" t="str">
        <f>VLOOKUP(A799,[1]Accounts!$A$2:$G$3001,7,FALSE)</f>
        <v>241251,1164</v>
      </c>
      <c r="N799" t="str">
        <f>IFERROR(VLOOKUP(A799,[1]Loan!A:D,4,FALSE),  " No Loan")</f>
        <v xml:space="preserve"> No Loan</v>
      </c>
      <c r="O799" s="4">
        <f>VLOOKUP(B799, [1]Transaction!C:F,4,FALSE)</f>
        <v>44601</v>
      </c>
      <c r="P799" t="str">
        <f>VLOOKUP(B799,[1]Transaction!C:D,2,FALSE)</f>
        <v>Cash Withdrawal</v>
      </c>
      <c r="Q799" t="str">
        <f>VLOOKUP(B799,[1]Transaction!C:E,3,FALSE)</f>
        <v>POS</v>
      </c>
      <c r="R799" s="10">
        <f>IFERROR(I799-J799, "")</f>
        <v>226007.33847199997</v>
      </c>
      <c r="S799" s="5">
        <f t="shared" si="25"/>
        <v>0</v>
      </c>
    </row>
    <row r="800" spans="1:19" x14ac:dyDescent="0.25">
      <c r="A800" s="6" t="s">
        <v>288</v>
      </c>
      <c r="B800" s="7">
        <v>267895724</v>
      </c>
      <c r="C800" s="6">
        <v>24</v>
      </c>
      <c r="D800" s="21">
        <v>34211</v>
      </c>
      <c r="E800" s="6" t="str">
        <f ca="1">CHOOSE(RANDBETWEEN(1, 2), "Male","Female")</f>
        <v>Male</v>
      </c>
      <c r="F800" s="6" t="str">
        <f ca="1">CHOOSE(RANDBETWEEN(1, 5), "Farmer","Tailor","Student","Professor","Welder")</f>
        <v>Welder</v>
      </c>
      <c r="G800" s="6" t="str">
        <f ca="1">CHOOSE(RANDBETWEEN(1, 22), "Kano","Kwara","Imo","Lagos","Adamawa","Delta","Sokoto","Oyo","Osun","Abia","Cross River","Kaduna","Plateau","River","Abuja","Kogi","Edo","Anambra","Bayelsa","Benue","Ogun","Enugu")</f>
        <v>Ogun</v>
      </c>
      <c r="H800" s="22" t="s">
        <v>5134</v>
      </c>
      <c r="I800" s="19" t="str">
        <f t="shared" si="24"/>
        <v>764031.082</v>
      </c>
      <c r="J800" s="10">
        <v>195542.95894175454</v>
      </c>
      <c r="K800" t="s">
        <v>5135</v>
      </c>
      <c r="L800" t="str">
        <f>VLOOKUP(A800,[1]Accounts!$A$2:$G$3001,5,FALSE)</f>
        <v>Current</v>
      </c>
      <c r="M800" t="str">
        <f>VLOOKUP(A800,[1]Accounts!$A$2:$G$3001,7,FALSE)</f>
        <v>68974,1568</v>
      </c>
      <c r="N800" t="str">
        <f>IFERROR(VLOOKUP(A800,[1]Loan!A:D,4,FALSE),  " No Loan")</f>
        <v>N488280256</v>
      </c>
      <c r="O800" s="4">
        <f>VLOOKUP(B800, [1]Transaction!C:F,4,FALSE)</f>
        <v>44674</v>
      </c>
      <c r="P800" t="str">
        <f>VLOOKUP(B800,[1]Transaction!C:D,2,FALSE)</f>
        <v>Loan Payment</v>
      </c>
      <c r="Q800" t="str">
        <f>VLOOKUP(B800,[1]Transaction!C:E,3,FALSE)</f>
        <v>AFT</v>
      </c>
      <c r="R800" s="10">
        <f>IFERROR(I800-J800, "")</f>
        <v>568488.12305824552</v>
      </c>
      <c r="S800" s="5">
        <f t="shared" si="25"/>
        <v>11369.76246116491</v>
      </c>
    </row>
    <row r="801" spans="1:19" x14ac:dyDescent="0.25">
      <c r="A801" s="6" t="s">
        <v>1674</v>
      </c>
      <c r="B801" s="7">
        <v>267946420</v>
      </c>
      <c r="C801" s="6">
        <v>83</v>
      </c>
      <c r="D801" s="17">
        <v>14390.25</v>
      </c>
      <c r="E801" s="6" t="s">
        <v>3348</v>
      </c>
      <c r="F801" s="6" t="s">
        <v>4019</v>
      </c>
      <c r="G801" s="6" t="s">
        <v>3369</v>
      </c>
      <c r="H801" s="18" t="s">
        <v>5136</v>
      </c>
      <c r="I801" s="19" t="str">
        <f t="shared" si="24"/>
        <v>163980.210</v>
      </c>
      <c r="J801" s="20">
        <v>48829.662604800003</v>
      </c>
      <c r="K801" s="6" t="s">
        <v>5137</v>
      </c>
      <c r="L801" t="str">
        <f>VLOOKUP(A801,[1]Accounts!$A$2:$G$3001,5,FALSE)</f>
        <v>Domiciliary</v>
      </c>
      <c r="M801" t="str">
        <f>VLOOKUP(A801,[1]Accounts!$A$2:$G$3001,7,FALSE)</f>
        <v>17871,5625</v>
      </c>
      <c r="N801" t="str">
        <f>IFERROR(VLOOKUP(A801,[1]Loan!A:D,4,FALSE),  " No Loan")</f>
        <v xml:space="preserve"> No Loan</v>
      </c>
      <c r="O801" s="4">
        <f>VLOOKUP(B801, [1]Transaction!C:F,4,FALSE)</f>
        <v>44408</v>
      </c>
      <c r="P801" t="str">
        <f>VLOOKUP(B801,[1]Transaction!C:D,2,FALSE)</f>
        <v>Money Transfer</v>
      </c>
      <c r="Q801" t="str">
        <f>VLOOKUP(B801,[1]Transaction!C:E,3,FALSE)</f>
        <v>Mobile</v>
      </c>
      <c r="R801" s="10">
        <f>IFERROR(I801-J801, "")</f>
        <v>115150.54739519999</v>
      </c>
      <c r="S801" s="5">
        <f t="shared" si="25"/>
        <v>0</v>
      </c>
    </row>
    <row r="802" spans="1:19" x14ac:dyDescent="0.25">
      <c r="A802" s="6" t="s">
        <v>1869</v>
      </c>
      <c r="B802" s="7">
        <v>268335121</v>
      </c>
      <c r="C802" s="6">
        <v>85</v>
      </c>
      <c r="D802" s="17">
        <v>13659.75</v>
      </c>
      <c r="E802" s="6" t="s">
        <v>3348</v>
      </c>
      <c r="F802" s="6" t="s">
        <v>3560</v>
      </c>
      <c r="G802" s="6" t="s">
        <v>3345</v>
      </c>
      <c r="H802" s="18" t="s">
        <v>5138</v>
      </c>
      <c r="I802" s="19" t="str">
        <f t="shared" si="24"/>
        <v>1063704.14</v>
      </c>
      <c r="J802" s="20">
        <v>232610.0190732</v>
      </c>
      <c r="K802" s="6" t="s">
        <v>5139</v>
      </c>
      <c r="L802" t="str">
        <f>VLOOKUP(A802,[1]Accounts!$A$2:$G$3001,5,FALSE)</f>
        <v>Fixed Deposit</v>
      </c>
      <c r="M802" t="str">
        <f>VLOOKUP(A802,[1]Accounts!$A$2:$G$3001,7,FALSE)</f>
        <v>130585,8528</v>
      </c>
      <c r="N802" t="str">
        <f>IFERROR(VLOOKUP(A802,[1]Loan!A:D,4,FALSE),  " No Loan")</f>
        <v xml:space="preserve"> No Loan</v>
      </c>
      <c r="O802" s="4">
        <f>VLOOKUP(B802, [1]Transaction!C:F,4,FALSE)</f>
        <v>44679</v>
      </c>
      <c r="P802" t="str">
        <f>VLOOKUP(B802,[1]Transaction!C:D,2,FALSE)</f>
        <v>Online Payment</v>
      </c>
      <c r="Q802" t="str">
        <f>VLOOKUP(B802,[1]Transaction!C:E,3,FALSE)</f>
        <v>Mobile</v>
      </c>
      <c r="R802" s="10">
        <f>IFERROR(I802-J802, "")</f>
        <v>831094.12092679995</v>
      </c>
      <c r="S802" s="5">
        <f t="shared" si="25"/>
        <v>16621.882418535999</v>
      </c>
    </row>
    <row r="803" spans="1:19" x14ac:dyDescent="0.25">
      <c r="A803" s="6" t="s">
        <v>291</v>
      </c>
      <c r="B803" s="7">
        <v>268405505</v>
      </c>
      <c r="C803" s="6">
        <v>52</v>
      </c>
      <c r="D803" s="17">
        <v>25713</v>
      </c>
      <c r="E803" s="6" t="s">
        <v>3339</v>
      </c>
      <c r="F803" s="6" t="s">
        <v>3707</v>
      </c>
      <c r="G803" s="6" t="s">
        <v>3489</v>
      </c>
      <c r="H803" s="18" t="s">
        <v>5140</v>
      </c>
      <c r="I803" s="19" t="str">
        <f t="shared" si="24"/>
        <v>743620.883</v>
      </c>
      <c r="J803" s="20">
        <v>221825.8905984</v>
      </c>
      <c r="K803" s="6" t="s">
        <v>5141</v>
      </c>
      <c r="L803" t="str">
        <f>VLOOKUP(A803,[1]Accounts!$A$2:$G$3001,5,FALSE)</f>
        <v>Corporate</v>
      </c>
      <c r="M803" t="str">
        <f>VLOOKUP(A803,[1]Accounts!$A$2:$G$3001,7,FALSE)</f>
        <v>291240,7188</v>
      </c>
      <c r="N803" t="str">
        <f>IFERROR(VLOOKUP(A803,[1]Loan!A:D,4,FALSE),  " No Loan")</f>
        <v>N1016372,58</v>
      </c>
      <c r="O803" s="4">
        <f>VLOOKUP(B803, [1]Transaction!C:F,4,FALSE)</f>
        <v>44617</v>
      </c>
      <c r="P803" t="str">
        <f>VLOOKUP(B803,[1]Transaction!C:D,2,FALSE)</f>
        <v>Loan Payment</v>
      </c>
      <c r="Q803" t="str">
        <f>VLOOKUP(B803,[1]Transaction!C:E,3,FALSE)</f>
        <v>ACH</v>
      </c>
      <c r="R803" s="10">
        <f>IFERROR(I803-J803, "")</f>
        <v>521794.9924016</v>
      </c>
      <c r="S803" s="5">
        <f t="shared" si="25"/>
        <v>10435.899848032001</v>
      </c>
    </row>
    <row r="804" spans="1:19" x14ac:dyDescent="0.25">
      <c r="A804" s="6" t="s">
        <v>287</v>
      </c>
      <c r="B804" s="7">
        <v>268424217</v>
      </c>
      <c r="C804" s="6">
        <v>30</v>
      </c>
      <c r="D804" s="21">
        <v>36685.5</v>
      </c>
      <c r="E804" s="6" t="str">
        <f ca="1">CHOOSE(RANDBETWEEN(1, 2), "Male","Female")</f>
        <v>Male</v>
      </c>
      <c r="F804" s="6" t="str">
        <f ca="1">CHOOSE(RANDBETWEEN(1, 5), "Farmer","Tailor","Student","Professor","Welder")</f>
        <v>Professor</v>
      </c>
      <c r="G804" s="6" t="str">
        <f ca="1">CHOOSE(RANDBETWEEN(1, 22), "Kano","Kwara","Imo","Lagos","Adamawa","Delta","Sokoto","Oyo","Osun","Abia","Cross River","Kaduna","Plateau","River","Abuja","Kogi","Edo","Anambra","Bayelsa","Benue","Ogun","Enugu")</f>
        <v>Oyo</v>
      </c>
      <c r="H804" s="22" t="s">
        <v>5142</v>
      </c>
      <c r="I804" s="19" t="str">
        <f t="shared" si="24"/>
        <v>539798.339</v>
      </c>
      <c r="J804" s="10">
        <v>587185.79420699319</v>
      </c>
      <c r="K804" t="s">
        <v>5143</v>
      </c>
      <c r="L804" t="str">
        <f>VLOOKUP(A804,[1]Accounts!$A$2:$G$3001,5,FALSE)</f>
        <v>Joint</v>
      </c>
      <c r="M804" t="str">
        <f>VLOOKUP(A804,[1]Accounts!$A$2:$G$3001,7,FALSE)</f>
        <v>446286,7227</v>
      </c>
      <c r="N804" t="str">
        <f>IFERROR(VLOOKUP(A804,[1]Loan!A:D,4,FALSE),  " No Loan")</f>
        <v xml:space="preserve"> No Loan</v>
      </c>
      <c r="O804" s="4">
        <f>VLOOKUP(B804, [1]Transaction!C:F,4,FALSE)</f>
        <v>44209</v>
      </c>
      <c r="P804" t="str">
        <f>VLOOKUP(B804,[1]Transaction!C:D,2,FALSE)</f>
        <v>Online Payment</v>
      </c>
      <c r="Q804" t="str">
        <f>VLOOKUP(B804,[1]Transaction!C:E,3,FALSE)</f>
        <v>Card</v>
      </c>
      <c r="R804" s="10">
        <f>IFERROR(I804-J804, "")</f>
        <v>-47387.455206993152</v>
      </c>
      <c r="S804" s="5">
        <f t="shared" si="25"/>
        <v>0</v>
      </c>
    </row>
    <row r="805" spans="1:19" x14ac:dyDescent="0.25">
      <c r="A805" s="6" t="s">
        <v>1845</v>
      </c>
      <c r="B805" s="7">
        <v>268560799</v>
      </c>
      <c r="C805" s="6">
        <v>81</v>
      </c>
      <c r="D805" s="17">
        <v>15120.75</v>
      </c>
      <c r="E805" s="6" t="s">
        <v>3348</v>
      </c>
      <c r="F805" s="6" t="s">
        <v>4085</v>
      </c>
      <c r="G805" s="6" t="s">
        <v>3623</v>
      </c>
      <c r="H805" s="18" t="s">
        <v>5144</v>
      </c>
      <c r="I805" s="19" t="str">
        <f t="shared" si="24"/>
        <v>581438.605</v>
      </c>
      <c r="J805" s="20">
        <v>287978.7642336</v>
      </c>
      <c r="K805" s="6" t="s">
        <v>5145</v>
      </c>
      <c r="L805" t="str">
        <f>VLOOKUP(A805,[1]Accounts!$A$2:$G$3001,5,FALSE)</f>
        <v>Corporate</v>
      </c>
      <c r="M805" t="str">
        <f>VLOOKUP(A805,[1]Accounts!$A$2:$G$3001,7,FALSE)</f>
        <v>269208,192</v>
      </c>
      <c r="N805" t="str">
        <f>IFERROR(VLOOKUP(A805,[1]Loan!A:D,4,FALSE),  " No Loan")</f>
        <v xml:space="preserve"> No Loan</v>
      </c>
      <c r="O805" s="4">
        <f>VLOOKUP(B805, [1]Transaction!C:F,4,FALSE)</f>
        <v>44356</v>
      </c>
      <c r="P805" t="str">
        <f>VLOOKUP(B805,[1]Transaction!C:D,2,FALSE)</f>
        <v>Money Transfer</v>
      </c>
      <c r="Q805" t="str">
        <f>VLOOKUP(B805,[1]Transaction!C:E,3,FALSE)</f>
        <v>Mobile</v>
      </c>
      <c r="R805" s="10">
        <f>IFERROR(I805-J805, "")</f>
        <v>293459.84076639998</v>
      </c>
      <c r="S805" s="5">
        <f t="shared" si="25"/>
        <v>0</v>
      </c>
    </row>
    <row r="806" spans="1:19" x14ac:dyDescent="0.25">
      <c r="A806" s="6" t="s">
        <v>1940</v>
      </c>
      <c r="B806" s="7">
        <v>268873052</v>
      </c>
      <c r="C806" s="6">
        <v>78</v>
      </c>
      <c r="D806" s="17">
        <v>16216.5</v>
      </c>
      <c r="E806" s="6" t="s">
        <v>3339</v>
      </c>
      <c r="F806" s="6" t="s">
        <v>3432</v>
      </c>
      <c r="G806" s="6" t="s">
        <v>3376</v>
      </c>
      <c r="H806" s="18" t="s">
        <v>5146</v>
      </c>
      <c r="I806" s="19" t="str">
        <f t="shared" si="24"/>
        <v>101502.371</v>
      </c>
      <c r="J806" s="20">
        <v>99141.850919999997</v>
      </c>
      <c r="K806" s="6" t="s">
        <v>5147</v>
      </c>
      <c r="L806" t="str">
        <f>VLOOKUP(A806,[1]Accounts!$A$2:$G$3001,5,FALSE)</f>
        <v>Joint</v>
      </c>
      <c r="M806" t="str">
        <f>VLOOKUP(A806,[1]Accounts!$A$2:$G$3001,7,FALSE)</f>
        <v>130303,7952</v>
      </c>
      <c r="N806" t="str">
        <f>IFERROR(VLOOKUP(A806,[1]Loan!A:D,4,FALSE),  " No Loan")</f>
        <v xml:space="preserve"> No Loan</v>
      </c>
      <c r="O806" s="4">
        <f>VLOOKUP(B806, [1]Transaction!C:F,4,FALSE)</f>
        <v>44262</v>
      </c>
      <c r="P806" t="str">
        <f>VLOOKUP(B806,[1]Transaction!C:D,2,FALSE)</f>
        <v>Online Payment</v>
      </c>
      <c r="Q806" t="str">
        <f>VLOOKUP(B806,[1]Transaction!C:E,3,FALSE)</f>
        <v>Card</v>
      </c>
      <c r="R806" s="10">
        <f>IFERROR(I806-J806, "")</f>
        <v>2360.5200800000021</v>
      </c>
      <c r="S806" s="5">
        <f t="shared" si="25"/>
        <v>0</v>
      </c>
    </row>
    <row r="807" spans="1:19" x14ac:dyDescent="0.25">
      <c r="A807" s="6" t="s">
        <v>3028</v>
      </c>
      <c r="B807" s="7">
        <v>269910036</v>
      </c>
      <c r="C807" s="6">
        <v>27</v>
      </c>
      <c r="D807" s="17">
        <v>34844.25</v>
      </c>
      <c r="E807" s="6" t="s">
        <v>3339</v>
      </c>
      <c r="F807" s="6" t="s">
        <v>4048</v>
      </c>
      <c r="G807" s="6" t="s">
        <v>3369</v>
      </c>
      <c r="H807" s="18" t="s">
        <v>5148</v>
      </c>
      <c r="I807" s="19" t="str">
        <f t="shared" si="24"/>
        <v>965288.728</v>
      </c>
      <c r="J807" s="20">
        <v>540561.68812800001</v>
      </c>
      <c r="K807" s="6" t="s">
        <v>5149</v>
      </c>
      <c r="L807" t="str">
        <f>VLOOKUP(A807,[1]Accounts!$A$2:$G$3001,5,FALSE)</f>
        <v>Domiciliary</v>
      </c>
      <c r="M807" t="str">
        <f>VLOOKUP(A807,[1]Accounts!$A$2:$G$3001,7,FALSE)</f>
        <v>283653,7275</v>
      </c>
      <c r="N807" t="str">
        <f>IFERROR(VLOOKUP(A807,[1]Loan!A:D,4,FALSE),  " No Loan")</f>
        <v xml:space="preserve"> No Loan</v>
      </c>
      <c r="O807" s="4">
        <f>VLOOKUP(B807, [1]Transaction!C:F,4,FALSE)</f>
        <v>44339</v>
      </c>
      <c r="P807" t="str">
        <f>VLOOKUP(B807,[1]Transaction!C:D,2,FALSE)</f>
        <v>Checks</v>
      </c>
      <c r="Q807" t="str">
        <f>VLOOKUP(B807,[1]Transaction!C:E,3,FALSE)</f>
        <v>Informal Services</v>
      </c>
      <c r="R807" s="10">
        <f>IFERROR(I807-J807, "")</f>
        <v>424727.03987199999</v>
      </c>
      <c r="S807" s="5">
        <f t="shared" si="25"/>
        <v>0</v>
      </c>
    </row>
    <row r="808" spans="1:19" x14ac:dyDescent="0.25">
      <c r="A808" s="6" t="s">
        <v>3177</v>
      </c>
      <c r="B808" s="7">
        <v>269955394</v>
      </c>
      <c r="C808" s="6">
        <v>28</v>
      </c>
      <c r="D808" s="17">
        <v>34479</v>
      </c>
      <c r="E808" s="6" t="s">
        <v>3339</v>
      </c>
      <c r="F808" s="6" t="s">
        <v>3754</v>
      </c>
      <c r="G808" s="6" t="s">
        <v>3369</v>
      </c>
      <c r="H808" s="18" t="s">
        <v>5150</v>
      </c>
      <c r="I808" s="19" t="str">
        <f t="shared" si="24"/>
        <v>114656.825</v>
      </c>
      <c r="J808" s="20">
        <v>90510.440679899999</v>
      </c>
      <c r="K808" s="6" t="s">
        <v>5151</v>
      </c>
      <c r="L808" t="str">
        <f>VLOOKUP(A808,[1]Accounts!$A$2:$G$3001,5,FALSE)</f>
        <v>Domiciliary</v>
      </c>
      <c r="M808" t="str">
        <f>VLOOKUP(A808,[1]Accounts!$A$2:$G$3001,7,FALSE)</f>
        <v>284185,8918</v>
      </c>
      <c r="N808" t="str">
        <f>IFERROR(VLOOKUP(A808,[1]Loan!A:D,4,FALSE),  " No Loan")</f>
        <v xml:space="preserve"> No Loan</v>
      </c>
      <c r="O808" s="4">
        <f>VLOOKUP(B808, [1]Transaction!C:F,4,FALSE)</f>
        <v>44573</v>
      </c>
      <c r="P808" t="str">
        <f>VLOOKUP(B808,[1]Transaction!C:D,2,FALSE)</f>
        <v>Online Payment</v>
      </c>
      <c r="Q808" t="str">
        <f>VLOOKUP(B808,[1]Transaction!C:E,3,FALSE)</f>
        <v>Mobile</v>
      </c>
      <c r="R808" s="10">
        <f>IFERROR(I808-J808, "")</f>
        <v>24146.384320099998</v>
      </c>
      <c r="S808" s="5">
        <f t="shared" si="25"/>
        <v>0</v>
      </c>
    </row>
    <row r="809" spans="1:19" x14ac:dyDescent="0.25">
      <c r="A809" s="6" t="s">
        <v>294</v>
      </c>
      <c r="B809" s="7">
        <v>270028246</v>
      </c>
      <c r="C809" s="6">
        <v>51</v>
      </c>
      <c r="D809" s="17">
        <v>26078.25</v>
      </c>
      <c r="E809" s="6" t="s">
        <v>3348</v>
      </c>
      <c r="F809" s="6" t="s">
        <v>5152</v>
      </c>
      <c r="G809" s="6" t="s">
        <v>3444</v>
      </c>
      <c r="H809" s="18" t="s">
        <v>5153</v>
      </c>
      <c r="I809" s="19" t="str">
        <f t="shared" si="24"/>
        <v>263951.926</v>
      </c>
      <c r="J809" s="20">
        <v>64772.023330559998</v>
      </c>
      <c r="K809" s="6" t="s">
        <v>5154</v>
      </c>
      <c r="L809" t="str">
        <f>VLOOKUP(A809,[1]Accounts!$A$2:$G$3001,5,FALSE)</f>
        <v>Domiciliary</v>
      </c>
      <c r="M809" t="str">
        <f>VLOOKUP(A809,[1]Accounts!$A$2:$G$3001,7,FALSE)</f>
        <v>92351,201</v>
      </c>
      <c r="N809" t="str">
        <f>IFERROR(VLOOKUP(A809,[1]Loan!A:D,4,FALSE),  " No Loan")</f>
        <v>N1450442043</v>
      </c>
      <c r="O809" s="4">
        <f>VLOOKUP(B809, [1]Transaction!C:F,4,FALSE)</f>
        <v>44621</v>
      </c>
      <c r="P809" t="str">
        <f>VLOOKUP(B809,[1]Transaction!C:D,2,FALSE)</f>
        <v>Loan Payment</v>
      </c>
      <c r="Q809" t="str">
        <f>VLOOKUP(B809,[1]Transaction!C:E,3,FALSE)</f>
        <v>AFT</v>
      </c>
      <c r="R809" s="10">
        <f>IFERROR(I809-J809, "")</f>
        <v>199179.90266943997</v>
      </c>
      <c r="S809" s="5">
        <f t="shared" si="25"/>
        <v>0</v>
      </c>
    </row>
    <row r="810" spans="1:19" x14ac:dyDescent="0.25">
      <c r="A810" s="6" t="s">
        <v>1473</v>
      </c>
      <c r="B810" s="7">
        <v>270121096</v>
      </c>
      <c r="C810" s="6">
        <v>60</v>
      </c>
      <c r="D810" s="17">
        <v>22791</v>
      </c>
      <c r="E810" s="6" t="s">
        <v>3348</v>
      </c>
      <c r="F810" s="6" t="s">
        <v>4282</v>
      </c>
      <c r="G810" s="6" t="s">
        <v>3369</v>
      </c>
      <c r="H810" s="18" t="s">
        <v>5155</v>
      </c>
      <c r="I810" s="19" t="str">
        <f t="shared" si="24"/>
        <v>605550.518</v>
      </c>
      <c r="J810" s="20">
        <v>392268.1233408</v>
      </c>
      <c r="K810" s="6" t="s">
        <v>5156</v>
      </c>
      <c r="L810" t="str">
        <f>VLOOKUP(A810,[1]Accounts!$A$2:$G$3001,5,FALSE)</f>
        <v>Current</v>
      </c>
      <c r="M810" t="str">
        <f>VLOOKUP(A810,[1]Accounts!$A$2:$G$3001,7,FALSE)</f>
        <v>263680,7712</v>
      </c>
      <c r="N810" t="str">
        <f>IFERROR(VLOOKUP(A810,[1]Loan!A:D,4,FALSE),  " No Loan")</f>
        <v xml:space="preserve"> No Loan</v>
      </c>
      <c r="O810" s="4">
        <f>VLOOKUP(B810, [1]Transaction!C:F,4,FALSE)</f>
        <v>44412</v>
      </c>
      <c r="P810" t="str">
        <f>VLOOKUP(B810,[1]Transaction!C:D,2,FALSE)</f>
        <v>Money Transfer</v>
      </c>
      <c r="Q810" t="str">
        <f>VLOOKUP(B810,[1]Transaction!C:E,3,FALSE)</f>
        <v>Internet Banking</v>
      </c>
      <c r="R810" s="10">
        <f>IFERROR(I810-J810, "")</f>
        <v>213282.39465920004</v>
      </c>
      <c r="S810" s="5">
        <f t="shared" si="25"/>
        <v>0</v>
      </c>
    </row>
    <row r="811" spans="1:19" x14ac:dyDescent="0.25">
      <c r="A811" s="6" t="s">
        <v>542</v>
      </c>
      <c r="B811" s="7">
        <v>271461401</v>
      </c>
      <c r="C811" s="6">
        <v>49</v>
      </c>
      <c r="D811" s="17">
        <v>26808.75</v>
      </c>
      <c r="E811" s="6" t="s">
        <v>3339</v>
      </c>
      <c r="F811" s="6" t="s">
        <v>4298</v>
      </c>
      <c r="G811" s="6" t="s">
        <v>3454</v>
      </c>
      <c r="H811" s="18" t="s">
        <v>5157</v>
      </c>
      <c r="I811" s="19" t="str">
        <f t="shared" si="24"/>
        <v>188879.376</v>
      </c>
      <c r="J811" s="20">
        <v>51039.096191999997</v>
      </c>
      <c r="K811" s="6" t="s">
        <v>5158</v>
      </c>
      <c r="L811" t="str">
        <f>VLOOKUP(A811,[1]Accounts!$A$2:$G$3001,5,FALSE)</f>
        <v>Corporate</v>
      </c>
      <c r="M811" t="str">
        <f>VLOOKUP(A811,[1]Accounts!$A$2:$G$3001,7,FALSE)</f>
        <v>97226,3454</v>
      </c>
      <c r="N811" t="str">
        <f>IFERROR(VLOOKUP(A811,[1]Loan!A:D,4,FALSE),  " No Loan")</f>
        <v xml:space="preserve"> No Loan</v>
      </c>
      <c r="O811" s="4">
        <f>VLOOKUP(B811, [1]Transaction!C:F,4,FALSE)</f>
        <v>44555</v>
      </c>
      <c r="P811" t="str">
        <f>VLOOKUP(B811,[1]Transaction!C:D,2,FALSE)</f>
        <v>Checks</v>
      </c>
      <c r="Q811" t="str">
        <f>VLOOKUP(B811,[1]Transaction!C:E,3,FALSE)</f>
        <v>Informal Services</v>
      </c>
      <c r="R811" s="10">
        <f>IFERROR(I811-J811, "")</f>
        <v>137840.27980799999</v>
      </c>
      <c r="S811" s="5">
        <f t="shared" si="25"/>
        <v>0</v>
      </c>
    </row>
    <row r="812" spans="1:19" x14ac:dyDescent="0.25">
      <c r="A812" s="6" t="s">
        <v>1088</v>
      </c>
      <c r="B812" s="7">
        <v>271603947</v>
      </c>
      <c r="C812" s="6">
        <v>69</v>
      </c>
      <c r="D812" s="17">
        <v>19503.75</v>
      </c>
      <c r="E812" s="6" t="s">
        <v>3339</v>
      </c>
      <c r="F812" s="6" t="s">
        <v>4303</v>
      </c>
      <c r="G812" s="6" t="s">
        <v>3403</v>
      </c>
      <c r="H812" s="18" t="s">
        <v>5159</v>
      </c>
      <c r="I812" s="19" t="str">
        <f t="shared" si="24"/>
        <v>243023.259</v>
      </c>
      <c r="J812" s="20">
        <v>80100.466289999997</v>
      </c>
      <c r="K812" s="6" t="s">
        <v>5160</v>
      </c>
      <c r="L812" t="str">
        <f>VLOOKUP(A812,[1]Accounts!$A$2:$G$3001,5,FALSE)</f>
        <v>Joint</v>
      </c>
      <c r="M812" t="str">
        <f>VLOOKUP(A812,[1]Accounts!$A$2:$G$3001,7,FALSE)</f>
        <v>147339,8622</v>
      </c>
      <c r="N812" t="str">
        <f>IFERROR(VLOOKUP(A812,[1]Loan!A:D,4,FALSE),  " No Loan")</f>
        <v xml:space="preserve"> No Loan</v>
      </c>
      <c r="O812" s="4">
        <f>VLOOKUP(B812, [1]Transaction!C:F,4,FALSE)</f>
        <v>44529</v>
      </c>
      <c r="P812" t="str">
        <f>VLOOKUP(B812,[1]Transaction!C:D,2,FALSE)</f>
        <v>Checks</v>
      </c>
      <c r="Q812" t="str">
        <f>VLOOKUP(B812,[1]Transaction!C:E,3,FALSE)</f>
        <v>Informal Services</v>
      </c>
      <c r="R812" s="10">
        <f>IFERROR(I812-J812, "")</f>
        <v>162922.79271000001</v>
      </c>
      <c r="S812" s="5">
        <f t="shared" si="25"/>
        <v>0</v>
      </c>
    </row>
    <row r="813" spans="1:19" x14ac:dyDescent="0.25">
      <c r="A813" s="6" t="s">
        <v>2940</v>
      </c>
      <c r="B813" s="7">
        <v>271740031</v>
      </c>
      <c r="C813" s="6">
        <v>57</v>
      </c>
      <c r="D813" s="17">
        <v>23886.75</v>
      </c>
      <c r="E813" s="6" t="s">
        <v>3339</v>
      </c>
      <c r="F813" s="6" t="s">
        <v>3736</v>
      </c>
      <c r="G813" s="6" t="s">
        <v>3425</v>
      </c>
      <c r="H813" s="18" t="s">
        <v>5161</v>
      </c>
      <c r="I813" s="19" t="str">
        <f t="shared" si="24"/>
        <v>96495.5671</v>
      </c>
      <c r="J813" s="20">
        <v>88817.876344799995</v>
      </c>
      <c r="K813" s="6" t="s">
        <v>5162</v>
      </c>
      <c r="L813" t="str">
        <f>VLOOKUP(A813,[1]Accounts!$A$2:$G$3001,5,FALSE)</f>
        <v>Current</v>
      </c>
      <c r="M813" t="str">
        <f>VLOOKUP(A813,[1]Accounts!$A$2:$G$3001,7,FALSE)</f>
        <v>441082,4844</v>
      </c>
      <c r="N813" t="str">
        <f>IFERROR(VLOOKUP(A813,[1]Loan!A:D,4,FALSE),  " No Loan")</f>
        <v xml:space="preserve"> No Loan</v>
      </c>
      <c r="O813" s="4">
        <f>VLOOKUP(B813, [1]Transaction!C:F,4,FALSE)</f>
        <v>44570</v>
      </c>
      <c r="P813" t="str">
        <f>VLOOKUP(B813,[1]Transaction!C:D,2,FALSE)</f>
        <v>Money Deposit</v>
      </c>
      <c r="Q813" t="str">
        <f>VLOOKUP(B813,[1]Transaction!C:E,3,FALSE)</f>
        <v>Bank</v>
      </c>
      <c r="R813" s="10">
        <f>IFERROR(I813-J813, "")</f>
        <v>7677.6907552000048</v>
      </c>
      <c r="S813" s="5">
        <f t="shared" si="25"/>
        <v>0</v>
      </c>
    </row>
    <row r="814" spans="1:19" x14ac:dyDescent="0.25">
      <c r="A814" s="6" t="s">
        <v>1249</v>
      </c>
      <c r="B814" s="7">
        <v>272264222</v>
      </c>
      <c r="C814" s="6">
        <v>83</v>
      </c>
      <c r="D814" s="17">
        <v>14390.25</v>
      </c>
      <c r="E814" s="6" t="s">
        <v>3348</v>
      </c>
      <c r="F814" s="6" t="s">
        <v>3688</v>
      </c>
      <c r="G814" s="6" t="s">
        <v>3623</v>
      </c>
      <c r="H814" s="18" t="s">
        <v>5163</v>
      </c>
      <c r="I814" s="19" t="str">
        <f t="shared" si="24"/>
        <v>501416.018</v>
      </c>
      <c r="J814" s="20">
        <v>164750.97748480001</v>
      </c>
      <c r="K814" s="6" t="s">
        <v>5164</v>
      </c>
      <c r="L814" t="str">
        <f>VLOOKUP(A814,[1]Accounts!$A$2:$G$3001,5,FALSE)</f>
        <v>Savings</v>
      </c>
      <c r="M814" t="str">
        <f>VLOOKUP(A814,[1]Accounts!$A$2:$G$3001,7,FALSE)</f>
        <v>67276,7796</v>
      </c>
      <c r="N814" t="str">
        <f>IFERROR(VLOOKUP(A814,[1]Loan!A:D,4,FALSE),  " No Loan")</f>
        <v xml:space="preserve"> No Loan</v>
      </c>
      <c r="O814" s="4">
        <f>VLOOKUP(B814, [1]Transaction!C:F,4,FALSE)</f>
        <v>44384</v>
      </c>
      <c r="P814" t="str">
        <f>VLOOKUP(B814,[1]Transaction!C:D,2,FALSE)</f>
        <v>Online Payment</v>
      </c>
      <c r="Q814" t="str">
        <f>VLOOKUP(B814,[1]Transaction!C:E,3,FALSE)</f>
        <v>Card</v>
      </c>
      <c r="R814" s="10">
        <f>IFERROR(I814-J814, "")</f>
        <v>336665.0405152</v>
      </c>
      <c r="S814" s="5">
        <f t="shared" si="25"/>
        <v>0</v>
      </c>
    </row>
    <row r="815" spans="1:19" x14ac:dyDescent="0.25">
      <c r="A815" s="6" t="s">
        <v>2041</v>
      </c>
      <c r="B815" s="7">
        <v>273049710</v>
      </c>
      <c r="C815" s="6">
        <v>58</v>
      </c>
      <c r="D815" s="17">
        <v>23521.5</v>
      </c>
      <c r="E815" s="6" t="s">
        <v>3348</v>
      </c>
      <c r="F815" s="6" t="s">
        <v>3475</v>
      </c>
      <c r="G815" s="6" t="s">
        <v>3489</v>
      </c>
      <c r="H815" s="18" t="s">
        <v>5165</v>
      </c>
      <c r="I815" s="19" t="str">
        <f t="shared" si="24"/>
        <v>645661.428</v>
      </c>
      <c r="J815" s="20">
        <v>287684.27452799998</v>
      </c>
      <c r="K815" s="6" t="s">
        <v>5166</v>
      </c>
      <c r="L815" t="str">
        <f>VLOOKUP(A815,[1]Accounts!$A$2:$G$3001,5,FALSE)</f>
        <v>Domiciliary</v>
      </c>
      <c r="M815" t="str">
        <f>VLOOKUP(A815,[1]Accounts!$A$2:$G$3001,7,FALSE)</f>
        <v>180547,2952</v>
      </c>
      <c r="N815" t="str">
        <f>IFERROR(VLOOKUP(A815,[1]Loan!A:D,4,FALSE),  " No Loan")</f>
        <v xml:space="preserve"> No Loan</v>
      </c>
      <c r="O815" s="4">
        <f>VLOOKUP(B815, [1]Transaction!C:F,4,FALSE)</f>
        <v>44489</v>
      </c>
      <c r="P815" t="str">
        <f>VLOOKUP(B815,[1]Transaction!C:D,2,FALSE)</f>
        <v>Money Deposit</v>
      </c>
      <c r="Q815" t="str">
        <f>VLOOKUP(B815,[1]Transaction!C:E,3,FALSE)</f>
        <v>ATM</v>
      </c>
      <c r="R815" s="10">
        <f>IFERROR(I815-J815, "")</f>
        <v>357977.15347199998</v>
      </c>
      <c r="S815" s="5">
        <f t="shared" si="25"/>
        <v>0</v>
      </c>
    </row>
    <row r="816" spans="1:19" x14ac:dyDescent="0.25">
      <c r="A816" s="6" t="s">
        <v>2099</v>
      </c>
      <c r="B816" s="7">
        <v>273057611</v>
      </c>
      <c r="C816" s="6">
        <v>55</v>
      </c>
      <c r="D816" s="17">
        <v>24617.25</v>
      </c>
      <c r="E816" s="6" t="s">
        <v>3348</v>
      </c>
      <c r="F816" s="6" t="s">
        <v>3636</v>
      </c>
      <c r="G816" s="6" t="s">
        <v>3444</v>
      </c>
      <c r="H816" s="18" t="s">
        <v>5167</v>
      </c>
      <c r="I816" s="19" t="str">
        <f t="shared" si="24"/>
        <v>500375.940</v>
      </c>
      <c r="J816" s="20">
        <v>214795.52582400001</v>
      </c>
      <c r="K816" s="6" t="s">
        <v>5168</v>
      </c>
      <c r="L816" t="str">
        <f>VLOOKUP(A816,[1]Accounts!$A$2:$G$3001,5,FALSE)</f>
        <v>Domiciliary</v>
      </c>
      <c r="M816" t="str">
        <f>VLOOKUP(A816,[1]Accounts!$A$2:$G$3001,7,FALSE)</f>
        <v>130334,1309</v>
      </c>
      <c r="N816" t="str">
        <f>IFERROR(VLOOKUP(A816,[1]Loan!A:D,4,FALSE),  " No Loan")</f>
        <v xml:space="preserve"> No Loan</v>
      </c>
      <c r="O816" s="4">
        <f>VLOOKUP(B816, [1]Transaction!C:F,4,FALSE)</f>
        <v>44310</v>
      </c>
      <c r="P816" t="str">
        <f>VLOOKUP(B816,[1]Transaction!C:D,2,FALSE)</f>
        <v>Money Transfer</v>
      </c>
      <c r="Q816" t="str">
        <f>VLOOKUP(B816,[1]Transaction!C:E,3,FALSE)</f>
        <v>Mobile</v>
      </c>
      <c r="R816" s="10">
        <f>IFERROR(I816-J816, "")</f>
        <v>285580.41417599999</v>
      </c>
      <c r="S816" s="5">
        <f t="shared" si="25"/>
        <v>0</v>
      </c>
    </row>
    <row r="817" spans="1:19" x14ac:dyDescent="0.25">
      <c r="A817" s="6" t="s">
        <v>2704</v>
      </c>
      <c r="B817" s="7">
        <v>273323924</v>
      </c>
      <c r="C817" s="6">
        <v>73</v>
      </c>
      <c r="D817" s="17">
        <v>18042.75</v>
      </c>
      <c r="E817" s="6" t="s">
        <v>3339</v>
      </c>
      <c r="F817" s="6" t="s">
        <v>3582</v>
      </c>
      <c r="G817" s="6" t="s">
        <v>3369</v>
      </c>
      <c r="H817" s="18" t="s">
        <v>5169</v>
      </c>
      <c r="I817" s="19" t="str">
        <f t="shared" si="24"/>
        <v>749007.944</v>
      </c>
      <c r="J817" s="20">
        <v>513425.235048</v>
      </c>
      <c r="K817" s="6" t="s">
        <v>5170</v>
      </c>
      <c r="L817" t="str">
        <f>VLOOKUP(A817,[1]Accounts!$A$2:$G$3001,5,FALSE)</f>
        <v>Current</v>
      </c>
      <c r="M817" t="str">
        <f>VLOOKUP(A817,[1]Accounts!$A$2:$G$3001,7,FALSE)</f>
        <v>52433,5248</v>
      </c>
      <c r="N817" t="str">
        <f>IFERROR(VLOOKUP(A817,[1]Loan!A:D,4,FALSE),  " No Loan")</f>
        <v xml:space="preserve"> No Loan</v>
      </c>
      <c r="O817" s="4">
        <f>VLOOKUP(B817, [1]Transaction!C:F,4,FALSE)</f>
        <v>44478</v>
      </c>
      <c r="P817" t="str">
        <f>VLOOKUP(B817,[1]Transaction!C:D,2,FALSE)</f>
        <v>Online Payment</v>
      </c>
      <c r="Q817" t="str">
        <f>VLOOKUP(B817,[1]Transaction!C:E,3,FALSE)</f>
        <v>Mobile</v>
      </c>
      <c r="R817" s="10">
        <f>IFERROR(I817-J817, "")</f>
        <v>235582.70895200002</v>
      </c>
      <c r="S817" s="5">
        <f t="shared" si="25"/>
        <v>0</v>
      </c>
    </row>
    <row r="818" spans="1:19" x14ac:dyDescent="0.25">
      <c r="A818" s="6" t="s">
        <v>2738</v>
      </c>
      <c r="B818" s="7">
        <v>273442631</v>
      </c>
      <c r="C818" s="6">
        <v>19</v>
      </c>
      <c r="D818" s="17">
        <v>37766.25</v>
      </c>
      <c r="E818" s="6" t="s">
        <v>3339</v>
      </c>
      <c r="F818" s="6" t="s">
        <v>3469</v>
      </c>
      <c r="G818" s="6" t="s">
        <v>3623</v>
      </c>
      <c r="H818" s="18" t="s">
        <v>5171</v>
      </c>
      <c r="I818" s="19" t="str">
        <f t="shared" si="24"/>
        <v>1838008.11</v>
      </c>
      <c r="J818" s="20">
        <v>362031.90223200002</v>
      </c>
      <c r="K818" s="6" t="s">
        <v>5172</v>
      </c>
      <c r="L818" t="str">
        <f>VLOOKUP(A818,[1]Accounts!$A$2:$G$3001,5,FALSE)</f>
        <v>Fixed Deposit</v>
      </c>
      <c r="M818" t="str">
        <f>VLOOKUP(A818,[1]Accounts!$A$2:$G$3001,7,FALSE)</f>
        <v>56772,5301</v>
      </c>
      <c r="N818" t="str">
        <f>IFERROR(VLOOKUP(A818,[1]Loan!A:D,4,FALSE),  " No Loan")</f>
        <v xml:space="preserve"> No Loan</v>
      </c>
      <c r="O818" s="4">
        <f>VLOOKUP(B818, [1]Transaction!C:F,4,FALSE)</f>
        <v>44588</v>
      </c>
      <c r="P818" t="str">
        <f>VLOOKUP(B818,[1]Transaction!C:D,2,FALSE)</f>
        <v>Checks</v>
      </c>
      <c r="Q818" t="str">
        <f>VLOOKUP(B818,[1]Transaction!C:E,3,FALSE)</f>
        <v>Informal Services</v>
      </c>
      <c r="R818" s="10">
        <f>IFERROR(I818-J818, "")</f>
        <v>1475976.2077680002</v>
      </c>
      <c r="S818" s="5">
        <f t="shared" si="25"/>
        <v>29519.524155360006</v>
      </c>
    </row>
    <row r="819" spans="1:19" x14ac:dyDescent="0.25">
      <c r="A819" s="6" t="s">
        <v>2994</v>
      </c>
      <c r="B819" s="7">
        <v>274125874</v>
      </c>
      <c r="C819" s="6">
        <v>29</v>
      </c>
      <c r="D819" s="17">
        <v>34113.75</v>
      </c>
      <c r="E819" s="6" t="s">
        <v>3339</v>
      </c>
      <c r="F819" s="6" t="s">
        <v>3861</v>
      </c>
      <c r="G819" s="6" t="s">
        <v>3376</v>
      </c>
      <c r="H819" s="18" t="s">
        <v>5173</v>
      </c>
      <c r="I819" s="19" t="str">
        <f t="shared" si="24"/>
        <v>1380431.11</v>
      </c>
      <c r="J819" s="20">
        <v>353390.3649024</v>
      </c>
      <c r="K819" s="6" t="s">
        <v>5174</v>
      </c>
      <c r="L819" t="str">
        <f>VLOOKUP(A819,[1]Accounts!$A$2:$G$3001,5,FALSE)</f>
        <v>Current</v>
      </c>
      <c r="M819" t="str">
        <f>VLOOKUP(A819,[1]Accounts!$A$2:$G$3001,7,FALSE)</f>
        <v>41508,4375</v>
      </c>
      <c r="N819" t="str">
        <f>IFERROR(VLOOKUP(A819,[1]Loan!A:D,4,FALSE),  " No Loan")</f>
        <v xml:space="preserve"> No Loan</v>
      </c>
      <c r="O819" s="4">
        <f>VLOOKUP(B819, [1]Transaction!C:F,4,FALSE)</f>
        <v>44390</v>
      </c>
      <c r="P819" t="str">
        <f>VLOOKUP(B819,[1]Transaction!C:D,2,FALSE)</f>
        <v>Online Payment</v>
      </c>
      <c r="Q819" t="str">
        <f>VLOOKUP(B819,[1]Transaction!C:E,3,FALSE)</f>
        <v>Card</v>
      </c>
      <c r="R819" s="10">
        <f>IFERROR(I819-J819, "")</f>
        <v>1027040.7450976002</v>
      </c>
      <c r="S819" s="5">
        <f t="shared" si="25"/>
        <v>20540.814901952002</v>
      </c>
    </row>
    <row r="820" spans="1:19" x14ac:dyDescent="0.25">
      <c r="A820" s="6" t="s">
        <v>2553</v>
      </c>
      <c r="B820" s="7">
        <v>274284636</v>
      </c>
      <c r="C820" s="6">
        <v>53</v>
      </c>
      <c r="D820" s="17">
        <v>25347.75</v>
      </c>
      <c r="E820" s="6" t="s">
        <v>3348</v>
      </c>
      <c r="F820" s="6" t="s">
        <v>3611</v>
      </c>
      <c r="G820" s="6" t="s">
        <v>3623</v>
      </c>
      <c r="H820" s="18" t="s">
        <v>5175</v>
      </c>
      <c r="I820" s="19" t="str">
        <f t="shared" si="24"/>
        <v>394022.587</v>
      </c>
      <c r="J820" s="20">
        <v>276559.24996799999</v>
      </c>
      <c r="K820" s="6" t="s">
        <v>5176</v>
      </c>
      <c r="L820" t="str">
        <f>VLOOKUP(A820,[1]Accounts!$A$2:$G$3001,5,FALSE)</f>
        <v>Current</v>
      </c>
      <c r="M820" t="str">
        <f>VLOOKUP(A820,[1]Accounts!$A$2:$G$3001,7,FALSE)</f>
        <v>316841,8032</v>
      </c>
      <c r="N820" t="str">
        <f>IFERROR(VLOOKUP(A820,[1]Loan!A:D,4,FALSE),  " No Loan")</f>
        <v xml:space="preserve"> No Loan</v>
      </c>
      <c r="O820" s="4">
        <f>VLOOKUP(B820, [1]Transaction!C:F,4,FALSE)</f>
        <v>44565</v>
      </c>
      <c r="P820" t="str">
        <f>VLOOKUP(B820,[1]Transaction!C:D,2,FALSE)</f>
        <v>Online Payment</v>
      </c>
      <c r="Q820" t="str">
        <f>VLOOKUP(B820,[1]Transaction!C:E,3,FALSE)</f>
        <v>Mobile</v>
      </c>
      <c r="R820" s="10">
        <f>IFERROR(I820-J820, "")</f>
        <v>117463.33703200001</v>
      </c>
      <c r="S820" s="5">
        <f t="shared" si="25"/>
        <v>0</v>
      </c>
    </row>
    <row r="821" spans="1:19" x14ac:dyDescent="0.25">
      <c r="A821" s="6" t="s">
        <v>1914</v>
      </c>
      <c r="B821" s="7">
        <v>274445016</v>
      </c>
      <c r="C821" s="6">
        <v>69</v>
      </c>
      <c r="D821" s="17">
        <v>19503.75</v>
      </c>
      <c r="E821" s="6" t="s">
        <v>3348</v>
      </c>
      <c r="F821" s="6" t="s">
        <v>3600</v>
      </c>
      <c r="G821" s="6" t="s">
        <v>3376</v>
      </c>
      <c r="H821" s="18" t="s">
        <v>5177</v>
      </c>
      <c r="I821" s="19" t="str">
        <f t="shared" si="24"/>
        <v>545505.680</v>
      </c>
      <c r="J821" s="20">
        <v>286478.46692784003</v>
      </c>
      <c r="K821" s="6" t="s">
        <v>5178</v>
      </c>
      <c r="L821" t="str">
        <f>VLOOKUP(A821,[1]Accounts!$A$2:$G$3001,5,FALSE)</f>
        <v>Corporate</v>
      </c>
      <c r="M821" t="str">
        <f>VLOOKUP(A821,[1]Accounts!$A$2:$G$3001,7,FALSE)</f>
        <v>84111,5052</v>
      </c>
      <c r="N821" t="str">
        <f>IFERROR(VLOOKUP(A821,[1]Loan!A:D,4,FALSE),  " No Loan")</f>
        <v xml:space="preserve"> No Loan</v>
      </c>
      <c r="O821" s="4">
        <f>VLOOKUP(B821, [1]Transaction!C:F,4,FALSE)</f>
        <v>44316</v>
      </c>
      <c r="P821" t="str">
        <f>VLOOKUP(B821,[1]Transaction!C:D,2,FALSE)</f>
        <v>Money Deposit</v>
      </c>
      <c r="Q821" t="str">
        <f>VLOOKUP(B821,[1]Transaction!C:E,3,FALSE)</f>
        <v>Bank</v>
      </c>
      <c r="R821" s="10">
        <f>IFERROR(I821-J821, "")</f>
        <v>259027.21307216003</v>
      </c>
      <c r="S821" s="5">
        <f t="shared" si="25"/>
        <v>0</v>
      </c>
    </row>
    <row r="822" spans="1:19" x14ac:dyDescent="0.25">
      <c r="A822" s="6" t="s">
        <v>1856</v>
      </c>
      <c r="B822" s="7">
        <v>274472571</v>
      </c>
      <c r="C822" s="6">
        <v>65</v>
      </c>
      <c r="D822" s="17">
        <v>20964.75</v>
      </c>
      <c r="E822" s="6" t="s">
        <v>3348</v>
      </c>
      <c r="F822" s="6" t="s">
        <v>4169</v>
      </c>
      <c r="G822" s="6" t="s">
        <v>3361</v>
      </c>
      <c r="H822" s="18" t="s">
        <v>5179</v>
      </c>
      <c r="I822" s="19" t="str">
        <f t="shared" si="24"/>
        <v>152857.32_x0002_</v>
      </c>
      <c r="J822" s="20">
        <v>70620.081839999999</v>
      </c>
      <c r="K822" s="6" t="s">
        <v>5180</v>
      </c>
      <c r="L822" t="str">
        <f>VLOOKUP(A822,[1]Accounts!$A$2:$G$3001,5,FALSE)</f>
        <v>Current</v>
      </c>
      <c r="M822" t="str">
        <f>VLOOKUP(A822,[1]Accounts!$A$2:$G$3001,7,FALSE)</f>
        <v>159565,952</v>
      </c>
      <c r="N822" t="str">
        <f>IFERROR(VLOOKUP(A822,[1]Loan!A:D,4,FALSE),  " No Loan")</f>
        <v xml:space="preserve"> No Loan</v>
      </c>
      <c r="O822" s="4">
        <f>VLOOKUP(B822, [1]Transaction!C:F,4,FALSE)</f>
        <v>44215</v>
      </c>
      <c r="P822" t="str">
        <f>VLOOKUP(B822,[1]Transaction!C:D,2,FALSE)</f>
        <v>Money Deposit</v>
      </c>
      <c r="Q822" t="str">
        <f>VLOOKUP(B822,[1]Transaction!C:E,3,FALSE)</f>
        <v>Bank</v>
      </c>
      <c r="R822" s="10" t="str">
        <f>IFERROR(I822-J822, "")</f>
        <v/>
      </c>
      <c r="S822" s="5" t="e">
        <f t="shared" si="25"/>
        <v>#VALUE!</v>
      </c>
    </row>
    <row r="823" spans="1:19" x14ac:dyDescent="0.25">
      <c r="A823" s="6" t="s">
        <v>1992</v>
      </c>
      <c r="B823" s="7">
        <v>275081482</v>
      </c>
      <c r="C823" s="6">
        <v>31</v>
      </c>
      <c r="D823" s="17">
        <v>33383.25</v>
      </c>
      <c r="E823" s="6" t="s">
        <v>3348</v>
      </c>
      <c r="F823" s="6" t="s">
        <v>3418</v>
      </c>
      <c r="G823" s="6" t="s">
        <v>3512</v>
      </c>
      <c r="H823" s="18" t="s">
        <v>5181</v>
      </c>
      <c r="I823" s="19" t="str">
        <f t="shared" si="24"/>
        <v>882077.910</v>
      </c>
      <c r="J823" s="20">
        <v>367252.43801147997</v>
      </c>
      <c r="K823" s="6" t="s">
        <v>5182</v>
      </c>
      <c r="L823" t="str">
        <f>VLOOKUP(A823,[1]Accounts!$A$2:$G$3001,5,FALSE)</f>
        <v>Joint</v>
      </c>
      <c r="M823" t="str">
        <f>VLOOKUP(A823,[1]Accounts!$A$2:$G$3001,7,FALSE)</f>
        <v>97850,6763</v>
      </c>
      <c r="N823" t="str">
        <f>IFERROR(VLOOKUP(A823,[1]Loan!A:D,4,FALSE),  " No Loan")</f>
        <v xml:space="preserve"> No Loan</v>
      </c>
      <c r="O823" s="4">
        <f>VLOOKUP(B823, [1]Transaction!C:F,4,FALSE)</f>
        <v>44379</v>
      </c>
      <c r="P823" t="str">
        <f>VLOOKUP(B823,[1]Transaction!C:D,2,FALSE)</f>
        <v>Money Transfer</v>
      </c>
      <c r="Q823" t="str">
        <f>VLOOKUP(B823,[1]Transaction!C:E,3,FALSE)</f>
        <v>Mobile</v>
      </c>
      <c r="R823" s="10">
        <f>IFERROR(I823-J823, "")</f>
        <v>514825.47198852006</v>
      </c>
      <c r="S823" s="5">
        <f t="shared" si="25"/>
        <v>10296.509439770402</v>
      </c>
    </row>
    <row r="824" spans="1:19" x14ac:dyDescent="0.25">
      <c r="A824" s="6" t="s">
        <v>1513</v>
      </c>
      <c r="B824" s="7">
        <v>275493319</v>
      </c>
      <c r="C824" s="6">
        <v>17</v>
      </c>
      <c r="D824" s="17">
        <v>38496.75</v>
      </c>
      <c r="E824" s="6" t="s">
        <v>3348</v>
      </c>
      <c r="F824" s="6" t="s">
        <v>3494</v>
      </c>
      <c r="G824" s="6" t="s">
        <v>3369</v>
      </c>
      <c r="H824" s="18" t="s">
        <v>5183</v>
      </c>
      <c r="I824" s="19" t="str">
        <f t="shared" si="24"/>
        <v>1109608.78</v>
      </c>
      <c r="J824" s="20">
        <v>635764.73769900005</v>
      </c>
      <c r="K824" s="6" t="s">
        <v>5184</v>
      </c>
      <c r="L824" t="str">
        <f>VLOOKUP(A824,[1]Accounts!$A$2:$G$3001,5,FALSE)</f>
        <v>Corporate</v>
      </c>
      <c r="M824" t="str">
        <f>VLOOKUP(A824,[1]Accounts!$A$2:$G$3001,7,FALSE)</f>
        <v>402930,8258</v>
      </c>
      <c r="N824" t="str">
        <f>IFERROR(VLOOKUP(A824,[1]Loan!A:D,4,FALSE),  " No Loan")</f>
        <v xml:space="preserve"> No Loan</v>
      </c>
      <c r="O824" s="4">
        <f>VLOOKUP(B824, [1]Transaction!C:F,4,FALSE)</f>
        <v>44448</v>
      </c>
      <c r="P824" t="str">
        <f>VLOOKUP(B824,[1]Transaction!C:D,2,FALSE)</f>
        <v>Online Payment</v>
      </c>
      <c r="Q824" t="str">
        <f>VLOOKUP(B824,[1]Transaction!C:E,3,FALSE)</f>
        <v>Mobile</v>
      </c>
      <c r="R824" s="10">
        <f>IFERROR(I824-J824, "")</f>
        <v>473844.04230099998</v>
      </c>
      <c r="S824" s="5">
        <f t="shared" si="25"/>
        <v>0</v>
      </c>
    </row>
    <row r="825" spans="1:19" x14ac:dyDescent="0.25">
      <c r="A825" s="6" t="s">
        <v>3031</v>
      </c>
      <c r="B825" s="7">
        <v>275932122</v>
      </c>
      <c r="C825" s="6">
        <v>19</v>
      </c>
      <c r="D825" s="17">
        <v>37766.25</v>
      </c>
      <c r="E825" s="6" t="s">
        <v>3348</v>
      </c>
      <c r="F825" s="6" t="s">
        <v>4303</v>
      </c>
      <c r="G825" s="6" t="s">
        <v>3369</v>
      </c>
      <c r="H825" s="18" t="s">
        <v>5185</v>
      </c>
      <c r="I825" s="19" t="str">
        <f t="shared" si="24"/>
        <v>71388.9774</v>
      </c>
      <c r="J825" s="20">
        <v>32658.578503199999</v>
      </c>
      <c r="K825" s="6" t="s">
        <v>5186</v>
      </c>
      <c r="L825" t="str">
        <f>VLOOKUP(A825,[1]Accounts!$A$2:$G$3001,5,FALSE)</f>
        <v>Corporate</v>
      </c>
      <c r="M825" t="str">
        <f>VLOOKUP(A825,[1]Accounts!$A$2:$G$3001,7,FALSE)</f>
        <v>79374,204</v>
      </c>
      <c r="N825" t="str">
        <f>IFERROR(VLOOKUP(A825,[1]Loan!A:D,4,FALSE),  " No Loan")</f>
        <v xml:space="preserve"> No Loan</v>
      </c>
      <c r="O825" s="4">
        <f>VLOOKUP(B825, [1]Transaction!C:F,4,FALSE)</f>
        <v>44451</v>
      </c>
      <c r="P825" t="str">
        <f>VLOOKUP(B825,[1]Transaction!C:D,2,FALSE)</f>
        <v>Checks</v>
      </c>
      <c r="Q825" t="str">
        <f>VLOOKUP(B825,[1]Transaction!C:E,3,FALSE)</f>
        <v>Informal Services</v>
      </c>
      <c r="R825" s="10">
        <f>IFERROR(I825-J825, "")</f>
        <v>38730.398896800005</v>
      </c>
      <c r="S825" s="5">
        <f t="shared" si="25"/>
        <v>0</v>
      </c>
    </row>
    <row r="826" spans="1:19" x14ac:dyDescent="0.25">
      <c r="A826" s="6" t="s">
        <v>1515</v>
      </c>
      <c r="B826" s="7">
        <v>276008559</v>
      </c>
      <c r="C826" s="6">
        <v>25</v>
      </c>
      <c r="D826" s="17">
        <v>35574.75</v>
      </c>
      <c r="E826" s="6" t="s">
        <v>3339</v>
      </c>
      <c r="F826" s="6" t="s">
        <v>3508</v>
      </c>
      <c r="G826" s="6" t="s">
        <v>3501</v>
      </c>
      <c r="H826" s="18" t="s">
        <v>5187</v>
      </c>
      <c r="I826" s="19" t="str">
        <f t="shared" si="24"/>
        <v>2918088.54</v>
      </c>
      <c r="J826" s="20">
        <v>534799.37301552005</v>
      </c>
      <c r="K826" s="6" t="s">
        <v>5188</v>
      </c>
      <c r="L826" t="str">
        <f>VLOOKUP(A826,[1]Accounts!$A$2:$G$3001,5,FALSE)</f>
        <v>Current</v>
      </c>
      <c r="M826" t="str">
        <f>VLOOKUP(A826,[1]Accounts!$A$2:$G$3001,7,FALSE)</f>
        <v>172704,565</v>
      </c>
      <c r="N826" t="str">
        <f>IFERROR(VLOOKUP(A826,[1]Loan!A:D,4,FALSE),  " No Loan")</f>
        <v xml:space="preserve"> No Loan</v>
      </c>
      <c r="O826" s="4">
        <f>VLOOKUP(B826, [1]Transaction!C:F,4,FALSE)</f>
        <v>44638</v>
      </c>
      <c r="P826" t="str">
        <f>VLOOKUP(B826,[1]Transaction!C:D,2,FALSE)</f>
        <v>Money Deposit</v>
      </c>
      <c r="Q826" t="str">
        <f>VLOOKUP(B826,[1]Transaction!C:E,3,FALSE)</f>
        <v>Bank</v>
      </c>
      <c r="R826" s="10">
        <f>IFERROR(I826-J826, "")</f>
        <v>2383289.1669844799</v>
      </c>
      <c r="S826" s="5">
        <f t="shared" si="25"/>
        <v>47665.783339689595</v>
      </c>
    </row>
    <row r="827" spans="1:19" x14ac:dyDescent="0.25">
      <c r="A827" s="6" t="s">
        <v>297</v>
      </c>
      <c r="B827" s="7">
        <v>276566478</v>
      </c>
      <c r="C827" s="6">
        <v>26</v>
      </c>
      <c r="D827" s="17">
        <v>35209.5</v>
      </c>
      <c r="E827" s="6" t="s">
        <v>3339</v>
      </c>
      <c r="F827" s="6" t="s">
        <v>4236</v>
      </c>
      <c r="G827" s="6" t="s">
        <v>3369</v>
      </c>
      <c r="H827" s="18" t="s">
        <v>5189</v>
      </c>
      <c r="I827" s="19" t="str">
        <f t="shared" si="24"/>
        <v>1553625.53</v>
      </c>
      <c r="J827" s="20">
        <v>589817.83961436001</v>
      </c>
      <c r="K827" s="6" t="s">
        <v>5190</v>
      </c>
      <c r="L827" t="str">
        <f>VLOOKUP(A827,[1]Accounts!$A$2:$G$3001,5,FALSE)</f>
        <v>Domiciliary</v>
      </c>
      <c r="M827" t="str">
        <f>VLOOKUP(A827,[1]Accounts!$A$2:$G$3001,7,FALSE)</f>
        <v>121368,6144</v>
      </c>
      <c r="N827" t="str">
        <f>IFERROR(VLOOKUP(A827,[1]Loan!A:D,4,FALSE),  " No Loan")</f>
        <v>N7960843836</v>
      </c>
      <c r="O827" s="4">
        <f>VLOOKUP(B827, [1]Transaction!C:F,4,FALSE)</f>
        <v>44663</v>
      </c>
      <c r="P827" t="str">
        <f>VLOOKUP(B827,[1]Transaction!C:D,2,FALSE)</f>
        <v>Loan Payment</v>
      </c>
      <c r="Q827" t="str">
        <f>VLOOKUP(B827,[1]Transaction!C:E,3,FALSE)</f>
        <v>AFT</v>
      </c>
      <c r="R827" s="10">
        <f>IFERROR(I827-J827, "")</f>
        <v>963807.69038564002</v>
      </c>
      <c r="S827" s="5">
        <f t="shared" si="25"/>
        <v>19276.153807712803</v>
      </c>
    </row>
    <row r="828" spans="1:19" x14ac:dyDescent="0.25">
      <c r="A828" s="6" t="s">
        <v>2623</v>
      </c>
      <c r="B828" s="7">
        <v>277038324</v>
      </c>
      <c r="C828" s="6">
        <v>69</v>
      </c>
      <c r="D828" s="17">
        <v>19503.75</v>
      </c>
      <c r="E828" s="6" t="s">
        <v>3339</v>
      </c>
      <c r="F828" s="6" t="s">
        <v>4053</v>
      </c>
      <c r="G828" s="6" t="s">
        <v>3505</v>
      </c>
      <c r="H828" s="18" t="s">
        <v>5191</v>
      </c>
      <c r="I828" s="19" t="str">
        <f t="shared" si="24"/>
        <v>54158.9144</v>
      </c>
      <c r="J828" s="20">
        <v>23452.744196</v>
      </c>
      <c r="K828" s="6" t="s">
        <v>5192</v>
      </c>
      <c r="L828" t="str">
        <f>VLOOKUP(A828,[1]Accounts!$A$2:$G$3001,5,FALSE)</f>
        <v>Current</v>
      </c>
      <c r="M828" t="str">
        <f>VLOOKUP(A828,[1]Accounts!$A$2:$G$3001,7,FALSE)</f>
        <v>74966,5125</v>
      </c>
      <c r="N828" t="str">
        <f>IFERROR(VLOOKUP(A828,[1]Loan!A:D,4,FALSE),  " No Loan")</f>
        <v xml:space="preserve"> No Loan</v>
      </c>
      <c r="O828" s="4">
        <f>VLOOKUP(B828, [1]Transaction!C:F,4,FALSE)</f>
        <v>44494</v>
      </c>
      <c r="P828" t="str">
        <f>VLOOKUP(B828,[1]Transaction!C:D,2,FALSE)</f>
        <v>Online Payment</v>
      </c>
      <c r="Q828" t="str">
        <f>VLOOKUP(B828,[1]Transaction!C:E,3,FALSE)</f>
        <v>Card</v>
      </c>
      <c r="R828" s="10">
        <f>IFERROR(I828-J828, "")</f>
        <v>30706.170204000002</v>
      </c>
      <c r="S828" s="5">
        <f t="shared" si="25"/>
        <v>0</v>
      </c>
    </row>
    <row r="829" spans="1:19" x14ac:dyDescent="0.25">
      <c r="A829" s="6" t="s">
        <v>878</v>
      </c>
      <c r="B829" s="7">
        <v>277557948</v>
      </c>
      <c r="C829" s="6">
        <v>45</v>
      </c>
      <c r="D829" s="17">
        <v>28269.75</v>
      </c>
      <c r="E829" s="6" t="s">
        <v>3339</v>
      </c>
      <c r="F829" s="6" t="s">
        <v>3395</v>
      </c>
      <c r="G829" s="6" t="s">
        <v>3505</v>
      </c>
      <c r="H829" s="18" t="s">
        <v>5193</v>
      </c>
      <c r="I829" s="19" t="str">
        <f t="shared" si="24"/>
        <v>1783850.98</v>
      </c>
      <c r="J829" s="20">
        <v>243830.84222952</v>
      </c>
      <c r="K829" s="6" t="s">
        <v>5194</v>
      </c>
      <c r="L829" t="str">
        <f>VLOOKUP(A829,[1]Accounts!$A$2:$G$3001,5,FALSE)</f>
        <v>Domiciliary</v>
      </c>
      <c r="M829" t="str">
        <f>VLOOKUP(A829,[1]Accounts!$A$2:$G$3001,7,FALSE)</f>
        <v>41843,49</v>
      </c>
      <c r="N829" t="str">
        <f>IFERROR(VLOOKUP(A829,[1]Loan!A:D,4,FALSE),  " No Loan")</f>
        <v xml:space="preserve"> No Loan</v>
      </c>
      <c r="O829" s="4">
        <f>VLOOKUP(B829, [1]Transaction!C:F,4,FALSE)</f>
        <v>44355</v>
      </c>
      <c r="P829" t="str">
        <f>VLOOKUP(B829,[1]Transaction!C:D,2,FALSE)</f>
        <v>Money Transfer</v>
      </c>
      <c r="Q829" t="str">
        <f>VLOOKUP(B829,[1]Transaction!C:E,3,FALSE)</f>
        <v>Bank</v>
      </c>
      <c r="R829" s="10">
        <f>IFERROR(I829-J829, "")</f>
        <v>1540020.13777048</v>
      </c>
      <c r="S829" s="5">
        <f t="shared" si="25"/>
        <v>30800.402755409599</v>
      </c>
    </row>
    <row r="830" spans="1:19" x14ac:dyDescent="0.25">
      <c r="A830" s="6" t="s">
        <v>1180</v>
      </c>
      <c r="B830" s="7">
        <v>277879148</v>
      </c>
      <c r="C830" s="6">
        <v>76</v>
      </c>
      <c r="D830" s="17">
        <v>16947</v>
      </c>
      <c r="E830" s="6" t="s">
        <v>3339</v>
      </c>
      <c r="F830" s="6" t="s">
        <v>3547</v>
      </c>
      <c r="G830" s="6" t="s">
        <v>3512</v>
      </c>
      <c r="H830" s="18" t="s">
        <v>5195</v>
      </c>
      <c r="I830" s="19" t="str">
        <f t="shared" si="24"/>
        <v>95070.794_x0002_</v>
      </c>
      <c r="J830" s="20">
        <v>47565.419355999999</v>
      </c>
      <c r="K830" s="6" t="s">
        <v>5196</v>
      </c>
      <c r="L830" t="str">
        <f>VLOOKUP(A830,[1]Accounts!$A$2:$G$3001,5,FALSE)</f>
        <v>Savings</v>
      </c>
      <c r="M830" t="str">
        <f>VLOOKUP(A830,[1]Accounts!$A$2:$G$3001,7,FALSE)</f>
        <v>52928,9475</v>
      </c>
      <c r="N830" t="str">
        <f>IFERROR(VLOOKUP(A830,[1]Loan!A:D,4,FALSE),  " No Loan")</f>
        <v xml:space="preserve"> No Loan</v>
      </c>
      <c r="O830" s="4">
        <f>VLOOKUP(B830, [1]Transaction!C:F,4,FALSE)</f>
        <v>44259</v>
      </c>
      <c r="P830" t="str">
        <f>VLOOKUP(B830,[1]Transaction!C:D,2,FALSE)</f>
        <v>Money Deposit</v>
      </c>
      <c r="Q830" t="str">
        <f>VLOOKUP(B830,[1]Transaction!C:E,3,FALSE)</f>
        <v>Bank</v>
      </c>
      <c r="R830" s="10" t="str">
        <f>IFERROR(I830-J830, "")</f>
        <v/>
      </c>
      <c r="S830" s="5" t="e">
        <f t="shared" si="25"/>
        <v>#VALUE!</v>
      </c>
    </row>
    <row r="831" spans="1:19" x14ac:dyDescent="0.25">
      <c r="A831" s="6" t="s">
        <v>2002</v>
      </c>
      <c r="B831" s="7">
        <v>278376364</v>
      </c>
      <c r="C831" s="6">
        <v>77</v>
      </c>
      <c r="D831" s="17">
        <v>16581.75</v>
      </c>
      <c r="E831" s="6" t="s">
        <v>3339</v>
      </c>
      <c r="F831" s="6" t="s">
        <v>3688</v>
      </c>
      <c r="G831" s="6" t="s">
        <v>3369</v>
      </c>
      <c r="H831" s="18" t="s">
        <v>5197</v>
      </c>
      <c r="I831" s="19" t="str">
        <f t="shared" si="24"/>
        <v>449208.342</v>
      </c>
      <c r="J831" s="20">
        <v>308830.73512500001</v>
      </c>
      <c r="K831" s="6" t="s">
        <v>5198</v>
      </c>
      <c r="L831" t="str">
        <f>VLOOKUP(A831,[1]Accounts!$A$2:$G$3001,5,FALSE)</f>
        <v>Domiciliary</v>
      </c>
      <c r="M831" t="str">
        <f>VLOOKUP(A831,[1]Accounts!$A$2:$G$3001,7,FALSE)</f>
        <v>270692,565</v>
      </c>
      <c r="N831" t="str">
        <f>IFERROR(VLOOKUP(A831,[1]Loan!A:D,4,FALSE),  " No Loan")</f>
        <v xml:space="preserve"> No Loan</v>
      </c>
      <c r="O831" s="4">
        <f>VLOOKUP(B831, [1]Transaction!C:F,4,FALSE)</f>
        <v>44542</v>
      </c>
      <c r="P831" t="str">
        <f>VLOOKUP(B831,[1]Transaction!C:D,2,FALSE)</f>
        <v>Cash Withdrawal</v>
      </c>
      <c r="Q831" t="str">
        <f>VLOOKUP(B831,[1]Transaction!C:E,3,FALSE)</f>
        <v>POS</v>
      </c>
      <c r="R831" s="10">
        <f>IFERROR(I831-J831, "")</f>
        <v>140377.606875</v>
      </c>
      <c r="S831" s="5">
        <f t="shared" si="25"/>
        <v>0</v>
      </c>
    </row>
    <row r="832" spans="1:19" x14ac:dyDescent="0.25">
      <c r="A832" s="6" t="s">
        <v>1770</v>
      </c>
      <c r="B832" s="7">
        <v>278484880</v>
      </c>
      <c r="C832" s="6">
        <v>23</v>
      </c>
      <c r="D832" s="17">
        <v>36305.25</v>
      </c>
      <c r="E832" s="6" t="s">
        <v>3339</v>
      </c>
      <c r="F832" s="6" t="s">
        <v>4016</v>
      </c>
      <c r="G832" s="6" t="s">
        <v>3403</v>
      </c>
      <c r="H832" s="18" t="s">
        <v>5199</v>
      </c>
      <c r="I832" s="19" t="str">
        <f t="shared" si="24"/>
        <v>1127561.36</v>
      </c>
      <c r="J832" s="20">
        <v>260927.22799136001</v>
      </c>
      <c r="K832" s="6" t="s">
        <v>5200</v>
      </c>
      <c r="L832" t="str">
        <f>VLOOKUP(A832,[1]Accounts!$A$2:$G$3001,5,FALSE)</f>
        <v>Corporate</v>
      </c>
      <c r="M832" t="str">
        <f>VLOOKUP(A832,[1]Accounts!$A$2:$G$3001,7,FALSE)</f>
        <v>18687,5037</v>
      </c>
      <c r="N832" t="str">
        <f>IFERROR(VLOOKUP(A832,[1]Loan!A:D,4,FALSE),  " No Loan")</f>
        <v xml:space="preserve"> No Loan</v>
      </c>
      <c r="O832" s="4">
        <f>VLOOKUP(B832, [1]Transaction!C:F,4,FALSE)</f>
        <v>44644</v>
      </c>
      <c r="P832" t="str">
        <f>VLOOKUP(B832,[1]Transaction!C:D,2,FALSE)</f>
        <v>Money Transfer</v>
      </c>
      <c r="Q832" t="str">
        <f>VLOOKUP(B832,[1]Transaction!C:E,3,FALSE)</f>
        <v>Mobile</v>
      </c>
      <c r="R832" s="10">
        <f>IFERROR(I832-J832, "")</f>
        <v>866634.1320086401</v>
      </c>
      <c r="S832" s="5">
        <f t="shared" si="25"/>
        <v>17332.682640172803</v>
      </c>
    </row>
    <row r="833" spans="1:19" x14ac:dyDescent="0.25">
      <c r="A833" s="6" t="s">
        <v>300</v>
      </c>
      <c r="B833" s="7">
        <v>279173198</v>
      </c>
      <c r="C833" s="6">
        <v>50</v>
      </c>
      <c r="D833" s="17">
        <v>26443.5</v>
      </c>
      <c r="E833" s="6" t="s">
        <v>3348</v>
      </c>
      <c r="F833" s="6" t="s">
        <v>3483</v>
      </c>
      <c r="G833" s="6" t="s">
        <v>3341</v>
      </c>
      <c r="H833" s="18" t="s">
        <v>5201</v>
      </c>
      <c r="I833" s="19" t="str">
        <f t="shared" si="24"/>
        <v>61603.0899</v>
      </c>
      <c r="J833" s="20">
        <v>32837.579283599996</v>
      </c>
      <c r="K833" s="6" t="s">
        <v>5202</v>
      </c>
      <c r="L833" t="str">
        <f>VLOOKUP(A833,[1]Accounts!$A$2:$G$3001,5,FALSE)</f>
        <v>Joint</v>
      </c>
      <c r="M833" t="str">
        <f>VLOOKUP(A833,[1]Accounts!$A$2:$G$3001,7,FALSE)</f>
        <v>54580,1004</v>
      </c>
      <c r="N833" t="str">
        <f>IFERROR(VLOOKUP(A833,[1]Loan!A:D,4,FALSE),  " No Loan")</f>
        <v>N9858129456</v>
      </c>
      <c r="O833" s="4">
        <f>VLOOKUP(B833, [1]Transaction!C:F,4,FALSE)</f>
        <v>44208</v>
      </c>
      <c r="P833" t="str">
        <f>VLOOKUP(B833,[1]Transaction!C:D,2,FALSE)</f>
        <v>Loan Payment</v>
      </c>
      <c r="Q833" t="str">
        <f>VLOOKUP(B833,[1]Transaction!C:E,3,FALSE)</f>
        <v>AFT</v>
      </c>
      <c r="R833" s="10">
        <f>IFERROR(I833-J833, "")</f>
        <v>28765.510616400003</v>
      </c>
      <c r="S833" s="5">
        <f t="shared" si="25"/>
        <v>0</v>
      </c>
    </row>
    <row r="834" spans="1:19" x14ac:dyDescent="0.25">
      <c r="A834" s="6" t="s">
        <v>1466</v>
      </c>
      <c r="B834" s="7">
        <v>279393774</v>
      </c>
      <c r="C834" s="6">
        <v>20</v>
      </c>
      <c r="D834" s="17">
        <v>37401</v>
      </c>
      <c r="E834" s="6" t="s">
        <v>3339</v>
      </c>
      <c r="F834" s="6" t="s">
        <v>4005</v>
      </c>
      <c r="G834" s="6" t="s">
        <v>3454</v>
      </c>
      <c r="H834" s="18" t="s">
        <v>5203</v>
      </c>
      <c r="I834" s="19" t="str">
        <f t="shared" si="24"/>
        <v>348631.443</v>
      </c>
      <c r="J834" s="20">
        <v>401623.42302719998</v>
      </c>
      <c r="K834" s="6" t="s">
        <v>5204</v>
      </c>
      <c r="L834" t="str">
        <f>VLOOKUP(A834,[1]Accounts!$A$2:$G$3001,5,FALSE)</f>
        <v>Corporate</v>
      </c>
      <c r="M834" t="str">
        <f>VLOOKUP(A834,[1]Accounts!$A$2:$G$3001,7,FALSE)</f>
        <v>204136,6901</v>
      </c>
      <c r="N834" t="str">
        <f>IFERROR(VLOOKUP(A834,[1]Loan!A:D,4,FALSE),  " No Loan")</f>
        <v xml:space="preserve"> No Loan</v>
      </c>
      <c r="O834" s="4">
        <f>VLOOKUP(B834, [1]Transaction!C:F,4,FALSE)</f>
        <v>44308</v>
      </c>
      <c r="P834" t="str">
        <f>VLOOKUP(B834,[1]Transaction!C:D,2,FALSE)</f>
        <v>Cash Withdrawal</v>
      </c>
      <c r="Q834" t="str">
        <f>VLOOKUP(B834,[1]Transaction!C:E,3,FALSE)</f>
        <v>Bank</v>
      </c>
      <c r="R834" s="10">
        <f>IFERROR(I834-J834, "")</f>
        <v>-52991.980027199956</v>
      </c>
      <c r="S834" s="5">
        <f t="shared" si="25"/>
        <v>0</v>
      </c>
    </row>
    <row r="835" spans="1:19" x14ac:dyDescent="0.25">
      <c r="A835" s="6" t="s">
        <v>1952</v>
      </c>
      <c r="B835" s="7">
        <v>279450697</v>
      </c>
      <c r="C835" s="6">
        <v>78</v>
      </c>
      <c r="D835" s="17">
        <v>16216.5</v>
      </c>
      <c r="E835" s="6" t="s">
        <v>3348</v>
      </c>
      <c r="F835" s="6" t="s">
        <v>4236</v>
      </c>
      <c r="G835" s="6" t="s">
        <v>3501</v>
      </c>
      <c r="H835" s="18" t="s">
        <v>5205</v>
      </c>
      <c r="I835" s="19" t="str">
        <f t="shared" ref="I835:I898" si="26">LEFT(H835,10)</f>
        <v>1026866.93</v>
      </c>
      <c r="J835" s="20">
        <v>482969.74965120002</v>
      </c>
      <c r="K835" s="6" t="s">
        <v>5206</v>
      </c>
      <c r="L835" t="str">
        <f>VLOOKUP(A835,[1]Accounts!$A$2:$G$3001,5,FALSE)</f>
        <v>Joint</v>
      </c>
      <c r="M835" t="str">
        <f>VLOOKUP(A835,[1]Accounts!$A$2:$G$3001,7,FALSE)</f>
        <v>212959,3312</v>
      </c>
      <c r="N835" t="str">
        <f>IFERROR(VLOOKUP(A835,[1]Loan!A:D,4,FALSE),  " No Loan")</f>
        <v xml:space="preserve"> No Loan</v>
      </c>
      <c r="O835" s="4">
        <f>VLOOKUP(B835, [1]Transaction!C:F,4,FALSE)</f>
        <v>44533</v>
      </c>
      <c r="P835" t="str">
        <f>VLOOKUP(B835,[1]Transaction!C:D,2,FALSE)</f>
        <v>Checks</v>
      </c>
      <c r="Q835" t="str">
        <f>VLOOKUP(B835,[1]Transaction!C:E,3,FALSE)</f>
        <v>Informal Services</v>
      </c>
      <c r="R835" s="10">
        <f>IFERROR(I835-J835, "")</f>
        <v>543897.18034880003</v>
      </c>
      <c r="S835" s="5">
        <f t="shared" ref="S835:S898" si="27">IF(R835&gt;500000, R835*0.02,0)</f>
        <v>10877.943606976001</v>
      </c>
    </row>
    <row r="836" spans="1:19" x14ac:dyDescent="0.25">
      <c r="A836" s="6" t="s">
        <v>3105</v>
      </c>
      <c r="B836" s="7">
        <v>279669956</v>
      </c>
      <c r="C836" s="6">
        <v>63</v>
      </c>
      <c r="D836" s="17">
        <v>21695.25</v>
      </c>
      <c r="E836" s="6" t="s">
        <v>3348</v>
      </c>
      <c r="F836" s="6" t="s">
        <v>3619</v>
      </c>
      <c r="G836" s="6" t="s">
        <v>3361</v>
      </c>
      <c r="H836" s="18" t="s">
        <v>5207</v>
      </c>
      <c r="I836" s="19" t="str">
        <f t="shared" si="26"/>
        <v>934240.451</v>
      </c>
      <c r="J836" s="20">
        <v>660641.46243479999</v>
      </c>
      <c r="K836" s="6" t="s">
        <v>5208</v>
      </c>
      <c r="L836" t="str">
        <f>VLOOKUP(A836,[1]Accounts!$A$2:$G$3001,5,FALSE)</f>
        <v>Domiciliary</v>
      </c>
      <c r="M836" t="str">
        <f>VLOOKUP(A836,[1]Accounts!$A$2:$G$3001,7,FALSE)</f>
        <v>282658,4893</v>
      </c>
      <c r="N836" t="str">
        <f>IFERROR(VLOOKUP(A836,[1]Loan!A:D,4,FALSE),  " No Loan")</f>
        <v xml:space="preserve"> No Loan</v>
      </c>
      <c r="O836" s="4">
        <f>VLOOKUP(B836, [1]Transaction!C:F,4,FALSE)</f>
        <v>44518</v>
      </c>
      <c r="P836" t="str">
        <f>VLOOKUP(B836,[1]Transaction!C:D,2,FALSE)</f>
        <v>Cash Withdrawal</v>
      </c>
      <c r="Q836" t="str">
        <f>VLOOKUP(B836,[1]Transaction!C:E,3,FALSE)</f>
        <v>ATM</v>
      </c>
      <c r="R836" s="10">
        <f>IFERROR(I836-J836, "")</f>
        <v>273598.98856520001</v>
      </c>
      <c r="S836" s="5">
        <f t="shared" si="27"/>
        <v>0</v>
      </c>
    </row>
    <row r="837" spans="1:19" x14ac:dyDescent="0.25">
      <c r="A837" s="6" t="s">
        <v>2648</v>
      </c>
      <c r="B837" s="7">
        <v>279824385</v>
      </c>
      <c r="C837" s="6">
        <v>35</v>
      </c>
      <c r="D837" s="17">
        <v>31922.25</v>
      </c>
      <c r="E837" s="6" t="s">
        <v>3339</v>
      </c>
      <c r="F837" s="6" t="s">
        <v>3913</v>
      </c>
      <c r="G837" s="6" t="s">
        <v>3463</v>
      </c>
      <c r="H837" s="18" t="s">
        <v>5209</v>
      </c>
      <c r="I837" s="19" t="str">
        <f t="shared" si="26"/>
        <v>609456.529</v>
      </c>
      <c r="J837" s="20">
        <v>240914.58120576001</v>
      </c>
      <c r="K837" s="6" t="s">
        <v>5210</v>
      </c>
      <c r="L837" t="str">
        <f>VLOOKUP(A837,[1]Accounts!$A$2:$G$3001,5,FALSE)</f>
        <v>Domiciliary</v>
      </c>
      <c r="M837" t="str">
        <f>VLOOKUP(A837,[1]Accounts!$A$2:$G$3001,7,FALSE)</f>
        <v>125061,12</v>
      </c>
      <c r="N837" t="str">
        <f>IFERROR(VLOOKUP(A837,[1]Loan!A:D,4,FALSE),  " No Loan")</f>
        <v xml:space="preserve"> No Loan</v>
      </c>
      <c r="O837" s="4">
        <f>VLOOKUP(B837, [1]Transaction!C:F,4,FALSE)</f>
        <v>44677</v>
      </c>
      <c r="P837" t="str">
        <f>VLOOKUP(B837,[1]Transaction!C:D,2,FALSE)</f>
        <v>Online Payment</v>
      </c>
      <c r="Q837" t="str">
        <f>VLOOKUP(B837,[1]Transaction!C:E,3,FALSE)</f>
        <v>Internet Banking</v>
      </c>
      <c r="R837" s="10">
        <f>IFERROR(I837-J837, "")</f>
        <v>368541.94779423997</v>
      </c>
      <c r="S837" s="5">
        <f t="shared" si="27"/>
        <v>0</v>
      </c>
    </row>
    <row r="838" spans="1:19" x14ac:dyDescent="0.25">
      <c r="A838" s="6" t="s">
        <v>303</v>
      </c>
      <c r="B838" s="7">
        <v>279845393</v>
      </c>
      <c r="C838" s="6">
        <v>25</v>
      </c>
      <c r="D838" s="17">
        <v>35574.75</v>
      </c>
      <c r="E838" s="6" t="s">
        <v>3339</v>
      </c>
      <c r="F838" s="6" t="s">
        <v>4183</v>
      </c>
      <c r="G838" s="6" t="s">
        <v>3376</v>
      </c>
      <c r="H838" s="18" t="s">
        <v>5211</v>
      </c>
      <c r="I838" s="19" t="str">
        <f t="shared" si="26"/>
        <v>99660.1898</v>
      </c>
      <c r="J838" s="20">
        <v>18633.832872480001</v>
      </c>
      <c r="K838" s="6" t="s">
        <v>5212</v>
      </c>
      <c r="L838" t="str">
        <f>VLOOKUP(A838,[1]Accounts!$A$2:$G$3001,5,FALSE)</f>
        <v>Current</v>
      </c>
      <c r="M838" t="str">
        <f>VLOOKUP(A838,[1]Accounts!$A$2:$G$3001,7,FALSE)</f>
        <v>114041,1987</v>
      </c>
      <c r="N838" t="str">
        <f>IFERROR(VLOOKUP(A838,[1]Loan!A:D,4,FALSE),  " No Loan")</f>
        <v>N7777457945</v>
      </c>
      <c r="O838" s="4">
        <f>VLOOKUP(B838, [1]Transaction!C:F,4,FALSE)</f>
        <v>44406</v>
      </c>
      <c r="P838" t="str">
        <f>VLOOKUP(B838,[1]Transaction!C:D,2,FALSE)</f>
        <v>Loan Payment</v>
      </c>
      <c r="Q838" t="str">
        <f>VLOOKUP(B838,[1]Transaction!C:E,3,FALSE)</f>
        <v>Mobile</v>
      </c>
      <c r="R838" s="10">
        <f>IFERROR(I838-J838, "")</f>
        <v>81026.356927519984</v>
      </c>
      <c r="S838" s="5">
        <f t="shared" si="27"/>
        <v>0</v>
      </c>
    </row>
    <row r="839" spans="1:19" x14ac:dyDescent="0.25">
      <c r="A839" s="6" t="s">
        <v>306</v>
      </c>
      <c r="B839" s="7">
        <v>280454740</v>
      </c>
      <c r="C839" s="6">
        <v>63</v>
      </c>
      <c r="D839" s="17">
        <v>21695.25</v>
      </c>
      <c r="E839" s="6" t="s">
        <v>3348</v>
      </c>
      <c r="F839" s="6" t="s">
        <v>3409</v>
      </c>
      <c r="G839" s="6" t="s">
        <v>3369</v>
      </c>
      <c r="H839" s="18" t="s">
        <v>5213</v>
      </c>
      <c r="I839" s="19" t="str">
        <f t="shared" si="26"/>
        <v>147522.020</v>
      </c>
      <c r="J839" s="20">
        <v>46664.436718080004</v>
      </c>
      <c r="K839" s="6" t="s">
        <v>5214</v>
      </c>
      <c r="L839" t="str">
        <f>VLOOKUP(A839,[1]Accounts!$A$2:$G$3001,5,FALSE)</f>
        <v>Fixed Deposit</v>
      </c>
      <c r="M839" t="str">
        <f>VLOOKUP(A839,[1]Accounts!$A$2:$G$3001,7,FALSE)</f>
        <v>307944,3147</v>
      </c>
      <c r="N839" t="str">
        <f>IFERROR(VLOOKUP(A839,[1]Loan!A:D,4,FALSE),  " No Loan")</f>
        <v>N13215385756</v>
      </c>
      <c r="O839" s="4">
        <f>VLOOKUP(B839, [1]Transaction!C:F,4,FALSE)</f>
        <v>44225</v>
      </c>
      <c r="P839" t="str">
        <f>VLOOKUP(B839,[1]Transaction!C:D,2,FALSE)</f>
        <v>Loan Payment</v>
      </c>
      <c r="Q839" t="str">
        <f>VLOOKUP(B839,[1]Transaction!C:E,3,FALSE)</f>
        <v>ACH</v>
      </c>
      <c r="R839" s="10">
        <f>IFERROR(I839-J839, "")</f>
        <v>100857.58328191999</v>
      </c>
      <c r="S839" s="5">
        <f t="shared" si="27"/>
        <v>0</v>
      </c>
    </row>
    <row r="840" spans="1:19" x14ac:dyDescent="0.25">
      <c r="A840" s="6" t="s">
        <v>3069</v>
      </c>
      <c r="B840" s="7">
        <v>280609285</v>
      </c>
      <c r="C840" s="6">
        <v>21</v>
      </c>
      <c r="D840" s="17">
        <v>37035.75</v>
      </c>
      <c r="E840" s="6" t="s">
        <v>3348</v>
      </c>
      <c r="F840" s="6" t="s">
        <v>3340</v>
      </c>
      <c r="G840" s="6" t="s">
        <v>3357</v>
      </c>
      <c r="H840" s="18" t="s">
        <v>5215</v>
      </c>
      <c r="I840" s="19" t="str">
        <f t="shared" si="26"/>
        <v>343870.895</v>
      </c>
      <c r="J840" s="20">
        <v>71046.717191999996</v>
      </c>
      <c r="K840" s="6" t="s">
        <v>5216</v>
      </c>
      <c r="L840" t="str">
        <f>VLOOKUP(A840,[1]Accounts!$A$2:$G$3001,5,FALSE)</f>
        <v>Joint</v>
      </c>
      <c r="M840" t="str">
        <f>VLOOKUP(A840,[1]Accounts!$A$2:$G$3001,7,FALSE)</f>
        <v>140387,5971</v>
      </c>
      <c r="N840" t="str">
        <f>IFERROR(VLOOKUP(A840,[1]Loan!A:D,4,FALSE),  " No Loan")</f>
        <v xml:space="preserve"> No Loan</v>
      </c>
      <c r="O840" s="4">
        <f>VLOOKUP(B840, [1]Transaction!C:F,4,FALSE)</f>
        <v>44653</v>
      </c>
      <c r="P840" t="str">
        <f>VLOOKUP(B840,[1]Transaction!C:D,2,FALSE)</f>
        <v>Money Deposit</v>
      </c>
      <c r="Q840" t="str">
        <f>VLOOKUP(B840,[1]Transaction!C:E,3,FALSE)</f>
        <v>Bank</v>
      </c>
      <c r="R840" s="10">
        <f>IFERROR(I840-J840, "")</f>
        <v>272824.17780800001</v>
      </c>
      <c r="S840" s="5">
        <f t="shared" si="27"/>
        <v>0</v>
      </c>
    </row>
    <row r="841" spans="1:19" x14ac:dyDescent="0.25">
      <c r="A841" s="6" t="s">
        <v>1048</v>
      </c>
      <c r="B841" s="7">
        <v>280885455</v>
      </c>
      <c r="C841" s="6">
        <v>56</v>
      </c>
      <c r="D841" s="17">
        <v>24252</v>
      </c>
      <c r="E841" s="6" t="s">
        <v>3339</v>
      </c>
      <c r="F841" s="6" t="s">
        <v>3372</v>
      </c>
      <c r="G841" s="6" t="s">
        <v>3369</v>
      </c>
      <c r="H841" s="18" t="s">
        <v>5217</v>
      </c>
      <c r="I841" s="19" t="str">
        <f t="shared" si="26"/>
        <v>304991.232</v>
      </c>
      <c r="J841" s="20">
        <v>49103.588351999999</v>
      </c>
      <c r="K841" s="6" t="s">
        <v>5218</v>
      </c>
      <c r="L841" t="str">
        <f>VLOOKUP(A841,[1]Accounts!$A$2:$G$3001,5,FALSE)</f>
        <v>Domiciliary</v>
      </c>
      <c r="M841" t="str">
        <f>VLOOKUP(A841,[1]Accounts!$A$2:$G$3001,7,FALSE)</f>
        <v>268391,397</v>
      </c>
      <c r="N841" t="str">
        <f>IFERROR(VLOOKUP(A841,[1]Loan!A:D,4,FALSE),  " No Loan")</f>
        <v xml:space="preserve"> No Loan</v>
      </c>
      <c r="O841" s="4">
        <f>VLOOKUP(B841, [1]Transaction!C:F,4,FALSE)</f>
        <v>44454</v>
      </c>
      <c r="P841" t="str">
        <f>VLOOKUP(B841,[1]Transaction!C:D,2,FALSE)</f>
        <v>Cash Withdrawal</v>
      </c>
      <c r="Q841" t="str">
        <f>VLOOKUP(B841,[1]Transaction!C:E,3,FALSE)</f>
        <v>Bank</v>
      </c>
      <c r="R841" s="10">
        <f>IFERROR(I841-J841, "")</f>
        <v>255887.64364800003</v>
      </c>
      <c r="S841" s="5">
        <f t="shared" si="27"/>
        <v>0</v>
      </c>
    </row>
    <row r="842" spans="1:19" x14ac:dyDescent="0.25">
      <c r="A842" s="6" t="s">
        <v>1573</v>
      </c>
      <c r="B842" s="7">
        <v>280950175</v>
      </c>
      <c r="C842" s="6">
        <v>18</v>
      </c>
      <c r="D842" s="17">
        <v>38131.5</v>
      </c>
      <c r="E842" s="6" t="s">
        <v>3339</v>
      </c>
      <c r="F842" s="6" t="s">
        <v>3992</v>
      </c>
      <c r="G842" s="6" t="s">
        <v>3361</v>
      </c>
      <c r="H842" s="18" t="s">
        <v>5219</v>
      </c>
      <c r="I842" s="19" t="str">
        <f t="shared" si="26"/>
        <v>24813.9832</v>
      </c>
      <c r="J842" s="20">
        <v>13120.393633920001</v>
      </c>
      <c r="K842" s="6" t="s">
        <v>5220</v>
      </c>
      <c r="L842" t="str">
        <f>VLOOKUP(A842,[1]Accounts!$A$2:$G$3001,5,FALSE)</f>
        <v>Current</v>
      </c>
      <c r="M842" t="str">
        <f>VLOOKUP(A842,[1]Accounts!$A$2:$G$3001,7,FALSE)</f>
        <v>373681,17</v>
      </c>
      <c r="N842" t="str">
        <f>IFERROR(VLOOKUP(A842,[1]Loan!A:D,4,FALSE),  " No Loan")</f>
        <v xml:space="preserve"> No Loan</v>
      </c>
      <c r="O842" s="4">
        <f>VLOOKUP(B842, [1]Transaction!C:F,4,FALSE)</f>
        <v>44502</v>
      </c>
      <c r="P842" t="str">
        <f>VLOOKUP(B842,[1]Transaction!C:D,2,FALSE)</f>
        <v>Money Transfer</v>
      </c>
      <c r="Q842" t="str">
        <f>VLOOKUP(B842,[1]Transaction!C:E,3,FALSE)</f>
        <v>ATM</v>
      </c>
      <c r="R842" s="10">
        <f>IFERROR(I842-J842, "")</f>
        <v>11693.589566079998</v>
      </c>
      <c r="S842" s="5">
        <f t="shared" si="27"/>
        <v>0</v>
      </c>
    </row>
    <row r="843" spans="1:19" x14ac:dyDescent="0.25">
      <c r="A843" s="6" t="s">
        <v>1859</v>
      </c>
      <c r="B843" s="7">
        <v>281045684</v>
      </c>
      <c r="C843" s="6">
        <v>80</v>
      </c>
      <c r="D843" s="17">
        <v>15486</v>
      </c>
      <c r="E843" s="6" t="s">
        <v>3348</v>
      </c>
      <c r="F843" s="6" t="s">
        <v>3547</v>
      </c>
      <c r="G843" s="6" t="s">
        <v>3376</v>
      </c>
      <c r="H843" s="18" t="s">
        <v>5221</v>
      </c>
      <c r="I843" s="19" t="str">
        <f t="shared" si="26"/>
        <v>316130.575</v>
      </c>
      <c r="J843" s="20">
        <v>172291.16357991999</v>
      </c>
      <c r="K843" s="6" t="s">
        <v>5222</v>
      </c>
      <c r="L843" t="str">
        <f>VLOOKUP(A843,[1]Accounts!$A$2:$G$3001,5,FALSE)</f>
        <v>Domiciliary</v>
      </c>
      <c r="M843" t="str">
        <f>VLOOKUP(A843,[1]Accounts!$A$2:$G$3001,7,FALSE)</f>
        <v>475533,0342</v>
      </c>
      <c r="N843" t="str">
        <f>IFERROR(VLOOKUP(A843,[1]Loan!A:D,4,FALSE),  " No Loan")</f>
        <v xml:space="preserve"> No Loan</v>
      </c>
      <c r="O843" s="4">
        <f>VLOOKUP(B843, [1]Transaction!C:F,4,FALSE)</f>
        <v>44557</v>
      </c>
      <c r="P843" t="str">
        <f>VLOOKUP(B843,[1]Transaction!C:D,2,FALSE)</f>
        <v>Money Deposit</v>
      </c>
      <c r="Q843" t="str">
        <f>VLOOKUP(B843,[1]Transaction!C:E,3,FALSE)</f>
        <v>ATM</v>
      </c>
      <c r="R843" s="10">
        <f>IFERROR(I843-J843, "")</f>
        <v>143839.41142008002</v>
      </c>
      <c r="S843" s="5">
        <f t="shared" si="27"/>
        <v>0</v>
      </c>
    </row>
    <row r="844" spans="1:19" x14ac:dyDescent="0.25">
      <c r="A844" s="6" t="s">
        <v>399</v>
      </c>
      <c r="B844" s="7">
        <v>281208268</v>
      </c>
      <c r="C844" s="6">
        <v>41</v>
      </c>
      <c r="D844" s="17">
        <v>29730.75</v>
      </c>
      <c r="E844" s="6" t="s">
        <v>3348</v>
      </c>
      <c r="F844" s="6" t="s">
        <v>3636</v>
      </c>
      <c r="G844" s="6" t="s">
        <v>3444</v>
      </c>
      <c r="H844" s="18" t="s">
        <v>5223</v>
      </c>
      <c r="I844" s="19" t="str">
        <f t="shared" si="26"/>
        <v>1553973.85</v>
      </c>
      <c r="J844" s="20">
        <v>199288.25011200001</v>
      </c>
      <c r="K844" s="6" t="s">
        <v>5224</v>
      </c>
      <c r="L844" t="str">
        <f>VLOOKUP(A844,[1]Accounts!$A$2:$G$3001,5,FALSE)</f>
        <v>Current</v>
      </c>
      <c r="M844" t="str">
        <f>VLOOKUP(A844,[1]Accounts!$A$2:$G$3001,7,FALSE)</f>
        <v>348248,5552</v>
      </c>
      <c r="N844" t="str">
        <f>IFERROR(VLOOKUP(A844,[1]Loan!A:D,4,FALSE),  " No Loan")</f>
        <v>N247173696</v>
      </c>
      <c r="O844" s="4">
        <f>VLOOKUP(B844, [1]Transaction!C:F,4,FALSE)</f>
        <v>44241</v>
      </c>
      <c r="P844" t="str">
        <f>VLOOKUP(B844,[1]Transaction!C:D,2,FALSE)</f>
        <v>Cash Withdrawal</v>
      </c>
      <c r="Q844" t="str">
        <f>VLOOKUP(B844,[1]Transaction!C:E,3,FALSE)</f>
        <v>ATM</v>
      </c>
      <c r="R844" s="10">
        <f>IFERROR(I844-J844, "")</f>
        <v>1354685.5998880002</v>
      </c>
      <c r="S844" s="5">
        <f t="shared" si="27"/>
        <v>27093.711997760005</v>
      </c>
    </row>
    <row r="845" spans="1:19" x14ac:dyDescent="0.25">
      <c r="A845" s="6" t="s">
        <v>2864</v>
      </c>
      <c r="B845" s="7">
        <v>281357239</v>
      </c>
      <c r="C845" s="6">
        <v>60</v>
      </c>
      <c r="D845" s="17">
        <v>22791</v>
      </c>
      <c r="E845" s="6" t="s">
        <v>3348</v>
      </c>
      <c r="F845" s="6" t="s">
        <v>3511</v>
      </c>
      <c r="G845" s="6" t="s">
        <v>3357</v>
      </c>
      <c r="H845" s="18" t="s">
        <v>5225</v>
      </c>
      <c r="I845" s="19" t="str">
        <f t="shared" si="26"/>
        <v>31217.8389</v>
      </c>
      <c r="J845" s="20">
        <v>21988.216972800001</v>
      </c>
      <c r="K845" s="6" t="s">
        <v>5226</v>
      </c>
      <c r="L845" t="str">
        <f>VLOOKUP(A845,[1]Accounts!$A$2:$G$3001,5,FALSE)</f>
        <v>Savings</v>
      </c>
      <c r="M845" t="str">
        <f>VLOOKUP(A845,[1]Accounts!$A$2:$G$3001,7,FALSE)</f>
        <v>233880,8661</v>
      </c>
      <c r="N845" t="str">
        <f>IFERROR(VLOOKUP(A845,[1]Loan!A:D,4,FALSE),  " No Loan")</f>
        <v xml:space="preserve"> No Loan</v>
      </c>
      <c r="O845" s="4">
        <f>VLOOKUP(B845, [1]Transaction!C:F,4,FALSE)</f>
        <v>44247</v>
      </c>
      <c r="P845" t="str">
        <f>VLOOKUP(B845,[1]Transaction!C:D,2,FALSE)</f>
        <v>Money Deposit</v>
      </c>
      <c r="Q845" t="str">
        <f>VLOOKUP(B845,[1]Transaction!C:E,3,FALSE)</f>
        <v>ATM</v>
      </c>
      <c r="R845" s="10">
        <f>IFERROR(I845-J845, "")</f>
        <v>9229.621927199998</v>
      </c>
      <c r="S845" s="5">
        <f t="shared" si="27"/>
        <v>0</v>
      </c>
    </row>
    <row r="846" spans="1:19" x14ac:dyDescent="0.25">
      <c r="A846" s="6" t="s">
        <v>1892</v>
      </c>
      <c r="B846" s="7">
        <v>281638263</v>
      </c>
      <c r="C846" s="6">
        <v>73</v>
      </c>
      <c r="D846" s="17">
        <v>18042.75</v>
      </c>
      <c r="E846" s="6" t="s">
        <v>3339</v>
      </c>
      <c r="F846" s="6" t="s">
        <v>5227</v>
      </c>
      <c r="G846" s="6" t="s">
        <v>3361</v>
      </c>
      <c r="H846" s="18" t="s">
        <v>5228</v>
      </c>
      <c r="I846" s="19" t="str">
        <f t="shared" si="26"/>
        <v>170188.986</v>
      </c>
      <c r="J846" s="20">
        <v>54500.054418</v>
      </c>
      <c r="K846" s="6" t="s">
        <v>5229</v>
      </c>
      <c r="L846" t="str">
        <f>VLOOKUP(A846,[1]Accounts!$A$2:$G$3001,5,FALSE)</f>
        <v>Fixed Deposit</v>
      </c>
      <c r="M846" t="str">
        <f>VLOOKUP(A846,[1]Accounts!$A$2:$G$3001,7,FALSE)</f>
        <v>124291,7676</v>
      </c>
      <c r="N846" t="str">
        <f>IFERROR(VLOOKUP(A846,[1]Loan!A:D,4,FALSE),  " No Loan")</f>
        <v xml:space="preserve"> No Loan</v>
      </c>
      <c r="O846" s="4">
        <f>VLOOKUP(B846, [1]Transaction!C:F,4,FALSE)</f>
        <v>44452</v>
      </c>
      <c r="P846" t="str">
        <f>VLOOKUP(B846,[1]Transaction!C:D,2,FALSE)</f>
        <v>Money Transfer</v>
      </c>
      <c r="Q846" t="str">
        <f>VLOOKUP(B846,[1]Transaction!C:E,3,FALSE)</f>
        <v>Internet Banking</v>
      </c>
      <c r="R846" s="10">
        <f>IFERROR(I846-J846, "")</f>
        <v>115688.931582</v>
      </c>
      <c r="S846" s="5">
        <f t="shared" si="27"/>
        <v>0</v>
      </c>
    </row>
    <row r="847" spans="1:19" x14ac:dyDescent="0.25">
      <c r="A847" s="6" t="s">
        <v>2230</v>
      </c>
      <c r="B847" s="7">
        <v>281654787</v>
      </c>
      <c r="C847" s="6">
        <v>65</v>
      </c>
      <c r="D847" s="17">
        <v>20964.75</v>
      </c>
      <c r="E847" s="6" t="s">
        <v>3339</v>
      </c>
      <c r="F847" s="6" t="s">
        <v>3854</v>
      </c>
      <c r="G847" s="6" t="s">
        <v>3444</v>
      </c>
      <c r="H847" s="18" t="s">
        <v>5230</v>
      </c>
      <c r="I847" s="19" t="str">
        <f t="shared" si="26"/>
        <v>216390.404</v>
      </c>
      <c r="J847" s="20">
        <v>18547.748973599999</v>
      </c>
      <c r="K847" s="6" t="s">
        <v>5231</v>
      </c>
      <c r="L847" t="str">
        <f>VLOOKUP(A847,[1]Accounts!$A$2:$G$3001,5,FALSE)</f>
        <v>Savings</v>
      </c>
      <c r="M847" t="str">
        <f>VLOOKUP(A847,[1]Accounts!$A$2:$G$3001,7,FALSE)</f>
        <v>47010,6304</v>
      </c>
      <c r="N847" t="str">
        <f>IFERROR(VLOOKUP(A847,[1]Loan!A:D,4,FALSE),  " No Loan")</f>
        <v xml:space="preserve"> No Loan</v>
      </c>
      <c r="O847" s="4">
        <f>VLOOKUP(B847, [1]Transaction!C:F,4,FALSE)</f>
        <v>44528</v>
      </c>
      <c r="P847" t="str">
        <f>VLOOKUP(B847,[1]Transaction!C:D,2,FALSE)</f>
        <v>Money Transfer</v>
      </c>
      <c r="Q847" t="str">
        <f>VLOOKUP(B847,[1]Transaction!C:E,3,FALSE)</f>
        <v>Bank</v>
      </c>
      <c r="R847" s="10">
        <f>IFERROR(I847-J847, "")</f>
        <v>197842.6550264</v>
      </c>
      <c r="S847" s="5">
        <f t="shared" si="27"/>
        <v>0</v>
      </c>
    </row>
    <row r="848" spans="1:19" x14ac:dyDescent="0.25">
      <c r="A848" s="6" t="s">
        <v>1550</v>
      </c>
      <c r="B848" s="7">
        <v>281718506</v>
      </c>
      <c r="C848" s="6">
        <v>30</v>
      </c>
      <c r="D848" s="17">
        <v>33748.5</v>
      </c>
      <c r="E848" s="6" t="s">
        <v>3348</v>
      </c>
      <c r="F848" s="6" t="s">
        <v>3412</v>
      </c>
      <c r="G848" s="6" t="s">
        <v>3505</v>
      </c>
      <c r="H848" s="18" t="s">
        <v>5232</v>
      </c>
      <c r="I848" s="19" t="str">
        <f t="shared" si="26"/>
        <v>150163.548</v>
      </c>
      <c r="J848" s="20">
        <v>129793.5364096</v>
      </c>
      <c r="K848" s="6" t="s">
        <v>5233</v>
      </c>
      <c r="L848" t="str">
        <f>VLOOKUP(A848,[1]Accounts!$A$2:$G$3001,5,FALSE)</f>
        <v>Corporate</v>
      </c>
      <c r="M848" t="str">
        <f>VLOOKUP(A848,[1]Accounts!$A$2:$G$3001,7,FALSE)</f>
        <v>92216,16</v>
      </c>
      <c r="N848" t="str">
        <f>IFERROR(VLOOKUP(A848,[1]Loan!A:D,4,FALSE),  " No Loan")</f>
        <v xml:space="preserve"> No Loan</v>
      </c>
      <c r="O848" s="4">
        <f>VLOOKUP(B848, [1]Transaction!C:F,4,FALSE)</f>
        <v>44543</v>
      </c>
      <c r="P848" t="str">
        <f>VLOOKUP(B848,[1]Transaction!C:D,2,FALSE)</f>
        <v>Money Transfer</v>
      </c>
      <c r="Q848" t="str">
        <f>VLOOKUP(B848,[1]Transaction!C:E,3,FALSE)</f>
        <v>ATM</v>
      </c>
      <c r="R848" s="10">
        <f>IFERROR(I848-J848, "")</f>
        <v>20370.011590400012</v>
      </c>
      <c r="S848" s="5">
        <f t="shared" si="27"/>
        <v>0</v>
      </c>
    </row>
    <row r="849" spans="1:19" x14ac:dyDescent="0.25">
      <c r="A849" s="6" t="s">
        <v>682</v>
      </c>
      <c r="B849" s="7">
        <v>281763511</v>
      </c>
      <c r="C849" s="6">
        <v>79</v>
      </c>
      <c r="D849" s="17">
        <v>15851.25</v>
      </c>
      <c r="E849" s="6" t="s">
        <v>3348</v>
      </c>
      <c r="F849" s="6" t="s">
        <v>3936</v>
      </c>
      <c r="G849" s="6" t="s">
        <v>3512</v>
      </c>
      <c r="H849" s="18" t="s">
        <v>5234</v>
      </c>
      <c r="I849" s="19" t="str">
        <f t="shared" si="26"/>
        <v>118553.711</v>
      </c>
      <c r="J849" s="20">
        <v>44416.761121919997</v>
      </c>
      <c r="K849" s="6" t="s">
        <v>5235</v>
      </c>
      <c r="L849" t="str">
        <f>VLOOKUP(A849,[1]Accounts!$A$2:$G$3001,5,FALSE)</f>
        <v>Domiciliary</v>
      </c>
      <c r="M849" t="str">
        <f>VLOOKUP(A849,[1]Accounts!$A$2:$G$3001,7,FALSE)</f>
        <v>42085,3675</v>
      </c>
      <c r="N849" t="str">
        <f>IFERROR(VLOOKUP(A849,[1]Loan!A:D,4,FALSE),  " No Loan")</f>
        <v xml:space="preserve"> No Loan</v>
      </c>
      <c r="O849" s="4">
        <f>VLOOKUP(B849, [1]Transaction!C:F,4,FALSE)</f>
        <v>44455</v>
      </c>
      <c r="P849" t="str">
        <f>VLOOKUP(B849,[1]Transaction!C:D,2,FALSE)</f>
        <v>Cash Withdrawal</v>
      </c>
      <c r="Q849" t="str">
        <f>VLOOKUP(B849,[1]Transaction!C:E,3,FALSE)</f>
        <v>ATM</v>
      </c>
      <c r="R849" s="10">
        <f>IFERROR(I849-J849, "")</f>
        <v>74136.949878079991</v>
      </c>
      <c r="S849" s="5">
        <f t="shared" si="27"/>
        <v>0</v>
      </c>
    </row>
    <row r="850" spans="1:19" x14ac:dyDescent="0.25">
      <c r="A850" s="6" t="s">
        <v>823</v>
      </c>
      <c r="B850" s="7">
        <v>282048392</v>
      </c>
      <c r="C850" s="6">
        <v>35</v>
      </c>
      <c r="D850" s="17">
        <v>31922.25</v>
      </c>
      <c r="E850" s="6" t="s">
        <v>3339</v>
      </c>
      <c r="F850" s="6" t="s">
        <v>4227</v>
      </c>
      <c r="G850" s="6" t="s">
        <v>3341</v>
      </c>
      <c r="H850" s="18" t="s">
        <v>5236</v>
      </c>
      <c r="I850" s="19" t="str">
        <f t="shared" si="26"/>
        <v>224891.618</v>
      </c>
      <c r="J850" s="20">
        <v>56944.255140959998</v>
      </c>
      <c r="K850" s="6" t="s">
        <v>5237</v>
      </c>
      <c r="L850" t="str">
        <f>VLOOKUP(A850,[1]Accounts!$A$2:$G$3001,5,FALSE)</f>
        <v>Corporate</v>
      </c>
      <c r="M850" t="str">
        <f>VLOOKUP(A850,[1]Accounts!$A$2:$G$3001,7,FALSE)</f>
        <v>234162,0372</v>
      </c>
      <c r="N850" t="str">
        <f>IFERROR(VLOOKUP(A850,[1]Loan!A:D,4,FALSE),  " No Loan")</f>
        <v xml:space="preserve"> No Loan</v>
      </c>
      <c r="O850" s="4">
        <f>VLOOKUP(B850, [1]Transaction!C:F,4,FALSE)</f>
        <v>44391</v>
      </c>
      <c r="P850" t="str">
        <f>VLOOKUP(B850,[1]Transaction!C:D,2,FALSE)</f>
        <v>Money Deposit</v>
      </c>
      <c r="Q850" t="str">
        <f>VLOOKUP(B850,[1]Transaction!C:E,3,FALSE)</f>
        <v>Bank</v>
      </c>
      <c r="R850" s="10">
        <f>IFERROR(I850-J850, "")</f>
        <v>167947.36285903997</v>
      </c>
      <c r="S850" s="5">
        <f t="shared" si="27"/>
        <v>0</v>
      </c>
    </row>
    <row r="851" spans="1:19" x14ac:dyDescent="0.25">
      <c r="A851" s="6" t="s">
        <v>2043</v>
      </c>
      <c r="B851" s="7">
        <v>282505659</v>
      </c>
      <c r="C851" s="6">
        <v>18</v>
      </c>
      <c r="D851" s="17">
        <v>38131.5</v>
      </c>
      <c r="E851" s="6" t="s">
        <v>3339</v>
      </c>
      <c r="F851" s="6" t="s">
        <v>3443</v>
      </c>
      <c r="G851" s="6" t="s">
        <v>3463</v>
      </c>
      <c r="H851" s="18" t="s">
        <v>5238</v>
      </c>
      <c r="I851" s="19" t="str">
        <f t="shared" si="26"/>
        <v>659353.323</v>
      </c>
      <c r="J851" s="20">
        <v>84035.227457999994</v>
      </c>
      <c r="K851" s="6" t="s">
        <v>5239</v>
      </c>
      <c r="L851" t="str">
        <f>VLOOKUP(A851,[1]Accounts!$A$2:$G$3001,5,FALSE)</f>
        <v>Domiciliary</v>
      </c>
      <c r="M851" t="str">
        <f>VLOOKUP(A851,[1]Accounts!$A$2:$G$3001,7,FALSE)</f>
        <v>52253,838</v>
      </c>
      <c r="N851" t="str">
        <f>IFERROR(VLOOKUP(A851,[1]Loan!A:D,4,FALSE),  " No Loan")</f>
        <v xml:space="preserve"> No Loan</v>
      </c>
      <c r="O851" s="4">
        <f>VLOOKUP(B851, [1]Transaction!C:F,4,FALSE)</f>
        <v>44663</v>
      </c>
      <c r="P851" t="str">
        <f>VLOOKUP(B851,[1]Transaction!C:D,2,FALSE)</f>
        <v>Cash Withdrawal</v>
      </c>
      <c r="Q851" t="str">
        <f>VLOOKUP(B851,[1]Transaction!C:E,3,FALSE)</f>
        <v>POS</v>
      </c>
      <c r="R851" s="10">
        <f>IFERROR(I851-J851, "")</f>
        <v>575318.09554200002</v>
      </c>
      <c r="S851" s="5">
        <f t="shared" si="27"/>
        <v>11506.36191084</v>
      </c>
    </row>
    <row r="852" spans="1:19" x14ac:dyDescent="0.25">
      <c r="A852" s="6" t="s">
        <v>2877</v>
      </c>
      <c r="B852" s="7">
        <v>282522462</v>
      </c>
      <c r="C852" s="6">
        <v>72</v>
      </c>
      <c r="D852" s="17">
        <v>18408</v>
      </c>
      <c r="E852" s="6" t="s">
        <v>3348</v>
      </c>
      <c r="F852" s="6" t="s">
        <v>3636</v>
      </c>
      <c r="G852" s="6" t="s">
        <v>3489</v>
      </c>
      <c r="H852" s="22" t="s">
        <v>4177</v>
      </c>
      <c r="I852" s="19" t="str">
        <f t="shared" si="26"/>
        <v>-</v>
      </c>
      <c r="J852" s="10" t="s">
        <v>4177</v>
      </c>
      <c r="K852" s="6" t="s">
        <v>5240</v>
      </c>
      <c r="L852" t="str">
        <f>VLOOKUP(A852,[1]Accounts!$A$2:$G$3001,5,FALSE)</f>
        <v>Corporate</v>
      </c>
      <c r="M852" t="str">
        <f>VLOOKUP(A852,[1]Accounts!$A$2:$G$3001,7,FALSE)</f>
        <v>111558,6483</v>
      </c>
      <c r="N852" t="str">
        <f>IFERROR(VLOOKUP(A852,[1]Loan!A:D,4,FALSE),  " No Loan")</f>
        <v xml:space="preserve"> No Loan</v>
      </c>
      <c r="O852" s="4">
        <f>VLOOKUP(B852, [1]Transaction!C:F,4,FALSE)</f>
        <v>44475</v>
      </c>
      <c r="P852" t="str">
        <f>VLOOKUP(B852,[1]Transaction!C:D,2,FALSE)</f>
        <v>Money Deposit</v>
      </c>
      <c r="Q852" t="str">
        <f>VLOOKUP(B852,[1]Transaction!C:E,3,FALSE)</f>
        <v>ATM</v>
      </c>
      <c r="R852" s="10" t="str">
        <f>IFERROR(I852-J852, "")</f>
        <v/>
      </c>
      <c r="S852" s="5" t="e">
        <f t="shared" si="27"/>
        <v>#VALUE!</v>
      </c>
    </row>
    <row r="853" spans="1:19" x14ac:dyDescent="0.25">
      <c r="A853" s="6" t="s">
        <v>463</v>
      </c>
      <c r="B853" s="7">
        <v>282574873</v>
      </c>
      <c r="C853" s="6">
        <v>54</v>
      </c>
      <c r="D853" s="17">
        <v>24982.5</v>
      </c>
      <c r="E853" s="6" t="s">
        <v>3339</v>
      </c>
      <c r="F853" s="6" t="s">
        <v>3544</v>
      </c>
      <c r="G853" s="6" t="s">
        <v>3369</v>
      </c>
      <c r="H853" s="18" t="s">
        <v>5241</v>
      </c>
      <c r="I853" s="19" t="str">
        <f t="shared" si="26"/>
        <v>177175.279</v>
      </c>
      <c r="J853" s="20">
        <v>128792.7989712</v>
      </c>
      <c r="K853" s="6" t="s">
        <v>5242</v>
      </c>
      <c r="L853" t="str">
        <f>VLOOKUP(A853,[1]Accounts!$A$2:$G$3001,5,FALSE)</f>
        <v>Fixed Deposit</v>
      </c>
      <c r="M853" t="str">
        <f>VLOOKUP(A853,[1]Accounts!$A$2:$G$3001,7,FALSE)</f>
        <v>91667,3625</v>
      </c>
      <c r="N853" t="str">
        <f>IFERROR(VLOOKUP(A853,[1]Loan!A:D,4,FALSE),  " No Loan")</f>
        <v xml:space="preserve"> No Loan</v>
      </c>
      <c r="O853" s="4">
        <f>VLOOKUP(B853, [1]Transaction!C:F,4,FALSE)</f>
        <v>44469</v>
      </c>
      <c r="P853" t="str">
        <f>VLOOKUP(B853,[1]Transaction!C:D,2,FALSE)</f>
        <v>Money Transfer</v>
      </c>
      <c r="Q853" t="str">
        <f>VLOOKUP(B853,[1]Transaction!C:E,3,FALSE)</f>
        <v>Mobile</v>
      </c>
      <c r="R853" s="10">
        <f>IFERROR(I853-J853, "")</f>
        <v>48382.480028800011</v>
      </c>
      <c r="S853" s="5">
        <f t="shared" si="27"/>
        <v>0</v>
      </c>
    </row>
    <row r="854" spans="1:19" x14ac:dyDescent="0.25">
      <c r="A854" s="6" t="s">
        <v>2911</v>
      </c>
      <c r="B854" s="7">
        <v>282834053</v>
      </c>
      <c r="C854" s="6">
        <v>64</v>
      </c>
      <c r="D854" s="17">
        <v>21330</v>
      </c>
      <c r="E854" s="6" t="s">
        <v>3348</v>
      </c>
      <c r="F854" s="6" t="s">
        <v>3568</v>
      </c>
      <c r="G854" s="6" t="s">
        <v>3369</v>
      </c>
      <c r="H854" s="18" t="s">
        <v>5243</v>
      </c>
      <c r="I854" s="19" t="str">
        <f t="shared" si="26"/>
        <v>502106.339</v>
      </c>
      <c r="J854" s="20">
        <v>379375.57388544001</v>
      </c>
      <c r="K854" s="6" t="s">
        <v>5244</v>
      </c>
      <c r="L854" t="str">
        <f>VLOOKUP(A854,[1]Accounts!$A$2:$G$3001,5,FALSE)</f>
        <v>Joint</v>
      </c>
      <c r="M854" t="str">
        <f>VLOOKUP(A854,[1]Accounts!$A$2:$G$3001,7,FALSE)</f>
        <v>408476,0953</v>
      </c>
      <c r="N854" t="str">
        <f>IFERROR(VLOOKUP(A854,[1]Loan!A:D,4,FALSE),  " No Loan")</f>
        <v xml:space="preserve"> No Loan</v>
      </c>
      <c r="O854" s="4">
        <f>VLOOKUP(B854, [1]Transaction!C:F,4,FALSE)</f>
        <v>44377</v>
      </c>
      <c r="P854" t="str">
        <f>VLOOKUP(B854,[1]Transaction!C:D,2,FALSE)</f>
        <v>Money Deposit</v>
      </c>
      <c r="Q854" t="str">
        <f>VLOOKUP(B854,[1]Transaction!C:E,3,FALSE)</f>
        <v>Bank</v>
      </c>
      <c r="R854" s="10">
        <f>IFERROR(I854-J854, "")</f>
        <v>122730.76511455997</v>
      </c>
      <c r="S854" s="5">
        <f t="shared" si="27"/>
        <v>0</v>
      </c>
    </row>
    <row r="855" spans="1:19" x14ac:dyDescent="0.25">
      <c r="A855" s="6" t="s">
        <v>1431</v>
      </c>
      <c r="B855" s="7">
        <v>283169927</v>
      </c>
      <c r="C855" s="6">
        <v>33</v>
      </c>
      <c r="D855" s="17">
        <v>32652.75</v>
      </c>
      <c r="E855" s="6" t="s">
        <v>3348</v>
      </c>
      <c r="F855" s="6" t="s">
        <v>3469</v>
      </c>
      <c r="G855" s="6" t="s">
        <v>3369</v>
      </c>
      <c r="H855" s="18" t="s">
        <v>5245</v>
      </c>
      <c r="I855" s="19" t="str">
        <f t="shared" si="26"/>
        <v>32128.2790</v>
      </c>
      <c r="J855" s="20">
        <v>28723.808808239999</v>
      </c>
      <c r="K855" s="6" t="s">
        <v>5246</v>
      </c>
      <c r="L855" t="str">
        <f>VLOOKUP(A855,[1]Accounts!$A$2:$G$3001,5,FALSE)</f>
        <v>Joint</v>
      </c>
      <c r="M855" t="str">
        <f>VLOOKUP(A855,[1]Accounts!$A$2:$G$3001,7,FALSE)</f>
        <v>91243,0575</v>
      </c>
      <c r="N855" t="str">
        <f>IFERROR(VLOOKUP(A855,[1]Loan!A:D,4,FALSE),  " No Loan")</f>
        <v xml:space="preserve"> No Loan</v>
      </c>
      <c r="O855" s="4">
        <f>VLOOKUP(B855, [1]Transaction!C:F,4,FALSE)</f>
        <v>44449</v>
      </c>
      <c r="P855" t="str">
        <f>VLOOKUP(B855,[1]Transaction!C:D,2,FALSE)</f>
        <v>Online Payment</v>
      </c>
      <c r="Q855" t="str">
        <f>VLOOKUP(B855,[1]Transaction!C:E,3,FALSE)</f>
        <v>Internet Banking</v>
      </c>
      <c r="R855" s="10">
        <f>IFERROR(I855-J855, "")</f>
        <v>3404.4701917599996</v>
      </c>
      <c r="S855" s="5">
        <f t="shared" si="27"/>
        <v>0</v>
      </c>
    </row>
    <row r="856" spans="1:19" x14ac:dyDescent="0.25">
      <c r="A856" s="6" t="s">
        <v>2624</v>
      </c>
      <c r="B856" s="7">
        <v>283340715</v>
      </c>
      <c r="C856" s="6">
        <v>17</v>
      </c>
      <c r="D856" s="17">
        <v>38496.75</v>
      </c>
      <c r="E856" s="6" t="s">
        <v>3348</v>
      </c>
      <c r="F856" s="6" t="s">
        <v>3674</v>
      </c>
      <c r="G856" s="6" t="s">
        <v>3489</v>
      </c>
      <c r="H856" s="18" t="s">
        <v>5247</v>
      </c>
      <c r="I856" s="19" t="str">
        <f t="shared" si="26"/>
        <v>195027.48_x0002_</v>
      </c>
      <c r="J856" s="20">
        <v>109410.41628</v>
      </c>
      <c r="K856" s="6" t="s">
        <v>5248</v>
      </c>
      <c r="L856" t="str">
        <f>VLOOKUP(A856,[1]Accounts!$A$2:$G$3001,5,FALSE)</f>
        <v>Domiciliary</v>
      </c>
      <c r="M856" t="str">
        <f>VLOOKUP(A856,[1]Accounts!$A$2:$G$3001,7,FALSE)</f>
        <v>72484,3008</v>
      </c>
      <c r="N856" t="str">
        <f>IFERROR(VLOOKUP(A856,[1]Loan!A:D,4,FALSE),  " No Loan")</f>
        <v xml:space="preserve"> No Loan</v>
      </c>
      <c r="O856" s="4">
        <f>VLOOKUP(B856, [1]Transaction!C:F,4,FALSE)</f>
        <v>44610</v>
      </c>
      <c r="P856" t="str">
        <f>VLOOKUP(B856,[1]Transaction!C:D,2,FALSE)</f>
        <v>Money Deposit</v>
      </c>
      <c r="Q856" t="str">
        <f>VLOOKUP(B856,[1]Transaction!C:E,3,FALSE)</f>
        <v>Bank</v>
      </c>
      <c r="R856" s="10" t="str">
        <f>IFERROR(I856-J856, "")</f>
        <v/>
      </c>
      <c r="S856" s="5" t="e">
        <f t="shared" si="27"/>
        <v>#VALUE!</v>
      </c>
    </row>
    <row r="857" spans="1:19" x14ac:dyDescent="0.25">
      <c r="A857" s="6" t="s">
        <v>3322</v>
      </c>
      <c r="B857" s="7">
        <v>284354138</v>
      </c>
      <c r="C857" s="6">
        <v>18</v>
      </c>
      <c r="D857" s="17">
        <v>38131.5</v>
      </c>
      <c r="E857" s="6" t="s">
        <v>3339</v>
      </c>
      <c r="F857" s="6" t="s">
        <v>4183</v>
      </c>
      <c r="G857" s="6" t="s">
        <v>3350</v>
      </c>
      <c r="H857" s="18" t="s">
        <v>5249</v>
      </c>
      <c r="I857" s="19" t="str">
        <f t="shared" si="26"/>
        <v>976104.229</v>
      </c>
      <c r="J857" s="20">
        <v>397786.63452192</v>
      </c>
      <c r="K857" s="6" t="s">
        <v>5250</v>
      </c>
      <c r="L857" t="str">
        <f>VLOOKUP(A857,[1]Accounts!$A$2:$G$3001,5,FALSE)</f>
        <v>Domiciliary</v>
      </c>
      <c r="M857" t="str">
        <f>VLOOKUP(A857,[1]Accounts!$A$2:$G$3001,7,FALSE)</f>
        <v>442113,945</v>
      </c>
      <c r="N857" t="str">
        <f>IFERROR(VLOOKUP(A857,[1]Loan!A:D,4,FALSE),  " No Loan")</f>
        <v xml:space="preserve"> No Loan</v>
      </c>
      <c r="O857" s="4">
        <f>VLOOKUP(B857, [1]Transaction!C:F,4,FALSE)</f>
        <v>44674</v>
      </c>
      <c r="P857" t="str">
        <f>VLOOKUP(B857,[1]Transaction!C:D,2,FALSE)</f>
        <v>Money Transfer</v>
      </c>
      <c r="Q857" t="str">
        <f>VLOOKUP(B857,[1]Transaction!C:E,3,FALSE)</f>
        <v>Mobile</v>
      </c>
      <c r="R857" s="10">
        <f>IFERROR(I857-J857, "")</f>
        <v>578317.59447808005</v>
      </c>
      <c r="S857" s="5">
        <f t="shared" si="27"/>
        <v>11566.351889561602</v>
      </c>
    </row>
    <row r="858" spans="1:19" x14ac:dyDescent="0.25">
      <c r="A858" s="6" t="s">
        <v>3216</v>
      </c>
      <c r="B858" s="7">
        <v>284644944</v>
      </c>
      <c r="C858" s="6">
        <v>38</v>
      </c>
      <c r="D858" s="17">
        <v>30826.5</v>
      </c>
      <c r="E858" s="6" t="s">
        <v>3339</v>
      </c>
      <c r="F858" s="6" t="s">
        <v>3710</v>
      </c>
      <c r="G858" s="6" t="s">
        <v>3350</v>
      </c>
      <c r="H858" s="18" t="s">
        <v>5251</v>
      </c>
      <c r="I858" s="19" t="str">
        <f t="shared" si="26"/>
        <v>727382.034</v>
      </c>
      <c r="J858" s="20">
        <v>280225.23692624999</v>
      </c>
      <c r="K858" s="6" t="s">
        <v>5252</v>
      </c>
      <c r="L858" t="str">
        <f>VLOOKUP(A858,[1]Accounts!$A$2:$G$3001,5,FALSE)</f>
        <v>Savings</v>
      </c>
      <c r="M858" t="str">
        <f>VLOOKUP(A858,[1]Accounts!$A$2:$G$3001,7,FALSE)</f>
        <v>174889,4784</v>
      </c>
      <c r="N858" t="str">
        <f>IFERROR(VLOOKUP(A858,[1]Loan!A:D,4,FALSE),  " No Loan")</f>
        <v xml:space="preserve"> No Loan</v>
      </c>
      <c r="O858" s="4">
        <f>VLOOKUP(B858, [1]Transaction!C:F,4,FALSE)</f>
        <v>44516</v>
      </c>
      <c r="P858" t="str">
        <f>VLOOKUP(B858,[1]Transaction!C:D,2,FALSE)</f>
        <v>Checks</v>
      </c>
      <c r="Q858" t="str">
        <f>VLOOKUP(B858,[1]Transaction!C:E,3,FALSE)</f>
        <v>Bank</v>
      </c>
      <c r="R858" s="10">
        <f>IFERROR(I858-J858, "")</f>
        <v>447156.79707375</v>
      </c>
      <c r="S858" s="5">
        <f t="shared" si="27"/>
        <v>0</v>
      </c>
    </row>
    <row r="859" spans="1:19" x14ac:dyDescent="0.25">
      <c r="A859" s="6" t="s">
        <v>1470</v>
      </c>
      <c r="B859" s="7">
        <v>285245288</v>
      </c>
      <c r="C859" s="6">
        <v>18</v>
      </c>
      <c r="D859" s="17">
        <v>38131.5</v>
      </c>
      <c r="E859" s="6" t="s">
        <v>3339</v>
      </c>
      <c r="F859" s="6" t="s">
        <v>3950</v>
      </c>
      <c r="G859" s="6" t="s">
        <v>3357</v>
      </c>
      <c r="H859" s="18" t="s">
        <v>5253</v>
      </c>
      <c r="I859" s="19" t="str">
        <f t="shared" si="26"/>
        <v>79482.7616</v>
      </c>
      <c r="J859" s="20">
        <v>26055.65153667</v>
      </c>
      <c r="K859" s="6" t="s">
        <v>5254</v>
      </c>
      <c r="L859" t="str">
        <f>VLOOKUP(A859,[1]Accounts!$A$2:$G$3001,5,FALSE)</f>
        <v>Savings</v>
      </c>
      <c r="M859" t="str">
        <f>VLOOKUP(A859,[1]Accounts!$A$2:$G$3001,7,FALSE)</f>
        <v>127187,1458</v>
      </c>
      <c r="N859" t="str">
        <f>IFERROR(VLOOKUP(A859,[1]Loan!A:D,4,FALSE),  " No Loan")</f>
        <v xml:space="preserve"> No Loan</v>
      </c>
      <c r="O859" s="4">
        <f>VLOOKUP(B859, [1]Transaction!C:F,4,FALSE)</f>
        <v>44430</v>
      </c>
      <c r="P859" t="str">
        <f>VLOOKUP(B859,[1]Transaction!C:D,2,FALSE)</f>
        <v>Online Payment</v>
      </c>
      <c r="Q859" t="str">
        <f>VLOOKUP(B859,[1]Transaction!C:E,3,FALSE)</f>
        <v>Internet Banking</v>
      </c>
      <c r="R859" s="10">
        <f>IFERROR(I859-J859, "")</f>
        <v>53427.110063329994</v>
      </c>
      <c r="S859" s="5">
        <f t="shared" si="27"/>
        <v>0</v>
      </c>
    </row>
    <row r="860" spans="1:19" x14ac:dyDescent="0.25">
      <c r="A860" s="6" t="s">
        <v>310</v>
      </c>
      <c r="B860" s="7">
        <v>285351921</v>
      </c>
      <c r="C860" s="6">
        <v>42</v>
      </c>
      <c r="D860" s="17">
        <v>29365.5</v>
      </c>
      <c r="E860" s="6" t="s">
        <v>3339</v>
      </c>
      <c r="F860" s="6" t="s">
        <v>3517</v>
      </c>
      <c r="G860" s="6" t="s">
        <v>3369</v>
      </c>
      <c r="H860" s="18" t="s">
        <v>5255</v>
      </c>
      <c r="I860" s="19" t="str">
        <f t="shared" si="26"/>
        <v>186230.016</v>
      </c>
      <c r="J860" s="20">
        <v>27603.426815999999</v>
      </c>
      <c r="K860" s="6" t="s">
        <v>5256</v>
      </c>
      <c r="L860" t="str">
        <f>VLOOKUP(A860,[1]Accounts!$A$2:$G$3001,5,FALSE)</f>
        <v>Domiciliary</v>
      </c>
      <c r="M860" t="str">
        <f>VLOOKUP(A860,[1]Accounts!$A$2:$G$3001,7,FALSE)</f>
        <v>28916,562</v>
      </c>
      <c r="N860" t="str">
        <f>IFERROR(VLOOKUP(A860,[1]Loan!A:D,4,FALSE),  " No Loan")</f>
        <v>N4116633003</v>
      </c>
      <c r="O860" s="4">
        <f>VLOOKUP(B860, [1]Transaction!C:F,4,FALSE)</f>
        <v>44595</v>
      </c>
      <c r="P860" t="str">
        <f>VLOOKUP(B860,[1]Transaction!C:D,2,FALSE)</f>
        <v>Loan Payment</v>
      </c>
      <c r="Q860" t="str">
        <f>VLOOKUP(B860,[1]Transaction!C:E,3,FALSE)</f>
        <v>AFT</v>
      </c>
      <c r="R860" s="10">
        <f>IFERROR(I860-J860, "")</f>
        <v>158626.58918400001</v>
      </c>
      <c r="S860" s="5">
        <f t="shared" si="27"/>
        <v>0</v>
      </c>
    </row>
    <row r="861" spans="1:19" x14ac:dyDescent="0.25">
      <c r="A861" s="6" t="s">
        <v>313</v>
      </c>
      <c r="B861" s="7">
        <v>286598152</v>
      </c>
      <c r="C861" s="6">
        <v>60</v>
      </c>
      <c r="D861" s="17">
        <v>22791</v>
      </c>
      <c r="E861" s="6" t="s">
        <v>3348</v>
      </c>
      <c r="F861" s="6" t="s">
        <v>3544</v>
      </c>
      <c r="G861" s="6" t="s">
        <v>3369</v>
      </c>
      <c r="H861" s="18" t="s">
        <v>5257</v>
      </c>
      <c r="I861" s="19" t="str">
        <f t="shared" si="26"/>
        <v>895456.593</v>
      </c>
      <c r="J861" s="20">
        <v>359004.15740700002</v>
      </c>
      <c r="K861" s="6" t="s">
        <v>5258</v>
      </c>
      <c r="L861" t="str">
        <f>VLOOKUP(A861,[1]Accounts!$A$2:$G$3001,5,FALSE)</f>
        <v>Domiciliary</v>
      </c>
      <c r="M861" t="str">
        <f>VLOOKUP(A861,[1]Accounts!$A$2:$G$3001,7,FALSE)</f>
        <v>143176,0512</v>
      </c>
      <c r="N861" t="str">
        <f>IFERROR(VLOOKUP(A861,[1]Loan!A:D,4,FALSE),  " No Loan")</f>
        <v>N865089008</v>
      </c>
      <c r="O861" s="4">
        <f>VLOOKUP(B861, [1]Transaction!C:F,4,FALSE)</f>
        <v>44632</v>
      </c>
      <c r="P861" t="str">
        <f>VLOOKUP(B861,[1]Transaction!C:D,2,FALSE)</f>
        <v>Loan Payment</v>
      </c>
      <c r="Q861" t="str">
        <f>VLOOKUP(B861,[1]Transaction!C:E,3,FALSE)</f>
        <v>AFT</v>
      </c>
      <c r="R861" s="10">
        <f>IFERROR(I861-J861, "")</f>
        <v>536452.43559299991</v>
      </c>
      <c r="S861" s="5">
        <f t="shared" si="27"/>
        <v>10729.048711859998</v>
      </c>
    </row>
    <row r="862" spans="1:19" x14ac:dyDescent="0.25">
      <c r="A862" s="6" t="s">
        <v>1148</v>
      </c>
      <c r="B862" s="7">
        <v>287647957</v>
      </c>
      <c r="C862" s="6">
        <v>28</v>
      </c>
      <c r="D862" s="17">
        <v>34479</v>
      </c>
      <c r="E862" s="6" t="s">
        <v>3339</v>
      </c>
      <c r="F862" s="6" t="s">
        <v>3674</v>
      </c>
      <c r="G862" s="6" t="s">
        <v>3357</v>
      </c>
      <c r="H862" s="18" t="s">
        <v>5259</v>
      </c>
      <c r="I862" s="19" t="str">
        <f t="shared" si="26"/>
        <v>142186.312</v>
      </c>
      <c r="J862" s="20">
        <v>98664.937055999995</v>
      </c>
      <c r="K862" s="6" t="s">
        <v>5260</v>
      </c>
      <c r="L862" t="str">
        <f>VLOOKUP(A862,[1]Accounts!$A$2:$G$3001,5,FALSE)</f>
        <v>Savings</v>
      </c>
      <c r="M862" t="str">
        <f>VLOOKUP(A862,[1]Accounts!$A$2:$G$3001,7,FALSE)</f>
        <v>348927,5904</v>
      </c>
      <c r="N862" t="str">
        <f>IFERROR(VLOOKUP(A862,[1]Loan!A:D,4,FALSE),  " No Loan")</f>
        <v xml:space="preserve"> No Loan</v>
      </c>
      <c r="O862" s="4">
        <f>VLOOKUP(B862, [1]Transaction!C:F,4,FALSE)</f>
        <v>44342</v>
      </c>
      <c r="P862" t="str">
        <f>VLOOKUP(B862,[1]Transaction!C:D,2,FALSE)</f>
        <v>Online Payment</v>
      </c>
      <c r="Q862" t="str">
        <f>VLOOKUP(B862,[1]Transaction!C:E,3,FALSE)</f>
        <v>Card</v>
      </c>
      <c r="R862" s="10">
        <f>IFERROR(I862-J862, "")</f>
        <v>43521.37494400001</v>
      </c>
      <c r="S862" s="5">
        <f t="shared" si="27"/>
        <v>0</v>
      </c>
    </row>
    <row r="863" spans="1:19" x14ac:dyDescent="0.25">
      <c r="A863" s="6" t="s">
        <v>3321</v>
      </c>
      <c r="B863" s="7">
        <v>288127588</v>
      </c>
      <c r="C863" s="6">
        <v>71</v>
      </c>
      <c r="D863" s="17">
        <v>18773.25</v>
      </c>
      <c r="E863" s="6" t="s">
        <v>3348</v>
      </c>
      <c r="F863" s="6" t="s">
        <v>3936</v>
      </c>
      <c r="G863" s="6" t="s">
        <v>3512</v>
      </c>
      <c r="H863" s="18" t="s">
        <v>5261</v>
      </c>
      <c r="I863" s="19" t="str">
        <f t="shared" si="26"/>
        <v>24209.922_x0002_</v>
      </c>
      <c r="J863" s="20">
        <v>9006.0909840000004</v>
      </c>
      <c r="K863" s="6" t="s">
        <v>5262</v>
      </c>
      <c r="L863" t="str">
        <f>VLOOKUP(A863,[1]Accounts!$A$2:$G$3001,5,FALSE)</f>
        <v>Fixed Deposit</v>
      </c>
      <c r="M863" t="str">
        <f>VLOOKUP(A863,[1]Accounts!$A$2:$G$3001,7,FALSE)</f>
        <v>140412,8544</v>
      </c>
      <c r="N863" t="str">
        <f>IFERROR(VLOOKUP(A863,[1]Loan!A:D,4,FALSE),  " No Loan")</f>
        <v xml:space="preserve"> No Loan</v>
      </c>
      <c r="O863" s="4">
        <f>VLOOKUP(B863, [1]Transaction!C:F,4,FALSE)</f>
        <v>44239</v>
      </c>
      <c r="P863" t="str">
        <f>VLOOKUP(B863,[1]Transaction!C:D,2,FALSE)</f>
        <v>Money Deposit</v>
      </c>
      <c r="Q863" t="str">
        <f>VLOOKUP(B863,[1]Transaction!C:E,3,FALSE)</f>
        <v>Bank</v>
      </c>
      <c r="R863" s="10" t="str">
        <f>IFERROR(I863-J863, "")</f>
        <v/>
      </c>
      <c r="S863" s="5" t="e">
        <f t="shared" si="27"/>
        <v>#VALUE!</v>
      </c>
    </row>
    <row r="864" spans="1:19" x14ac:dyDescent="0.25">
      <c r="A864" s="6" t="s">
        <v>316</v>
      </c>
      <c r="B864" s="7">
        <v>288175420</v>
      </c>
      <c r="C864" s="6">
        <v>45</v>
      </c>
      <c r="D864" s="17">
        <v>28269.75</v>
      </c>
      <c r="E864" s="6" t="s">
        <v>3339</v>
      </c>
      <c r="F864" s="6" t="s">
        <v>3785</v>
      </c>
      <c r="G864" s="6" t="s">
        <v>3369</v>
      </c>
      <c r="H864" s="18" t="s">
        <v>5263</v>
      </c>
      <c r="I864" s="19" t="str">
        <f t="shared" si="26"/>
        <v>27640.0798</v>
      </c>
      <c r="J864" s="20">
        <v>10034.7544206</v>
      </c>
      <c r="K864" s="6" t="s">
        <v>5264</v>
      </c>
      <c r="L864" t="str">
        <f>VLOOKUP(A864,[1]Accounts!$A$2:$G$3001,5,FALSE)</f>
        <v>Savings</v>
      </c>
      <c r="M864" t="str">
        <f>VLOOKUP(A864,[1]Accounts!$A$2:$G$3001,7,FALSE)</f>
        <v>328810,0608</v>
      </c>
      <c r="N864" t="str">
        <f>IFERROR(VLOOKUP(A864,[1]Loan!A:D,4,FALSE),  " No Loan")</f>
        <v>N942311232</v>
      </c>
      <c r="O864" s="4">
        <f>VLOOKUP(B864, [1]Transaction!C:F,4,FALSE)</f>
        <v>44339</v>
      </c>
      <c r="P864" t="str">
        <f>VLOOKUP(B864,[1]Transaction!C:D,2,FALSE)</f>
        <v>Loan Payment</v>
      </c>
      <c r="Q864" t="str">
        <f>VLOOKUP(B864,[1]Transaction!C:E,3,FALSE)</f>
        <v>AFT</v>
      </c>
      <c r="R864" s="10">
        <f>IFERROR(I864-J864, "")</f>
        <v>17605.325379399997</v>
      </c>
      <c r="S864" s="5">
        <f t="shared" si="27"/>
        <v>0</v>
      </c>
    </row>
    <row r="865" spans="1:19" x14ac:dyDescent="0.25">
      <c r="A865" s="6" t="s">
        <v>2984</v>
      </c>
      <c r="B865" s="7">
        <v>288258554</v>
      </c>
      <c r="C865" s="6">
        <v>82</v>
      </c>
      <c r="D865" s="17">
        <v>14755.5</v>
      </c>
      <c r="E865" s="6" t="s">
        <v>3348</v>
      </c>
      <c r="F865" s="6" t="s">
        <v>3939</v>
      </c>
      <c r="G865" s="6" t="s">
        <v>3444</v>
      </c>
      <c r="H865" s="18" t="s">
        <v>5265</v>
      </c>
      <c r="I865" s="19" t="str">
        <f t="shared" si="26"/>
        <v>279570.076</v>
      </c>
      <c r="J865" s="20">
        <v>137243.4921</v>
      </c>
      <c r="K865" s="6" t="s">
        <v>5266</v>
      </c>
      <c r="L865" t="str">
        <f>VLOOKUP(A865,[1]Accounts!$A$2:$G$3001,5,FALSE)</f>
        <v>Savings</v>
      </c>
      <c r="M865" t="str">
        <f>VLOOKUP(A865,[1]Accounts!$A$2:$G$3001,7,FALSE)</f>
        <v>83735,5008</v>
      </c>
      <c r="N865" t="str">
        <f>IFERROR(VLOOKUP(A865,[1]Loan!A:D,4,FALSE),  " No Loan")</f>
        <v xml:space="preserve"> No Loan</v>
      </c>
      <c r="O865" s="4">
        <f>VLOOKUP(B865, [1]Transaction!C:F,4,FALSE)</f>
        <v>44604</v>
      </c>
      <c r="P865" t="str">
        <f>VLOOKUP(B865,[1]Transaction!C:D,2,FALSE)</f>
        <v>Online Payment</v>
      </c>
      <c r="Q865" t="str">
        <f>VLOOKUP(B865,[1]Transaction!C:E,3,FALSE)</f>
        <v>Card</v>
      </c>
      <c r="R865" s="10">
        <f>IFERROR(I865-J865, "")</f>
        <v>142326.5839</v>
      </c>
      <c r="S865" s="5">
        <f t="shared" si="27"/>
        <v>0</v>
      </c>
    </row>
    <row r="866" spans="1:19" x14ac:dyDescent="0.25">
      <c r="A866" s="6" t="s">
        <v>3195</v>
      </c>
      <c r="B866" s="7">
        <v>288641241</v>
      </c>
      <c r="C866" s="6">
        <v>30</v>
      </c>
      <c r="D866" s="17">
        <v>33748.5</v>
      </c>
      <c r="E866" s="6" t="s">
        <v>3348</v>
      </c>
      <c r="F866" s="6" t="s">
        <v>4365</v>
      </c>
      <c r="G866" s="6" t="s">
        <v>3365</v>
      </c>
      <c r="H866" s="18" t="s">
        <v>5267</v>
      </c>
      <c r="I866" s="19" t="str">
        <f t="shared" si="26"/>
        <v>1309431.56</v>
      </c>
      <c r="J866" s="20">
        <v>285210.56215040002</v>
      </c>
      <c r="K866" s="6" t="s">
        <v>5268</v>
      </c>
      <c r="L866" t="str">
        <f>VLOOKUP(A866,[1]Accounts!$A$2:$G$3001,5,FALSE)</f>
        <v>Savings</v>
      </c>
      <c r="M866" t="str">
        <f>VLOOKUP(A866,[1]Accounts!$A$2:$G$3001,7,FALSE)</f>
        <v>135796,5</v>
      </c>
      <c r="N866" t="str">
        <f>IFERROR(VLOOKUP(A866,[1]Loan!A:D,4,FALSE),  " No Loan")</f>
        <v xml:space="preserve"> No Loan</v>
      </c>
      <c r="O866" s="4">
        <f>VLOOKUP(B866, [1]Transaction!C:F,4,FALSE)</f>
        <v>44213</v>
      </c>
      <c r="P866" t="str">
        <f>VLOOKUP(B866,[1]Transaction!C:D,2,FALSE)</f>
        <v>Online Payment</v>
      </c>
      <c r="Q866" t="str">
        <f>VLOOKUP(B866,[1]Transaction!C:E,3,FALSE)</f>
        <v>Mobile</v>
      </c>
      <c r="R866" s="10">
        <f>IFERROR(I866-J866, "")</f>
        <v>1024220.9978496</v>
      </c>
      <c r="S866" s="5">
        <f t="shared" si="27"/>
        <v>20484.419956992002</v>
      </c>
    </row>
    <row r="867" spans="1:19" x14ac:dyDescent="0.25">
      <c r="A867" s="6" t="s">
        <v>2125</v>
      </c>
      <c r="B867" s="7">
        <v>289592807</v>
      </c>
      <c r="C867" s="6">
        <v>78</v>
      </c>
      <c r="D867" s="17">
        <v>16216.5</v>
      </c>
      <c r="E867" s="6" t="s">
        <v>3348</v>
      </c>
      <c r="F867" s="6" t="s">
        <v>4287</v>
      </c>
      <c r="G867" s="6" t="s">
        <v>3463</v>
      </c>
      <c r="H867" s="18" t="s">
        <v>5269</v>
      </c>
      <c r="I867" s="19" t="str">
        <f t="shared" si="26"/>
        <v>52060.3345</v>
      </c>
      <c r="J867" s="20">
        <v>27099.263452800002</v>
      </c>
      <c r="K867" s="6" t="s">
        <v>5270</v>
      </c>
      <c r="L867" t="str">
        <f>VLOOKUP(A867,[1]Accounts!$A$2:$G$3001,5,FALSE)</f>
        <v>Domiciliary</v>
      </c>
      <c r="M867" t="str">
        <f>VLOOKUP(A867,[1]Accounts!$A$2:$G$3001,7,FALSE)</f>
        <v>169087,1749</v>
      </c>
      <c r="N867" t="str">
        <f>IFERROR(VLOOKUP(A867,[1]Loan!A:D,4,FALSE),  " No Loan")</f>
        <v xml:space="preserve"> No Loan</v>
      </c>
      <c r="O867" s="4">
        <f>VLOOKUP(B867, [1]Transaction!C:F,4,FALSE)</f>
        <v>44485</v>
      </c>
      <c r="P867" t="str">
        <f>VLOOKUP(B867,[1]Transaction!C:D,2,FALSE)</f>
        <v>Online Payment</v>
      </c>
      <c r="Q867" t="str">
        <f>VLOOKUP(B867,[1]Transaction!C:E,3,FALSE)</f>
        <v>Internet Banking</v>
      </c>
      <c r="R867" s="10">
        <f>IFERROR(I867-J867, "")</f>
        <v>24961.071047199996</v>
      </c>
      <c r="S867" s="5">
        <f t="shared" si="27"/>
        <v>0</v>
      </c>
    </row>
    <row r="868" spans="1:19" x14ac:dyDescent="0.25">
      <c r="A868" s="6" t="s">
        <v>3096</v>
      </c>
      <c r="B868" s="7">
        <v>290011943</v>
      </c>
      <c r="C868" s="6">
        <v>18</v>
      </c>
      <c r="D868" s="17">
        <v>38131.5</v>
      </c>
      <c r="E868" s="6" t="s">
        <v>3339</v>
      </c>
      <c r="F868" s="6" t="s">
        <v>3600</v>
      </c>
      <c r="G868" s="6" t="s">
        <v>3389</v>
      </c>
      <c r="H868" s="18" t="s">
        <v>5271</v>
      </c>
      <c r="I868" s="19" t="str">
        <f t="shared" si="26"/>
        <v>761183.703</v>
      </c>
      <c r="J868" s="20">
        <v>446450.78937984002</v>
      </c>
      <c r="K868" s="6" t="s">
        <v>5272</v>
      </c>
      <c r="L868" t="str">
        <f>VLOOKUP(A868,[1]Accounts!$A$2:$G$3001,5,FALSE)</f>
        <v>Corporate</v>
      </c>
      <c r="M868" t="str">
        <f>VLOOKUP(A868,[1]Accounts!$A$2:$G$3001,7,FALSE)</f>
        <v>308182,9292</v>
      </c>
      <c r="N868" t="str">
        <f>IFERROR(VLOOKUP(A868,[1]Loan!A:D,4,FALSE),  " No Loan")</f>
        <v xml:space="preserve"> No Loan</v>
      </c>
      <c r="O868" s="4">
        <f>VLOOKUP(B868, [1]Transaction!C:F,4,FALSE)</f>
        <v>44561</v>
      </c>
      <c r="P868" t="str">
        <f>VLOOKUP(B868,[1]Transaction!C:D,2,FALSE)</f>
        <v>Money Transfer</v>
      </c>
      <c r="Q868" t="str">
        <f>VLOOKUP(B868,[1]Transaction!C:E,3,FALSE)</f>
        <v>Internet Banking</v>
      </c>
      <c r="R868" s="10">
        <f>IFERROR(I868-J868, "")</f>
        <v>314732.91362015996</v>
      </c>
      <c r="S868" s="5">
        <f t="shared" si="27"/>
        <v>0</v>
      </c>
    </row>
    <row r="869" spans="1:19" x14ac:dyDescent="0.25">
      <c r="A869" s="6" t="s">
        <v>2295</v>
      </c>
      <c r="B869" s="7">
        <v>290757462</v>
      </c>
      <c r="C869" s="6">
        <v>53</v>
      </c>
      <c r="D869" s="17">
        <v>25347.75</v>
      </c>
      <c r="E869" s="6" t="s">
        <v>3348</v>
      </c>
      <c r="F869" s="6" t="s">
        <v>4542</v>
      </c>
      <c r="G869" s="6" t="s">
        <v>3425</v>
      </c>
      <c r="H869" s="18" t="s">
        <v>5273</v>
      </c>
      <c r="I869" s="19" t="str">
        <f t="shared" si="26"/>
        <v>1117595.60</v>
      </c>
      <c r="J869" s="20">
        <v>277802.33644799999</v>
      </c>
      <c r="K869" s="6" t="s">
        <v>5274</v>
      </c>
      <c r="L869" t="str">
        <f>VLOOKUP(A869,[1]Accounts!$A$2:$G$3001,5,FALSE)</f>
        <v>Current</v>
      </c>
      <c r="M869" t="str">
        <f>VLOOKUP(A869,[1]Accounts!$A$2:$G$3001,7,FALSE)</f>
        <v>56041,92</v>
      </c>
      <c r="N869" t="str">
        <f>IFERROR(VLOOKUP(A869,[1]Loan!A:D,4,FALSE),  " No Loan")</f>
        <v xml:space="preserve"> No Loan</v>
      </c>
      <c r="O869" s="4">
        <f>VLOOKUP(B869, [1]Transaction!C:F,4,FALSE)</f>
        <v>44499</v>
      </c>
      <c r="P869" t="str">
        <f>VLOOKUP(B869,[1]Transaction!C:D,2,FALSE)</f>
        <v>Cash Withdrawal</v>
      </c>
      <c r="Q869" t="str">
        <f>VLOOKUP(B869,[1]Transaction!C:E,3,FALSE)</f>
        <v>ATM</v>
      </c>
      <c r="R869" s="10">
        <f>IFERROR(I869-J869, "")</f>
        <v>839793.26355200005</v>
      </c>
      <c r="S869" s="5">
        <f t="shared" si="27"/>
        <v>16795.865271040002</v>
      </c>
    </row>
    <row r="870" spans="1:19" x14ac:dyDescent="0.25">
      <c r="A870" s="6" t="s">
        <v>2640</v>
      </c>
      <c r="B870" s="7">
        <v>290965816</v>
      </c>
      <c r="C870" s="6">
        <v>56</v>
      </c>
      <c r="D870" s="17">
        <v>24252</v>
      </c>
      <c r="E870" s="6" t="s">
        <v>3339</v>
      </c>
      <c r="F870" s="6" t="s">
        <v>4601</v>
      </c>
      <c r="G870" s="6" t="s">
        <v>3345</v>
      </c>
      <c r="H870" s="18" t="s">
        <v>5275</v>
      </c>
      <c r="I870" s="19" t="str">
        <f t="shared" si="26"/>
        <v>129367.967</v>
      </c>
      <c r="J870" s="20">
        <v>27178.236571320002</v>
      </c>
      <c r="K870" s="6" t="s">
        <v>5276</v>
      </c>
      <c r="L870" t="str">
        <f>VLOOKUP(A870,[1]Accounts!$A$2:$G$3001,5,FALSE)</f>
        <v>Domiciliary</v>
      </c>
      <c r="M870" t="str">
        <f>VLOOKUP(A870,[1]Accounts!$A$2:$G$3001,7,FALSE)</f>
        <v>147317,8434</v>
      </c>
      <c r="N870" t="str">
        <f>IFERROR(VLOOKUP(A870,[1]Loan!A:D,4,FALSE),  " No Loan")</f>
        <v xml:space="preserve"> No Loan</v>
      </c>
      <c r="O870" s="4">
        <f>VLOOKUP(B870, [1]Transaction!C:F,4,FALSE)</f>
        <v>44523</v>
      </c>
      <c r="P870" t="str">
        <f>VLOOKUP(B870,[1]Transaction!C:D,2,FALSE)</f>
        <v>Cash Withdrawal</v>
      </c>
      <c r="Q870" t="str">
        <f>VLOOKUP(B870,[1]Transaction!C:E,3,FALSE)</f>
        <v>POS</v>
      </c>
      <c r="R870" s="10">
        <f>IFERROR(I870-J870, "")</f>
        <v>102189.73042868001</v>
      </c>
      <c r="S870" s="5">
        <f t="shared" si="27"/>
        <v>0</v>
      </c>
    </row>
    <row r="871" spans="1:19" x14ac:dyDescent="0.25">
      <c r="A871" s="6" t="s">
        <v>318</v>
      </c>
      <c r="B871" s="7">
        <v>290971192</v>
      </c>
      <c r="C871" s="6">
        <v>67</v>
      </c>
      <c r="D871" s="17">
        <v>20234.25</v>
      </c>
      <c r="E871" s="6" t="s">
        <v>3348</v>
      </c>
      <c r="F871" s="6" t="s">
        <v>4022</v>
      </c>
      <c r="G871" s="6" t="s">
        <v>3429</v>
      </c>
      <c r="H871" s="18" t="s">
        <v>5277</v>
      </c>
      <c r="I871" s="19" t="str">
        <f t="shared" si="26"/>
        <v>1159087.33</v>
      </c>
      <c r="J871" s="20">
        <v>556799.31126720004</v>
      </c>
      <c r="K871" s="6" t="s">
        <v>5278</v>
      </c>
      <c r="L871" t="str">
        <f>VLOOKUP(A871,[1]Accounts!$A$2:$G$3001,5,FALSE)</f>
        <v>Current</v>
      </c>
      <c r="M871" t="str">
        <f>VLOOKUP(A871,[1]Accounts!$A$2:$G$3001,7,FALSE)</f>
        <v>97918,08</v>
      </c>
      <c r="N871" t="str">
        <f>IFERROR(VLOOKUP(A871,[1]Loan!A:D,4,FALSE),  " No Loan")</f>
        <v>N782160252</v>
      </c>
      <c r="O871" s="4">
        <f>VLOOKUP(B871, [1]Transaction!C:F,4,FALSE)</f>
        <v>44524</v>
      </c>
      <c r="P871" t="str">
        <f>VLOOKUP(B871,[1]Transaction!C:D,2,FALSE)</f>
        <v>Loan Payment</v>
      </c>
      <c r="Q871" t="str">
        <f>VLOOKUP(B871,[1]Transaction!C:E,3,FALSE)</f>
        <v>AFT</v>
      </c>
      <c r="R871" s="10">
        <f>IFERROR(I871-J871, "")</f>
        <v>602288.01873280003</v>
      </c>
      <c r="S871" s="5">
        <f t="shared" si="27"/>
        <v>12045.760374656002</v>
      </c>
    </row>
    <row r="872" spans="1:19" x14ac:dyDescent="0.25">
      <c r="A872" s="6" t="s">
        <v>1010</v>
      </c>
      <c r="B872" s="7">
        <v>291037595</v>
      </c>
      <c r="C872" s="6">
        <v>20</v>
      </c>
      <c r="D872" s="17">
        <v>37401</v>
      </c>
      <c r="E872" s="6" t="s">
        <v>3339</v>
      </c>
      <c r="F872" s="6" t="s">
        <v>4016</v>
      </c>
      <c r="G872" s="6" t="s">
        <v>3369</v>
      </c>
      <c r="H872" s="18" t="s">
        <v>5279</v>
      </c>
      <c r="I872" s="19" t="str">
        <f t="shared" si="26"/>
        <v>916690.986</v>
      </c>
      <c r="J872" s="20">
        <v>412852.99296990002</v>
      </c>
      <c r="K872" s="6" t="s">
        <v>5280</v>
      </c>
      <c r="L872" t="str">
        <f>VLOOKUP(A872,[1]Accounts!$A$2:$G$3001,5,FALSE)</f>
        <v>Domiciliary</v>
      </c>
      <c r="M872" t="str">
        <f>VLOOKUP(A872,[1]Accounts!$A$2:$G$3001,7,FALSE)</f>
        <v>427085,6535</v>
      </c>
      <c r="N872" t="str">
        <f>IFERROR(VLOOKUP(A872,[1]Loan!A:D,4,FALSE),  " No Loan")</f>
        <v xml:space="preserve"> No Loan</v>
      </c>
      <c r="O872" s="4">
        <f>VLOOKUP(B872, [1]Transaction!C:F,4,FALSE)</f>
        <v>44661</v>
      </c>
      <c r="P872" t="str">
        <f>VLOOKUP(B872,[1]Transaction!C:D,2,FALSE)</f>
        <v>Money Transfer</v>
      </c>
      <c r="Q872" t="str">
        <f>VLOOKUP(B872,[1]Transaction!C:E,3,FALSE)</f>
        <v>Mobile</v>
      </c>
      <c r="R872" s="10">
        <f>IFERROR(I872-J872, "")</f>
        <v>503837.99303010001</v>
      </c>
      <c r="S872" s="5">
        <f t="shared" si="27"/>
        <v>10076.759860602</v>
      </c>
    </row>
    <row r="873" spans="1:19" x14ac:dyDescent="0.25">
      <c r="A873" s="6" t="s">
        <v>2218</v>
      </c>
      <c r="B873" s="7">
        <v>291140549</v>
      </c>
      <c r="C873" s="6">
        <v>24</v>
      </c>
      <c r="D873" s="17">
        <v>35940</v>
      </c>
      <c r="E873" s="6" t="s">
        <v>3339</v>
      </c>
      <c r="F873" s="6" t="s">
        <v>4542</v>
      </c>
      <c r="G873" s="6" t="s">
        <v>3369</v>
      </c>
      <c r="H873" s="18" t="s">
        <v>5281</v>
      </c>
      <c r="I873" s="19" t="str">
        <f t="shared" si="26"/>
        <v>2316791.39</v>
      </c>
      <c r="J873" s="20">
        <v>946505.81712959998</v>
      </c>
      <c r="K873" s="6" t="s">
        <v>5282</v>
      </c>
      <c r="L873" t="str">
        <f>VLOOKUP(A873,[1]Accounts!$A$2:$G$3001,5,FALSE)</f>
        <v>Domiciliary</v>
      </c>
      <c r="M873" t="str">
        <f>VLOOKUP(A873,[1]Accounts!$A$2:$G$3001,7,FALSE)</f>
        <v>125156,6514</v>
      </c>
      <c r="N873" t="str">
        <f>IFERROR(VLOOKUP(A873,[1]Loan!A:D,4,FALSE),  " No Loan")</f>
        <v xml:space="preserve"> No Loan</v>
      </c>
      <c r="O873" s="4">
        <f>VLOOKUP(B873, [1]Transaction!C:F,4,FALSE)</f>
        <v>44675</v>
      </c>
      <c r="P873" t="str">
        <f>VLOOKUP(B873,[1]Transaction!C:D,2,FALSE)</f>
        <v>Cash Withdrawal</v>
      </c>
      <c r="Q873" t="str">
        <f>VLOOKUP(B873,[1]Transaction!C:E,3,FALSE)</f>
        <v>POS</v>
      </c>
      <c r="R873" s="10">
        <f>IFERROR(I873-J873, "")</f>
        <v>1370285.5728704003</v>
      </c>
      <c r="S873" s="5">
        <f t="shared" si="27"/>
        <v>27405.711457408004</v>
      </c>
    </row>
    <row r="874" spans="1:19" x14ac:dyDescent="0.25">
      <c r="A874" s="6" t="s">
        <v>953</v>
      </c>
      <c r="B874" s="7">
        <v>291292071</v>
      </c>
      <c r="C874" s="6">
        <v>19</v>
      </c>
      <c r="D874" s="17">
        <v>37766.25</v>
      </c>
      <c r="E874" s="6" t="s">
        <v>3339</v>
      </c>
      <c r="F874" s="6" t="s">
        <v>3923</v>
      </c>
      <c r="G874" s="6" t="s">
        <v>3512</v>
      </c>
      <c r="H874" s="18" t="s">
        <v>5283</v>
      </c>
      <c r="I874" s="19" t="str">
        <f t="shared" si="26"/>
        <v>169348.068</v>
      </c>
      <c r="J874" s="20">
        <v>115934.0217984</v>
      </c>
      <c r="K874" s="6" t="s">
        <v>5284</v>
      </c>
      <c r="L874" t="str">
        <f>VLOOKUP(A874,[1]Accounts!$A$2:$G$3001,5,FALSE)</f>
        <v>Fixed Deposit</v>
      </c>
      <c r="M874" t="str">
        <f>VLOOKUP(A874,[1]Accounts!$A$2:$G$3001,7,FALSE)</f>
        <v>296441,0712</v>
      </c>
      <c r="N874" t="str">
        <f>IFERROR(VLOOKUP(A874,[1]Loan!A:D,4,FALSE),  " No Loan")</f>
        <v xml:space="preserve"> No Loan</v>
      </c>
      <c r="O874" s="4">
        <f>VLOOKUP(B874, [1]Transaction!C:F,4,FALSE)</f>
        <v>44673</v>
      </c>
      <c r="P874" t="str">
        <f>VLOOKUP(B874,[1]Transaction!C:D,2,FALSE)</f>
        <v>Cash Withdrawal</v>
      </c>
      <c r="Q874" t="str">
        <f>VLOOKUP(B874,[1]Transaction!C:E,3,FALSE)</f>
        <v>POS</v>
      </c>
      <c r="R874" s="10">
        <f>IFERROR(I874-J874, "")</f>
        <v>53414.046201599995</v>
      </c>
      <c r="S874" s="5">
        <f t="shared" si="27"/>
        <v>0</v>
      </c>
    </row>
    <row r="875" spans="1:19" x14ac:dyDescent="0.25">
      <c r="A875" s="6" t="s">
        <v>983</v>
      </c>
      <c r="B875" s="7">
        <v>291593618</v>
      </c>
      <c r="C875" s="6">
        <v>39</v>
      </c>
      <c r="D875" s="17">
        <v>30461.25</v>
      </c>
      <c r="E875" s="6" t="s">
        <v>3348</v>
      </c>
      <c r="F875" s="6" t="s">
        <v>3538</v>
      </c>
      <c r="G875" s="6" t="s">
        <v>3361</v>
      </c>
      <c r="H875" s="18" t="s">
        <v>5285</v>
      </c>
      <c r="I875" s="19" t="str">
        <f t="shared" si="26"/>
        <v>87689.1290</v>
      </c>
      <c r="J875" s="20">
        <v>13198.50347376</v>
      </c>
      <c r="K875" s="6" t="s">
        <v>5286</v>
      </c>
      <c r="L875" t="str">
        <f>VLOOKUP(A875,[1]Accounts!$A$2:$G$3001,5,FALSE)</f>
        <v>Domiciliary</v>
      </c>
      <c r="M875" t="str">
        <f>VLOOKUP(A875,[1]Accounts!$A$2:$G$3001,7,FALSE)</f>
        <v>238755,4125</v>
      </c>
      <c r="N875" t="str">
        <f>IFERROR(VLOOKUP(A875,[1]Loan!A:D,4,FALSE),  " No Loan")</f>
        <v xml:space="preserve"> No Loan</v>
      </c>
      <c r="O875" s="4">
        <f>VLOOKUP(B875, [1]Transaction!C:F,4,FALSE)</f>
        <v>44198</v>
      </c>
      <c r="P875" t="str">
        <f>VLOOKUP(B875,[1]Transaction!C:D,2,FALSE)</f>
        <v>Online Payment</v>
      </c>
      <c r="Q875" t="str">
        <f>VLOOKUP(B875,[1]Transaction!C:E,3,FALSE)</f>
        <v>Mobile</v>
      </c>
      <c r="R875" s="10">
        <f>IFERROR(I875-J875, "")</f>
        <v>74490.625526240008</v>
      </c>
      <c r="S875" s="5">
        <f t="shared" si="27"/>
        <v>0</v>
      </c>
    </row>
    <row r="876" spans="1:19" x14ac:dyDescent="0.25">
      <c r="A876" s="6" t="s">
        <v>1348</v>
      </c>
      <c r="B876" s="7">
        <v>292250743</v>
      </c>
      <c r="C876" s="6">
        <v>83</v>
      </c>
      <c r="D876" s="17">
        <v>14390.25</v>
      </c>
      <c r="E876" s="6" t="s">
        <v>3339</v>
      </c>
      <c r="F876" s="6" t="s">
        <v>3754</v>
      </c>
      <c r="G876" s="6" t="s">
        <v>3369</v>
      </c>
      <c r="H876" s="18" t="s">
        <v>5287</v>
      </c>
      <c r="I876" s="19" t="str">
        <f t="shared" si="26"/>
        <v>2769328.8_x0002_</v>
      </c>
      <c r="J876" s="20">
        <v>466170.348</v>
      </c>
      <c r="K876" s="6" t="s">
        <v>5288</v>
      </c>
      <c r="L876" t="str">
        <f>VLOOKUP(A876,[1]Accounts!$A$2:$G$3001,5,FALSE)</f>
        <v>Domiciliary</v>
      </c>
      <c r="M876" t="str">
        <f>VLOOKUP(A876,[1]Accounts!$A$2:$G$3001,7,FALSE)</f>
        <v>138504,1875</v>
      </c>
      <c r="N876" t="str">
        <f>IFERROR(VLOOKUP(A876,[1]Loan!A:D,4,FALSE),  " No Loan")</f>
        <v xml:space="preserve"> No Loan</v>
      </c>
      <c r="O876" s="4">
        <f>VLOOKUP(B876, [1]Transaction!C:F,4,FALSE)</f>
        <v>44258</v>
      </c>
      <c r="P876" t="str">
        <f>VLOOKUP(B876,[1]Transaction!C:D,2,FALSE)</f>
        <v>Money Transfer</v>
      </c>
      <c r="Q876" t="str">
        <f>VLOOKUP(B876,[1]Transaction!C:E,3,FALSE)</f>
        <v>Mobile</v>
      </c>
      <c r="R876" s="10" t="str">
        <f>IFERROR(I876-J876, "")</f>
        <v/>
      </c>
      <c r="S876" s="5" t="e">
        <f t="shared" si="27"/>
        <v>#VALUE!</v>
      </c>
    </row>
    <row r="877" spans="1:19" x14ac:dyDescent="0.25">
      <c r="A877" s="6" t="s">
        <v>1370</v>
      </c>
      <c r="B877" s="7">
        <v>292303183</v>
      </c>
      <c r="C877" s="6">
        <v>84</v>
      </c>
      <c r="D877" s="17">
        <v>14025</v>
      </c>
      <c r="E877" s="6" t="s">
        <v>3339</v>
      </c>
      <c r="F877" s="6" t="s">
        <v>4601</v>
      </c>
      <c r="G877" s="6" t="s">
        <v>3369</v>
      </c>
      <c r="H877" s="18" t="s">
        <v>5289</v>
      </c>
      <c r="I877" s="19" t="str">
        <f t="shared" si="26"/>
        <v>198962.546</v>
      </c>
      <c r="J877" s="20">
        <v>133514.34039299999</v>
      </c>
      <c r="K877" s="6" t="s">
        <v>5290</v>
      </c>
      <c r="L877" t="str">
        <f>VLOOKUP(A877,[1]Accounts!$A$2:$G$3001,5,FALSE)</f>
        <v>Fixed Deposit</v>
      </c>
      <c r="M877" t="str">
        <f>VLOOKUP(A877,[1]Accounts!$A$2:$G$3001,7,FALSE)</f>
        <v>187639,725</v>
      </c>
      <c r="N877" t="str">
        <f>IFERROR(VLOOKUP(A877,[1]Loan!A:D,4,FALSE),  " No Loan")</f>
        <v xml:space="preserve"> No Loan</v>
      </c>
      <c r="O877" s="4">
        <f>VLOOKUP(B877, [1]Transaction!C:F,4,FALSE)</f>
        <v>44520</v>
      </c>
      <c r="P877" t="str">
        <f>VLOOKUP(B877,[1]Transaction!C:D,2,FALSE)</f>
        <v>Checks</v>
      </c>
      <c r="Q877" t="str">
        <f>VLOOKUP(B877,[1]Transaction!C:E,3,FALSE)</f>
        <v>Informal Services</v>
      </c>
      <c r="R877" s="10">
        <f>IFERROR(I877-J877, "")</f>
        <v>65448.205607000011</v>
      </c>
      <c r="S877" s="5">
        <f t="shared" si="27"/>
        <v>0</v>
      </c>
    </row>
    <row r="878" spans="1:19" x14ac:dyDescent="0.25">
      <c r="A878" s="6" t="s">
        <v>1529</v>
      </c>
      <c r="B878" s="7">
        <v>292368079</v>
      </c>
      <c r="C878" s="6">
        <v>27</v>
      </c>
      <c r="D878" s="17">
        <v>34844.25</v>
      </c>
      <c r="E878" s="6" t="s">
        <v>3339</v>
      </c>
      <c r="F878" s="6" t="s">
        <v>3457</v>
      </c>
      <c r="G878" s="6" t="s">
        <v>3376</v>
      </c>
      <c r="H878" s="18" t="s">
        <v>5291</v>
      </c>
      <c r="I878" s="19" t="str">
        <f t="shared" si="26"/>
        <v>283273.741</v>
      </c>
      <c r="J878" s="20">
        <v>101488.26539124</v>
      </c>
      <c r="K878" s="6" t="s">
        <v>5292</v>
      </c>
      <c r="L878" t="str">
        <f>VLOOKUP(A878,[1]Accounts!$A$2:$G$3001,5,FALSE)</f>
        <v>Domiciliary</v>
      </c>
      <c r="M878" t="str">
        <f>VLOOKUP(A878,[1]Accounts!$A$2:$G$3001,7,FALSE)</f>
        <v>23800,2975</v>
      </c>
      <c r="N878" t="str">
        <f>IFERROR(VLOOKUP(A878,[1]Loan!A:D,4,FALSE),  " No Loan")</f>
        <v xml:space="preserve"> No Loan</v>
      </c>
      <c r="O878" s="4">
        <f>VLOOKUP(B878, [1]Transaction!C:F,4,FALSE)</f>
        <v>44290</v>
      </c>
      <c r="P878" t="str">
        <f>VLOOKUP(B878,[1]Transaction!C:D,2,FALSE)</f>
        <v>Cash Withdrawal</v>
      </c>
      <c r="Q878" t="str">
        <f>VLOOKUP(B878,[1]Transaction!C:E,3,FALSE)</f>
        <v>POS</v>
      </c>
      <c r="R878" s="10">
        <f>IFERROR(I878-J878, "")</f>
        <v>181785.47560875997</v>
      </c>
      <c r="S878" s="5">
        <f t="shared" si="27"/>
        <v>0</v>
      </c>
    </row>
    <row r="879" spans="1:19" x14ac:dyDescent="0.25">
      <c r="A879" s="6" t="s">
        <v>837</v>
      </c>
      <c r="B879" s="7">
        <v>293249931</v>
      </c>
      <c r="C879" s="6">
        <v>21</v>
      </c>
      <c r="D879" s="17">
        <v>37035.75</v>
      </c>
      <c r="E879" s="6" t="s">
        <v>3339</v>
      </c>
      <c r="F879" s="6" t="s">
        <v>3494</v>
      </c>
      <c r="G879" s="6" t="s">
        <v>3512</v>
      </c>
      <c r="H879" s="18" t="s">
        <v>5293</v>
      </c>
      <c r="I879" s="19" t="str">
        <f t="shared" si="26"/>
        <v>1504666.46</v>
      </c>
      <c r="J879" s="20">
        <v>130120.5279</v>
      </c>
      <c r="K879" s="6" t="s">
        <v>5294</v>
      </c>
      <c r="L879" t="str">
        <f>VLOOKUP(A879,[1]Accounts!$A$2:$G$3001,5,FALSE)</f>
        <v>Current</v>
      </c>
      <c r="M879" t="str">
        <f>VLOOKUP(A879,[1]Accounts!$A$2:$G$3001,7,FALSE)</f>
        <v>137250,1908</v>
      </c>
      <c r="N879" t="str">
        <f>IFERROR(VLOOKUP(A879,[1]Loan!A:D,4,FALSE),  " No Loan")</f>
        <v xml:space="preserve"> No Loan</v>
      </c>
      <c r="O879" s="4">
        <f>VLOOKUP(B879, [1]Transaction!C:F,4,FALSE)</f>
        <v>44362</v>
      </c>
      <c r="P879" t="str">
        <f>VLOOKUP(B879,[1]Transaction!C:D,2,FALSE)</f>
        <v>Money Deposit</v>
      </c>
      <c r="Q879" t="str">
        <f>VLOOKUP(B879,[1]Transaction!C:E,3,FALSE)</f>
        <v>Bank</v>
      </c>
      <c r="R879" s="10">
        <f>IFERROR(I879-J879, "")</f>
        <v>1374545.9320999999</v>
      </c>
      <c r="S879" s="5">
        <f t="shared" si="27"/>
        <v>27490.918641999997</v>
      </c>
    </row>
    <row r="880" spans="1:19" x14ac:dyDescent="0.25">
      <c r="A880" s="6" t="s">
        <v>3282</v>
      </c>
      <c r="B880" s="7">
        <v>293263284</v>
      </c>
      <c r="C880" s="6">
        <v>38</v>
      </c>
      <c r="D880" s="17">
        <v>30826.5</v>
      </c>
      <c r="E880" s="6" t="s">
        <v>3339</v>
      </c>
      <c r="F880" s="6" t="s">
        <v>3704</v>
      </c>
      <c r="G880" s="6" t="s">
        <v>3341</v>
      </c>
      <c r="H880" s="18" t="s">
        <v>5295</v>
      </c>
      <c r="I880" s="19" t="str">
        <f t="shared" si="26"/>
        <v>461512.763</v>
      </c>
      <c r="J880" s="20">
        <v>265160.06060544</v>
      </c>
      <c r="K880" s="6" t="s">
        <v>5296</v>
      </c>
      <c r="L880" t="str">
        <f>VLOOKUP(A880,[1]Accounts!$A$2:$G$3001,5,FALSE)</f>
        <v>Current</v>
      </c>
      <c r="M880" t="str">
        <f>VLOOKUP(A880,[1]Accounts!$A$2:$G$3001,7,FALSE)</f>
        <v>92465,8788</v>
      </c>
      <c r="N880" t="str">
        <f>IFERROR(VLOOKUP(A880,[1]Loan!A:D,4,FALSE),  " No Loan")</f>
        <v xml:space="preserve"> No Loan</v>
      </c>
      <c r="O880" s="4">
        <f>VLOOKUP(B880, [1]Transaction!C:F,4,FALSE)</f>
        <v>44261</v>
      </c>
      <c r="P880" t="str">
        <f>VLOOKUP(B880,[1]Transaction!C:D,2,FALSE)</f>
        <v>Money Deposit</v>
      </c>
      <c r="Q880" t="str">
        <f>VLOOKUP(B880,[1]Transaction!C:E,3,FALSE)</f>
        <v>Bank</v>
      </c>
      <c r="R880" s="10">
        <f>IFERROR(I880-J880, "")</f>
        <v>196352.70239455998</v>
      </c>
      <c r="S880" s="5">
        <f t="shared" si="27"/>
        <v>0</v>
      </c>
    </row>
    <row r="881" spans="1:19" x14ac:dyDescent="0.25">
      <c r="A881" s="6" t="s">
        <v>2139</v>
      </c>
      <c r="B881" s="7">
        <v>293382229</v>
      </c>
      <c r="C881" s="6">
        <v>85</v>
      </c>
      <c r="D881" s="17">
        <v>13659.75</v>
      </c>
      <c r="E881" s="6" t="s">
        <v>3348</v>
      </c>
      <c r="F881" s="6" t="s">
        <v>3424</v>
      </c>
      <c r="G881" s="6" t="s">
        <v>3403</v>
      </c>
      <c r="H881" s="18" t="s">
        <v>5297</v>
      </c>
      <c r="I881" s="19" t="str">
        <f t="shared" si="26"/>
        <v>951121.853</v>
      </c>
      <c r="J881" s="20">
        <v>301822.66805039998</v>
      </c>
      <c r="K881" s="6" t="s">
        <v>5298</v>
      </c>
      <c r="L881" t="str">
        <f>VLOOKUP(A881,[1]Accounts!$A$2:$G$3001,5,FALSE)</f>
        <v>Current</v>
      </c>
      <c r="M881" t="str">
        <f>VLOOKUP(A881,[1]Accounts!$A$2:$G$3001,7,FALSE)</f>
        <v>181593,3924</v>
      </c>
      <c r="N881" t="str">
        <f>IFERROR(VLOOKUP(A881,[1]Loan!A:D,4,FALSE),  " No Loan")</f>
        <v xml:space="preserve"> No Loan</v>
      </c>
      <c r="O881" s="4">
        <f>VLOOKUP(B881, [1]Transaction!C:F,4,FALSE)</f>
        <v>44640</v>
      </c>
      <c r="P881" t="str">
        <f>VLOOKUP(B881,[1]Transaction!C:D,2,FALSE)</f>
        <v>Cash Withdrawal</v>
      </c>
      <c r="Q881" t="str">
        <f>VLOOKUP(B881,[1]Transaction!C:E,3,FALSE)</f>
        <v>POS</v>
      </c>
      <c r="R881" s="10">
        <f>IFERROR(I881-J881, "")</f>
        <v>649299.18494960002</v>
      </c>
      <c r="S881" s="5">
        <f t="shared" si="27"/>
        <v>12985.983698992</v>
      </c>
    </row>
    <row r="882" spans="1:19" x14ac:dyDescent="0.25">
      <c r="A882" s="6" t="s">
        <v>1792</v>
      </c>
      <c r="B882" s="7">
        <v>293577198</v>
      </c>
      <c r="C882" s="6">
        <v>33</v>
      </c>
      <c r="D882" s="17">
        <v>32652.75</v>
      </c>
      <c r="E882" s="6" t="s">
        <v>3339</v>
      </c>
      <c r="F882" s="6" t="s">
        <v>3785</v>
      </c>
      <c r="G882" s="6" t="s">
        <v>3369</v>
      </c>
      <c r="H882" s="18" t="s">
        <v>5299</v>
      </c>
      <c r="I882" s="19" t="str">
        <f t="shared" si="26"/>
        <v>433338.88_x0002_</v>
      </c>
      <c r="J882" s="20">
        <v>110907.66959999999</v>
      </c>
      <c r="K882" s="6" t="s">
        <v>5300</v>
      </c>
      <c r="L882" t="str">
        <f>VLOOKUP(A882,[1]Accounts!$A$2:$G$3001,5,FALSE)</f>
        <v>Current</v>
      </c>
      <c r="M882" t="str">
        <f>VLOOKUP(A882,[1]Accounts!$A$2:$G$3001,7,FALSE)</f>
        <v>67440,7972</v>
      </c>
      <c r="N882" t="str">
        <f>IFERROR(VLOOKUP(A882,[1]Loan!A:D,4,FALSE),  " No Loan")</f>
        <v xml:space="preserve"> No Loan</v>
      </c>
      <c r="O882" s="4">
        <f>VLOOKUP(B882, [1]Transaction!C:F,4,FALSE)</f>
        <v>44290</v>
      </c>
      <c r="P882" t="str">
        <f>VLOOKUP(B882,[1]Transaction!C:D,2,FALSE)</f>
        <v>Checks</v>
      </c>
      <c r="Q882" t="str">
        <f>VLOOKUP(B882,[1]Transaction!C:E,3,FALSE)</f>
        <v>Informal Services</v>
      </c>
      <c r="R882" s="10" t="str">
        <f>IFERROR(I882-J882, "")</f>
        <v/>
      </c>
      <c r="S882" s="5" t="e">
        <f t="shared" si="27"/>
        <v>#VALUE!</v>
      </c>
    </row>
    <row r="883" spans="1:19" x14ac:dyDescent="0.25">
      <c r="A883" s="6" t="s">
        <v>1399</v>
      </c>
      <c r="B883" s="7">
        <v>293887331</v>
      </c>
      <c r="C883" s="6">
        <v>61</v>
      </c>
      <c r="D883" s="17">
        <v>22425.75</v>
      </c>
      <c r="E883" s="6" t="s">
        <v>3348</v>
      </c>
      <c r="F883" s="6" t="s">
        <v>3412</v>
      </c>
      <c r="G883" s="6" t="s">
        <v>3463</v>
      </c>
      <c r="H883" s="18" t="s">
        <v>5301</v>
      </c>
      <c r="I883" s="19" t="str">
        <f t="shared" si="26"/>
        <v>2112808.81</v>
      </c>
      <c r="J883" s="20">
        <v>442493.92074239999</v>
      </c>
      <c r="K883" s="6" t="s">
        <v>5302</v>
      </c>
      <c r="L883" t="str">
        <f>VLOOKUP(A883,[1]Accounts!$A$2:$G$3001,5,FALSE)</f>
        <v>Current</v>
      </c>
      <c r="M883" t="str">
        <f>VLOOKUP(A883,[1]Accounts!$A$2:$G$3001,7,FALSE)</f>
        <v>385996,9783</v>
      </c>
      <c r="N883" t="str">
        <f>IFERROR(VLOOKUP(A883,[1]Loan!A:D,4,FALSE),  " No Loan")</f>
        <v xml:space="preserve"> No Loan</v>
      </c>
      <c r="O883" s="4">
        <f>VLOOKUP(B883, [1]Transaction!C:F,4,FALSE)</f>
        <v>44500</v>
      </c>
      <c r="P883" t="str">
        <f>VLOOKUP(B883,[1]Transaction!C:D,2,FALSE)</f>
        <v>Money Transfer</v>
      </c>
      <c r="Q883" t="str">
        <f>VLOOKUP(B883,[1]Transaction!C:E,3,FALSE)</f>
        <v>Bank</v>
      </c>
      <c r="R883" s="10">
        <f>IFERROR(I883-J883, "")</f>
        <v>1670314.8892576001</v>
      </c>
      <c r="S883" s="5">
        <f t="shared" si="27"/>
        <v>33406.297785152005</v>
      </c>
    </row>
    <row r="884" spans="1:19" x14ac:dyDescent="0.25">
      <c r="A884" s="6" t="s">
        <v>2556</v>
      </c>
      <c r="B884" s="7">
        <v>294503809</v>
      </c>
      <c r="C884" s="6">
        <v>21</v>
      </c>
      <c r="D884" s="17">
        <v>37035.75</v>
      </c>
      <c r="E884" s="6" t="s">
        <v>3339</v>
      </c>
      <c r="F884" s="6" t="s">
        <v>4211</v>
      </c>
      <c r="G884" s="6" t="s">
        <v>3444</v>
      </c>
      <c r="H884" s="18" t="s">
        <v>5303</v>
      </c>
      <c r="I884" s="19" t="str">
        <f t="shared" si="26"/>
        <v>953947.785</v>
      </c>
      <c r="J884" s="20">
        <v>550957.84302330005</v>
      </c>
      <c r="K884" s="6" t="s">
        <v>5304</v>
      </c>
      <c r="L884" t="str">
        <f>VLOOKUP(A884,[1]Accounts!$A$2:$G$3001,5,FALSE)</f>
        <v>Corporate</v>
      </c>
      <c r="M884" t="str">
        <f>VLOOKUP(A884,[1]Accounts!$A$2:$G$3001,7,FALSE)</f>
        <v>275122,6374</v>
      </c>
      <c r="N884" t="str">
        <f>IFERROR(VLOOKUP(A884,[1]Loan!A:D,4,FALSE),  " No Loan")</f>
        <v xml:space="preserve"> No Loan</v>
      </c>
      <c r="O884" s="4">
        <f>VLOOKUP(B884, [1]Transaction!C:F,4,FALSE)</f>
        <v>44306</v>
      </c>
      <c r="P884" t="str">
        <f>VLOOKUP(B884,[1]Transaction!C:D,2,FALSE)</f>
        <v>Cash Withdrawal</v>
      </c>
      <c r="Q884" t="str">
        <f>VLOOKUP(B884,[1]Transaction!C:E,3,FALSE)</f>
        <v>Bank</v>
      </c>
      <c r="R884" s="10">
        <f>IFERROR(I884-J884, "")</f>
        <v>402989.94197669998</v>
      </c>
      <c r="S884" s="5">
        <f t="shared" si="27"/>
        <v>0</v>
      </c>
    </row>
    <row r="885" spans="1:19" x14ac:dyDescent="0.25">
      <c r="A885" s="6" t="s">
        <v>1880</v>
      </c>
      <c r="B885" s="7">
        <v>295040717</v>
      </c>
      <c r="C885" s="6">
        <v>27</v>
      </c>
      <c r="D885" s="17">
        <v>34844.25</v>
      </c>
      <c r="E885" s="6" t="s">
        <v>3348</v>
      </c>
      <c r="F885" s="6" t="s">
        <v>4056</v>
      </c>
      <c r="G885" s="6" t="s">
        <v>3369</v>
      </c>
      <c r="H885" s="18" t="s">
        <v>5305</v>
      </c>
      <c r="I885" s="19" t="str">
        <f t="shared" si="26"/>
        <v>188426.915</v>
      </c>
      <c r="J885" s="20">
        <v>128349.40375984</v>
      </c>
      <c r="K885" s="6" t="s">
        <v>5306</v>
      </c>
      <c r="L885" t="str">
        <f>VLOOKUP(A885,[1]Accounts!$A$2:$G$3001,5,FALSE)</f>
        <v>Current</v>
      </c>
      <c r="M885" t="str">
        <f>VLOOKUP(A885,[1]Accounts!$A$2:$G$3001,7,FALSE)</f>
        <v>110102,322</v>
      </c>
      <c r="N885" t="str">
        <f>IFERROR(VLOOKUP(A885,[1]Loan!A:D,4,FALSE),  " No Loan")</f>
        <v xml:space="preserve"> No Loan</v>
      </c>
      <c r="O885" s="4">
        <f>VLOOKUP(B885, [1]Transaction!C:F,4,FALSE)</f>
        <v>44305</v>
      </c>
      <c r="P885" t="str">
        <f>VLOOKUP(B885,[1]Transaction!C:D,2,FALSE)</f>
        <v>Checks</v>
      </c>
      <c r="Q885" t="str">
        <f>VLOOKUP(B885,[1]Transaction!C:E,3,FALSE)</f>
        <v>Bank</v>
      </c>
      <c r="R885" s="10">
        <f>IFERROR(I885-J885, "")</f>
        <v>60077.511240160005</v>
      </c>
      <c r="S885" s="5">
        <f t="shared" si="27"/>
        <v>0</v>
      </c>
    </row>
    <row r="886" spans="1:19" x14ac:dyDescent="0.25">
      <c r="A886" s="6" t="s">
        <v>2636</v>
      </c>
      <c r="B886" s="7">
        <v>295093225</v>
      </c>
      <c r="C886" s="6">
        <v>63</v>
      </c>
      <c r="D886" s="17">
        <v>21695.25</v>
      </c>
      <c r="E886" s="6" t="s">
        <v>3348</v>
      </c>
      <c r="F886" s="6" t="s">
        <v>3833</v>
      </c>
      <c r="G886" s="6" t="s">
        <v>3341</v>
      </c>
      <c r="H886" s="18" t="s">
        <v>5307</v>
      </c>
      <c r="I886" s="19" t="str">
        <f t="shared" si="26"/>
        <v>657336.866</v>
      </c>
      <c r="J886" s="20">
        <v>430668.98174700001</v>
      </c>
      <c r="K886" s="6" t="s">
        <v>5308</v>
      </c>
      <c r="L886" t="str">
        <f>VLOOKUP(A886,[1]Accounts!$A$2:$G$3001,5,FALSE)</f>
        <v>Savings</v>
      </c>
      <c r="M886" t="str">
        <f>VLOOKUP(A886,[1]Accounts!$A$2:$G$3001,7,FALSE)</f>
        <v>418553,28</v>
      </c>
      <c r="N886" t="str">
        <f>IFERROR(VLOOKUP(A886,[1]Loan!A:D,4,FALSE),  " No Loan")</f>
        <v xml:space="preserve"> No Loan</v>
      </c>
      <c r="O886" s="4">
        <f>VLOOKUP(B886, [1]Transaction!C:F,4,FALSE)</f>
        <v>44220</v>
      </c>
      <c r="P886" t="str">
        <f>VLOOKUP(B886,[1]Transaction!C:D,2,FALSE)</f>
        <v>Cash Withdrawal</v>
      </c>
      <c r="Q886" t="str">
        <f>VLOOKUP(B886,[1]Transaction!C:E,3,FALSE)</f>
        <v>Bank</v>
      </c>
      <c r="R886" s="10">
        <f>IFERROR(I886-J886, "")</f>
        <v>226667.88425300003</v>
      </c>
      <c r="S886" s="5">
        <f t="shared" si="27"/>
        <v>0</v>
      </c>
    </row>
    <row r="887" spans="1:19" x14ac:dyDescent="0.25">
      <c r="A887" s="6" t="s">
        <v>1614</v>
      </c>
      <c r="B887" s="7">
        <v>295447004</v>
      </c>
      <c r="C887" s="6">
        <v>48</v>
      </c>
      <c r="D887" s="17">
        <v>27174</v>
      </c>
      <c r="E887" s="6" t="s">
        <v>3339</v>
      </c>
      <c r="F887" s="6" t="s">
        <v>3375</v>
      </c>
      <c r="G887" s="6" t="s">
        <v>3341</v>
      </c>
      <c r="H887" s="18" t="s">
        <v>5309</v>
      </c>
      <c r="I887" s="19" t="str">
        <f t="shared" si="26"/>
        <v>962053.566</v>
      </c>
      <c r="J887" s="20">
        <v>127803.84022512</v>
      </c>
      <c r="K887" s="6" t="s">
        <v>5310</v>
      </c>
      <c r="L887" t="str">
        <f>VLOOKUP(A887,[1]Accounts!$A$2:$G$3001,5,FALSE)</f>
        <v>Savings</v>
      </c>
      <c r="M887" t="str">
        <f>VLOOKUP(A887,[1]Accounts!$A$2:$G$3001,7,FALSE)</f>
        <v>61730,3125</v>
      </c>
      <c r="N887" t="str">
        <f>IFERROR(VLOOKUP(A887,[1]Loan!A:D,4,FALSE),  " No Loan")</f>
        <v xml:space="preserve"> No Loan</v>
      </c>
      <c r="O887" s="4">
        <f>VLOOKUP(B887, [1]Transaction!C:F,4,FALSE)</f>
        <v>44274</v>
      </c>
      <c r="P887" t="str">
        <f>VLOOKUP(B887,[1]Transaction!C:D,2,FALSE)</f>
        <v>Cash Withdrawal</v>
      </c>
      <c r="Q887" t="str">
        <f>VLOOKUP(B887,[1]Transaction!C:E,3,FALSE)</f>
        <v>ATM</v>
      </c>
      <c r="R887" s="10">
        <f>IFERROR(I887-J887, "")</f>
        <v>834249.72577488003</v>
      </c>
      <c r="S887" s="5">
        <f t="shared" si="27"/>
        <v>16684.994515497601</v>
      </c>
    </row>
    <row r="888" spans="1:19" x14ac:dyDescent="0.25">
      <c r="A888" s="6" t="s">
        <v>460</v>
      </c>
      <c r="B888" s="7">
        <v>295650834</v>
      </c>
      <c r="C888" s="6">
        <v>65</v>
      </c>
      <c r="D888" s="17">
        <v>20964.75</v>
      </c>
      <c r="E888" s="6" t="s">
        <v>3348</v>
      </c>
      <c r="F888" s="6" t="s">
        <v>4239</v>
      </c>
      <c r="G888" s="6" t="s">
        <v>3369</v>
      </c>
      <c r="H888" s="18" t="s">
        <v>5311</v>
      </c>
      <c r="I888" s="19" t="str">
        <f t="shared" si="26"/>
        <v>1347664.84</v>
      </c>
      <c r="J888" s="20">
        <v>564485.30712000001</v>
      </c>
      <c r="K888" s="6" t="s">
        <v>5312</v>
      </c>
      <c r="L888" t="str">
        <f>VLOOKUP(A888,[1]Accounts!$A$2:$G$3001,5,FALSE)</f>
        <v>Domiciliary</v>
      </c>
      <c r="M888" t="str">
        <f>VLOOKUP(A888,[1]Accounts!$A$2:$G$3001,7,FALSE)</f>
        <v>56707,5744</v>
      </c>
      <c r="N888" t="str">
        <f>IFERROR(VLOOKUP(A888,[1]Loan!A:D,4,FALSE),  " No Loan")</f>
        <v xml:space="preserve"> No Loan</v>
      </c>
      <c r="O888" s="4">
        <f>VLOOKUP(B888, [1]Transaction!C:F,4,FALSE)</f>
        <v>44612</v>
      </c>
      <c r="P888" t="str">
        <f>VLOOKUP(B888,[1]Transaction!C:D,2,FALSE)</f>
        <v>Cash Withdrawal</v>
      </c>
      <c r="Q888" t="str">
        <f>VLOOKUP(B888,[1]Transaction!C:E,3,FALSE)</f>
        <v>POS</v>
      </c>
      <c r="R888" s="10">
        <f>IFERROR(I888-J888, "")</f>
        <v>783179.53288000007</v>
      </c>
      <c r="S888" s="5">
        <f t="shared" si="27"/>
        <v>15663.590657600002</v>
      </c>
    </row>
    <row r="889" spans="1:19" x14ac:dyDescent="0.25">
      <c r="A889" s="6" t="s">
        <v>3156</v>
      </c>
      <c r="B889" s="7">
        <v>295682322</v>
      </c>
      <c r="C889" s="6">
        <v>18</v>
      </c>
      <c r="D889" s="17">
        <v>38131.5</v>
      </c>
      <c r="E889" s="6" t="s">
        <v>3339</v>
      </c>
      <c r="F889" s="6" t="s">
        <v>3428</v>
      </c>
      <c r="G889" s="6" t="s">
        <v>3345</v>
      </c>
      <c r="H889" s="18" t="s">
        <v>5313</v>
      </c>
      <c r="I889" s="19" t="str">
        <f t="shared" si="26"/>
        <v>687309.235</v>
      </c>
      <c r="J889" s="20">
        <v>70105.541990400001</v>
      </c>
      <c r="K889" s="6" t="s">
        <v>5314</v>
      </c>
      <c r="L889" t="str">
        <f>VLOOKUP(A889,[1]Accounts!$A$2:$G$3001,5,FALSE)</f>
        <v>Current</v>
      </c>
      <c r="M889" t="str">
        <f>VLOOKUP(A889,[1]Accounts!$A$2:$G$3001,7,FALSE)</f>
        <v>26171,5038</v>
      </c>
      <c r="N889" t="str">
        <f>IFERROR(VLOOKUP(A889,[1]Loan!A:D,4,FALSE),  " No Loan")</f>
        <v xml:space="preserve"> No Loan</v>
      </c>
      <c r="O889" s="4">
        <f>VLOOKUP(B889, [1]Transaction!C:F,4,FALSE)</f>
        <v>44361</v>
      </c>
      <c r="P889" t="str">
        <f>VLOOKUP(B889,[1]Transaction!C:D,2,FALSE)</f>
        <v>Cash Withdrawal</v>
      </c>
      <c r="Q889" t="str">
        <f>VLOOKUP(B889,[1]Transaction!C:E,3,FALSE)</f>
        <v>Bank</v>
      </c>
      <c r="R889" s="10">
        <f>IFERROR(I889-J889, "")</f>
        <v>617203.69300960004</v>
      </c>
      <c r="S889" s="5">
        <f t="shared" si="27"/>
        <v>12344.073860192002</v>
      </c>
    </row>
    <row r="890" spans="1:19" x14ac:dyDescent="0.25">
      <c r="A890" s="6" t="s">
        <v>2976</v>
      </c>
      <c r="B890" s="7">
        <v>296279071</v>
      </c>
      <c r="C890" s="6">
        <v>21</v>
      </c>
      <c r="D890" s="17">
        <v>37035.75</v>
      </c>
      <c r="E890" s="6" t="s">
        <v>3348</v>
      </c>
      <c r="F890" s="6" t="s">
        <v>5152</v>
      </c>
      <c r="G890" s="6" t="s">
        <v>3429</v>
      </c>
      <c r="H890" s="18" t="s">
        <v>5315</v>
      </c>
      <c r="I890" s="19" t="str">
        <f t="shared" si="26"/>
        <v>1115098.09</v>
      </c>
      <c r="J890" s="20">
        <v>721419.98241599998</v>
      </c>
      <c r="K890" s="6" t="s">
        <v>5316</v>
      </c>
      <c r="L890" t="str">
        <f>VLOOKUP(A890,[1]Accounts!$A$2:$G$3001,5,FALSE)</f>
        <v>Domiciliary</v>
      </c>
      <c r="M890" t="str">
        <f>VLOOKUP(A890,[1]Accounts!$A$2:$G$3001,7,FALSE)</f>
        <v>133962,1752</v>
      </c>
      <c r="N890" t="str">
        <f>IFERROR(VLOOKUP(A890,[1]Loan!A:D,4,FALSE),  " No Loan")</f>
        <v xml:space="preserve"> No Loan</v>
      </c>
      <c r="O890" s="4">
        <f>VLOOKUP(B890, [1]Transaction!C:F,4,FALSE)</f>
        <v>44197</v>
      </c>
      <c r="P890" t="str">
        <f>VLOOKUP(B890,[1]Transaction!C:D,2,FALSE)</f>
        <v>Cash Withdrawal</v>
      </c>
      <c r="Q890" t="str">
        <f>VLOOKUP(B890,[1]Transaction!C:E,3,FALSE)</f>
        <v>ATM</v>
      </c>
      <c r="R890" s="10">
        <f>IFERROR(I890-J890, "")</f>
        <v>393678.1075840001</v>
      </c>
      <c r="S890" s="5">
        <f t="shared" si="27"/>
        <v>0</v>
      </c>
    </row>
    <row r="891" spans="1:19" x14ac:dyDescent="0.25">
      <c r="A891" s="6" t="s">
        <v>1921</v>
      </c>
      <c r="B891" s="7">
        <v>296436568</v>
      </c>
      <c r="C891" s="6">
        <v>46</v>
      </c>
      <c r="D891" s="17">
        <v>27904.5</v>
      </c>
      <c r="E891" s="6" t="s">
        <v>3339</v>
      </c>
      <c r="F891" s="6" t="s">
        <v>3457</v>
      </c>
      <c r="G891" s="6" t="s">
        <v>3463</v>
      </c>
      <c r="H891" s="18" t="s">
        <v>5317</v>
      </c>
      <c r="I891" s="19" t="str">
        <f t="shared" si="26"/>
        <v>41200.1833</v>
      </c>
      <c r="J891" s="20">
        <v>24639.325325999998</v>
      </c>
      <c r="K891" s="6" t="s">
        <v>5318</v>
      </c>
      <c r="L891" t="str">
        <f>VLOOKUP(A891,[1]Accounts!$A$2:$G$3001,5,FALSE)</f>
        <v>Corporate</v>
      </c>
      <c r="M891" t="str">
        <f>VLOOKUP(A891,[1]Accounts!$A$2:$G$3001,7,FALSE)</f>
        <v>355219,5072</v>
      </c>
      <c r="N891" t="str">
        <f>IFERROR(VLOOKUP(A891,[1]Loan!A:D,4,FALSE),  " No Loan")</f>
        <v xml:space="preserve"> No Loan</v>
      </c>
      <c r="O891" s="4">
        <f>VLOOKUP(B891, [1]Transaction!C:F,4,FALSE)</f>
        <v>44439</v>
      </c>
      <c r="P891" t="str">
        <f>VLOOKUP(B891,[1]Transaction!C:D,2,FALSE)</f>
        <v>Online Payment</v>
      </c>
      <c r="Q891" t="str">
        <f>VLOOKUP(B891,[1]Transaction!C:E,3,FALSE)</f>
        <v>Mobile</v>
      </c>
      <c r="R891" s="10">
        <f>IFERROR(I891-J891, "")</f>
        <v>16560.857973999999</v>
      </c>
      <c r="S891" s="5">
        <f t="shared" si="27"/>
        <v>0</v>
      </c>
    </row>
    <row r="892" spans="1:19" x14ac:dyDescent="0.25">
      <c r="A892" s="6" t="s">
        <v>1281</v>
      </c>
      <c r="B892" s="7">
        <v>296439878</v>
      </c>
      <c r="C892" s="6">
        <v>65</v>
      </c>
      <c r="D892" s="17">
        <v>20964.75</v>
      </c>
      <c r="E892" s="6" t="s">
        <v>3348</v>
      </c>
      <c r="F892" s="6" t="s">
        <v>3840</v>
      </c>
      <c r="G892" s="6" t="s">
        <v>3403</v>
      </c>
      <c r="H892" s="18" t="s">
        <v>5319</v>
      </c>
      <c r="I892" s="19" t="str">
        <f t="shared" si="26"/>
        <v>74293.4698</v>
      </c>
      <c r="J892" s="20">
        <v>14035.20008128</v>
      </c>
      <c r="K892" s="6" t="s">
        <v>5320</v>
      </c>
      <c r="L892" t="str">
        <f>VLOOKUP(A892,[1]Accounts!$A$2:$G$3001,5,FALSE)</f>
        <v>Domiciliary</v>
      </c>
      <c r="M892" t="str">
        <f>VLOOKUP(A892,[1]Accounts!$A$2:$G$3001,7,FALSE)</f>
        <v>31019,0769</v>
      </c>
      <c r="N892" t="str">
        <f>IFERROR(VLOOKUP(A892,[1]Loan!A:D,4,FALSE),  " No Loan")</f>
        <v xml:space="preserve"> No Loan</v>
      </c>
      <c r="O892" s="4">
        <f>VLOOKUP(B892, [1]Transaction!C:F,4,FALSE)</f>
        <v>44260</v>
      </c>
      <c r="P892" t="str">
        <f>VLOOKUP(B892,[1]Transaction!C:D,2,FALSE)</f>
        <v>Money Deposit</v>
      </c>
      <c r="Q892" t="str">
        <f>VLOOKUP(B892,[1]Transaction!C:E,3,FALSE)</f>
        <v>Bank</v>
      </c>
      <c r="R892" s="10">
        <f>IFERROR(I892-J892, "")</f>
        <v>60258.26971872001</v>
      </c>
      <c r="S892" s="5">
        <f t="shared" si="27"/>
        <v>0</v>
      </c>
    </row>
    <row r="893" spans="1:19" x14ac:dyDescent="0.25">
      <c r="A893" s="6" t="s">
        <v>2313</v>
      </c>
      <c r="B893" s="7">
        <v>296660773</v>
      </c>
      <c r="C893" s="6">
        <v>37</v>
      </c>
      <c r="D893" s="17">
        <v>31191.75</v>
      </c>
      <c r="E893" s="6" t="s">
        <v>3339</v>
      </c>
      <c r="F893" s="6" t="s">
        <v>3469</v>
      </c>
      <c r="G893" s="6" t="s">
        <v>3357</v>
      </c>
      <c r="H893" s="18" t="s">
        <v>5321</v>
      </c>
      <c r="I893" s="19" t="str">
        <f t="shared" si="26"/>
        <v>399816.794</v>
      </c>
      <c r="J893" s="20">
        <v>214645.44578400001</v>
      </c>
      <c r="K893" s="6" t="s">
        <v>5322</v>
      </c>
      <c r="L893" t="str">
        <f>VLOOKUP(A893,[1]Accounts!$A$2:$G$3001,5,FALSE)</f>
        <v>Savings</v>
      </c>
      <c r="M893" t="str">
        <f>VLOOKUP(A893,[1]Accounts!$A$2:$G$3001,7,FALSE)</f>
        <v>185599,4511</v>
      </c>
      <c r="N893" t="str">
        <f>IFERROR(VLOOKUP(A893,[1]Loan!A:D,4,FALSE),  " No Loan")</f>
        <v xml:space="preserve"> No Loan</v>
      </c>
      <c r="O893" s="4">
        <f>VLOOKUP(B893, [1]Transaction!C:F,4,FALSE)</f>
        <v>44661</v>
      </c>
      <c r="P893" t="str">
        <f>VLOOKUP(B893,[1]Transaction!C:D,2,FALSE)</f>
        <v>Online Payment</v>
      </c>
      <c r="Q893" t="str">
        <f>VLOOKUP(B893,[1]Transaction!C:E,3,FALSE)</f>
        <v>Mobile</v>
      </c>
      <c r="R893" s="10">
        <f>IFERROR(I893-J893, "")</f>
        <v>185171.34821599998</v>
      </c>
      <c r="S893" s="5">
        <f t="shared" si="27"/>
        <v>0</v>
      </c>
    </row>
    <row r="894" spans="1:19" x14ac:dyDescent="0.25">
      <c r="A894" s="6" t="s">
        <v>1462</v>
      </c>
      <c r="B894" s="7">
        <v>296925350</v>
      </c>
      <c r="C894" s="6">
        <v>51</v>
      </c>
      <c r="D894" s="17">
        <v>26078.25</v>
      </c>
      <c r="E894" s="6" t="s">
        <v>3339</v>
      </c>
      <c r="F894" s="6" t="s">
        <v>4008</v>
      </c>
      <c r="G894" s="6" t="s">
        <v>3369</v>
      </c>
      <c r="H894" s="18" t="s">
        <v>5323</v>
      </c>
      <c r="I894" s="19" t="str">
        <f t="shared" si="26"/>
        <v>92375.9723</v>
      </c>
      <c r="J894" s="20">
        <v>38322.831947400002</v>
      </c>
      <c r="K894" s="6" t="s">
        <v>5324</v>
      </c>
      <c r="L894" t="str">
        <f>VLOOKUP(A894,[1]Accounts!$A$2:$G$3001,5,FALSE)</f>
        <v>Current</v>
      </c>
      <c r="M894" t="str">
        <f>VLOOKUP(A894,[1]Accounts!$A$2:$G$3001,7,FALSE)</f>
        <v>146449,5984</v>
      </c>
      <c r="N894" t="str">
        <f>IFERROR(VLOOKUP(A894,[1]Loan!A:D,4,FALSE),  " No Loan")</f>
        <v xml:space="preserve"> No Loan</v>
      </c>
      <c r="O894" s="4">
        <f>VLOOKUP(B894, [1]Transaction!C:F,4,FALSE)</f>
        <v>44374</v>
      </c>
      <c r="P894" t="str">
        <f>VLOOKUP(B894,[1]Transaction!C:D,2,FALSE)</f>
        <v>Money Transfer</v>
      </c>
      <c r="Q894" t="str">
        <f>VLOOKUP(B894,[1]Transaction!C:E,3,FALSE)</f>
        <v>Mobile</v>
      </c>
      <c r="R894" s="10">
        <f>IFERROR(I894-J894, "")</f>
        <v>54053.140352599992</v>
      </c>
      <c r="S894" s="5">
        <f t="shared" si="27"/>
        <v>0</v>
      </c>
    </row>
    <row r="895" spans="1:19" x14ac:dyDescent="0.25">
      <c r="A895" s="6" t="s">
        <v>1121</v>
      </c>
      <c r="B895" s="7">
        <v>296971198</v>
      </c>
      <c r="C895" s="6">
        <v>64</v>
      </c>
      <c r="D895" s="17">
        <v>21330</v>
      </c>
      <c r="E895" s="6" t="s">
        <v>3348</v>
      </c>
      <c r="F895" s="6" t="s">
        <v>3508</v>
      </c>
      <c r="G895" s="6" t="s">
        <v>3512</v>
      </c>
      <c r="H895" s="18" t="s">
        <v>5325</v>
      </c>
      <c r="I895" s="19" t="str">
        <f t="shared" si="26"/>
        <v>1056916.37</v>
      </c>
      <c r="J895" s="20">
        <v>424009.98039113998</v>
      </c>
      <c r="K895" s="6" t="s">
        <v>5326</v>
      </c>
      <c r="L895" t="str">
        <f>VLOOKUP(A895,[1]Accounts!$A$2:$G$3001,5,FALSE)</f>
        <v>Joint</v>
      </c>
      <c r="M895" t="str">
        <f>VLOOKUP(A895,[1]Accounts!$A$2:$G$3001,7,FALSE)</f>
        <v>65256,6856</v>
      </c>
      <c r="N895" t="str">
        <f>IFERROR(VLOOKUP(A895,[1]Loan!A:D,4,FALSE),  " No Loan")</f>
        <v xml:space="preserve"> No Loan</v>
      </c>
      <c r="O895" s="4">
        <f>VLOOKUP(B895, [1]Transaction!C:F,4,FALSE)</f>
        <v>44417</v>
      </c>
      <c r="P895" t="str">
        <f>VLOOKUP(B895,[1]Transaction!C:D,2,FALSE)</f>
        <v>Online Payment</v>
      </c>
      <c r="Q895" t="str">
        <f>VLOOKUP(B895,[1]Transaction!C:E,3,FALSE)</f>
        <v>Internet Banking</v>
      </c>
      <c r="R895" s="10">
        <f>IFERROR(I895-J895, "")</f>
        <v>632906.38960886013</v>
      </c>
      <c r="S895" s="5">
        <f t="shared" si="27"/>
        <v>12658.127792177203</v>
      </c>
    </row>
    <row r="896" spans="1:19" x14ac:dyDescent="0.25">
      <c r="A896" s="6" t="s">
        <v>321</v>
      </c>
      <c r="B896" s="7">
        <v>298078818</v>
      </c>
      <c r="C896" s="6">
        <v>52</v>
      </c>
      <c r="D896" s="17">
        <v>25713</v>
      </c>
      <c r="E896" s="6" t="s">
        <v>3348</v>
      </c>
      <c r="F896" s="6" t="s">
        <v>4211</v>
      </c>
      <c r="G896" s="6" t="s">
        <v>3512</v>
      </c>
      <c r="H896" s="18" t="s">
        <v>5327</v>
      </c>
      <c r="I896" s="19" t="str">
        <f t="shared" si="26"/>
        <v>173531.570</v>
      </c>
      <c r="J896" s="20">
        <v>50588.475114000001</v>
      </c>
      <c r="K896" s="6" t="s">
        <v>5328</v>
      </c>
      <c r="L896" t="str">
        <f>VLOOKUP(A896,[1]Accounts!$A$2:$G$3001,5,FALSE)</f>
        <v>Domiciliary</v>
      </c>
      <c r="M896" t="str">
        <f>VLOOKUP(A896,[1]Accounts!$A$2:$G$3001,7,FALSE)</f>
        <v>116733,045</v>
      </c>
      <c r="N896" t="str">
        <f>IFERROR(VLOOKUP(A896,[1]Loan!A:D,4,FALSE),  " No Loan")</f>
        <v>N1369673318</v>
      </c>
      <c r="O896" s="4">
        <f>VLOOKUP(B896, [1]Transaction!C:F,4,FALSE)</f>
        <v>44636</v>
      </c>
      <c r="P896" t="str">
        <f>VLOOKUP(B896,[1]Transaction!C:D,2,FALSE)</f>
        <v>Loan Payment</v>
      </c>
      <c r="Q896" t="str">
        <f>VLOOKUP(B896,[1]Transaction!C:E,3,FALSE)</f>
        <v>AFT</v>
      </c>
      <c r="R896" s="10">
        <f>IFERROR(I896-J896, "")</f>
        <v>122943.09488600001</v>
      </c>
      <c r="S896" s="5">
        <f t="shared" si="27"/>
        <v>0</v>
      </c>
    </row>
    <row r="897" spans="1:19" x14ac:dyDescent="0.25">
      <c r="A897" s="6" t="s">
        <v>1773</v>
      </c>
      <c r="B897" s="7">
        <v>298136303</v>
      </c>
      <c r="C897" s="6">
        <v>48</v>
      </c>
      <c r="D897" s="17">
        <v>27174</v>
      </c>
      <c r="E897" s="6" t="s">
        <v>3348</v>
      </c>
      <c r="F897" s="6" t="s">
        <v>3508</v>
      </c>
      <c r="G897" s="6" t="s">
        <v>3501</v>
      </c>
      <c r="H897" s="18" t="s">
        <v>5329</v>
      </c>
      <c r="I897" s="19" t="str">
        <f t="shared" si="26"/>
        <v>1572645.26</v>
      </c>
      <c r="J897" s="20">
        <v>344614.44124800002</v>
      </c>
      <c r="K897" s="6" t="s">
        <v>5330</v>
      </c>
      <c r="L897" t="str">
        <f>VLOOKUP(A897,[1]Accounts!$A$2:$G$3001,5,FALSE)</f>
        <v>Savings</v>
      </c>
      <c r="M897" t="str">
        <f>VLOOKUP(A897,[1]Accounts!$A$2:$G$3001,7,FALSE)</f>
        <v>121744,14</v>
      </c>
      <c r="N897" t="str">
        <f>IFERROR(VLOOKUP(A897,[1]Loan!A:D,4,FALSE),  " No Loan")</f>
        <v xml:space="preserve"> No Loan</v>
      </c>
      <c r="O897" s="4">
        <f>VLOOKUP(B897, [1]Transaction!C:F,4,FALSE)</f>
        <v>44428</v>
      </c>
      <c r="P897" t="str">
        <f>VLOOKUP(B897,[1]Transaction!C:D,2,FALSE)</f>
        <v>Cash Withdrawal</v>
      </c>
      <c r="Q897" t="str">
        <f>VLOOKUP(B897,[1]Transaction!C:E,3,FALSE)</f>
        <v>POS</v>
      </c>
      <c r="R897" s="10">
        <f>IFERROR(I897-J897, "")</f>
        <v>1228030.8187520001</v>
      </c>
      <c r="S897" s="5">
        <f t="shared" si="27"/>
        <v>24560.616375040001</v>
      </c>
    </row>
    <row r="898" spans="1:19" x14ac:dyDescent="0.25">
      <c r="A898" s="6" t="s">
        <v>1031</v>
      </c>
      <c r="B898" s="7">
        <v>298165137</v>
      </c>
      <c r="C898" s="6">
        <v>31</v>
      </c>
      <c r="D898" s="17">
        <v>33383.25</v>
      </c>
      <c r="E898" s="6" t="s">
        <v>3348</v>
      </c>
      <c r="F898" s="6" t="s">
        <v>4105</v>
      </c>
      <c r="G898" s="6" t="s">
        <v>3357</v>
      </c>
      <c r="H898" s="18" t="s">
        <v>5331</v>
      </c>
      <c r="I898" s="19" t="str">
        <f t="shared" si="26"/>
        <v>351609.976</v>
      </c>
      <c r="J898" s="20">
        <v>61420.476904800002</v>
      </c>
      <c r="K898" s="6" t="s">
        <v>5332</v>
      </c>
      <c r="L898" t="str">
        <f>VLOOKUP(A898,[1]Accounts!$A$2:$G$3001,5,FALSE)</f>
        <v>Savings</v>
      </c>
      <c r="M898" t="str">
        <f>VLOOKUP(A898,[1]Accounts!$A$2:$G$3001,7,FALSE)</f>
        <v>190359,1872</v>
      </c>
      <c r="N898" t="str">
        <f>IFERROR(VLOOKUP(A898,[1]Loan!A:D,4,FALSE),  " No Loan")</f>
        <v xml:space="preserve"> No Loan</v>
      </c>
      <c r="O898" s="4">
        <f>VLOOKUP(B898, [1]Transaction!C:F,4,FALSE)</f>
        <v>44398</v>
      </c>
      <c r="P898" t="str">
        <f>VLOOKUP(B898,[1]Transaction!C:D,2,FALSE)</f>
        <v>Checks</v>
      </c>
      <c r="Q898" t="str">
        <f>VLOOKUP(B898,[1]Transaction!C:E,3,FALSE)</f>
        <v>Bank</v>
      </c>
      <c r="R898" s="10">
        <f>IFERROR(I898-J898, "")</f>
        <v>290189.49909520004</v>
      </c>
      <c r="S898" s="5">
        <f t="shared" si="27"/>
        <v>0</v>
      </c>
    </row>
    <row r="899" spans="1:19" x14ac:dyDescent="0.25">
      <c r="A899" s="6" t="s">
        <v>1632</v>
      </c>
      <c r="B899" s="7">
        <v>298165965</v>
      </c>
      <c r="C899" s="6">
        <v>19</v>
      </c>
      <c r="D899" s="17">
        <v>37766.25</v>
      </c>
      <c r="E899" s="6" t="s">
        <v>3339</v>
      </c>
      <c r="F899" s="6" t="s">
        <v>4056</v>
      </c>
      <c r="G899" s="6" t="s">
        <v>3369</v>
      </c>
      <c r="H899" s="18" t="s">
        <v>5333</v>
      </c>
      <c r="I899" s="19" t="str">
        <f t="shared" ref="I899:I962" si="28">LEFT(H899,10)</f>
        <v>908877.700</v>
      </c>
      <c r="J899" s="20">
        <v>797373.924336</v>
      </c>
      <c r="K899" s="6" t="s">
        <v>5334</v>
      </c>
      <c r="L899" t="str">
        <f>VLOOKUP(A899,[1]Accounts!$A$2:$G$3001,5,FALSE)</f>
        <v>Domiciliary</v>
      </c>
      <c r="M899" t="str">
        <f>VLOOKUP(A899,[1]Accounts!$A$2:$G$3001,7,FALSE)</f>
        <v>84194,5104</v>
      </c>
      <c r="N899" t="str">
        <f>IFERROR(VLOOKUP(A899,[1]Loan!A:D,4,FALSE),  " No Loan")</f>
        <v xml:space="preserve"> No Loan</v>
      </c>
      <c r="O899" s="4">
        <f>VLOOKUP(B899, [1]Transaction!C:F,4,FALSE)</f>
        <v>44473</v>
      </c>
      <c r="P899" t="str">
        <f>VLOOKUP(B899,[1]Transaction!C:D,2,FALSE)</f>
        <v>Checks</v>
      </c>
      <c r="Q899" t="str">
        <f>VLOOKUP(B899,[1]Transaction!C:E,3,FALSE)</f>
        <v>Informal Services</v>
      </c>
      <c r="R899" s="10">
        <f>IFERROR(I899-J899, "")</f>
        <v>111503.77566399996</v>
      </c>
      <c r="S899" s="5">
        <f t="shared" ref="S899:S962" si="29">IF(R899&gt;500000, R899*0.02,0)</f>
        <v>0</v>
      </c>
    </row>
    <row r="900" spans="1:19" x14ac:dyDescent="0.25">
      <c r="A900" s="6" t="s">
        <v>325</v>
      </c>
      <c r="B900" s="7">
        <v>298370602</v>
      </c>
      <c r="C900" s="6">
        <v>68</v>
      </c>
      <c r="D900" s="17">
        <v>19869</v>
      </c>
      <c r="E900" s="6" t="s">
        <v>3339</v>
      </c>
      <c r="F900" s="6" t="s">
        <v>4768</v>
      </c>
      <c r="G900" s="6" t="s">
        <v>3505</v>
      </c>
      <c r="H900" s="18" t="s">
        <v>5335</v>
      </c>
      <c r="I900" s="19" t="str">
        <f t="shared" si="28"/>
        <v>147432.651</v>
      </c>
      <c r="J900" s="20">
        <v>60838.020757799997</v>
      </c>
      <c r="K900" s="6" t="s">
        <v>5336</v>
      </c>
      <c r="L900" t="str">
        <f>VLOOKUP(A900,[1]Accounts!$A$2:$G$3001,5,FALSE)</f>
        <v>Savings</v>
      </c>
      <c r="M900" t="str">
        <f>VLOOKUP(A900,[1]Accounts!$A$2:$G$3001,7,FALSE)</f>
        <v>143641,4592</v>
      </c>
      <c r="N900" t="str">
        <f>IFERROR(VLOOKUP(A900,[1]Loan!A:D,4,FALSE),  " No Loan")</f>
        <v>N5663541888</v>
      </c>
      <c r="O900" s="4">
        <f>VLOOKUP(B900, [1]Transaction!C:F,4,FALSE)</f>
        <v>44378</v>
      </c>
      <c r="P900" t="str">
        <f>VLOOKUP(B900,[1]Transaction!C:D,2,FALSE)</f>
        <v>Loan Payment</v>
      </c>
      <c r="Q900" t="str">
        <f>VLOOKUP(B900,[1]Transaction!C:E,3,FALSE)</f>
        <v>ACH</v>
      </c>
      <c r="R900" s="10">
        <f>IFERROR(I900-J900, "")</f>
        <v>86594.630242200015</v>
      </c>
      <c r="S900" s="5">
        <f t="shared" si="29"/>
        <v>0</v>
      </c>
    </row>
    <row r="901" spans="1:19" x14ac:dyDescent="0.25">
      <c r="A901" s="6" t="s">
        <v>893</v>
      </c>
      <c r="B901" s="7">
        <v>298970874</v>
      </c>
      <c r="C901" s="6">
        <v>20</v>
      </c>
      <c r="D901" s="17">
        <v>37401</v>
      </c>
      <c r="E901" s="6" t="s">
        <v>3339</v>
      </c>
      <c r="F901" s="6" t="s">
        <v>3547</v>
      </c>
      <c r="G901" s="6" t="s">
        <v>3341</v>
      </c>
      <c r="H901" s="22" t="s">
        <v>4177</v>
      </c>
      <c r="I901" s="19" t="str">
        <f t="shared" si="28"/>
        <v>-</v>
      </c>
      <c r="J901" s="10" t="s">
        <v>4177</v>
      </c>
      <c r="K901" s="6" t="s">
        <v>5337</v>
      </c>
      <c r="L901" t="str">
        <f>VLOOKUP(A901,[1]Accounts!$A$2:$G$3001,5,FALSE)</f>
        <v>Joint</v>
      </c>
      <c r="M901" t="str">
        <f>VLOOKUP(A901,[1]Accounts!$A$2:$G$3001,7,FALSE)</f>
        <v>237510,45</v>
      </c>
      <c r="N901" t="str">
        <f>IFERROR(VLOOKUP(A901,[1]Loan!A:D,4,FALSE),  " No Loan")</f>
        <v xml:space="preserve"> No Loan</v>
      </c>
      <c r="O901" s="4">
        <f>VLOOKUP(B901, [1]Transaction!C:F,4,FALSE)</f>
        <v>44680</v>
      </c>
      <c r="P901" t="str">
        <f>VLOOKUP(B901,[1]Transaction!C:D,2,FALSE)</f>
        <v>Cash Withdrawal</v>
      </c>
      <c r="Q901" t="str">
        <f>VLOOKUP(B901,[1]Transaction!C:E,3,FALSE)</f>
        <v>POS</v>
      </c>
      <c r="R901" s="10" t="str">
        <f>IFERROR(I901-J901, "")</f>
        <v/>
      </c>
      <c r="S901" s="5" t="e">
        <f t="shared" si="29"/>
        <v>#VALUE!</v>
      </c>
    </row>
    <row r="902" spans="1:19" x14ac:dyDescent="0.25">
      <c r="A902" s="6" t="s">
        <v>329</v>
      </c>
      <c r="B902" s="7">
        <v>299454838</v>
      </c>
      <c r="C902" s="6">
        <v>76</v>
      </c>
      <c r="D902" s="17">
        <v>16947</v>
      </c>
      <c r="E902" s="6" t="s">
        <v>3339</v>
      </c>
      <c r="F902" s="6" t="s">
        <v>3469</v>
      </c>
      <c r="G902" s="6" t="s">
        <v>3369</v>
      </c>
      <c r="H902" s="18" t="s">
        <v>5338</v>
      </c>
      <c r="I902" s="19" t="str">
        <f t="shared" si="28"/>
        <v>1218185.04</v>
      </c>
      <c r="J902" s="20">
        <v>719102.09075249999</v>
      </c>
      <c r="K902" s="6" t="s">
        <v>5339</v>
      </c>
      <c r="L902" t="str">
        <f>VLOOKUP(A902,[1]Accounts!$A$2:$G$3001,5,FALSE)</f>
        <v>Corporate</v>
      </c>
      <c r="M902" t="str">
        <f>VLOOKUP(A902,[1]Accounts!$A$2:$G$3001,7,FALSE)</f>
        <v>20835,6327</v>
      </c>
      <c r="N902" t="str">
        <f>IFERROR(VLOOKUP(A902,[1]Loan!A:D,4,FALSE),  " No Loan")</f>
        <v>N3694697145</v>
      </c>
      <c r="O902" s="4">
        <f>VLOOKUP(B902, [1]Transaction!C:F,4,FALSE)</f>
        <v>44462</v>
      </c>
      <c r="P902" t="str">
        <f>VLOOKUP(B902,[1]Transaction!C:D,2,FALSE)</f>
        <v>Loan Payment</v>
      </c>
      <c r="Q902" t="str">
        <f>VLOOKUP(B902,[1]Transaction!C:E,3,FALSE)</f>
        <v>ACH</v>
      </c>
      <c r="R902" s="10">
        <f>IFERROR(I902-J902, "")</f>
        <v>499082.94924750004</v>
      </c>
      <c r="S902" s="5">
        <f t="shared" si="29"/>
        <v>0</v>
      </c>
    </row>
    <row r="903" spans="1:19" x14ac:dyDescent="0.25">
      <c r="A903" s="6" t="s">
        <v>1930</v>
      </c>
      <c r="B903" s="7">
        <v>299463142</v>
      </c>
      <c r="C903" s="6">
        <v>33</v>
      </c>
      <c r="D903" s="17">
        <v>32652.75</v>
      </c>
      <c r="E903" s="6" t="s">
        <v>3348</v>
      </c>
      <c r="F903" s="6" t="s">
        <v>3432</v>
      </c>
      <c r="G903" s="6" t="s">
        <v>3350</v>
      </c>
      <c r="H903" s="18" t="s">
        <v>5340</v>
      </c>
      <c r="I903" s="19" t="str">
        <f t="shared" si="28"/>
        <v>829387.325</v>
      </c>
      <c r="J903" s="20">
        <v>150565.69900944</v>
      </c>
      <c r="K903" s="6" t="s">
        <v>5341</v>
      </c>
      <c r="L903" t="str">
        <f>VLOOKUP(A903,[1]Accounts!$A$2:$G$3001,5,FALSE)</f>
        <v>Domiciliary</v>
      </c>
      <c r="M903" t="str">
        <f>VLOOKUP(A903,[1]Accounts!$A$2:$G$3001,7,FALSE)</f>
        <v>88541,193</v>
      </c>
      <c r="N903" t="str">
        <f>IFERROR(VLOOKUP(A903,[1]Loan!A:D,4,FALSE),  " No Loan")</f>
        <v xml:space="preserve"> No Loan</v>
      </c>
      <c r="O903" s="4">
        <f>VLOOKUP(B903, [1]Transaction!C:F,4,FALSE)</f>
        <v>44418</v>
      </c>
      <c r="P903" t="str">
        <f>VLOOKUP(B903,[1]Transaction!C:D,2,FALSE)</f>
        <v>Money Transfer</v>
      </c>
      <c r="Q903" t="str">
        <f>VLOOKUP(B903,[1]Transaction!C:E,3,FALSE)</f>
        <v>Mobile</v>
      </c>
      <c r="R903" s="10">
        <f>IFERROR(I903-J903, "")</f>
        <v>678821.62599055993</v>
      </c>
      <c r="S903" s="5">
        <f t="shared" si="29"/>
        <v>13576.432519811198</v>
      </c>
    </row>
    <row r="904" spans="1:19" x14ac:dyDescent="0.25">
      <c r="A904" s="6" t="s">
        <v>2830</v>
      </c>
      <c r="B904" s="7">
        <v>299668063</v>
      </c>
      <c r="C904" s="6">
        <v>45</v>
      </c>
      <c r="D904" s="17">
        <v>28269.75</v>
      </c>
      <c r="E904" s="6" t="s">
        <v>3339</v>
      </c>
      <c r="F904" s="6" t="s">
        <v>3600</v>
      </c>
      <c r="G904" s="6" t="s">
        <v>3376</v>
      </c>
      <c r="H904" s="18" t="s">
        <v>5342</v>
      </c>
      <c r="I904" s="19" t="str">
        <f t="shared" si="28"/>
        <v>90491.8741</v>
      </c>
      <c r="J904" s="20">
        <v>33473.691417599999</v>
      </c>
      <c r="K904" s="6" t="s">
        <v>5343</v>
      </c>
      <c r="L904" t="str">
        <f>VLOOKUP(A904,[1]Accounts!$A$2:$G$3001,5,FALSE)</f>
        <v>Domiciliary</v>
      </c>
      <c r="M904" t="str">
        <f>VLOOKUP(A904,[1]Accounts!$A$2:$G$3001,7,FALSE)</f>
        <v>56797,44</v>
      </c>
      <c r="N904" t="str">
        <f>IFERROR(VLOOKUP(A904,[1]Loan!A:D,4,FALSE),  " No Loan")</f>
        <v xml:space="preserve"> No Loan</v>
      </c>
      <c r="O904" s="4">
        <f>VLOOKUP(B904, [1]Transaction!C:F,4,FALSE)</f>
        <v>44265</v>
      </c>
      <c r="P904" t="str">
        <f>VLOOKUP(B904,[1]Transaction!C:D,2,FALSE)</f>
        <v>Money Deposit</v>
      </c>
      <c r="Q904" t="str">
        <f>VLOOKUP(B904,[1]Transaction!C:E,3,FALSE)</f>
        <v>Bank</v>
      </c>
      <c r="R904" s="10">
        <f>IFERROR(I904-J904, "")</f>
        <v>57018.182682400002</v>
      </c>
      <c r="S904" s="5">
        <f t="shared" si="29"/>
        <v>0</v>
      </c>
    </row>
    <row r="905" spans="1:19" x14ac:dyDescent="0.25">
      <c r="A905" s="6" t="s">
        <v>1026</v>
      </c>
      <c r="B905" s="7">
        <v>300286413</v>
      </c>
      <c r="C905" s="6">
        <v>32</v>
      </c>
      <c r="D905" s="17">
        <v>33018</v>
      </c>
      <c r="E905" s="6" t="s">
        <v>3339</v>
      </c>
      <c r="F905" s="6" t="s">
        <v>4256</v>
      </c>
      <c r="G905" s="6" t="s">
        <v>3369</v>
      </c>
      <c r="H905" s="18" t="s">
        <v>5344</v>
      </c>
      <c r="I905" s="19" t="str">
        <f t="shared" si="28"/>
        <v>215398.618</v>
      </c>
      <c r="J905" s="20">
        <v>246037.2154625</v>
      </c>
      <c r="K905" s="6" t="s">
        <v>5345</v>
      </c>
      <c r="L905" t="str">
        <f>VLOOKUP(A905,[1]Accounts!$A$2:$G$3001,5,FALSE)</f>
        <v>Domiciliary</v>
      </c>
      <c r="M905" t="str">
        <f>VLOOKUP(A905,[1]Accounts!$A$2:$G$3001,7,FALSE)</f>
        <v>297850,4116</v>
      </c>
      <c r="N905" t="str">
        <f>IFERROR(VLOOKUP(A905,[1]Loan!A:D,4,FALSE),  " No Loan")</f>
        <v xml:space="preserve"> No Loan</v>
      </c>
      <c r="O905" s="4">
        <f>VLOOKUP(B905, [1]Transaction!C:F,4,FALSE)</f>
        <v>44459</v>
      </c>
      <c r="P905" t="str">
        <f>VLOOKUP(B905,[1]Transaction!C:D,2,FALSE)</f>
        <v>Money Transfer</v>
      </c>
      <c r="Q905" t="str">
        <f>VLOOKUP(B905,[1]Transaction!C:E,3,FALSE)</f>
        <v>Bank</v>
      </c>
      <c r="R905" s="10">
        <f>IFERROR(I905-J905, "")</f>
        <v>-30638.597462500009</v>
      </c>
      <c r="S905" s="5">
        <f t="shared" si="29"/>
        <v>0</v>
      </c>
    </row>
    <row r="906" spans="1:19" x14ac:dyDescent="0.25">
      <c r="A906" s="6" t="s">
        <v>1153</v>
      </c>
      <c r="B906" s="7">
        <v>300474366</v>
      </c>
      <c r="C906" s="6">
        <v>74</v>
      </c>
      <c r="D906" s="17">
        <v>17677.5</v>
      </c>
      <c r="E906" s="6" t="s">
        <v>3348</v>
      </c>
      <c r="F906" s="6" t="s">
        <v>4016</v>
      </c>
      <c r="G906" s="6" t="s">
        <v>3376</v>
      </c>
      <c r="H906" s="18" t="s">
        <v>5346</v>
      </c>
      <c r="I906" s="19" t="str">
        <f t="shared" si="28"/>
        <v>258024.281</v>
      </c>
      <c r="J906" s="20">
        <v>56705.3363016</v>
      </c>
      <c r="K906" s="6" t="s">
        <v>5347</v>
      </c>
      <c r="L906" t="str">
        <f>VLOOKUP(A906,[1]Accounts!$A$2:$G$3001,5,FALSE)</f>
        <v>Savings</v>
      </c>
      <c r="M906" t="str">
        <f>VLOOKUP(A906,[1]Accounts!$A$2:$G$3001,7,FALSE)</f>
        <v>62182,9923</v>
      </c>
      <c r="N906" t="str">
        <f>IFERROR(VLOOKUP(A906,[1]Loan!A:D,4,FALSE),  " No Loan")</f>
        <v xml:space="preserve"> No Loan</v>
      </c>
      <c r="O906" s="4">
        <f>VLOOKUP(B906, [1]Transaction!C:F,4,FALSE)</f>
        <v>44575</v>
      </c>
      <c r="P906" t="str">
        <f>VLOOKUP(B906,[1]Transaction!C:D,2,FALSE)</f>
        <v>Money Transfer</v>
      </c>
      <c r="Q906" t="str">
        <f>VLOOKUP(B906,[1]Transaction!C:E,3,FALSE)</f>
        <v>Mobile</v>
      </c>
      <c r="R906" s="10">
        <f>IFERROR(I906-J906, "")</f>
        <v>201318.94469839998</v>
      </c>
      <c r="S906" s="5">
        <f t="shared" si="29"/>
        <v>0</v>
      </c>
    </row>
    <row r="907" spans="1:19" x14ac:dyDescent="0.25">
      <c r="A907" s="6" t="s">
        <v>1396</v>
      </c>
      <c r="B907" s="7">
        <v>300585242</v>
      </c>
      <c r="C907" s="6">
        <v>77</v>
      </c>
      <c r="D907" s="17">
        <v>16581.75</v>
      </c>
      <c r="E907" s="6" t="s">
        <v>3348</v>
      </c>
      <c r="F907" s="6" t="s">
        <v>3916</v>
      </c>
      <c r="G907" s="6" t="s">
        <v>3357</v>
      </c>
      <c r="H907" s="18" t="s">
        <v>5348</v>
      </c>
      <c r="I907" s="19" t="str">
        <f t="shared" si="28"/>
        <v>83150.4947</v>
      </c>
      <c r="J907" s="20">
        <v>12407.499904800001</v>
      </c>
      <c r="K907" s="6" t="s">
        <v>5349</v>
      </c>
      <c r="L907" t="str">
        <f>VLOOKUP(A907,[1]Accounts!$A$2:$G$3001,5,FALSE)</f>
        <v>Current</v>
      </c>
      <c r="M907" t="str">
        <f>VLOOKUP(A907,[1]Accounts!$A$2:$G$3001,7,FALSE)</f>
        <v>71898,2433</v>
      </c>
      <c r="N907" t="str">
        <f>IFERROR(VLOOKUP(A907,[1]Loan!A:D,4,FALSE),  " No Loan")</f>
        <v xml:space="preserve"> No Loan</v>
      </c>
      <c r="O907" s="4">
        <f>VLOOKUP(B907, [1]Transaction!C:F,4,FALSE)</f>
        <v>44553</v>
      </c>
      <c r="P907" t="str">
        <f>VLOOKUP(B907,[1]Transaction!C:D,2,FALSE)</f>
        <v>Online Payment</v>
      </c>
      <c r="Q907" t="str">
        <f>VLOOKUP(B907,[1]Transaction!C:E,3,FALSE)</f>
        <v>Mobile</v>
      </c>
      <c r="R907" s="10">
        <f>IFERROR(I907-J907, "")</f>
        <v>70742.994795199993</v>
      </c>
      <c r="S907" s="5">
        <f t="shared" si="29"/>
        <v>0</v>
      </c>
    </row>
    <row r="908" spans="1:19" x14ac:dyDescent="0.25">
      <c r="A908" s="6" t="s">
        <v>1978</v>
      </c>
      <c r="B908" s="7">
        <v>300722977</v>
      </c>
      <c r="C908" s="6">
        <v>77</v>
      </c>
      <c r="D908" s="17">
        <v>16581.75</v>
      </c>
      <c r="E908" s="6" t="s">
        <v>3339</v>
      </c>
      <c r="F908" s="6" t="s">
        <v>3674</v>
      </c>
      <c r="G908" s="6" t="s">
        <v>3350</v>
      </c>
      <c r="H908" s="18" t="s">
        <v>5350</v>
      </c>
      <c r="I908" s="19" t="str">
        <f t="shared" si="28"/>
        <v>287081.202</v>
      </c>
      <c r="J908" s="20">
        <v>123838.950312</v>
      </c>
      <c r="K908" s="6" t="s">
        <v>5351</v>
      </c>
      <c r="L908" t="str">
        <f>VLOOKUP(A908,[1]Accounts!$A$2:$G$3001,5,FALSE)</f>
        <v>Fixed Deposit</v>
      </c>
      <c r="M908" t="str">
        <f>VLOOKUP(A908,[1]Accounts!$A$2:$G$3001,7,FALSE)</f>
        <v>136517,3264</v>
      </c>
      <c r="N908" t="str">
        <f>IFERROR(VLOOKUP(A908,[1]Loan!A:D,4,FALSE),  " No Loan")</f>
        <v xml:space="preserve"> No Loan</v>
      </c>
      <c r="O908" s="4">
        <f>VLOOKUP(B908, [1]Transaction!C:F,4,FALSE)</f>
        <v>44436</v>
      </c>
      <c r="P908" t="str">
        <f>VLOOKUP(B908,[1]Transaction!C:D,2,FALSE)</f>
        <v>Online Payment</v>
      </c>
      <c r="Q908" t="str">
        <f>VLOOKUP(B908,[1]Transaction!C:E,3,FALSE)</f>
        <v>Internet Banking</v>
      </c>
      <c r="R908" s="10">
        <f>IFERROR(I908-J908, "")</f>
        <v>163242.25168799999</v>
      </c>
      <c r="S908" s="5">
        <f t="shared" si="29"/>
        <v>0</v>
      </c>
    </row>
    <row r="909" spans="1:19" x14ac:dyDescent="0.25">
      <c r="A909" s="6" t="s">
        <v>2879</v>
      </c>
      <c r="B909" s="7">
        <v>300991991</v>
      </c>
      <c r="C909" s="6">
        <v>74</v>
      </c>
      <c r="D909" s="17">
        <v>17677.5</v>
      </c>
      <c r="E909" s="6" t="s">
        <v>3348</v>
      </c>
      <c r="F909" s="6" t="s">
        <v>3538</v>
      </c>
      <c r="G909" s="6" t="s">
        <v>3357</v>
      </c>
      <c r="H909" s="18" t="s">
        <v>5352</v>
      </c>
      <c r="I909" s="19" t="str">
        <f t="shared" si="28"/>
        <v>79099.254_x0002_</v>
      </c>
      <c r="J909" s="20">
        <v>29633.561099999999</v>
      </c>
      <c r="K909" s="6" t="s">
        <v>5353</v>
      </c>
      <c r="L909" t="str">
        <f>VLOOKUP(A909,[1]Accounts!$A$2:$G$3001,5,FALSE)</f>
        <v>Domiciliary</v>
      </c>
      <c r="M909" t="str">
        <f>VLOOKUP(A909,[1]Accounts!$A$2:$G$3001,7,FALSE)</f>
        <v>74607,5112</v>
      </c>
      <c r="N909" t="str">
        <f>IFERROR(VLOOKUP(A909,[1]Loan!A:D,4,FALSE),  " No Loan")</f>
        <v xml:space="preserve"> No Loan</v>
      </c>
      <c r="O909" s="4">
        <f>VLOOKUP(B909, [1]Transaction!C:F,4,FALSE)</f>
        <v>44421</v>
      </c>
      <c r="P909" t="str">
        <f>VLOOKUP(B909,[1]Transaction!C:D,2,FALSE)</f>
        <v>Money Transfer</v>
      </c>
      <c r="Q909" t="str">
        <f>VLOOKUP(B909,[1]Transaction!C:E,3,FALSE)</f>
        <v>Internet Banking</v>
      </c>
      <c r="R909" s="10" t="str">
        <f>IFERROR(I909-J909, "")</f>
        <v/>
      </c>
      <c r="S909" s="5" t="e">
        <f t="shared" si="29"/>
        <v>#VALUE!</v>
      </c>
    </row>
    <row r="910" spans="1:19" x14ac:dyDescent="0.25">
      <c r="A910" s="6" t="s">
        <v>2855</v>
      </c>
      <c r="B910" s="7">
        <v>301382196</v>
      </c>
      <c r="C910" s="6">
        <v>50</v>
      </c>
      <c r="D910" s="17">
        <v>26443.5</v>
      </c>
      <c r="E910" s="6" t="s">
        <v>3348</v>
      </c>
      <c r="F910" s="6" t="s">
        <v>3979</v>
      </c>
      <c r="G910" s="6" t="s">
        <v>3369</v>
      </c>
      <c r="H910" s="18" t="s">
        <v>5354</v>
      </c>
      <c r="I910" s="19" t="str">
        <f t="shared" si="28"/>
        <v>404575.535</v>
      </c>
      <c r="J910" s="20">
        <v>37062.00888768</v>
      </c>
      <c r="K910" s="6" t="s">
        <v>5355</v>
      </c>
      <c r="L910" t="str">
        <f>VLOOKUP(A910,[1]Accounts!$A$2:$G$3001,5,FALSE)</f>
        <v>Corporate</v>
      </c>
      <c r="M910" t="str">
        <f>VLOOKUP(A910,[1]Accounts!$A$2:$G$3001,7,FALSE)</f>
        <v>82847,0272</v>
      </c>
      <c r="N910" t="str">
        <f>IFERROR(VLOOKUP(A910,[1]Loan!A:D,4,FALSE),  " No Loan")</f>
        <v xml:space="preserve"> No Loan</v>
      </c>
      <c r="O910" s="4">
        <f>VLOOKUP(B910, [1]Transaction!C:F,4,FALSE)</f>
        <v>44207</v>
      </c>
      <c r="P910" t="str">
        <f>VLOOKUP(B910,[1]Transaction!C:D,2,FALSE)</f>
        <v>Money Deposit</v>
      </c>
      <c r="Q910" t="str">
        <f>VLOOKUP(B910,[1]Transaction!C:E,3,FALSE)</f>
        <v>Bank</v>
      </c>
      <c r="R910" s="10">
        <f>IFERROR(I910-J910, "")</f>
        <v>367513.52611231996</v>
      </c>
      <c r="S910" s="5">
        <f t="shared" si="29"/>
        <v>0</v>
      </c>
    </row>
    <row r="911" spans="1:19" x14ac:dyDescent="0.25">
      <c r="A911" s="6" t="s">
        <v>1646</v>
      </c>
      <c r="B911" s="7">
        <v>301533948</v>
      </c>
      <c r="C911" s="6">
        <v>57</v>
      </c>
      <c r="D911" s="17">
        <v>23886.75</v>
      </c>
      <c r="E911" s="6" t="s">
        <v>3348</v>
      </c>
      <c r="F911" s="6" t="s">
        <v>3821</v>
      </c>
      <c r="G911" s="6" t="s">
        <v>3369</v>
      </c>
      <c r="H911" s="18" t="s">
        <v>5356</v>
      </c>
      <c r="I911" s="19" t="str">
        <f t="shared" si="28"/>
        <v>260544.945</v>
      </c>
      <c r="J911" s="20">
        <v>248111.92320600001</v>
      </c>
      <c r="K911" s="6" t="s">
        <v>5357</v>
      </c>
      <c r="L911" t="str">
        <f>VLOOKUP(A911,[1]Accounts!$A$2:$G$3001,5,FALSE)</f>
        <v>Domiciliary</v>
      </c>
      <c r="M911" t="str">
        <f>VLOOKUP(A911,[1]Accounts!$A$2:$G$3001,7,FALSE)</f>
        <v>317895,3364</v>
      </c>
      <c r="N911" t="str">
        <f>IFERROR(VLOOKUP(A911,[1]Loan!A:D,4,FALSE),  " No Loan")</f>
        <v xml:space="preserve"> No Loan</v>
      </c>
      <c r="O911" s="4">
        <f>VLOOKUP(B911, [1]Transaction!C:F,4,FALSE)</f>
        <v>44669</v>
      </c>
      <c r="P911" t="str">
        <f>VLOOKUP(B911,[1]Transaction!C:D,2,FALSE)</f>
        <v>Money Transfer</v>
      </c>
      <c r="Q911" t="str">
        <f>VLOOKUP(B911,[1]Transaction!C:E,3,FALSE)</f>
        <v>Internet Banking</v>
      </c>
      <c r="R911" s="10">
        <f>IFERROR(I911-J911, "")</f>
        <v>12433.021794</v>
      </c>
      <c r="S911" s="5">
        <f t="shared" si="29"/>
        <v>0</v>
      </c>
    </row>
    <row r="912" spans="1:19" x14ac:dyDescent="0.25">
      <c r="A912" s="6" t="s">
        <v>2584</v>
      </c>
      <c r="B912" s="7">
        <v>301691876</v>
      </c>
      <c r="C912" s="6">
        <v>45</v>
      </c>
      <c r="D912" s="17">
        <v>28269.75</v>
      </c>
      <c r="E912" s="6" t="s">
        <v>3339</v>
      </c>
      <c r="F912" s="6" t="s">
        <v>3582</v>
      </c>
      <c r="G912" s="6" t="s">
        <v>3403</v>
      </c>
      <c r="H912" s="18" t="s">
        <v>5358</v>
      </c>
      <c r="I912" s="19" t="str">
        <f t="shared" si="28"/>
        <v>1551055.99</v>
      </c>
      <c r="J912" s="20">
        <v>840893.93011008005</v>
      </c>
      <c r="K912" s="6" t="s">
        <v>5359</v>
      </c>
      <c r="L912" t="str">
        <f>VLOOKUP(A912,[1]Accounts!$A$2:$G$3001,5,FALSE)</f>
        <v>Domiciliary</v>
      </c>
      <c r="M912" t="str">
        <f>VLOOKUP(A912,[1]Accounts!$A$2:$G$3001,7,FALSE)</f>
        <v>89835,3405</v>
      </c>
      <c r="N912" t="str">
        <f>IFERROR(VLOOKUP(A912,[1]Loan!A:D,4,FALSE),  " No Loan")</f>
        <v xml:space="preserve"> No Loan</v>
      </c>
      <c r="O912" s="4">
        <f>VLOOKUP(B912, [1]Transaction!C:F,4,FALSE)</f>
        <v>44494</v>
      </c>
      <c r="P912" t="str">
        <f>VLOOKUP(B912,[1]Transaction!C:D,2,FALSE)</f>
        <v>Online Payment</v>
      </c>
      <c r="Q912" t="str">
        <f>VLOOKUP(B912,[1]Transaction!C:E,3,FALSE)</f>
        <v>Mobile</v>
      </c>
      <c r="R912" s="10">
        <f>IFERROR(I912-J912, "")</f>
        <v>710162.05988991994</v>
      </c>
      <c r="S912" s="5">
        <f t="shared" si="29"/>
        <v>14203.241197798399</v>
      </c>
    </row>
    <row r="913" spans="1:19" x14ac:dyDescent="0.25">
      <c r="A913" s="6" t="s">
        <v>1183</v>
      </c>
      <c r="B913" s="7">
        <v>301759028</v>
      </c>
      <c r="C913" s="6">
        <v>76</v>
      </c>
      <c r="D913" s="17">
        <v>16947</v>
      </c>
      <c r="E913" s="6" t="s">
        <v>3339</v>
      </c>
      <c r="F913" s="6" t="s">
        <v>3532</v>
      </c>
      <c r="G913" s="6" t="s">
        <v>3512</v>
      </c>
      <c r="H913" s="18" t="s">
        <v>5360</v>
      </c>
      <c r="I913" s="19" t="str">
        <f t="shared" si="28"/>
        <v>1997338.99</v>
      </c>
      <c r="J913" s="20">
        <v>641447.57486159995</v>
      </c>
      <c r="K913" s="6" t="s">
        <v>5361</v>
      </c>
      <c r="L913" t="str">
        <f>VLOOKUP(A913,[1]Accounts!$A$2:$G$3001,5,FALSE)</f>
        <v>Corporate</v>
      </c>
      <c r="M913" t="str">
        <f>VLOOKUP(A913,[1]Accounts!$A$2:$G$3001,7,FALSE)</f>
        <v>112495,635</v>
      </c>
      <c r="N913" t="str">
        <f>IFERROR(VLOOKUP(A913,[1]Loan!A:D,4,FALSE),  " No Loan")</f>
        <v xml:space="preserve"> No Loan</v>
      </c>
      <c r="O913" s="4">
        <f>VLOOKUP(B913, [1]Transaction!C:F,4,FALSE)</f>
        <v>44281</v>
      </c>
      <c r="P913" t="str">
        <f>VLOOKUP(B913,[1]Transaction!C:D,2,FALSE)</f>
        <v>Money Transfer</v>
      </c>
      <c r="Q913" t="str">
        <f>VLOOKUP(B913,[1]Transaction!C:E,3,FALSE)</f>
        <v>Mobile</v>
      </c>
      <c r="R913" s="10">
        <f>IFERROR(I913-J913, "")</f>
        <v>1355891.4151384002</v>
      </c>
      <c r="S913" s="5">
        <f t="shared" si="29"/>
        <v>27117.828302768005</v>
      </c>
    </row>
    <row r="914" spans="1:19" x14ac:dyDescent="0.25">
      <c r="A914" s="6" t="s">
        <v>331</v>
      </c>
      <c r="B914" s="7">
        <v>301903886</v>
      </c>
      <c r="C914" s="6">
        <v>75</v>
      </c>
      <c r="D914" s="17">
        <v>17312.25</v>
      </c>
      <c r="E914" s="6" t="s">
        <v>3348</v>
      </c>
      <c r="F914" s="6" t="s">
        <v>3388</v>
      </c>
      <c r="G914" s="6" t="s">
        <v>3357</v>
      </c>
      <c r="H914" s="18" t="s">
        <v>5362</v>
      </c>
      <c r="I914" s="19" t="str">
        <f t="shared" si="28"/>
        <v>822783.558</v>
      </c>
      <c r="J914" s="20">
        <v>282233.89523700002</v>
      </c>
      <c r="K914" s="6" t="s">
        <v>5363</v>
      </c>
      <c r="L914" t="str">
        <f>VLOOKUP(A914,[1]Accounts!$A$2:$G$3001,5,FALSE)</f>
        <v>Fixed Deposit</v>
      </c>
      <c r="M914" t="str">
        <f>VLOOKUP(A914,[1]Accounts!$A$2:$G$3001,7,FALSE)</f>
        <v>163975,0827</v>
      </c>
      <c r="N914" t="str">
        <f>IFERROR(VLOOKUP(A914,[1]Loan!A:D,4,FALSE),  " No Loan")</f>
        <v>N514321281</v>
      </c>
      <c r="O914" s="4">
        <f>VLOOKUP(B914, [1]Transaction!C:F,4,FALSE)</f>
        <v>44341</v>
      </c>
      <c r="P914" t="str">
        <f>VLOOKUP(B914,[1]Transaction!C:D,2,FALSE)</f>
        <v>Loan Payment</v>
      </c>
      <c r="Q914" t="str">
        <f>VLOOKUP(B914,[1]Transaction!C:E,3,FALSE)</f>
        <v>ACH</v>
      </c>
      <c r="R914" s="10">
        <f>IFERROR(I914-J914, "")</f>
        <v>540549.662763</v>
      </c>
      <c r="S914" s="5">
        <f t="shared" si="29"/>
        <v>10810.99325526</v>
      </c>
    </row>
    <row r="915" spans="1:19" x14ac:dyDescent="0.25">
      <c r="A915" s="6" t="s">
        <v>2056</v>
      </c>
      <c r="B915" s="7">
        <v>302136341</v>
      </c>
      <c r="C915" s="6">
        <v>65</v>
      </c>
      <c r="D915" s="17">
        <v>20964.75</v>
      </c>
      <c r="E915" s="6" t="s">
        <v>3348</v>
      </c>
      <c r="F915" s="6" t="s">
        <v>4037</v>
      </c>
      <c r="G915" s="6" t="s">
        <v>3463</v>
      </c>
      <c r="H915" s="18" t="s">
        <v>5364</v>
      </c>
      <c r="I915" s="19" t="str">
        <f t="shared" si="28"/>
        <v>1003542.57</v>
      </c>
      <c r="J915" s="20">
        <v>322175.03641176003</v>
      </c>
      <c r="K915" s="6" t="s">
        <v>5365</v>
      </c>
      <c r="L915" t="str">
        <f>VLOOKUP(A915,[1]Accounts!$A$2:$G$3001,5,FALSE)</f>
        <v>Joint</v>
      </c>
      <c r="M915" t="str">
        <f>VLOOKUP(A915,[1]Accounts!$A$2:$G$3001,7,FALSE)</f>
        <v>93928,0951</v>
      </c>
      <c r="N915" t="str">
        <f>IFERROR(VLOOKUP(A915,[1]Loan!A:D,4,FALSE),  " No Loan")</f>
        <v xml:space="preserve"> No Loan</v>
      </c>
      <c r="O915" s="4">
        <f>VLOOKUP(B915, [1]Transaction!C:F,4,FALSE)</f>
        <v>44596</v>
      </c>
      <c r="P915" t="str">
        <f>VLOOKUP(B915,[1]Transaction!C:D,2,FALSE)</f>
        <v>Cash Withdrawal</v>
      </c>
      <c r="Q915" t="str">
        <f>VLOOKUP(B915,[1]Transaction!C:E,3,FALSE)</f>
        <v>Bank</v>
      </c>
      <c r="R915" s="10">
        <f>IFERROR(I915-J915, "")</f>
        <v>681367.53358823992</v>
      </c>
      <c r="S915" s="5">
        <f t="shared" si="29"/>
        <v>13627.350671764798</v>
      </c>
    </row>
    <row r="916" spans="1:19" x14ac:dyDescent="0.25">
      <c r="A916" s="6" t="s">
        <v>2695</v>
      </c>
      <c r="B916" s="7">
        <v>302636014</v>
      </c>
      <c r="C916" s="6">
        <v>66</v>
      </c>
      <c r="D916" s="17">
        <v>20599.5</v>
      </c>
      <c r="E916" s="6" t="s">
        <v>3348</v>
      </c>
      <c r="F916" s="6" t="s">
        <v>3585</v>
      </c>
      <c r="G916" s="6" t="s">
        <v>3512</v>
      </c>
      <c r="H916" s="18" t="s">
        <v>5366</v>
      </c>
      <c r="I916" s="19" t="str">
        <f t="shared" si="28"/>
        <v>192729.768</v>
      </c>
      <c r="J916" s="20">
        <v>223391.32199999999</v>
      </c>
      <c r="K916" s="6" t="s">
        <v>5367</v>
      </c>
      <c r="L916" t="str">
        <f>VLOOKUP(A916,[1]Accounts!$A$2:$G$3001,5,FALSE)</f>
        <v>Savings</v>
      </c>
      <c r="M916" t="str">
        <f>VLOOKUP(A916,[1]Accounts!$A$2:$G$3001,7,FALSE)</f>
        <v>254049,9255</v>
      </c>
      <c r="N916" t="str">
        <f>IFERROR(VLOOKUP(A916,[1]Loan!A:D,4,FALSE),  " No Loan")</f>
        <v xml:space="preserve"> No Loan</v>
      </c>
      <c r="O916" s="4">
        <f>VLOOKUP(B916, [1]Transaction!C:F,4,FALSE)</f>
        <v>44452</v>
      </c>
      <c r="P916" t="str">
        <f>VLOOKUP(B916,[1]Transaction!C:D,2,FALSE)</f>
        <v>Money Transfer</v>
      </c>
      <c r="Q916" t="str">
        <f>VLOOKUP(B916,[1]Transaction!C:E,3,FALSE)</f>
        <v>Mobile</v>
      </c>
      <c r="R916" s="10">
        <f>IFERROR(I916-J916, "")</f>
        <v>-30661.553999999975</v>
      </c>
      <c r="S916" s="5">
        <f t="shared" si="29"/>
        <v>0</v>
      </c>
    </row>
    <row r="917" spans="1:19" x14ac:dyDescent="0.25">
      <c r="A917" s="6" t="s">
        <v>3092</v>
      </c>
      <c r="B917" s="7">
        <v>302762352</v>
      </c>
      <c r="C917" s="6">
        <v>31</v>
      </c>
      <c r="D917" s="17">
        <v>33383.25</v>
      </c>
      <c r="E917" s="6" t="s">
        <v>3348</v>
      </c>
      <c r="F917" s="6" t="s">
        <v>3633</v>
      </c>
      <c r="G917" s="6" t="s">
        <v>3341</v>
      </c>
      <c r="H917" s="18" t="s">
        <v>5368</v>
      </c>
      <c r="I917" s="19" t="str">
        <f t="shared" si="28"/>
        <v>258202.486</v>
      </c>
      <c r="J917" s="20">
        <v>288060.08351119998</v>
      </c>
      <c r="K917" s="6" t="s">
        <v>5369</v>
      </c>
      <c r="L917" t="str">
        <f>VLOOKUP(A917,[1]Accounts!$A$2:$G$3001,5,FALSE)</f>
        <v>Domiciliary</v>
      </c>
      <c r="M917" t="str">
        <f>VLOOKUP(A917,[1]Accounts!$A$2:$G$3001,7,FALSE)</f>
        <v>211664,1072</v>
      </c>
      <c r="N917" t="str">
        <f>IFERROR(VLOOKUP(A917,[1]Loan!A:D,4,FALSE),  " No Loan")</f>
        <v xml:space="preserve"> No Loan</v>
      </c>
      <c r="O917" s="4">
        <f>VLOOKUP(B917, [1]Transaction!C:F,4,FALSE)</f>
        <v>44567</v>
      </c>
      <c r="P917" t="str">
        <f>VLOOKUP(B917,[1]Transaction!C:D,2,FALSE)</f>
        <v>Cash Withdrawal</v>
      </c>
      <c r="Q917" t="str">
        <f>VLOOKUP(B917,[1]Transaction!C:E,3,FALSE)</f>
        <v>ATM</v>
      </c>
      <c r="R917" s="10">
        <f>IFERROR(I917-J917, "")</f>
        <v>-29857.597511199972</v>
      </c>
      <c r="S917" s="5">
        <f t="shared" si="29"/>
        <v>0</v>
      </c>
    </row>
    <row r="918" spans="1:19" x14ac:dyDescent="0.25">
      <c r="A918" s="6" t="s">
        <v>296</v>
      </c>
      <c r="B918" s="7">
        <v>302995517</v>
      </c>
      <c r="C918" s="6">
        <v>75</v>
      </c>
      <c r="D918" s="17">
        <v>17312.25</v>
      </c>
      <c r="E918" s="6" t="s">
        <v>3339</v>
      </c>
      <c r="F918" s="6" t="s">
        <v>4749</v>
      </c>
      <c r="G918" s="6" t="s">
        <v>3389</v>
      </c>
      <c r="H918" s="18" t="s">
        <v>5370</v>
      </c>
      <c r="I918" s="19" t="str">
        <f t="shared" si="28"/>
        <v>1015453.75</v>
      </c>
      <c r="J918" s="20">
        <v>469209.6669056</v>
      </c>
      <c r="K918" s="6" t="s">
        <v>5371</v>
      </c>
      <c r="L918" t="str">
        <f>VLOOKUP(A918,[1]Accounts!$A$2:$G$3001,5,FALSE)</f>
        <v>Savings</v>
      </c>
      <c r="M918" t="str">
        <f>VLOOKUP(A918,[1]Accounts!$A$2:$G$3001,7,FALSE)</f>
        <v>242808,6928</v>
      </c>
      <c r="N918" t="str">
        <f>IFERROR(VLOOKUP(A918,[1]Loan!A:D,4,FALSE),  " No Loan")</f>
        <v xml:space="preserve"> No Loan</v>
      </c>
      <c r="O918" s="4">
        <f>VLOOKUP(B918, [1]Transaction!C:F,4,FALSE)</f>
        <v>44451</v>
      </c>
      <c r="P918" t="str">
        <f>VLOOKUP(B918,[1]Transaction!C:D,2,FALSE)</f>
        <v>Money Deposit</v>
      </c>
      <c r="Q918" t="str">
        <f>VLOOKUP(B918,[1]Transaction!C:E,3,FALSE)</f>
        <v>ATM</v>
      </c>
      <c r="R918" s="10">
        <f>IFERROR(I918-J918, "")</f>
        <v>546244.0830944</v>
      </c>
      <c r="S918" s="5">
        <f t="shared" si="29"/>
        <v>10924.881661888001</v>
      </c>
    </row>
    <row r="919" spans="1:19" x14ac:dyDescent="0.25">
      <c r="A919" s="6" t="s">
        <v>1112</v>
      </c>
      <c r="B919" s="7">
        <v>303021938</v>
      </c>
      <c r="C919" s="6">
        <v>47</v>
      </c>
      <c r="D919" s="17">
        <v>27539.25</v>
      </c>
      <c r="E919" s="6" t="s">
        <v>3339</v>
      </c>
      <c r="F919" s="6" t="s">
        <v>4157</v>
      </c>
      <c r="G919" s="6" t="s">
        <v>3365</v>
      </c>
      <c r="H919" s="18" t="s">
        <v>5372</v>
      </c>
      <c r="I919" s="19" t="str">
        <f t="shared" si="28"/>
        <v>113852.156</v>
      </c>
      <c r="J919" s="20">
        <v>110734.3590808</v>
      </c>
      <c r="K919" s="6" t="s">
        <v>5373</v>
      </c>
      <c r="L919" t="str">
        <f>VLOOKUP(A919,[1]Accounts!$A$2:$G$3001,5,FALSE)</f>
        <v>Domiciliary</v>
      </c>
      <c r="M919" t="str">
        <f>VLOOKUP(A919,[1]Accounts!$A$2:$G$3001,7,FALSE)</f>
        <v>53882,64</v>
      </c>
      <c r="N919" t="str">
        <f>IFERROR(VLOOKUP(A919,[1]Loan!A:D,4,FALSE),  " No Loan")</f>
        <v xml:space="preserve"> No Loan</v>
      </c>
      <c r="O919" s="4">
        <f>VLOOKUP(B919, [1]Transaction!C:F,4,FALSE)</f>
        <v>44342</v>
      </c>
      <c r="P919" t="str">
        <f>VLOOKUP(B919,[1]Transaction!C:D,2,FALSE)</f>
        <v>Cash Withdrawal</v>
      </c>
      <c r="Q919" t="str">
        <f>VLOOKUP(B919,[1]Transaction!C:E,3,FALSE)</f>
        <v>ATM</v>
      </c>
      <c r="R919" s="10">
        <f>IFERROR(I919-J919, "")</f>
        <v>3117.7969192000019</v>
      </c>
      <c r="S919" s="5">
        <f t="shared" si="29"/>
        <v>0</v>
      </c>
    </row>
    <row r="920" spans="1:19" x14ac:dyDescent="0.25">
      <c r="A920" s="6" t="s">
        <v>1289</v>
      </c>
      <c r="B920" s="7">
        <v>303261455</v>
      </c>
      <c r="C920" s="6">
        <v>39</v>
      </c>
      <c r="D920" s="17">
        <v>30461.25</v>
      </c>
      <c r="E920" s="6" t="s">
        <v>3339</v>
      </c>
      <c r="F920" s="6" t="s">
        <v>3976</v>
      </c>
      <c r="G920" s="6" t="s">
        <v>3399</v>
      </c>
      <c r="H920" s="18" t="s">
        <v>5374</v>
      </c>
      <c r="I920" s="19" t="str">
        <f t="shared" si="28"/>
        <v>1848506.27</v>
      </c>
      <c r="J920" s="20">
        <v>326332.45319688</v>
      </c>
      <c r="K920" s="6" t="s">
        <v>5375</v>
      </c>
      <c r="L920" t="str">
        <f>VLOOKUP(A920,[1]Accounts!$A$2:$G$3001,5,FALSE)</f>
        <v>Current</v>
      </c>
      <c r="M920" t="str">
        <f>VLOOKUP(A920,[1]Accounts!$A$2:$G$3001,7,FALSE)</f>
        <v>59748,6105</v>
      </c>
      <c r="N920" t="str">
        <f>IFERROR(VLOOKUP(A920,[1]Loan!A:D,4,FALSE),  " No Loan")</f>
        <v xml:space="preserve"> No Loan</v>
      </c>
      <c r="O920" s="4">
        <f>VLOOKUP(B920, [1]Transaction!C:F,4,FALSE)</f>
        <v>44402</v>
      </c>
      <c r="P920" t="str">
        <f>VLOOKUP(B920,[1]Transaction!C:D,2,FALSE)</f>
        <v>Money Transfer</v>
      </c>
      <c r="Q920" t="str">
        <f>VLOOKUP(B920,[1]Transaction!C:E,3,FALSE)</f>
        <v>ATM</v>
      </c>
      <c r="R920" s="10">
        <f>IFERROR(I920-J920, "")</f>
        <v>1522173.8168031201</v>
      </c>
      <c r="S920" s="5">
        <f t="shared" si="29"/>
        <v>30443.476336062402</v>
      </c>
    </row>
    <row r="921" spans="1:19" x14ac:dyDescent="0.25">
      <c r="A921" s="6" t="s">
        <v>632</v>
      </c>
      <c r="B921" s="7">
        <v>303452116</v>
      </c>
      <c r="C921" s="6">
        <v>72</v>
      </c>
      <c r="D921" s="17">
        <v>18408</v>
      </c>
      <c r="E921" s="6" t="s">
        <v>3348</v>
      </c>
      <c r="F921" s="6" t="s">
        <v>4048</v>
      </c>
      <c r="G921" s="6" t="s">
        <v>3623</v>
      </c>
      <c r="H921" s="18" t="s">
        <v>5376</v>
      </c>
      <c r="I921" s="19" t="str">
        <f t="shared" si="28"/>
        <v>94217.5152</v>
      </c>
      <c r="J921" s="20">
        <v>85298.257094400004</v>
      </c>
      <c r="K921" s="6" t="s">
        <v>5377</v>
      </c>
      <c r="L921" t="str">
        <f>VLOOKUP(A921,[1]Accounts!$A$2:$G$3001,5,FALSE)</f>
        <v>Current</v>
      </c>
      <c r="M921" t="str">
        <f>VLOOKUP(A921,[1]Accounts!$A$2:$G$3001,7,FALSE)</f>
        <v>33731,4816</v>
      </c>
      <c r="N921" t="str">
        <f>IFERROR(VLOOKUP(A921,[1]Loan!A:D,4,FALSE),  " No Loan")</f>
        <v xml:space="preserve"> No Loan</v>
      </c>
      <c r="O921" s="4">
        <f>VLOOKUP(B921, [1]Transaction!C:F,4,FALSE)</f>
        <v>44676</v>
      </c>
      <c r="P921" t="str">
        <f>VLOOKUP(B921,[1]Transaction!C:D,2,FALSE)</f>
        <v>Online Payment</v>
      </c>
      <c r="Q921" t="str">
        <f>VLOOKUP(B921,[1]Transaction!C:E,3,FALSE)</f>
        <v>Card</v>
      </c>
      <c r="R921" s="10">
        <f>IFERROR(I921-J921, "")</f>
        <v>8919.2581055999908</v>
      </c>
      <c r="S921" s="5">
        <f t="shared" si="29"/>
        <v>0</v>
      </c>
    </row>
    <row r="922" spans="1:19" x14ac:dyDescent="0.25">
      <c r="A922" s="6" t="s">
        <v>2082</v>
      </c>
      <c r="B922" s="7">
        <v>304071750</v>
      </c>
      <c r="C922" s="6">
        <v>61</v>
      </c>
      <c r="D922" s="21">
        <v>36713.75</v>
      </c>
      <c r="E922" s="6" t="str">
        <f ca="1">CHOOSE(RANDBETWEEN(1, 2), "Male","Female")</f>
        <v>Female</v>
      </c>
      <c r="F922" s="6" t="str">
        <f ca="1">CHOOSE(RANDBETWEEN(1, 5), "Farmer","Tailor","Student","Professor","Welder")</f>
        <v>Tailor</v>
      </c>
      <c r="G922" s="6" t="str">
        <f ca="1">CHOOSE(RANDBETWEEN(1, 22), "Kano","Kwara","Imo","Lagos","Adamawa","Delta","Sokoto","Oyo","Osun","Abia","Cross River","Kaduna","Plateau","River","Abuja","Kogi","Edo","Anambra","Bayelsa","Benue","Ogun","Enugu")</f>
        <v>Kaduna</v>
      </c>
      <c r="H922" s="22" t="s">
        <v>5378</v>
      </c>
      <c r="I922" s="19" t="str">
        <f t="shared" si="28"/>
        <v>184502.839</v>
      </c>
      <c r="J922" s="10">
        <v>401667.09571443353</v>
      </c>
      <c r="K922" t="s">
        <v>5379</v>
      </c>
      <c r="L922" t="str">
        <f>VLOOKUP(A922,[1]Accounts!$A$2:$G$3001,5,FALSE)</f>
        <v>Domiciliary</v>
      </c>
      <c r="M922" t="str">
        <f>VLOOKUP(A922,[1]Accounts!$A$2:$G$3001,7,FALSE)</f>
        <v>162559,04</v>
      </c>
      <c r="N922" t="str">
        <f>IFERROR(VLOOKUP(A922,[1]Loan!A:D,4,FALSE),  " No Loan")</f>
        <v xml:space="preserve"> No Loan</v>
      </c>
      <c r="O922" s="4">
        <f>VLOOKUP(B922, [1]Transaction!C:F,4,FALSE)</f>
        <v>44541</v>
      </c>
      <c r="P922" t="str">
        <f>VLOOKUP(B922,[1]Transaction!C:D,2,FALSE)</f>
        <v>Money Deposit</v>
      </c>
      <c r="Q922" t="str">
        <f>VLOOKUP(B922,[1]Transaction!C:E,3,FALSE)</f>
        <v>Bank</v>
      </c>
      <c r="R922" s="10">
        <f>IFERROR(I922-J922, "")</f>
        <v>-217164.25671443352</v>
      </c>
      <c r="S922" s="5">
        <f t="shared" si="29"/>
        <v>0</v>
      </c>
    </row>
    <row r="923" spans="1:19" x14ac:dyDescent="0.25">
      <c r="A923" s="6" t="s">
        <v>3000</v>
      </c>
      <c r="B923" s="7">
        <v>304491419</v>
      </c>
      <c r="C923" s="6">
        <v>23</v>
      </c>
      <c r="D923" s="17">
        <v>36305.25</v>
      </c>
      <c r="E923" s="6" t="s">
        <v>3348</v>
      </c>
      <c r="F923" s="6" t="s">
        <v>3523</v>
      </c>
      <c r="G923" s="6" t="s">
        <v>3463</v>
      </c>
      <c r="H923" s="18" t="s">
        <v>5380</v>
      </c>
      <c r="I923" s="19" t="str">
        <f t="shared" si="28"/>
        <v>541630.836</v>
      </c>
      <c r="J923" s="20">
        <v>154816.14737232</v>
      </c>
      <c r="K923" s="6" t="s">
        <v>5381</v>
      </c>
      <c r="L923" t="str">
        <f>VLOOKUP(A923,[1]Accounts!$A$2:$G$3001,5,FALSE)</f>
        <v>Joint</v>
      </c>
      <c r="M923" t="str">
        <f>VLOOKUP(A923,[1]Accounts!$A$2:$G$3001,7,FALSE)</f>
        <v>107085,6</v>
      </c>
      <c r="N923" t="str">
        <f>IFERROR(VLOOKUP(A923,[1]Loan!A:D,4,FALSE),  " No Loan")</f>
        <v xml:space="preserve"> No Loan</v>
      </c>
      <c r="O923" s="4">
        <f>VLOOKUP(B923, [1]Transaction!C:F,4,FALSE)</f>
        <v>44432</v>
      </c>
      <c r="P923" t="str">
        <f>VLOOKUP(B923,[1]Transaction!C:D,2,FALSE)</f>
        <v>Checks</v>
      </c>
      <c r="Q923" t="str">
        <f>VLOOKUP(B923,[1]Transaction!C:E,3,FALSE)</f>
        <v>Informal Services</v>
      </c>
      <c r="R923" s="10">
        <f>IFERROR(I923-J923, "")</f>
        <v>386814.68862768001</v>
      </c>
      <c r="S923" s="5">
        <f t="shared" si="29"/>
        <v>0</v>
      </c>
    </row>
    <row r="924" spans="1:19" x14ac:dyDescent="0.25">
      <c r="A924" s="6" t="s">
        <v>2514</v>
      </c>
      <c r="B924" s="7">
        <v>304859900</v>
      </c>
      <c r="C924" s="6">
        <v>67</v>
      </c>
      <c r="D924" s="17">
        <v>20234.25</v>
      </c>
      <c r="E924" s="6" t="s">
        <v>3339</v>
      </c>
      <c r="F924" s="6" t="s">
        <v>4236</v>
      </c>
      <c r="G924" s="6" t="s">
        <v>3444</v>
      </c>
      <c r="H924" s="18" t="s">
        <v>5382</v>
      </c>
      <c r="I924" s="19" t="str">
        <f t="shared" si="28"/>
        <v>420518.011</v>
      </c>
      <c r="J924" s="20">
        <v>140172.67063800001</v>
      </c>
      <c r="K924" s="6" t="s">
        <v>5383</v>
      </c>
      <c r="L924" t="str">
        <f>VLOOKUP(A924,[1]Accounts!$A$2:$G$3001,5,FALSE)</f>
        <v>Current</v>
      </c>
      <c r="M924" t="str">
        <f>VLOOKUP(A924,[1]Accounts!$A$2:$G$3001,7,FALSE)</f>
        <v>260992,4044</v>
      </c>
      <c r="N924" t="str">
        <f>IFERROR(VLOOKUP(A924,[1]Loan!A:D,4,FALSE),  " No Loan")</f>
        <v xml:space="preserve"> No Loan</v>
      </c>
      <c r="O924" s="4">
        <f>VLOOKUP(B924, [1]Transaction!C:F,4,FALSE)</f>
        <v>44233</v>
      </c>
      <c r="P924" t="str">
        <f>VLOOKUP(B924,[1]Transaction!C:D,2,FALSE)</f>
        <v>Online Payment</v>
      </c>
      <c r="Q924" t="str">
        <f>VLOOKUP(B924,[1]Transaction!C:E,3,FALSE)</f>
        <v>Mobile</v>
      </c>
      <c r="R924" s="10">
        <f>IFERROR(I924-J924, "")</f>
        <v>280345.34036199999</v>
      </c>
      <c r="S924" s="5">
        <f t="shared" si="29"/>
        <v>0</v>
      </c>
    </row>
    <row r="925" spans="1:19" x14ac:dyDescent="0.25">
      <c r="A925" s="6" t="s">
        <v>1038</v>
      </c>
      <c r="B925" s="7">
        <v>305148262</v>
      </c>
      <c r="C925" s="6">
        <v>71</v>
      </c>
      <c r="D925" s="17">
        <v>18773.25</v>
      </c>
      <c r="E925" s="6" t="s">
        <v>3348</v>
      </c>
      <c r="F925" s="6" t="s">
        <v>3840</v>
      </c>
      <c r="G925" s="6" t="s">
        <v>3444</v>
      </c>
      <c r="H925" s="18" t="s">
        <v>5384</v>
      </c>
      <c r="I925" s="19" t="str">
        <f t="shared" si="28"/>
        <v>1020279.18</v>
      </c>
      <c r="J925" s="20">
        <v>513823.93232939998</v>
      </c>
      <c r="K925" s="6" t="s">
        <v>5385</v>
      </c>
      <c r="L925" t="str">
        <f>VLOOKUP(A925,[1]Accounts!$A$2:$G$3001,5,FALSE)</f>
        <v>Domiciliary</v>
      </c>
      <c r="M925" t="str">
        <f>VLOOKUP(A925,[1]Accounts!$A$2:$G$3001,7,FALSE)</f>
        <v>147794,79</v>
      </c>
      <c r="N925" t="str">
        <f>IFERROR(VLOOKUP(A925,[1]Loan!A:D,4,FALSE),  " No Loan")</f>
        <v xml:space="preserve"> No Loan</v>
      </c>
      <c r="O925" s="4">
        <f>VLOOKUP(B925, [1]Transaction!C:F,4,FALSE)</f>
        <v>44238</v>
      </c>
      <c r="P925" t="str">
        <f>VLOOKUP(B925,[1]Transaction!C:D,2,FALSE)</f>
        <v>Money Deposit</v>
      </c>
      <c r="Q925" t="str">
        <f>VLOOKUP(B925,[1]Transaction!C:E,3,FALSE)</f>
        <v>Bank</v>
      </c>
      <c r="R925" s="10">
        <f>IFERROR(I925-J925, "")</f>
        <v>506455.24767060007</v>
      </c>
      <c r="S925" s="5">
        <f t="shared" si="29"/>
        <v>10129.104953412001</v>
      </c>
    </row>
    <row r="926" spans="1:19" x14ac:dyDescent="0.25">
      <c r="A926" s="6" t="s">
        <v>2222</v>
      </c>
      <c r="B926" s="7">
        <v>305303485</v>
      </c>
      <c r="C926" s="6">
        <v>61</v>
      </c>
      <c r="D926" s="17">
        <v>22425.75</v>
      </c>
      <c r="E926" s="6" t="s">
        <v>3339</v>
      </c>
      <c r="F926" s="6" t="s">
        <v>3761</v>
      </c>
      <c r="G926" s="6" t="s">
        <v>3389</v>
      </c>
      <c r="H926" s="18" t="s">
        <v>5386</v>
      </c>
      <c r="I926" s="19" t="str">
        <f t="shared" si="28"/>
        <v>257730.543</v>
      </c>
      <c r="J926" s="20">
        <v>82634.855546880004</v>
      </c>
      <c r="K926" s="6" t="s">
        <v>5387</v>
      </c>
      <c r="L926" t="str">
        <f>VLOOKUP(A926,[1]Accounts!$A$2:$G$3001,5,FALSE)</f>
        <v>Joint</v>
      </c>
      <c r="M926" t="str">
        <f>VLOOKUP(A926,[1]Accounts!$A$2:$G$3001,7,FALSE)</f>
        <v>351000,8128</v>
      </c>
      <c r="N926" t="str">
        <f>IFERROR(VLOOKUP(A926,[1]Loan!A:D,4,FALSE),  " No Loan")</f>
        <v xml:space="preserve"> No Loan</v>
      </c>
      <c r="O926" s="4">
        <f>VLOOKUP(B926, [1]Transaction!C:F,4,FALSE)</f>
        <v>44553</v>
      </c>
      <c r="P926" t="str">
        <f>VLOOKUP(B926,[1]Transaction!C:D,2,FALSE)</f>
        <v>Cash Withdrawal</v>
      </c>
      <c r="Q926" t="str">
        <f>VLOOKUP(B926,[1]Transaction!C:E,3,FALSE)</f>
        <v>Bank</v>
      </c>
      <c r="R926" s="10">
        <f>IFERROR(I926-J926, "")</f>
        <v>175095.68745312002</v>
      </c>
      <c r="S926" s="5">
        <f t="shared" si="29"/>
        <v>0</v>
      </c>
    </row>
    <row r="927" spans="1:19" x14ac:dyDescent="0.25">
      <c r="A927" s="6" t="s">
        <v>2706</v>
      </c>
      <c r="B927" s="7">
        <v>305329337</v>
      </c>
      <c r="C927" s="6">
        <v>85</v>
      </c>
      <c r="D927" s="17">
        <v>13659.75</v>
      </c>
      <c r="E927" s="6" t="s">
        <v>3348</v>
      </c>
      <c r="F927" s="6" t="s">
        <v>4053</v>
      </c>
      <c r="G927" s="6" t="s">
        <v>3369</v>
      </c>
      <c r="H927" s="18" t="s">
        <v>5388</v>
      </c>
      <c r="I927" s="19" t="str">
        <f t="shared" si="28"/>
        <v>195007.856</v>
      </c>
      <c r="J927" s="20">
        <v>102196.3048704</v>
      </c>
      <c r="K927" s="6" t="s">
        <v>5389</v>
      </c>
      <c r="L927" t="str">
        <f>VLOOKUP(A927,[1]Accounts!$A$2:$G$3001,5,FALSE)</f>
        <v>Current</v>
      </c>
      <c r="M927" t="str">
        <f>VLOOKUP(A927,[1]Accounts!$A$2:$G$3001,7,FALSE)</f>
        <v>114430,6944</v>
      </c>
      <c r="N927" t="str">
        <f>IFERROR(VLOOKUP(A927,[1]Loan!A:D,4,FALSE),  " No Loan")</f>
        <v xml:space="preserve"> No Loan</v>
      </c>
      <c r="O927" s="4">
        <f>VLOOKUP(B927, [1]Transaction!C:F,4,FALSE)</f>
        <v>44211</v>
      </c>
      <c r="P927" t="str">
        <f>VLOOKUP(B927,[1]Transaction!C:D,2,FALSE)</f>
        <v>Checks</v>
      </c>
      <c r="Q927" t="str">
        <f>VLOOKUP(B927,[1]Transaction!C:E,3,FALSE)</f>
        <v>Informal Services</v>
      </c>
      <c r="R927" s="10">
        <f>IFERROR(I927-J927, "")</f>
        <v>92811.551129600004</v>
      </c>
      <c r="S927" s="5">
        <f t="shared" si="29"/>
        <v>0</v>
      </c>
    </row>
    <row r="928" spans="1:19" x14ac:dyDescent="0.25">
      <c r="A928" s="6" t="s">
        <v>2015</v>
      </c>
      <c r="B928" s="7">
        <v>305594163</v>
      </c>
      <c r="C928" s="6">
        <v>34</v>
      </c>
      <c r="D928" s="17">
        <v>32287.5</v>
      </c>
      <c r="E928" s="6" t="s">
        <v>3348</v>
      </c>
      <c r="F928" s="6" t="s">
        <v>3741</v>
      </c>
      <c r="G928" s="6" t="s">
        <v>3369</v>
      </c>
      <c r="H928" s="18" t="s">
        <v>5390</v>
      </c>
      <c r="I928" s="19" t="str">
        <f t="shared" si="28"/>
        <v>447804.619</v>
      </c>
      <c r="J928" s="20">
        <v>271999.84307399997</v>
      </c>
      <c r="K928" s="6" t="s">
        <v>5391</v>
      </c>
      <c r="L928" t="str">
        <f>VLOOKUP(A928,[1]Accounts!$A$2:$G$3001,5,FALSE)</f>
        <v>Domiciliary</v>
      </c>
      <c r="M928" t="str">
        <f>VLOOKUP(A928,[1]Accounts!$A$2:$G$3001,7,FALSE)</f>
        <v>432010,2798</v>
      </c>
      <c r="N928" t="str">
        <f>IFERROR(VLOOKUP(A928,[1]Loan!A:D,4,FALSE),  " No Loan")</f>
        <v xml:space="preserve"> No Loan</v>
      </c>
      <c r="O928" s="4">
        <f>VLOOKUP(B928, [1]Transaction!C:F,4,FALSE)</f>
        <v>44572</v>
      </c>
      <c r="P928" t="str">
        <f>VLOOKUP(B928,[1]Transaction!C:D,2,FALSE)</f>
        <v>Cash Withdrawal</v>
      </c>
      <c r="Q928" t="str">
        <f>VLOOKUP(B928,[1]Transaction!C:E,3,FALSE)</f>
        <v>Bank</v>
      </c>
      <c r="R928" s="10">
        <f>IFERROR(I928-J928, "")</f>
        <v>175804.77592600003</v>
      </c>
      <c r="S928" s="5">
        <f t="shared" si="29"/>
        <v>0</v>
      </c>
    </row>
    <row r="929" spans="1:19" x14ac:dyDescent="0.25">
      <c r="A929" s="6" t="s">
        <v>620</v>
      </c>
      <c r="B929" s="7">
        <v>305720354</v>
      </c>
      <c r="C929" s="6">
        <v>65</v>
      </c>
      <c r="D929" s="21">
        <v>38054.25</v>
      </c>
      <c r="E929" s="6" t="str">
        <f ca="1">CHOOSE(RANDBETWEEN(1, 2), "Male","Female")</f>
        <v>Male</v>
      </c>
      <c r="F929" s="6" t="str">
        <f ca="1">CHOOSE(RANDBETWEEN(1, 5), "Farmer","Tailor","Student","Professor","Welder")</f>
        <v>Farmer</v>
      </c>
      <c r="G929" s="6" t="str">
        <f ca="1">CHOOSE(RANDBETWEEN(1, 22), "Kano","Kwara","Imo","Lagos","Adamawa","Delta","Sokoto","Oyo","Osun","Abia","Cross River","Kaduna","Plateau","River","Abuja","Kogi","Edo","Anambra","Bayelsa","Benue","Ogun","Enugu")</f>
        <v>Lagos</v>
      </c>
      <c r="H929" s="22" t="s">
        <v>5392</v>
      </c>
      <c r="I929" s="19" t="str">
        <f t="shared" si="28"/>
        <v>804974.992</v>
      </c>
      <c r="J929" s="10">
        <v>531122.91536748072</v>
      </c>
      <c r="K929" t="s">
        <v>5393</v>
      </c>
      <c r="L929" t="str">
        <f>VLOOKUP(A929,[1]Accounts!$A$2:$G$3001,5,FALSE)</f>
        <v>Joint</v>
      </c>
      <c r="M929" t="str">
        <f>VLOOKUP(A929,[1]Accounts!$A$2:$G$3001,7,FALSE)</f>
        <v>139358,0304</v>
      </c>
      <c r="N929" t="str">
        <f>IFERROR(VLOOKUP(A929,[1]Loan!A:D,4,FALSE),  " No Loan")</f>
        <v xml:space="preserve"> No Loan</v>
      </c>
      <c r="O929" s="4">
        <f>VLOOKUP(B929, [1]Transaction!C:F,4,FALSE)</f>
        <v>44578</v>
      </c>
      <c r="P929" t="str">
        <f>VLOOKUP(B929,[1]Transaction!C:D,2,FALSE)</f>
        <v>Money Transfer</v>
      </c>
      <c r="Q929" t="str">
        <f>VLOOKUP(B929,[1]Transaction!C:E,3,FALSE)</f>
        <v>Mobile</v>
      </c>
      <c r="R929" s="10">
        <f>IFERROR(I929-J929, "")</f>
        <v>273852.07663251925</v>
      </c>
      <c r="S929" s="5">
        <f t="shared" si="29"/>
        <v>0</v>
      </c>
    </row>
    <row r="930" spans="1:19" x14ac:dyDescent="0.25">
      <c r="A930" s="6" t="s">
        <v>2534</v>
      </c>
      <c r="B930" s="7">
        <v>306241973</v>
      </c>
      <c r="C930" s="6">
        <v>78</v>
      </c>
      <c r="D930" s="17">
        <v>16216.5</v>
      </c>
      <c r="E930" s="6" t="s">
        <v>3339</v>
      </c>
      <c r="F930" s="6" t="s">
        <v>3480</v>
      </c>
      <c r="G930" s="6" t="s">
        <v>3512</v>
      </c>
      <c r="H930" s="18" t="s">
        <v>5394</v>
      </c>
      <c r="I930" s="19" t="str">
        <f t="shared" si="28"/>
        <v>1424891.08</v>
      </c>
      <c r="J930" s="20">
        <v>151478.35414272</v>
      </c>
      <c r="K930" s="6" t="s">
        <v>5395</v>
      </c>
      <c r="L930" t="str">
        <f>VLOOKUP(A930,[1]Accounts!$A$2:$G$3001,5,FALSE)</f>
        <v>Savings</v>
      </c>
      <c r="M930" t="str">
        <f>VLOOKUP(A930,[1]Accounts!$A$2:$G$3001,7,FALSE)</f>
        <v>491294,8222</v>
      </c>
      <c r="N930" t="str">
        <f>IFERROR(VLOOKUP(A930,[1]Loan!A:D,4,FALSE),  " No Loan")</f>
        <v xml:space="preserve"> No Loan</v>
      </c>
      <c r="O930" s="4">
        <f>VLOOKUP(B930, [1]Transaction!C:F,4,FALSE)</f>
        <v>44587</v>
      </c>
      <c r="P930" t="str">
        <f>VLOOKUP(B930,[1]Transaction!C:D,2,FALSE)</f>
        <v>Cash Withdrawal</v>
      </c>
      <c r="Q930" t="str">
        <f>VLOOKUP(B930,[1]Transaction!C:E,3,FALSE)</f>
        <v>ATM</v>
      </c>
      <c r="R930" s="10">
        <f>IFERROR(I930-J930, "")</f>
        <v>1273412.7258572802</v>
      </c>
      <c r="S930" s="5">
        <f t="shared" si="29"/>
        <v>25468.254517145604</v>
      </c>
    </row>
    <row r="931" spans="1:19" x14ac:dyDescent="0.25">
      <c r="A931" s="6" t="s">
        <v>1432</v>
      </c>
      <c r="B931" s="7">
        <v>306579731</v>
      </c>
      <c r="C931" s="6">
        <v>20</v>
      </c>
      <c r="D931" s="17">
        <v>37401</v>
      </c>
      <c r="E931" s="6" t="s">
        <v>3348</v>
      </c>
      <c r="F931" s="6" t="s">
        <v>5152</v>
      </c>
      <c r="G931" s="6" t="s">
        <v>3365</v>
      </c>
      <c r="H931" s="18" t="s">
        <v>5396</v>
      </c>
      <c r="I931" s="19" t="str">
        <f t="shared" si="28"/>
        <v>103800.530</v>
      </c>
      <c r="J931" s="20">
        <v>55348.554203799999</v>
      </c>
      <c r="K931" s="6" t="s">
        <v>5397</v>
      </c>
      <c r="L931" t="str">
        <f>VLOOKUP(A931,[1]Accounts!$A$2:$G$3001,5,FALSE)</f>
        <v>Domiciliary</v>
      </c>
      <c r="M931" t="str">
        <f>VLOOKUP(A931,[1]Accounts!$A$2:$G$3001,7,FALSE)</f>
        <v>221535,36</v>
      </c>
      <c r="N931" t="str">
        <f>IFERROR(VLOOKUP(A931,[1]Loan!A:D,4,FALSE),  " No Loan")</f>
        <v xml:space="preserve"> No Loan</v>
      </c>
      <c r="O931" s="4">
        <f>VLOOKUP(B931, [1]Transaction!C:F,4,FALSE)</f>
        <v>44545</v>
      </c>
      <c r="P931" t="str">
        <f>VLOOKUP(B931,[1]Transaction!C:D,2,FALSE)</f>
        <v>Money Transfer</v>
      </c>
      <c r="Q931" t="str">
        <f>VLOOKUP(B931,[1]Transaction!C:E,3,FALSE)</f>
        <v>Mobile</v>
      </c>
      <c r="R931" s="10">
        <f>IFERROR(I931-J931, "")</f>
        <v>48451.9757962</v>
      </c>
      <c r="S931" s="5">
        <f t="shared" si="29"/>
        <v>0</v>
      </c>
    </row>
    <row r="932" spans="1:19" x14ac:dyDescent="0.25">
      <c r="A932" s="6" t="s">
        <v>1733</v>
      </c>
      <c r="B932" s="7">
        <v>306590052</v>
      </c>
      <c r="C932" s="6">
        <v>40</v>
      </c>
      <c r="D932" s="21">
        <v>38725.75</v>
      </c>
      <c r="E932" s="6" t="str">
        <f ca="1">CHOOSE(RANDBETWEEN(1, 2), "Male","Female")</f>
        <v>Male</v>
      </c>
      <c r="F932" s="6" t="str">
        <f ca="1">CHOOSE(RANDBETWEEN(1, 5), "Farmer","Tailor","Student","Professor","Welder")</f>
        <v>Tailor</v>
      </c>
      <c r="G932" s="6" t="str">
        <f ca="1">CHOOSE(RANDBETWEEN(1, 22), "Kano","Kwara","Imo","Lagos","Adamawa","Delta","Sokoto","Oyo","Osun","Abia","Cross River","Kaduna","Plateau","River","Abuja","Kogi","Edo","Anambra","Bayelsa","Benue","Ogun","Enugu")</f>
        <v>River</v>
      </c>
      <c r="H932" s="22" t="s">
        <v>5398</v>
      </c>
      <c r="I932" s="19" t="str">
        <f t="shared" si="28"/>
        <v>317498.141</v>
      </c>
      <c r="J932" s="10">
        <v>929787.42426895304</v>
      </c>
      <c r="K932" t="s">
        <v>5399</v>
      </c>
      <c r="L932" t="str">
        <f>VLOOKUP(A932,[1]Accounts!$A$2:$G$3001,5,FALSE)</f>
        <v>Current</v>
      </c>
      <c r="M932" t="str">
        <f>VLOOKUP(A932,[1]Accounts!$A$2:$G$3001,7,FALSE)</f>
        <v>30131,1498</v>
      </c>
      <c r="N932" t="str">
        <f>IFERROR(VLOOKUP(A932,[1]Loan!A:D,4,FALSE),  " No Loan")</f>
        <v xml:space="preserve"> No Loan</v>
      </c>
      <c r="O932" s="4">
        <f>VLOOKUP(B932, [1]Transaction!C:F,4,FALSE)</f>
        <v>44409</v>
      </c>
      <c r="P932" t="str">
        <f>VLOOKUP(B932,[1]Transaction!C:D,2,FALSE)</f>
        <v>Money Transfer</v>
      </c>
      <c r="Q932" t="str">
        <f>VLOOKUP(B932,[1]Transaction!C:E,3,FALSE)</f>
        <v>ATM</v>
      </c>
      <c r="R932" s="10">
        <f>IFERROR(I932-J932, "")</f>
        <v>-612289.28326895298</v>
      </c>
      <c r="S932" s="5">
        <f t="shared" si="29"/>
        <v>0</v>
      </c>
    </row>
    <row r="933" spans="1:19" x14ac:dyDescent="0.25">
      <c r="A933" s="6" t="s">
        <v>1017</v>
      </c>
      <c r="B933" s="7">
        <v>306676532</v>
      </c>
      <c r="C933" s="6">
        <v>20</v>
      </c>
      <c r="D933" s="17">
        <v>37401</v>
      </c>
      <c r="E933" s="6" t="s">
        <v>3339</v>
      </c>
      <c r="F933" s="6" t="s">
        <v>4102</v>
      </c>
      <c r="G933" s="6" t="s">
        <v>3357</v>
      </c>
      <c r="H933" s="18" t="s">
        <v>5400</v>
      </c>
      <c r="I933" s="19" t="str">
        <f t="shared" si="28"/>
        <v>62216.3927</v>
      </c>
      <c r="J933" s="20">
        <v>38636.379866700001</v>
      </c>
      <c r="K933" s="6" t="s">
        <v>5401</v>
      </c>
      <c r="L933" t="str">
        <f>VLOOKUP(A933,[1]Accounts!$A$2:$G$3001,5,FALSE)</f>
        <v>Corporate</v>
      </c>
      <c r="M933" t="str">
        <f>VLOOKUP(A933,[1]Accounts!$A$2:$G$3001,7,FALSE)</f>
        <v>231731,0775</v>
      </c>
      <c r="N933" t="str">
        <f>IFERROR(VLOOKUP(A933,[1]Loan!A:D,4,FALSE),  " No Loan")</f>
        <v xml:space="preserve"> No Loan</v>
      </c>
      <c r="O933" s="4">
        <f>VLOOKUP(B933, [1]Transaction!C:F,4,FALSE)</f>
        <v>44245</v>
      </c>
      <c r="P933" t="str">
        <f>VLOOKUP(B933,[1]Transaction!C:D,2,FALSE)</f>
        <v>Checks</v>
      </c>
      <c r="Q933" t="str">
        <f>VLOOKUP(B933,[1]Transaction!C:E,3,FALSE)</f>
        <v>Informal Services</v>
      </c>
      <c r="R933" s="10">
        <f>IFERROR(I933-J933, "")</f>
        <v>23580.012833299996</v>
      </c>
      <c r="S933" s="5">
        <f t="shared" si="29"/>
        <v>0</v>
      </c>
    </row>
    <row r="934" spans="1:19" x14ac:dyDescent="0.25">
      <c r="A934" s="6" t="s">
        <v>335</v>
      </c>
      <c r="B934" s="7">
        <v>307023024</v>
      </c>
      <c r="C934" s="6">
        <v>32</v>
      </c>
      <c r="D934" s="17">
        <v>33018</v>
      </c>
      <c r="E934" s="6" t="s">
        <v>3339</v>
      </c>
      <c r="F934" s="6" t="s">
        <v>4204</v>
      </c>
      <c r="G934" s="6" t="s">
        <v>3444</v>
      </c>
      <c r="H934" s="18" t="s">
        <v>5402</v>
      </c>
      <c r="I934" s="19" t="str">
        <f t="shared" si="28"/>
        <v>1568405.32</v>
      </c>
      <c r="J934" s="20">
        <v>478805.42746500002</v>
      </c>
      <c r="K934" s="6" t="s">
        <v>5403</v>
      </c>
      <c r="L934" t="str">
        <f>VLOOKUP(A934,[1]Accounts!$A$2:$G$3001,5,FALSE)</f>
        <v>Savings</v>
      </c>
      <c r="M934" t="str">
        <f>VLOOKUP(A934,[1]Accounts!$A$2:$G$3001,7,FALSE)</f>
        <v>75068,868</v>
      </c>
      <c r="N934" t="str">
        <f>IFERROR(VLOOKUP(A934,[1]Loan!A:D,4,FALSE),  " No Loan")</f>
        <v>N4982534508</v>
      </c>
      <c r="O934" s="4">
        <f>VLOOKUP(B934, [1]Transaction!C:F,4,FALSE)</f>
        <v>44516</v>
      </c>
      <c r="P934" t="str">
        <f>VLOOKUP(B934,[1]Transaction!C:D,2,FALSE)</f>
        <v>Loan Payment</v>
      </c>
      <c r="Q934" t="str">
        <f>VLOOKUP(B934,[1]Transaction!C:E,3,FALSE)</f>
        <v>Mobile</v>
      </c>
      <c r="R934" s="10">
        <f>IFERROR(I934-J934, "")</f>
        <v>1089599.8925350001</v>
      </c>
      <c r="S934" s="5">
        <f t="shared" si="29"/>
        <v>21791.997850700001</v>
      </c>
    </row>
    <row r="935" spans="1:19" x14ac:dyDescent="0.25">
      <c r="A935" s="6" t="s">
        <v>1209</v>
      </c>
      <c r="B935" s="7">
        <v>307147780</v>
      </c>
      <c r="C935" s="6">
        <v>54</v>
      </c>
      <c r="D935" s="17">
        <v>24982.5</v>
      </c>
      <c r="E935" s="6" t="s">
        <v>3348</v>
      </c>
      <c r="F935" s="6" t="s">
        <v>3900</v>
      </c>
      <c r="G935" s="6" t="s">
        <v>3429</v>
      </c>
      <c r="H935" s="18" t="s">
        <v>5404</v>
      </c>
      <c r="I935" s="19" t="str">
        <f t="shared" si="28"/>
        <v>1325449.20</v>
      </c>
      <c r="J935" s="20">
        <v>463127.54685119999</v>
      </c>
      <c r="K935" s="6" t="s">
        <v>5405</v>
      </c>
      <c r="L935" t="str">
        <f>VLOOKUP(A935,[1]Accounts!$A$2:$G$3001,5,FALSE)</f>
        <v>Joint</v>
      </c>
      <c r="M935" t="str">
        <f>VLOOKUP(A935,[1]Accounts!$A$2:$G$3001,7,FALSE)</f>
        <v>144204,9714</v>
      </c>
      <c r="N935" t="str">
        <f>IFERROR(VLOOKUP(A935,[1]Loan!A:D,4,FALSE),  " No Loan")</f>
        <v xml:space="preserve"> No Loan</v>
      </c>
      <c r="O935" s="4">
        <f>VLOOKUP(B935, [1]Transaction!C:F,4,FALSE)</f>
        <v>44299</v>
      </c>
      <c r="P935" t="str">
        <f>VLOOKUP(B935,[1]Transaction!C:D,2,FALSE)</f>
        <v>Cash Withdrawal</v>
      </c>
      <c r="Q935" t="str">
        <f>VLOOKUP(B935,[1]Transaction!C:E,3,FALSE)</f>
        <v>ATM</v>
      </c>
      <c r="R935" s="10">
        <f>IFERROR(I935-J935, "")</f>
        <v>862321.6531487999</v>
      </c>
      <c r="S935" s="5">
        <f t="shared" si="29"/>
        <v>17246.433062975997</v>
      </c>
    </row>
    <row r="936" spans="1:19" x14ac:dyDescent="0.25">
      <c r="A936" s="6" t="s">
        <v>2647</v>
      </c>
      <c r="B936" s="7">
        <v>307328973</v>
      </c>
      <c r="C936" s="6">
        <v>17</v>
      </c>
      <c r="D936" s="17">
        <v>38496.75</v>
      </c>
      <c r="E936" s="6" t="s">
        <v>3348</v>
      </c>
      <c r="F936" s="6" t="s">
        <v>3421</v>
      </c>
      <c r="G936" s="6" t="s">
        <v>3341</v>
      </c>
      <c r="H936" s="18" t="s">
        <v>5406</v>
      </c>
      <c r="I936" s="19" t="str">
        <f t="shared" si="28"/>
        <v>147745.296</v>
      </c>
      <c r="J936" s="20">
        <v>45669.712608000002</v>
      </c>
      <c r="K936" s="6" t="s">
        <v>5407</v>
      </c>
      <c r="L936" t="str">
        <f>VLOOKUP(A936,[1]Accounts!$A$2:$G$3001,5,FALSE)</f>
        <v>Domiciliary</v>
      </c>
      <c r="M936" t="str">
        <f>VLOOKUP(A936,[1]Accounts!$A$2:$G$3001,7,FALSE)</f>
        <v>298532,438</v>
      </c>
      <c r="N936" t="str">
        <f>IFERROR(VLOOKUP(A936,[1]Loan!A:D,4,FALSE),  " No Loan")</f>
        <v xml:space="preserve"> No Loan</v>
      </c>
      <c r="O936" s="4">
        <f>VLOOKUP(B936, [1]Transaction!C:F,4,FALSE)</f>
        <v>44486</v>
      </c>
      <c r="P936" t="str">
        <f>VLOOKUP(B936,[1]Transaction!C:D,2,FALSE)</f>
        <v>Money Deposit</v>
      </c>
      <c r="Q936" t="str">
        <f>VLOOKUP(B936,[1]Transaction!C:E,3,FALSE)</f>
        <v>Bank</v>
      </c>
      <c r="R936" s="10">
        <f>IFERROR(I936-J936, "")</f>
        <v>102075.583392</v>
      </c>
      <c r="S936" s="5">
        <f t="shared" si="29"/>
        <v>0</v>
      </c>
    </row>
    <row r="937" spans="1:19" x14ac:dyDescent="0.25">
      <c r="A937" s="6" t="s">
        <v>2691</v>
      </c>
      <c r="B937" s="7">
        <v>307334489</v>
      </c>
      <c r="C937" s="6">
        <v>53</v>
      </c>
      <c r="D937" s="17">
        <v>25347.75</v>
      </c>
      <c r="E937" s="6" t="s">
        <v>3339</v>
      </c>
      <c r="F937" s="6" t="s">
        <v>3385</v>
      </c>
      <c r="G937" s="6" t="s">
        <v>3361</v>
      </c>
      <c r="H937" s="18" t="s">
        <v>5408</v>
      </c>
      <c r="I937" s="19" t="str">
        <f t="shared" si="28"/>
        <v>748509.937</v>
      </c>
      <c r="J937" s="20">
        <v>373656.16080000001</v>
      </c>
      <c r="K937" s="6" t="s">
        <v>5409</v>
      </c>
      <c r="L937" t="str">
        <f>VLOOKUP(A937,[1]Accounts!$A$2:$G$3001,5,FALSE)</f>
        <v>Corporate</v>
      </c>
      <c r="M937" t="str">
        <f>VLOOKUP(A937,[1]Accounts!$A$2:$G$3001,7,FALSE)</f>
        <v>83994,6624</v>
      </c>
      <c r="N937" t="str">
        <f>IFERROR(VLOOKUP(A937,[1]Loan!A:D,4,FALSE),  " No Loan")</f>
        <v xml:space="preserve"> No Loan</v>
      </c>
      <c r="O937" s="4">
        <f>VLOOKUP(B937, [1]Transaction!C:F,4,FALSE)</f>
        <v>44550</v>
      </c>
      <c r="P937" t="str">
        <f>VLOOKUP(B937,[1]Transaction!C:D,2,FALSE)</f>
        <v>Checks</v>
      </c>
      <c r="Q937" t="str">
        <f>VLOOKUP(B937,[1]Transaction!C:E,3,FALSE)</f>
        <v>Bank</v>
      </c>
      <c r="R937" s="10">
        <f>IFERROR(I937-J937, "")</f>
        <v>374853.77620000002</v>
      </c>
      <c r="S937" s="5">
        <f t="shared" si="29"/>
        <v>0</v>
      </c>
    </row>
    <row r="938" spans="1:19" x14ac:dyDescent="0.25">
      <c r="A938" s="6" t="s">
        <v>2789</v>
      </c>
      <c r="B938" s="7">
        <v>307335836</v>
      </c>
      <c r="C938" s="6">
        <v>30</v>
      </c>
      <c r="D938" s="17">
        <v>33748.5</v>
      </c>
      <c r="E938" s="6" t="s">
        <v>3339</v>
      </c>
      <c r="F938" s="6" t="s">
        <v>3651</v>
      </c>
      <c r="G938" s="6" t="s">
        <v>3369</v>
      </c>
      <c r="H938" s="18" t="s">
        <v>5410</v>
      </c>
      <c r="I938" s="19" t="str">
        <f t="shared" si="28"/>
        <v>312040.473</v>
      </c>
      <c r="J938" s="20">
        <v>337705.80255359999</v>
      </c>
      <c r="K938" s="6" t="s">
        <v>5411</v>
      </c>
      <c r="L938" t="str">
        <f>VLOOKUP(A938,[1]Accounts!$A$2:$G$3001,5,FALSE)</f>
        <v>Joint</v>
      </c>
      <c r="M938" t="str">
        <f>VLOOKUP(A938,[1]Accounts!$A$2:$G$3001,7,FALSE)</f>
        <v>281200,9122</v>
      </c>
      <c r="N938" t="str">
        <f>IFERROR(VLOOKUP(A938,[1]Loan!A:D,4,FALSE),  " No Loan")</f>
        <v xml:space="preserve"> No Loan</v>
      </c>
      <c r="O938" s="4">
        <f>VLOOKUP(B938, [1]Transaction!C:F,4,FALSE)</f>
        <v>44521</v>
      </c>
      <c r="P938" t="str">
        <f>VLOOKUP(B938,[1]Transaction!C:D,2,FALSE)</f>
        <v>Money Deposit</v>
      </c>
      <c r="Q938" t="str">
        <f>VLOOKUP(B938,[1]Transaction!C:E,3,FALSE)</f>
        <v>Bank</v>
      </c>
      <c r="R938" s="10">
        <f>IFERROR(I938-J938, "")</f>
        <v>-25665.329553599993</v>
      </c>
      <c r="S938" s="5">
        <f t="shared" si="29"/>
        <v>0</v>
      </c>
    </row>
    <row r="939" spans="1:19" x14ac:dyDescent="0.25">
      <c r="A939" s="6" t="s">
        <v>1332</v>
      </c>
      <c r="B939" s="7">
        <v>307405988</v>
      </c>
      <c r="C939" s="6">
        <v>46</v>
      </c>
      <c r="D939" s="17">
        <v>27904.5</v>
      </c>
      <c r="E939" s="6" t="s">
        <v>3348</v>
      </c>
      <c r="F939" s="6" t="s">
        <v>4166</v>
      </c>
      <c r="G939" s="6" t="s">
        <v>3403</v>
      </c>
      <c r="H939" s="18" t="s">
        <v>5412</v>
      </c>
      <c r="I939" s="19" t="str">
        <f t="shared" si="28"/>
        <v>964879.397</v>
      </c>
      <c r="J939" s="20">
        <v>317756.04570527998</v>
      </c>
      <c r="K939" s="6" t="s">
        <v>5413</v>
      </c>
      <c r="L939" t="str">
        <f>VLOOKUP(A939,[1]Accounts!$A$2:$G$3001,5,FALSE)</f>
        <v>Domiciliary</v>
      </c>
      <c r="M939" t="str">
        <f>VLOOKUP(A939,[1]Accounts!$A$2:$G$3001,7,FALSE)</f>
        <v>133624,8402</v>
      </c>
      <c r="N939" t="str">
        <f>IFERROR(VLOOKUP(A939,[1]Loan!A:D,4,FALSE),  " No Loan")</f>
        <v xml:space="preserve"> No Loan</v>
      </c>
      <c r="O939" s="4">
        <f>VLOOKUP(B939, [1]Transaction!C:F,4,FALSE)</f>
        <v>44508</v>
      </c>
      <c r="P939" t="str">
        <f>VLOOKUP(B939,[1]Transaction!C:D,2,FALSE)</f>
        <v>Money Deposit</v>
      </c>
      <c r="Q939" t="str">
        <f>VLOOKUP(B939,[1]Transaction!C:E,3,FALSE)</f>
        <v>Bank</v>
      </c>
      <c r="R939" s="10">
        <f>IFERROR(I939-J939, "")</f>
        <v>647123.35129472008</v>
      </c>
      <c r="S939" s="5">
        <f t="shared" si="29"/>
        <v>12942.467025894402</v>
      </c>
    </row>
    <row r="940" spans="1:19" x14ac:dyDescent="0.25">
      <c r="A940" s="6" t="s">
        <v>2692</v>
      </c>
      <c r="B940" s="7">
        <v>308158521</v>
      </c>
      <c r="C940" s="6">
        <v>56</v>
      </c>
      <c r="D940" s="17">
        <v>24252</v>
      </c>
      <c r="E940" s="6" t="s">
        <v>3339</v>
      </c>
      <c r="F940" s="6" t="s">
        <v>4117</v>
      </c>
      <c r="G940" s="6" t="s">
        <v>3512</v>
      </c>
      <c r="H940" s="18" t="s">
        <v>5414</v>
      </c>
      <c r="I940" s="19" t="str">
        <f t="shared" si="28"/>
        <v>244609.519</v>
      </c>
      <c r="J940" s="20">
        <v>139343.07785216</v>
      </c>
      <c r="K940" s="6" t="s">
        <v>5415</v>
      </c>
      <c r="L940" t="str">
        <f>VLOOKUP(A940,[1]Accounts!$A$2:$G$3001,5,FALSE)</f>
        <v>Domiciliary</v>
      </c>
      <c r="M940" t="str">
        <f>VLOOKUP(A940,[1]Accounts!$A$2:$G$3001,7,FALSE)</f>
        <v>273277,6011</v>
      </c>
      <c r="N940" t="str">
        <f>IFERROR(VLOOKUP(A940,[1]Loan!A:D,4,FALSE),  " No Loan")</f>
        <v xml:space="preserve"> No Loan</v>
      </c>
      <c r="O940" s="4">
        <f>VLOOKUP(B940, [1]Transaction!C:F,4,FALSE)</f>
        <v>44389</v>
      </c>
      <c r="P940" t="str">
        <f>VLOOKUP(B940,[1]Transaction!C:D,2,FALSE)</f>
        <v>Online Payment</v>
      </c>
      <c r="Q940" t="str">
        <f>VLOOKUP(B940,[1]Transaction!C:E,3,FALSE)</f>
        <v>Internet Banking</v>
      </c>
      <c r="R940" s="10">
        <f>IFERROR(I940-J940, "")</f>
        <v>105266.44114784</v>
      </c>
      <c r="S940" s="5">
        <f t="shared" si="29"/>
        <v>0</v>
      </c>
    </row>
    <row r="941" spans="1:19" x14ac:dyDescent="0.25">
      <c r="A941" s="6" t="s">
        <v>1057</v>
      </c>
      <c r="B941" s="7">
        <v>309017867</v>
      </c>
      <c r="C941" s="6">
        <v>47</v>
      </c>
      <c r="D941" s="17">
        <v>27539.25</v>
      </c>
      <c r="E941" s="6" t="s">
        <v>3339</v>
      </c>
      <c r="F941" s="6" t="s">
        <v>4749</v>
      </c>
      <c r="G941" s="6" t="s">
        <v>3512</v>
      </c>
      <c r="H941" s="18" t="s">
        <v>5416</v>
      </c>
      <c r="I941" s="19" t="str">
        <f t="shared" si="28"/>
        <v>856487.301</v>
      </c>
      <c r="J941" s="20">
        <v>176275.33520688</v>
      </c>
      <c r="K941" s="6" t="s">
        <v>5417</v>
      </c>
      <c r="L941" t="str">
        <f>VLOOKUP(A941,[1]Accounts!$A$2:$G$3001,5,FALSE)</f>
        <v>Current</v>
      </c>
      <c r="M941" t="str">
        <f>VLOOKUP(A941,[1]Accounts!$A$2:$G$3001,7,FALSE)</f>
        <v>312138,72</v>
      </c>
      <c r="N941" t="str">
        <f>IFERROR(VLOOKUP(A941,[1]Loan!A:D,4,FALSE),  " No Loan")</f>
        <v xml:space="preserve"> No Loan</v>
      </c>
      <c r="O941" s="4">
        <f>VLOOKUP(B941, [1]Transaction!C:F,4,FALSE)</f>
        <v>44557</v>
      </c>
      <c r="P941" t="str">
        <f>VLOOKUP(B941,[1]Transaction!C:D,2,FALSE)</f>
        <v>Checks</v>
      </c>
      <c r="Q941" t="str">
        <f>VLOOKUP(B941,[1]Transaction!C:E,3,FALSE)</f>
        <v>Informal Services</v>
      </c>
      <c r="R941" s="10">
        <f>IFERROR(I941-J941, "")</f>
        <v>680211.96579311998</v>
      </c>
      <c r="S941" s="5">
        <f t="shared" si="29"/>
        <v>13604.2393158624</v>
      </c>
    </row>
    <row r="942" spans="1:19" x14ac:dyDescent="0.25">
      <c r="A942" s="6" t="s">
        <v>3111</v>
      </c>
      <c r="B942" s="7">
        <v>309305273</v>
      </c>
      <c r="C942" s="6">
        <v>18</v>
      </c>
      <c r="D942" s="17">
        <v>38131.5</v>
      </c>
      <c r="E942" s="6" t="s">
        <v>3339</v>
      </c>
      <c r="F942" s="6" t="s">
        <v>3761</v>
      </c>
      <c r="G942" s="6" t="s">
        <v>3369</v>
      </c>
      <c r="H942" s="18" t="s">
        <v>5418</v>
      </c>
      <c r="I942" s="19" t="str">
        <f t="shared" si="28"/>
        <v>600275.716</v>
      </c>
      <c r="J942" s="20">
        <v>76391.77591584</v>
      </c>
      <c r="K942" s="6" t="s">
        <v>5419</v>
      </c>
      <c r="L942" t="str">
        <f>VLOOKUP(A942,[1]Accounts!$A$2:$G$3001,5,FALSE)</f>
        <v>Savings</v>
      </c>
      <c r="M942" t="str">
        <f>VLOOKUP(A942,[1]Accounts!$A$2:$G$3001,7,FALSE)</f>
        <v>132736,5</v>
      </c>
      <c r="N942" t="str">
        <f>IFERROR(VLOOKUP(A942,[1]Loan!A:D,4,FALSE),  " No Loan")</f>
        <v xml:space="preserve"> No Loan</v>
      </c>
      <c r="O942" s="4">
        <f>VLOOKUP(B942, [1]Transaction!C:F,4,FALSE)</f>
        <v>44379</v>
      </c>
      <c r="P942" t="str">
        <f>VLOOKUP(B942,[1]Transaction!C:D,2,FALSE)</f>
        <v>Cash Withdrawal</v>
      </c>
      <c r="Q942" t="str">
        <f>VLOOKUP(B942,[1]Transaction!C:E,3,FALSE)</f>
        <v>Bank</v>
      </c>
      <c r="R942" s="10">
        <f>IFERROR(I942-J942, "")</f>
        <v>523883.94008416001</v>
      </c>
      <c r="S942" s="5">
        <f t="shared" si="29"/>
        <v>10477.6788016832</v>
      </c>
    </row>
    <row r="943" spans="1:19" x14ac:dyDescent="0.25">
      <c r="A943" s="6" t="s">
        <v>3183</v>
      </c>
      <c r="B943" s="7">
        <v>309373814</v>
      </c>
      <c r="C943" s="6">
        <v>62</v>
      </c>
      <c r="D943" s="17">
        <v>22060.5</v>
      </c>
      <c r="E943" s="6" t="s">
        <v>3348</v>
      </c>
      <c r="F943" s="6" t="s">
        <v>4070</v>
      </c>
      <c r="G943" s="6" t="s">
        <v>3376</v>
      </c>
      <c r="H943" s="18" t="s">
        <v>5420</v>
      </c>
      <c r="I943" s="19" t="str">
        <f t="shared" si="28"/>
        <v>2939594.20</v>
      </c>
      <c r="J943" s="20">
        <v>644540.55465986999</v>
      </c>
      <c r="K943" s="6" t="s">
        <v>5421</v>
      </c>
      <c r="L943" t="str">
        <f>VLOOKUP(A943,[1]Accounts!$A$2:$G$3001,5,FALSE)</f>
        <v>Joint</v>
      </c>
      <c r="M943" t="str">
        <f>VLOOKUP(A943,[1]Accounts!$A$2:$G$3001,7,FALSE)</f>
        <v>62219,7912</v>
      </c>
      <c r="N943" t="str">
        <f>IFERROR(VLOOKUP(A943,[1]Loan!A:D,4,FALSE),  " No Loan")</f>
        <v xml:space="preserve"> No Loan</v>
      </c>
      <c r="O943" s="4">
        <f>VLOOKUP(B943, [1]Transaction!C:F,4,FALSE)</f>
        <v>44405</v>
      </c>
      <c r="P943" t="str">
        <f>VLOOKUP(B943,[1]Transaction!C:D,2,FALSE)</f>
        <v>Online Payment</v>
      </c>
      <c r="Q943" t="str">
        <f>VLOOKUP(B943,[1]Transaction!C:E,3,FALSE)</f>
        <v>Internet Banking</v>
      </c>
      <c r="R943" s="10">
        <f>IFERROR(I943-J943, "")</f>
        <v>2295053.6453401302</v>
      </c>
      <c r="S943" s="5">
        <f t="shared" si="29"/>
        <v>45901.072906802605</v>
      </c>
    </row>
    <row r="944" spans="1:19" x14ac:dyDescent="0.25">
      <c r="A944" s="6" t="s">
        <v>1569</v>
      </c>
      <c r="B944" s="7">
        <v>309409121</v>
      </c>
      <c r="C944" s="6">
        <v>26</v>
      </c>
      <c r="D944" s="17">
        <v>35209.5</v>
      </c>
      <c r="E944" s="6" t="s">
        <v>3348</v>
      </c>
      <c r="F944" s="6" t="s">
        <v>3372</v>
      </c>
      <c r="G944" s="6" t="s">
        <v>3369</v>
      </c>
      <c r="H944" s="18" t="s">
        <v>5422</v>
      </c>
      <c r="I944" s="19" t="str">
        <f t="shared" si="28"/>
        <v>115585.789</v>
      </c>
      <c r="J944" s="20">
        <v>72984.169964159999</v>
      </c>
      <c r="K944" s="6" t="s">
        <v>5423</v>
      </c>
      <c r="L944" t="str">
        <f>VLOOKUP(A944,[1]Accounts!$A$2:$G$3001,5,FALSE)</f>
        <v>Joint</v>
      </c>
      <c r="M944" t="str">
        <f>VLOOKUP(A944,[1]Accounts!$A$2:$G$3001,7,FALSE)</f>
        <v>324937,6074</v>
      </c>
      <c r="N944" t="str">
        <f>IFERROR(VLOOKUP(A944,[1]Loan!A:D,4,FALSE),  " No Loan")</f>
        <v xml:space="preserve"> No Loan</v>
      </c>
      <c r="O944" s="4">
        <f>VLOOKUP(B944, [1]Transaction!C:F,4,FALSE)</f>
        <v>44285</v>
      </c>
      <c r="P944" t="str">
        <f>VLOOKUP(B944,[1]Transaction!C:D,2,FALSE)</f>
        <v>Money Deposit</v>
      </c>
      <c r="Q944" t="str">
        <f>VLOOKUP(B944,[1]Transaction!C:E,3,FALSE)</f>
        <v>Bank</v>
      </c>
      <c r="R944" s="10">
        <f>IFERROR(I944-J944, "")</f>
        <v>42601.619035840005</v>
      </c>
      <c r="S944" s="5">
        <f t="shared" si="29"/>
        <v>0</v>
      </c>
    </row>
    <row r="945" spans="1:19" x14ac:dyDescent="0.25">
      <c r="A945" s="6" t="s">
        <v>1552</v>
      </c>
      <c r="B945" s="7">
        <v>309507070</v>
      </c>
      <c r="C945" s="6">
        <v>20</v>
      </c>
      <c r="D945" s="17">
        <v>37401</v>
      </c>
      <c r="E945" s="6" t="s">
        <v>3339</v>
      </c>
      <c r="F945" s="6" t="s">
        <v>3483</v>
      </c>
      <c r="G945" s="6" t="s">
        <v>3369</v>
      </c>
      <c r="H945" s="18" t="s">
        <v>5424</v>
      </c>
      <c r="I945" s="19" t="str">
        <f t="shared" si="28"/>
        <v>1564149.27</v>
      </c>
      <c r="J945" s="20">
        <v>759609.67534164002</v>
      </c>
      <c r="K945" s="6" t="s">
        <v>5425</v>
      </c>
      <c r="L945" t="str">
        <f>VLOOKUP(A945,[1]Accounts!$A$2:$G$3001,5,FALSE)</f>
        <v>Corporate</v>
      </c>
      <c r="M945" t="str">
        <f>VLOOKUP(A945,[1]Accounts!$A$2:$G$3001,7,FALSE)</f>
        <v>113169,4802</v>
      </c>
      <c r="N945" t="str">
        <f>IFERROR(VLOOKUP(A945,[1]Loan!A:D,4,FALSE),  " No Loan")</f>
        <v xml:space="preserve"> No Loan</v>
      </c>
      <c r="O945" s="4">
        <f>VLOOKUP(B945, [1]Transaction!C:F,4,FALSE)</f>
        <v>44663</v>
      </c>
      <c r="P945" t="str">
        <f>VLOOKUP(B945,[1]Transaction!C:D,2,FALSE)</f>
        <v>Cash Withdrawal</v>
      </c>
      <c r="Q945" t="str">
        <f>VLOOKUP(B945,[1]Transaction!C:E,3,FALSE)</f>
        <v>ATM</v>
      </c>
      <c r="R945" s="10">
        <f>IFERROR(I945-J945, "")</f>
        <v>804539.59465836</v>
      </c>
      <c r="S945" s="5">
        <f t="shared" si="29"/>
        <v>16090.791893167201</v>
      </c>
    </row>
    <row r="946" spans="1:19" x14ac:dyDescent="0.25">
      <c r="A946" s="6" t="s">
        <v>2437</v>
      </c>
      <c r="B946" s="7">
        <v>309510957</v>
      </c>
      <c r="C946" s="6">
        <v>23</v>
      </c>
      <c r="D946" s="17">
        <v>36305.25</v>
      </c>
      <c r="E946" s="6" t="s">
        <v>3339</v>
      </c>
      <c r="F946" s="6" t="s">
        <v>3349</v>
      </c>
      <c r="G946" s="6" t="s">
        <v>3361</v>
      </c>
      <c r="H946" s="18" t="s">
        <v>5426</v>
      </c>
      <c r="I946" s="19" t="str">
        <f t="shared" si="28"/>
        <v>74432.0275</v>
      </c>
      <c r="J946" s="20">
        <v>55824.020640000002</v>
      </c>
      <c r="K946" s="6" t="s">
        <v>5427</v>
      </c>
      <c r="L946" t="str">
        <f>VLOOKUP(A946,[1]Accounts!$A$2:$G$3001,5,FALSE)</f>
        <v>Corporate</v>
      </c>
      <c r="M946" t="str">
        <f>VLOOKUP(A946,[1]Accounts!$A$2:$G$3001,7,FALSE)</f>
        <v>92487,6506</v>
      </c>
      <c r="N946" t="str">
        <f>IFERROR(VLOOKUP(A946,[1]Loan!A:D,4,FALSE),  " No Loan")</f>
        <v xml:space="preserve"> No Loan</v>
      </c>
      <c r="O946" s="4">
        <f>VLOOKUP(B946, [1]Transaction!C:F,4,FALSE)</f>
        <v>44652</v>
      </c>
      <c r="P946" t="str">
        <f>VLOOKUP(B946,[1]Transaction!C:D,2,FALSE)</f>
        <v>Money Transfer</v>
      </c>
      <c r="Q946" t="str">
        <f>VLOOKUP(B946,[1]Transaction!C:E,3,FALSE)</f>
        <v>ATM</v>
      </c>
      <c r="R946" s="10">
        <f>IFERROR(I946-J946, "")</f>
        <v>18608.006859999994</v>
      </c>
      <c r="S946" s="5">
        <f t="shared" si="29"/>
        <v>0</v>
      </c>
    </row>
    <row r="947" spans="1:19" x14ac:dyDescent="0.25">
      <c r="A947" s="6" t="s">
        <v>1613</v>
      </c>
      <c r="B947" s="7">
        <v>309528570</v>
      </c>
      <c r="C947" s="6">
        <v>80</v>
      </c>
      <c r="D947" s="17">
        <v>15486</v>
      </c>
      <c r="E947" s="6" t="s">
        <v>3339</v>
      </c>
      <c r="F947" s="6" t="s">
        <v>3552</v>
      </c>
      <c r="G947" s="6" t="s">
        <v>3489</v>
      </c>
      <c r="H947" s="18" t="s">
        <v>5428</v>
      </c>
      <c r="I947" s="19" t="str">
        <f t="shared" si="28"/>
        <v>1755886.45</v>
      </c>
      <c r="J947" s="20">
        <v>531125.37857429998</v>
      </c>
      <c r="K947" s="6" t="s">
        <v>4197</v>
      </c>
      <c r="L947" t="str">
        <f>VLOOKUP(A947,[1]Accounts!$A$2:$G$3001,5,FALSE)</f>
        <v>Current</v>
      </c>
      <c r="M947" t="str">
        <f>VLOOKUP(A947,[1]Accounts!$A$2:$G$3001,7,FALSE)</f>
        <v>325553,4204</v>
      </c>
      <c r="N947" t="str">
        <f>IFERROR(VLOOKUP(A947,[1]Loan!A:D,4,FALSE),  " No Loan")</f>
        <v xml:space="preserve"> No Loan</v>
      </c>
      <c r="O947" s="4">
        <f>VLOOKUP(B947, [1]Transaction!C:F,4,FALSE)</f>
        <v>44515</v>
      </c>
      <c r="P947" t="str">
        <f>VLOOKUP(B947,[1]Transaction!C:D,2,FALSE)</f>
        <v>Cash Withdrawal</v>
      </c>
      <c r="Q947" t="str">
        <f>VLOOKUP(B947,[1]Transaction!C:E,3,FALSE)</f>
        <v>ATM</v>
      </c>
      <c r="R947" s="10">
        <f>IFERROR(I947-J947, "")</f>
        <v>1224761.0714257001</v>
      </c>
      <c r="S947" s="5">
        <f t="shared" si="29"/>
        <v>24495.221428514003</v>
      </c>
    </row>
    <row r="948" spans="1:19" x14ac:dyDescent="0.25">
      <c r="A948" s="6" t="s">
        <v>278</v>
      </c>
      <c r="B948" s="7">
        <v>309942505</v>
      </c>
      <c r="C948" s="6">
        <v>47</v>
      </c>
      <c r="D948" s="17">
        <v>27539.25</v>
      </c>
      <c r="E948" s="6" t="s">
        <v>3348</v>
      </c>
      <c r="F948" s="6" t="s">
        <v>3591</v>
      </c>
      <c r="G948" s="6" t="s">
        <v>3376</v>
      </c>
      <c r="H948" s="18" t="s">
        <v>5429</v>
      </c>
      <c r="I948" s="19" t="str">
        <f t="shared" si="28"/>
        <v>229477.326</v>
      </c>
      <c r="J948" s="20">
        <v>87840.434707199995</v>
      </c>
      <c r="K948" s="6" t="s">
        <v>5430</v>
      </c>
      <c r="L948" t="str">
        <f>VLOOKUP(A948,[1]Accounts!$A$2:$G$3001,5,FALSE)</f>
        <v>Domiciliary</v>
      </c>
      <c r="M948" t="str">
        <f>VLOOKUP(A948,[1]Accounts!$A$2:$G$3001,7,FALSE)</f>
        <v>59897,6532</v>
      </c>
      <c r="N948" t="str">
        <f>IFERROR(VLOOKUP(A948,[1]Loan!A:D,4,FALSE),  " No Loan")</f>
        <v>N756748224</v>
      </c>
      <c r="O948" s="4">
        <f>VLOOKUP(B948, [1]Transaction!C:F,4,FALSE)</f>
        <v>44327</v>
      </c>
      <c r="P948" t="str">
        <f>VLOOKUP(B948,[1]Transaction!C:D,2,FALSE)</f>
        <v>Money Transfer</v>
      </c>
      <c r="Q948" t="str">
        <f>VLOOKUP(B948,[1]Transaction!C:E,3,FALSE)</f>
        <v>Mobile</v>
      </c>
      <c r="R948" s="10">
        <f>IFERROR(I948-J948, "")</f>
        <v>141636.89129280002</v>
      </c>
      <c r="S948" s="5">
        <f t="shared" si="29"/>
        <v>0</v>
      </c>
    </row>
    <row r="949" spans="1:19" x14ac:dyDescent="0.25">
      <c r="A949" s="6" t="s">
        <v>611</v>
      </c>
      <c r="B949" s="7">
        <v>310347368</v>
      </c>
      <c r="C949" s="6">
        <v>76</v>
      </c>
      <c r="D949" s="17">
        <v>16947</v>
      </c>
      <c r="E949" s="6" t="s">
        <v>3348</v>
      </c>
      <c r="F949" s="6" t="s">
        <v>4011</v>
      </c>
      <c r="G949" s="6" t="s">
        <v>3399</v>
      </c>
      <c r="H949" s="18" t="s">
        <v>5431</v>
      </c>
      <c r="I949" s="19" t="str">
        <f t="shared" si="28"/>
        <v>99189.09_x0002_</v>
      </c>
      <c r="J949" s="20">
        <v>18052.414379999998</v>
      </c>
      <c r="K949" s="6" t="s">
        <v>5432</v>
      </c>
      <c r="L949" t="str">
        <f>VLOOKUP(A949,[1]Accounts!$A$2:$G$3001,5,FALSE)</f>
        <v>Corporate</v>
      </c>
      <c r="M949" t="str">
        <f>VLOOKUP(A949,[1]Accounts!$A$2:$G$3001,7,FALSE)</f>
        <v>93560,1975</v>
      </c>
      <c r="N949" t="str">
        <f>IFERROR(VLOOKUP(A949,[1]Loan!A:D,4,FALSE),  " No Loan")</f>
        <v xml:space="preserve"> No Loan</v>
      </c>
      <c r="O949" s="4">
        <f>VLOOKUP(B949, [1]Transaction!C:F,4,FALSE)</f>
        <v>44499</v>
      </c>
      <c r="P949" t="str">
        <f>VLOOKUP(B949,[1]Transaction!C:D,2,FALSE)</f>
        <v>Money Deposit</v>
      </c>
      <c r="Q949" t="str">
        <f>VLOOKUP(B949,[1]Transaction!C:E,3,FALSE)</f>
        <v>Bank</v>
      </c>
      <c r="R949" s="10" t="str">
        <f>IFERROR(I949-J949, "")</f>
        <v/>
      </c>
      <c r="S949" s="5" t="e">
        <f t="shared" si="29"/>
        <v>#VALUE!</v>
      </c>
    </row>
    <row r="950" spans="1:19" x14ac:dyDescent="0.25">
      <c r="A950" s="6" t="s">
        <v>1205</v>
      </c>
      <c r="B950" s="7">
        <v>311412009</v>
      </c>
      <c r="C950" s="6">
        <v>49</v>
      </c>
      <c r="D950" s="17">
        <v>26808.75</v>
      </c>
      <c r="E950" s="6" t="s">
        <v>3348</v>
      </c>
      <c r="F950" s="6" t="s">
        <v>4070</v>
      </c>
      <c r="G950" s="6" t="s">
        <v>3357</v>
      </c>
      <c r="H950" s="18" t="s">
        <v>5433</v>
      </c>
      <c r="I950" s="19" t="str">
        <f t="shared" si="28"/>
        <v>2680738.31</v>
      </c>
      <c r="J950" s="20">
        <v>361899.67230143998</v>
      </c>
      <c r="K950" s="6" t="s">
        <v>5434</v>
      </c>
      <c r="L950" t="str">
        <f>VLOOKUP(A950,[1]Accounts!$A$2:$G$3001,5,FALSE)</f>
        <v>Joint</v>
      </c>
      <c r="M950" t="str">
        <f>VLOOKUP(A950,[1]Accounts!$A$2:$G$3001,7,FALSE)</f>
        <v>44111,9119</v>
      </c>
      <c r="N950" t="str">
        <f>IFERROR(VLOOKUP(A950,[1]Loan!A:D,4,FALSE),  " No Loan")</f>
        <v xml:space="preserve"> No Loan</v>
      </c>
      <c r="O950" s="4">
        <f>VLOOKUP(B950, [1]Transaction!C:F,4,FALSE)</f>
        <v>44622</v>
      </c>
      <c r="P950" t="str">
        <f>VLOOKUP(B950,[1]Transaction!C:D,2,FALSE)</f>
        <v>Cash Withdrawal</v>
      </c>
      <c r="Q950" t="str">
        <f>VLOOKUP(B950,[1]Transaction!C:E,3,FALSE)</f>
        <v>Bank</v>
      </c>
      <c r="R950" s="10">
        <f>IFERROR(I950-J950, "")</f>
        <v>2318838.63769856</v>
      </c>
      <c r="S950" s="5">
        <f t="shared" si="29"/>
        <v>46376.7727539712</v>
      </c>
    </row>
    <row r="951" spans="1:19" x14ac:dyDescent="0.25">
      <c r="A951" s="6" t="s">
        <v>1105</v>
      </c>
      <c r="B951" s="7">
        <v>311674771</v>
      </c>
      <c r="C951" s="6">
        <v>59</v>
      </c>
      <c r="D951" s="17">
        <v>23156.25</v>
      </c>
      <c r="E951" s="6" t="s">
        <v>3339</v>
      </c>
      <c r="F951" s="6" t="s">
        <v>3654</v>
      </c>
      <c r="G951" s="6" t="s">
        <v>3365</v>
      </c>
      <c r="H951" s="18" t="s">
        <v>5435</v>
      </c>
      <c r="I951" s="19" t="str">
        <f t="shared" si="28"/>
        <v>2323735.37</v>
      </c>
      <c r="J951" s="20">
        <v>784850.04318438005</v>
      </c>
      <c r="K951" s="6" t="s">
        <v>5436</v>
      </c>
      <c r="L951" t="str">
        <f>VLOOKUP(A951,[1]Accounts!$A$2:$G$3001,5,FALSE)</f>
        <v>Savings</v>
      </c>
      <c r="M951" t="str">
        <f>VLOOKUP(A951,[1]Accounts!$A$2:$G$3001,7,FALSE)</f>
        <v>124127,1045</v>
      </c>
      <c r="N951" t="str">
        <f>IFERROR(VLOOKUP(A951,[1]Loan!A:D,4,FALSE),  " No Loan")</f>
        <v xml:space="preserve"> No Loan</v>
      </c>
      <c r="O951" s="4">
        <f>VLOOKUP(B951, [1]Transaction!C:F,4,FALSE)</f>
        <v>44547</v>
      </c>
      <c r="P951" t="str">
        <f>VLOOKUP(B951,[1]Transaction!C:D,2,FALSE)</f>
        <v>Money Deposit</v>
      </c>
      <c r="Q951" t="str">
        <f>VLOOKUP(B951,[1]Transaction!C:E,3,FALSE)</f>
        <v>Bank</v>
      </c>
      <c r="R951" s="10">
        <f>IFERROR(I951-J951, "")</f>
        <v>1538885.3268156201</v>
      </c>
      <c r="S951" s="5">
        <f t="shared" si="29"/>
        <v>30777.706536312402</v>
      </c>
    </row>
    <row r="952" spans="1:19" x14ac:dyDescent="0.25">
      <c r="A952" s="6" t="s">
        <v>1853</v>
      </c>
      <c r="B952" s="7">
        <v>311714534</v>
      </c>
      <c r="C952" s="6">
        <v>55</v>
      </c>
      <c r="D952" s="17">
        <v>24617.25</v>
      </c>
      <c r="E952" s="6" t="s">
        <v>3348</v>
      </c>
      <c r="F952" s="6" t="s">
        <v>3538</v>
      </c>
      <c r="G952" s="6" t="s">
        <v>3389</v>
      </c>
      <c r="H952" s="18" t="s">
        <v>5437</v>
      </c>
      <c r="I952" s="19" t="str">
        <f t="shared" si="28"/>
        <v>418230.265</v>
      </c>
      <c r="J952" s="20">
        <v>95454.907758000001</v>
      </c>
      <c r="K952" s="6" t="s">
        <v>5438</v>
      </c>
      <c r="L952" t="str">
        <f>VLOOKUP(A952,[1]Accounts!$A$2:$G$3001,5,FALSE)</f>
        <v>Joint</v>
      </c>
      <c r="M952" t="str">
        <f>VLOOKUP(A952,[1]Accounts!$A$2:$G$3001,7,FALSE)</f>
        <v>171731,7316</v>
      </c>
      <c r="N952" t="str">
        <f>IFERROR(VLOOKUP(A952,[1]Loan!A:D,4,FALSE),  " No Loan")</f>
        <v xml:space="preserve"> No Loan</v>
      </c>
      <c r="O952" s="4">
        <f>VLOOKUP(B952, [1]Transaction!C:F,4,FALSE)</f>
        <v>44635</v>
      </c>
      <c r="P952" t="str">
        <f>VLOOKUP(B952,[1]Transaction!C:D,2,FALSE)</f>
        <v>Checks</v>
      </c>
      <c r="Q952" t="str">
        <f>VLOOKUP(B952,[1]Transaction!C:E,3,FALSE)</f>
        <v>Bank</v>
      </c>
      <c r="R952" s="10">
        <f>IFERROR(I952-J952, "")</f>
        <v>322775.357242</v>
      </c>
      <c r="S952" s="5">
        <f t="shared" si="29"/>
        <v>0</v>
      </c>
    </row>
    <row r="953" spans="1:19" x14ac:dyDescent="0.25">
      <c r="A953" s="6" t="s">
        <v>1825</v>
      </c>
      <c r="B953" s="7">
        <v>311948849</v>
      </c>
      <c r="C953" s="6">
        <v>81</v>
      </c>
      <c r="D953" s="17">
        <v>15120.75</v>
      </c>
      <c r="E953" s="6" t="s">
        <v>3339</v>
      </c>
      <c r="F953" s="6" t="s">
        <v>4298</v>
      </c>
      <c r="G953" s="6" t="s">
        <v>3463</v>
      </c>
      <c r="H953" s="18" t="s">
        <v>5439</v>
      </c>
      <c r="I953" s="19" t="str">
        <f t="shared" si="28"/>
        <v>945239.659</v>
      </c>
      <c r="J953" s="20">
        <v>110143.88377125</v>
      </c>
      <c r="K953" s="6" t="s">
        <v>5440</v>
      </c>
      <c r="L953" t="str">
        <f>VLOOKUP(A953,[1]Accounts!$A$2:$G$3001,5,FALSE)</f>
        <v>Savings</v>
      </c>
      <c r="M953" t="str">
        <f>VLOOKUP(A953,[1]Accounts!$A$2:$G$3001,7,FALSE)</f>
        <v>147956,7936</v>
      </c>
      <c r="N953" t="str">
        <f>IFERROR(VLOOKUP(A953,[1]Loan!A:D,4,FALSE),  " No Loan")</f>
        <v xml:space="preserve"> No Loan</v>
      </c>
      <c r="O953" s="4">
        <f>VLOOKUP(B953, [1]Transaction!C:F,4,FALSE)</f>
        <v>44524</v>
      </c>
      <c r="P953" t="str">
        <f>VLOOKUP(B953,[1]Transaction!C:D,2,FALSE)</f>
        <v>Money Transfer</v>
      </c>
      <c r="Q953" t="str">
        <f>VLOOKUP(B953,[1]Transaction!C:E,3,FALSE)</f>
        <v>ATM</v>
      </c>
      <c r="R953" s="10">
        <f>IFERROR(I953-J953, "")</f>
        <v>835095.77522874996</v>
      </c>
      <c r="S953" s="5">
        <f t="shared" si="29"/>
        <v>16701.915504575001</v>
      </c>
    </row>
    <row r="954" spans="1:19" x14ac:dyDescent="0.25">
      <c r="A954" s="6" t="s">
        <v>1375</v>
      </c>
      <c r="B954" s="7">
        <v>312719421</v>
      </c>
      <c r="C954" s="6">
        <v>52</v>
      </c>
      <c r="D954" s="17">
        <v>25713</v>
      </c>
      <c r="E954" s="6" t="s">
        <v>3339</v>
      </c>
      <c r="F954" s="6" t="s">
        <v>4037</v>
      </c>
      <c r="G954" s="6" t="s">
        <v>3361</v>
      </c>
      <c r="H954" s="18" t="s">
        <v>5441</v>
      </c>
      <c r="I954" s="19" t="str">
        <f t="shared" si="28"/>
        <v>319150.194</v>
      </c>
      <c r="J954" s="20">
        <v>62104.902796800001</v>
      </c>
      <c r="K954" s="6" t="s">
        <v>5442</v>
      </c>
      <c r="L954" t="str">
        <f>VLOOKUP(A954,[1]Accounts!$A$2:$G$3001,5,FALSE)</f>
        <v>Current</v>
      </c>
      <c r="M954" t="str">
        <f>VLOOKUP(A954,[1]Accounts!$A$2:$G$3001,7,FALSE)</f>
        <v>21090,7648</v>
      </c>
      <c r="N954" t="str">
        <f>IFERROR(VLOOKUP(A954,[1]Loan!A:D,4,FALSE),  " No Loan")</f>
        <v xml:space="preserve"> No Loan</v>
      </c>
      <c r="O954" s="4">
        <f>VLOOKUP(B954, [1]Transaction!C:F,4,FALSE)</f>
        <v>44231</v>
      </c>
      <c r="P954" t="str">
        <f>VLOOKUP(B954,[1]Transaction!C:D,2,FALSE)</f>
        <v>Cash Withdrawal</v>
      </c>
      <c r="Q954" t="str">
        <f>VLOOKUP(B954,[1]Transaction!C:E,3,FALSE)</f>
        <v>ATM</v>
      </c>
      <c r="R954" s="10">
        <f>IFERROR(I954-J954, "")</f>
        <v>257045.2912032</v>
      </c>
      <c r="S954" s="5">
        <f t="shared" si="29"/>
        <v>0</v>
      </c>
    </row>
    <row r="955" spans="1:19" x14ac:dyDescent="0.25">
      <c r="A955" s="6" t="s">
        <v>1452</v>
      </c>
      <c r="B955" s="7">
        <v>312759977</v>
      </c>
      <c r="C955" s="6">
        <v>28</v>
      </c>
      <c r="D955" s="17">
        <v>34479</v>
      </c>
      <c r="E955" s="6" t="s">
        <v>3348</v>
      </c>
      <c r="F955" s="6" t="s">
        <v>3435</v>
      </c>
      <c r="G955" s="6" t="s">
        <v>3365</v>
      </c>
      <c r="H955" s="18" t="s">
        <v>5443</v>
      </c>
      <c r="I955" s="19" t="str">
        <f t="shared" si="28"/>
        <v>160532.355</v>
      </c>
      <c r="J955" s="20">
        <v>115654.1193606</v>
      </c>
      <c r="K955" s="6" t="s">
        <v>5444</v>
      </c>
      <c r="L955" t="str">
        <f>VLOOKUP(A955,[1]Accounts!$A$2:$G$3001,5,FALSE)</f>
        <v>Joint</v>
      </c>
      <c r="M955" t="str">
        <f>VLOOKUP(A955,[1]Accounts!$A$2:$G$3001,7,FALSE)</f>
        <v>184463,565</v>
      </c>
      <c r="N955" t="str">
        <f>IFERROR(VLOOKUP(A955,[1]Loan!A:D,4,FALSE),  " No Loan")</f>
        <v xml:space="preserve"> No Loan</v>
      </c>
      <c r="O955" s="4">
        <f>VLOOKUP(B955, [1]Transaction!C:F,4,FALSE)</f>
        <v>44209</v>
      </c>
      <c r="P955" t="str">
        <f>VLOOKUP(B955,[1]Transaction!C:D,2,FALSE)</f>
        <v>Cash Withdrawal</v>
      </c>
      <c r="Q955" t="str">
        <f>VLOOKUP(B955,[1]Transaction!C:E,3,FALSE)</f>
        <v>ATM</v>
      </c>
      <c r="R955" s="10">
        <f>IFERROR(I955-J955, "")</f>
        <v>44878.235639400009</v>
      </c>
      <c r="S955" s="5">
        <f t="shared" si="29"/>
        <v>0</v>
      </c>
    </row>
    <row r="956" spans="1:19" x14ac:dyDescent="0.25">
      <c r="A956" s="6" t="s">
        <v>669</v>
      </c>
      <c r="B956" s="7">
        <v>313918958</v>
      </c>
      <c r="C956" s="6">
        <v>23</v>
      </c>
      <c r="D956" s="17">
        <v>36305.25</v>
      </c>
      <c r="E956" s="6" t="s">
        <v>3339</v>
      </c>
      <c r="F956" s="6" t="s">
        <v>3654</v>
      </c>
      <c r="G956" s="6" t="s">
        <v>3361</v>
      </c>
      <c r="H956" s="18" t="s">
        <v>5445</v>
      </c>
      <c r="I956" s="19" t="str">
        <f t="shared" si="28"/>
        <v>149314.450</v>
      </c>
      <c r="J956" s="20">
        <v>53879.383314120001</v>
      </c>
      <c r="K956" s="6" t="s">
        <v>5446</v>
      </c>
      <c r="L956" t="str">
        <f>VLOOKUP(A956,[1]Accounts!$A$2:$G$3001,5,FALSE)</f>
        <v>Domiciliary</v>
      </c>
      <c r="M956" t="str">
        <f>VLOOKUP(A956,[1]Accounts!$A$2:$G$3001,7,FALSE)</f>
        <v>83769,3396</v>
      </c>
      <c r="N956" t="str">
        <f>IFERROR(VLOOKUP(A956,[1]Loan!A:D,4,FALSE),  " No Loan")</f>
        <v xml:space="preserve"> No Loan</v>
      </c>
      <c r="O956" s="4">
        <f>VLOOKUP(B956, [1]Transaction!C:F,4,FALSE)</f>
        <v>44223</v>
      </c>
      <c r="P956" t="str">
        <f>VLOOKUP(B956,[1]Transaction!C:D,2,FALSE)</f>
        <v>Money Transfer</v>
      </c>
      <c r="Q956" t="str">
        <f>VLOOKUP(B956,[1]Transaction!C:E,3,FALSE)</f>
        <v>Bank</v>
      </c>
      <c r="R956" s="10">
        <f>IFERROR(I956-J956, "")</f>
        <v>95435.06668588001</v>
      </c>
      <c r="S956" s="5">
        <f t="shared" si="29"/>
        <v>0</v>
      </c>
    </row>
    <row r="957" spans="1:19" x14ac:dyDescent="0.25">
      <c r="A957" s="6" t="s">
        <v>3127</v>
      </c>
      <c r="B957" s="7">
        <v>313931055</v>
      </c>
      <c r="C957" s="6">
        <v>69</v>
      </c>
      <c r="D957" s="17">
        <v>19503.75</v>
      </c>
      <c r="E957" s="6" t="s">
        <v>3348</v>
      </c>
      <c r="F957" s="6" t="s">
        <v>5227</v>
      </c>
      <c r="G957" s="6" t="s">
        <v>3361</v>
      </c>
      <c r="H957" s="18" t="s">
        <v>5447</v>
      </c>
      <c r="I957" s="19" t="str">
        <f t="shared" si="28"/>
        <v>1388245.06</v>
      </c>
      <c r="J957" s="20">
        <v>437981.54104320001</v>
      </c>
      <c r="K957" s="6" t="s">
        <v>5448</v>
      </c>
      <c r="L957" t="str">
        <f>VLOOKUP(A957,[1]Accounts!$A$2:$G$3001,5,FALSE)</f>
        <v>Domiciliary</v>
      </c>
      <c r="M957" t="str">
        <f>VLOOKUP(A957,[1]Accounts!$A$2:$G$3001,7,FALSE)</f>
        <v>127182,6864</v>
      </c>
      <c r="N957" t="str">
        <f>IFERROR(VLOOKUP(A957,[1]Loan!A:D,4,FALSE),  " No Loan")</f>
        <v xml:space="preserve"> No Loan</v>
      </c>
      <c r="O957" s="4">
        <f>VLOOKUP(B957, [1]Transaction!C:F,4,FALSE)</f>
        <v>44426</v>
      </c>
      <c r="P957" t="str">
        <f>VLOOKUP(B957,[1]Transaction!C:D,2,FALSE)</f>
        <v>Cash Withdrawal</v>
      </c>
      <c r="Q957" t="str">
        <f>VLOOKUP(B957,[1]Transaction!C:E,3,FALSE)</f>
        <v>Bank</v>
      </c>
      <c r="R957" s="10">
        <f>IFERROR(I957-J957, "")</f>
        <v>950263.51895679999</v>
      </c>
      <c r="S957" s="5">
        <f t="shared" si="29"/>
        <v>19005.270379136</v>
      </c>
    </row>
    <row r="958" spans="1:19" x14ac:dyDescent="0.25">
      <c r="A958" s="6" t="s">
        <v>1788</v>
      </c>
      <c r="B958" s="7">
        <v>313947617</v>
      </c>
      <c r="C958" s="6">
        <v>48</v>
      </c>
      <c r="D958" s="17">
        <v>27174</v>
      </c>
      <c r="E958" s="6" t="s">
        <v>3348</v>
      </c>
      <c r="F958" s="6" t="s">
        <v>3547</v>
      </c>
      <c r="G958" s="6" t="s">
        <v>3505</v>
      </c>
      <c r="H958" s="18" t="s">
        <v>5449</v>
      </c>
      <c r="I958" s="19" t="str">
        <f t="shared" si="28"/>
        <v>363948.226</v>
      </c>
      <c r="J958" s="20">
        <v>199727.68536</v>
      </c>
      <c r="K958" s="6" t="s">
        <v>5450</v>
      </c>
      <c r="L958" t="str">
        <f>VLOOKUP(A958,[1]Accounts!$A$2:$G$3001,5,FALSE)</f>
        <v>Joint</v>
      </c>
      <c r="M958" t="str">
        <f>VLOOKUP(A958,[1]Accounts!$A$2:$G$3001,7,FALSE)</f>
        <v>71802,8125</v>
      </c>
      <c r="N958" t="str">
        <f>IFERROR(VLOOKUP(A958,[1]Loan!A:D,4,FALSE),  " No Loan")</f>
        <v xml:space="preserve"> No Loan</v>
      </c>
      <c r="O958" s="4">
        <f>VLOOKUP(B958, [1]Transaction!C:F,4,FALSE)</f>
        <v>44596</v>
      </c>
      <c r="P958" t="str">
        <f>VLOOKUP(B958,[1]Transaction!C:D,2,FALSE)</f>
        <v>Online Payment</v>
      </c>
      <c r="Q958" t="str">
        <f>VLOOKUP(B958,[1]Transaction!C:E,3,FALSE)</f>
        <v>Internet Banking</v>
      </c>
      <c r="R958" s="10">
        <f>IFERROR(I958-J958, "")</f>
        <v>164220.54064000002</v>
      </c>
      <c r="S958" s="5">
        <f t="shared" si="29"/>
        <v>0</v>
      </c>
    </row>
    <row r="959" spans="1:19" x14ac:dyDescent="0.25">
      <c r="A959" s="6" t="s">
        <v>1001</v>
      </c>
      <c r="B959" s="7">
        <v>313980008</v>
      </c>
      <c r="C959" s="6">
        <v>24</v>
      </c>
      <c r="D959" s="17">
        <v>35940</v>
      </c>
      <c r="E959" s="6" t="s">
        <v>3339</v>
      </c>
      <c r="F959" s="6" t="s">
        <v>3568</v>
      </c>
      <c r="G959" s="6" t="s">
        <v>3463</v>
      </c>
      <c r="H959" s="18" t="s">
        <v>5451</v>
      </c>
      <c r="I959" s="19" t="str">
        <f t="shared" si="28"/>
        <v>47024.4777</v>
      </c>
      <c r="J959" s="20">
        <v>24784.665937919999</v>
      </c>
      <c r="K959" s="6" t="s">
        <v>5452</v>
      </c>
      <c r="L959" t="str">
        <f>VLOOKUP(A959,[1]Accounts!$A$2:$G$3001,5,FALSE)</f>
        <v>Domiciliary</v>
      </c>
      <c r="M959" t="str">
        <f>VLOOKUP(A959,[1]Accounts!$A$2:$G$3001,7,FALSE)</f>
        <v>99307,7928</v>
      </c>
      <c r="N959" t="str">
        <f>IFERROR(VLOOKUP(A959,[1]Loan!A:D,4,FALSE),  " No Loan")</f>
        <v xml:space="preserve"> No Loan</v>
      </c>
      <c r="O959" s="4">
        <f>VLOOKUP(B959, [1]Transaction!C:F,4,FALSE)</f>
        <v>44579</v>
      </c>
      <c r="P959" t="str">
        <f>VLOOKUP(B959,[1]Transaction!C:D,2,FALSE)</f>
        <v>Money Deposit</v>
      </c>
      <c r="Q959" t="str">
        <f>VLOOKUP(B959,[1]Transaction!C:E,3,FALSE)</f>
        <v>Bank</v>
      </c>
      <c r="R959" s="10">
        <f>IFERROR(I959-J959, "")</f>
        <v>22239.811762080004</v>
      </c>
      <c r="S959" s="5">
        <f t="shared" si="29"/>
        <v>0</v>
      </c>
    </row>
    <row r="960" spans="1:19" x14ac:dyDescent="0.25">
      <c r="A960" s="6" t="s">
        <v>1193</v>
      </c>
      <c r="B960" s="7">
        <v>314606855</v>
      </c>
      <c r="C960" s="6">
        <v>67</v>
      </c>
      <c r="D960" s="17">
        <v>20234.25</v>
      </c>
      <c r="E960" s="6" t="s">
        <v>3339</v>
      </c>
      <c r="F960" s="6" t="s">
        <v>3777</v>
      </c>
      <c r="G960" s="6" t="s">
        <v>3403</v>
      </c>
      <c r="H960" s="18" t="s">
        <v>5453</v>
      </c>
      <c r="I960" s="19" t="str">
        <f t="shared" si="28"/>
        <v>840866.846</v>
      </c>
      <c r="J960" s="20">
        <v>169434.66954959999</v>
      </c>
      <c r="K960" s="6" t="s">
        <v>5454</v>
      </c>
      <c r="L960" t="str">
        <f>VLOOKUP(A960,[1]Accounts!$A$2:$G$3001,5,FALSE)</f>
        <v>Domiciliary</v>
      </c>
      <c r="M960" t="str">
        <f>VLOOKUP(A960,[1]Accounts!$A$2:$G$3001,7,FALSE)</f>
        <v>129558,0608</v>
      </c>
      <c r="N960" t="str">
        <f>IFERROR(VLOOKUP(A960,[1]Loan!A:D,4,FALSE),  " No Loan")</f>
        <v xml:space="preserve"> No Loan</v>
      </c>
      <c r="O960" s="4">
        <f>VLOOKUP(B960, [1]Transaction!C:F,4,FALSE)</f>
        <v>44409</v>
      </c>
      <c r="P960" t="str">
        <f>VLOOKUP(B960,[1]Transaction!C:D,2,FALSE)</f>
        <v>Money Deposit</v>
      </c>
      <c r="Q960" t="str">
        <f>VLOOKUP(B960,[1]Transaction!C:E,3,FALSE)</f>
        <v>Bank</v>
      </c>
      <c r="R960" s="10">
        <f>IFERROR(I960-J960, "")</f>
        <v>671432.17645040003</v>
      </c>
      <c r="S960" s="5">
        <f t="shared" si="29"/>
        <v>13428.643529008001</v>
      </c>
    </row>
    <row r="961" spans="1:19" x14ac:dyDescent="0.25">
      <c r="A961" s="6" t="s">
        <v>826</v>
      </c>
      <c r="B961" s="7">
        <v>314669857</v>
      </c>
      <c r="C961" s="6">
        <v>30</v>
      </c>
      <c r="D961" s="17">
        <v>33748.5</v>
      </c>
      <c r="E961" s="6" t="s">
        <v>3348</v>
      </c>
      <c r="F961" s="6" t="s">
        <v>3368</v>
      </c>
      <c r="G961" s="6" t="s">
        <v>3369</v>
      </c>
      <c r="H961" s="18" t="s">
        <v>5455</v>
      </c>
      <c r="I961" s="19" t="str">
        <f t="shared" si="28"/>
        <v>87355.4418</v>
      </c>
      <c r="J961" s="20">
        <v>88086.050949600001</v>
      </c>
      <c r="K961" s="6" t="s">
        <v>5456</v>
      </c>
      <c r="L961" t="str">
        <f>VLOOKUP(A961,[1]Accounts!$A$2:$G$3001,5,FALSE)</f>
        <v>Joint</v>
      </c>
      <c r="M961" t="str">
        <f>VLOOKUP(A961,[1]Accounts!$A$2:$G$3001,7,FALSE)</f>
        <v>378281,4288</v>
      </c>
      <c r="N961" t="str">
        <f>IFERROR(VLOOKUP(A961,[1]Loan!A:D,4,FALSE),  " No Loan")</f>
        <v xml:space="preserve"> No Loan</v>
      </c>
      <c r="O961" s="4">
        <f>VLOOKUP(B961, [1]Transaction!C:F,4,FALSE)</f>
        <v>44332</v>
      </c>
      <c r="P961" t="str">
        <f>VLOOKUP(B961,[1]Transaction!C:D,2,FALSE)</f>
        <v>Money Deposit</v>
      </c>
      <c r="Q961" t="str">
        <f>VLOOKUP(B961,[1]Transaction!C:E,3,FALSE)</f>
        <v>Bank</v>
      </c>
      <c r="R961" s="10">
        <f>IFERROR(I961-J961, "")</f>
        <v>-730.60914960000082</v>
      </c>
      <c r="S961" s="5">
        <f t="shared" si="29"/>
        <v>0</v>
      </c>
    </row>
    <row r="962" spans="1:19" x14ac:dyDescent="0.25">
      <c r="A962" s="6" t="s">
        <v>1270</v>
      </c>
      <c r="B962" s="7">
        <v>315015315</v>
      </c>
      <c r="C962" s="6">
        <v>39</v>
      </c>
      <c r="D962" s="17">
        <v>30461.25</v>
      </c>
      <c r="E962" s="6" t="s">
        <v>3348</v>
      </c>
      <c r="F962" s="6" t="s">
        <v>3447</v>
      </c>
      <c r="G962" s="6" t="s">
        <v>3361</v>
      </c>
      <c r="H962" s="18" t="s">
        <v>5457</v>
      </c>
      <c r="I962" s="19" t="str">
        <f t="shared" si="28"/>
        <v>137423.974</v>
      </c>
      <c r="J962" s="20">
        <v>75153.736000000004</v>
      </c>
      <c r="K962" s="6" t="s">
        <v>5458</v>
      </c>
      <c r="L962" t="str">
        <f>VLOOKUP(A962,[1]Accounts!$A$2:$G$3001,5,FALSE)</f>
        <v>Domiciliary</v>
      </c>
      <c r="M962" t="str">
        <f>VLOOKUP(A962,[1]Accounts!$A$2:$G$3001,7,FALSE)</f>
        <v>284451,4374</v>
      </c>
      <c r="N962" t="str">
        <f>IFERROR(VLOOKUP(A962,[1]Loan!A:D,4,FALSE),  " No Loan")</f>
        <v xml:space="preserve"> No Loan</v>
      </c>
      <c r="O962" s="4">
        <f>VLOOKUP(B962, [1]Transaction!C:F,4,FALSE)</f>
        <v>44528</v>
      </c>
      <c r="P962" t="str">
        <f>VLOOKUP(B962,[1]Transaction!C:D,2,FALSE)</f>
        <v>Money Transfer</v>
      </c>
      <c r="Q962" t="str">
        <f>VLOOKUP(B962,[1]Transaction!C:E,3,FALSE)</f>
        <v>Mobile</v>
      </c>
      <c r="R962" s="10">
        <f>IFERROR(I962-J962, "")</f>
        <v>62270.237999999983</v>
      </c>
      <c r="S962" s="5">
        <f t="shared" si="29"/>
        <v>0</v>
      </c>
    </row>
    <row r="963" spans="1:19" x14ac:dyDescent="0.25">
      <c r="A963" s="6" t="s">
        <v>994</v>
      </c>
      <c r="B963" s="7">
        <v>315387508</v>
      </c>
      <c r="C963" s="6">
        <v>81</v>
      </c>
      <c r="D963" s="17">
        <v>15120.75</v>
      </c>
      <c r="E963" s="6" t="s">
        <v>3348</v>
      </c>
      <c r="F963" s="6" t="s">
        <v>3785</v>
      </c>
      <c r="G963" s="6" t="s">
        <v>3512</v>
      </c>
      <c r="H963" s="18" t="s">
        <v>5459</v>
      </c>
      <c r="I963" s="19" t="str">
        <f t="shared" ref="I963:I1026" si="30">LEFT(H963,10)</f>
        <v>1043861.98</v>
      </c>
      <c r="J963" s="20">
        <v>798554.41469999996</v>
      </c>
      <c r="K963" s="6" t="s">
        <v>5460</v>
      </c>
      <c r="L963" t="str">
        <f>VLOOKUP(A963,[1]Accounts!$A$2:$G$3001,5,FALSE)</f>
        <v>Domiciliary</v>
      </c>
      <c r="M963" t="str">
        <f>VLOOKUP(A963,[1]Accounts!$A$2:$G$3001,7,FALSE)</f>
        <v>231926,0559</v>
      </c>
      <c r="N963" t="str">
        <f>IFERROR(VLOOKUP(A963,[1]Loan!A:D,4,FALSE),  " No Loan")</f>
        <v xml:space="preserve"> No Loan</v>
      </c>
      <c r="O963" s="4">
        <f>VLOOKUP(B963, [1]Transaction!C:F,4,FALSE)</f>
        <v>44442</v>
      </c>
      <c r="P963" t="str">
        <f>VLOOKUP(B963,[1]Transaction!C:D,2,FALSE)</f>
        <v>Checks</v>
      </c>
      <c r="Q963" t="str">
        <f>VLOOKUP(B963,[1]Transaction!C:E,3,FALSE)</f>
        <v>Informal Services</v>
      </c>
      <c r="R963" s="10">
        <f>IFERROR(I963-J963, "")</f>
        <v>245307.56530000002</v>
      </c>
      <c r="S963" s="5">
        <f t="shared" ref="S963:S1026" si="31">IF(R963&gt;500000, R963*0.02,0)</f>
        <v>0</v>
      </c>
    </row>
    <row r="964" spans="1:19" x14ac:dyDescent="0.25">
      <c r="A964" s="6" t="s">
        <v>3065</v>
      </c>
      <c r="B964" s="7">
        <v>316041087</v>
      </c>
      <c r="C964" s="6">
        <v>34</v>
      </c>
      <c r="D964" s="17">
        <v>32287.5</v>
      </c>
      <c r="E964" s="6" t="s">
        <v>3348</v>
      </c>
      <c r="F964" s="6" t="s">
        <v>4112</v>
      </c>
      <c r="G964" s="6" t="s">
        <v>3501</v>
      </c>
      <c r="H964" s="18" t="s">
        <v>5461</v>
      </c>
      <c r="I964" s="19" t="str">
        <f t="shared" si="30"/>
        <v>410333.535</v>
      </c>
      <c r="J964" s="20">
        <v>195736.98764047999</v>
      </c>
      <c r="K964" s="6" t="s">
        <v>5462</v>
      </c>
      <c r="L964" t="str">
        <f>VLOOKUP(A964,[1]Accounts!$A$2:$G$3001,5,FALSE)</f>
        <v>Domiciliary</v>
      </c>
      <c r="M964" t="str">
        <f>VLOOKUP(A964,[1]Accounts!$A$2:$G$3001,7,FALSE)</f>
        <v>141166,4112</v>
      </c>
      <c r="N964" t="str">
        <f>IFERROR(VLOOKUP(A964,[1]Loan!A:D,4,FALSE),  " No Loan")</f>
        <v xml:space="preserve"> No Loan</v>
      </c>
      <c r="O964" s="4">
        <f>VLOOKUP(B964, [1]Transaction!C:F,4,FALSE)</f>
        <v>44255</v>
      </c>
      <c r="P964" t="str">
        <f>VLOOKUP(B964,[1]Transaction!C:D,2,FALSE)</f>
        <v>Cash Withdrawal</v>
      </c>
      <c r="Q964" t="str">
        <f>VLOOKUP(B964,[1]Transaction!C:E,3,FALSE)</f>
        <v>POS</v>
      </c>
      <c r="R964" s="10">
        <f>IFERROR(I964-J964, "")</f>
        <v>214596.54735951999</v>
      </c>
      <c r="S964" s="5">
        <f t="shared" si="31"/>
        <v>0</v>
      </c>
    </row>
    <row r="965" spans="1:19" x14ac:dyDescent="0.25">
      <c r="A965" s="6" t="s">
        <v>2882</v>
      </c>
      <c r="B965" s="7">
        <v>316447593</v>
      </c>
      <c r="C965" s="6">
        <v>31</v>
      </c>
      <c r="D965" s="17">
        <v>33383.25</v>
      </c>
      <c r="E965" s="6" t="s">
        <v>3348</v>
      </c>
      <c r="F965" s="6" t="s">
        <v>5002</v>
      </c>
      <c r="G965" s="6" t="s">
        <v>3357</v>
      </c>
      <c r="H965" s="18" t="s">
        <v>5463</v>
      </c>
      <c r="I965" s="19" t="str">
        <f t="shared" si="30"/>
        <v>191567.380</v>
      </c>
      <c r="J965" s="20">
        <v>160072.40447079999</v>
      </c>
      <c r="K965" s="6" t="s">
        <v>5464</v>
      </c>
      <c r="L965" t="str">
        <f>VLOOKUP(A965,[1]Accounts!$A$2:$G$3001,5,FALSE)</f>
        <v>Current</v>
      </c>
      <c r="M965" t="str">
        <f>VLOOKUP(A965,[1]Accounts!$A$2:$G$3001,7,FALSE)</f>
        <v>132512,24</v>
      </c>
      <c r="N965" t="str">
        <f>IFERROR(VLOOKUP(A965,[1]Loan!A:D,4,FALSE),  " No Loan")</f>
        <v xml:space="preserve"> No Loan</v>
      </c>
      <c r="O965" s="4">
        <f>VLOOKUP(B965, [1]Transaction!C:F,4,FALSE)</f>
        <v>44338</v>
      </c>
      <c r="P965" t="str">
        <f>VLOOKUP(B965,[1]Transaction!C:D,2,FALSE)</f>
        <v>Money Deposit</v>
      </c>
      <c r="Q965" t="str">
        <f>VLOOKUP(B965,[1]Transaction!C:E,3,FALSE)</f>
        <v>Bank</v>
      </c>
      <c r="R965" s="10">
        <f>IFERROR(I965-J965, "")</f>
        <v>31494.975529200019</v>
      </c>
      <c r="S965" s="5">
        <f t="shared" si="31"/>
        <v>0</v>
      </c>
    </row>
    <row r="966" spans="1:19" x14ac:dyDescent="0.25">
      <c r="A966" s="6" t="s">
        <v>2785</v>
      </c>
      <c r="B966" s="7">
        <v>316648932</v>
      </c>
      <c r="C966" s="6">
        <v>80</v>
      </c>
      <c r="D966" s="17">
        <v>15486</v>
      </c>
      <c r="E966" s="6" t="s">
        <v>3348</v>
      </c>
      <c r="F966" s="6" t="s">
        <v>4117</v>
      </c>
      <c r="G966" s="6" t="s">
        <v>3341</v>
      </c>
      <c r="H966" s="18" t="s">
        <v>5465</v>
      </c>
      <c r="I966" s="19" t="str">
        <f t="shared" si="30"/>
        <v>1019190.52</v>
      </c>
      <c r="J966" s="20">
        <v>387958.53620159999</v>
      </c>
      <c r="K966" s="6" t="s">
        <v>5466</v>
      </c>
      <c r="L966" t="str">
        <f>VLOOKUP(A966,[1]Accounts!$A$2:$G$3001,5,FALSE)</f>
        <v>Current</v>
      </c>
      <c r="M966" t="str">
        <f>VLOOKUP(A966,[1]Accounts!$A$2:$G$3001,7,FALSE)</f>
        <v>258577,758</v>
      </c>
      <c r="N966" t="str">
        <f>IFERROR(VLOOKUP(A966,[1]Loan!A:D,4,FALSE),  " No Loan")</f>
        <v xml:space="preserve"> No Loan</v>
      </c>
      <c r="O966" s="4">
        <f>VLOOKUP(B966, [1]Transaction!C:F,4,FALSE)</f>
        <v>44462</v>
      </c>
      <c r="P966" t="str">
        <f>VLOOKUP(B966,[1]Transaction!C:D,2,FALSE)</f>
        <v>Online Payment</v>
      </c>
      <c r="Q966" t="str">
        <f>VLOOKUP(B966,[1]Transaction!C:E,3,FALSE)</f>
        <v>Mobile</v>
      </c>
      <c r="R966" s="10">
        <f>IFERROR(I966-J966, "")</f>
        <v>631231.98379840003</v>
      </c>
      <c r="S966" s="5">
        <f t="shared" si="31"/>
        <v>12624.639675968001</v>
      </c>
    </row>
    <row r="967" spans="1:19" x14ac:dyDescent="0.25">
      <c r="A967" s="6" t="s">
        <v>2990</v>
      </c>
      <c r="B967" s="7">
        <v>316783181</v>
      </c>
      <c r="C967" s="6">
        <v>70</v>
      </c>
      <c r="D967" s="17">
        <v>19138.5</v>
      </c>
      <c r="E967" s="6" t="s">
        <v>3348</v>
      </c>
      <c r="F967" s="6" t="s">
        <v>4687</v>
      </c>
      <c r="G967" s="6" t="s">
        <v>3361</v>
      </c>
      <c r="H967" s="18" t="s">
        <v>5467</v>
      </c>
      <c r="I967" s="19" t="str">
        <f t="shared" si="30"/>
        <v>991058.217</v>
      </c>
      <c r="J967" s="20">
        <v>233753.0415552</v>
      </c>
      <c r="K967" s="6" t="s">
        <v>5468</v>
      </c>
      <c r="L967" t="str">
        <f>VLOOKUP(A967,[1]Accounts!$A$2:$G$3001,5,FALSE)</f>
        <v>Domiciliary</v>
      </c>
      <c r="M967" t="str">
        <f>VLOOKUP(A967,[1]Accounts!$A$2:$G$3001,7,FALSE)</f>
        <v>93484,8</v>
      </c>
      <c r="N967" t="str">
        <f>IFERROR(VLOOKUP(A967,[1]Loan!A:D,4,FALSE),  " No Loan")</f>
        <v xml:space="preserve"> No Loan</v>
      </c>
      <c r="O967" s="4">
        <f>VLOOKUP(B967, [1]Transaction!C:F,4,FALSE)</f>
        <v>44595</v>
      </c>
      <c r="P967" t="str">
        <f>VLOOKUP(B967,[1]Transaction!C:D,2,FALSE)</f>
        <v>Cash Withdrawal</v>
      </c>
      <c r="Q967" t="str">
        <f>VLOOKUP(B967,[1]Transaction!C:E,3,FALSE)</f>
        <v>Bank</v>
      </c>
      <c r="R967" s="10">
        <f>IFERROR(I967-J967, "")</f>
        <v>757305.17544479994</v>
      </c>
      <c r="S967" s="5">
        <f t="shared" si="31"/>
        <v>15146.103508896</v>
      </c>
    </row>
    <row r="968" spans="1:19" x14ac:dyDescent="0.25">
      <c r="A968" s="6" t="s">
        <v>2225</v>
      </c>
      <c r="B968" s="7">
        <v>318114026</v>
      </c>
      <c r="C968" s="6">
        <v>66</v>
      </c>
      <c r="D968" s="17">
        <v>20599.5</v>
      </c>
      <c r="E968" s="6" t="s">
        <v>3348</v>
      </c>
      <c r="F968" s="6" t="s">
        <v>3412</v>
      </c>
      <c r="G968" s="6" t="s">
        <v>3429</v>
      </c>
      <c r="H968" s="18" t="s">
        <v>5469</v>
      </c>
      <c r="I968" s="19" t="str">
        <f t="shared" si="30"/>
        <v>470678.845</v>
      </c>
      <c r="J968" s="20">
        <v>202689.80137728</v>
      </c>
      <c r="K968" s="6" t="s">
        <v>5470</v>
      </c>
      <c r="L968" t="str">
        <f>VLOOKUP(A968,[1]Accounts!$A$2:$G$3001,5,FALSE)</f>
        <v>Joint</v>
      </c>
      <c r="M968" t="str">
        <f>VLOOKUP(A968,[1]Accounts!$A$2:$G$3001,7,FALSE)</f>
        <v>203626,1577</v>
      </c>
      <c r="N968" t="str">
        <f>IFERROR(VLOOKUP(A968,[1]Loan!A:D,4,FALSE),  " No Loan")</f>
        <v xml:space="preserve"> No Loan</v>
      </c>
      <c r="O968" s="4">
        <f>VLOOKUP(B968, [1]Transaction!C:F,4,FALSE)</f>
        <v>44485</v>
      </c>
      <c r="P968" t="str">
        <f>VLOOKUP(B968,[1]Transaction!C:D,2,FALSE)</f>
        <v>Cash Withdrawal</v>
      </c>
      <c r="Q968" t="str">
        <f>VLOOKUP(B968,[1]Transaction!C:E,3,FALSE)</f>
        <v>ATM</v>
      </c>
      <c r="R968" s="10">
        <f>IFERROR(I968-J968, "")</f>
        <v>267989.04362271994</v>
      </c>
      <c r="S968" s="5">
        <f t="shared" si="31"/>
        <v>0</v>
      </c>
    </row>
    <row r="969" spans="1:19" x14ac:dyDescent="0.25">
      <c r="A969" s="6" t="s">
        <v>2642</v>
      </c>
      <c r="B969" s="7">
        <v>318126840</v>
      </c>
      <c r="C969" s="6">
        <v>48</v>
      </c>
      <c r="D969" s="21">
        <v>36262.25</v>
      </c>
      <c r="E969" s="6" t="str">
        <f ca="1">CHOOSE(RANDBETWEEN(1, 2), "Male","Female")</f>
        <v>Female</v>
      </c>
      <c r="F969" s="6" t="str">
        <f ca="1">CHOOSE(RANDBETWEEN(1, 5), "Farmer","Tailor","Student","Professor","Welder")</f>
        <v>Welder</v>
      </c>
      <c r="G969" s="6" t="str">
        <f ca="1">CHOOSE(RANDBETWEEN(1, 22), "Kano","Kwara","Imo","Lagos","Adamawa","Delta","Sokoto","Oyo","Osun","Abia","Cross River","Kaduna","Plateau","River","Abuja","Kogi","Edo","Anambra","Bayelsa","Benue","Ogun","Enugu")</f>
        <v>Lagos</v>
      </c>
      <c r="H969" s="22" t="s">
        <v>5471</v>
      </c>
      <c r="I969" s="19" t="str">
        <f t="shared" si="30"/>
        <v>977166.184</v>
      </c>
      <c r="J969" s="10">
        <v>201883.66450866198</v>
      </c>
      <c r="K969" t="s">
        <v>5472</v>
      </c>
      <c r="L969" t="str">
        <f>VLOOKUP(A969,[1]Accounts!$A$2:$G$3001,5,FALSE)</f>
        <v>Corporate</v>
      </c>
      <c r="M969" t="str">
        <f>VLOOKUP(A969,[1]Accounts!$A$2:$G$3001,7,FALSE)</f>
        <v>357820,7643</v>
      </c>
      <c r="N969" t="str">
        <f>IFERROR(VLOOKUP(A969,[1]Loan!A:D,4,FALSE),  " No Loan")</f>
        <v xml:space="preserve"> No Loan</v>
      </c>
      <c r="O969" s="4">
        <f>VLOOKUP(B969, [1]Transaction!C:F,4,FALSE)</f>
        <v>44513</v>
      </c>
      <c r="P969" t="str">
        <f>VLOOKUP(B969,[1]Transaction!C:D,2,FALSE)</f>
        <v>Online Payment</v>
      </c>
      <c r="Q969" t="str">
        <f>VLOOKUP(B969,[1]Transaction!C:E,3,FALSE)</f>
        <v>Mobile</v>
      </c>
      <c r="R969" s="10">
        <f>IFERROR(I969-J969, "")</f>
        <v>775282.51949133805</v>
      </c>
      <c r="S969" s="5">
        <f t="shared" si="31"/>
        <v>15505.650389826762</v>
      </c>
    </row>
    <row r="970" spans="1:19" x14ac:dyDescent="0.25">
      <c r="A970" s="6" t="s">
        <v>1675</v>
      </c>
      <c r="B970" s="7">
        <v>318255015</v>
      </c>
      <c r="C970" s="6">
        <v>64</v>
      </c>
      <c r="D970" s="17">
        <v>21330</v>
      </c>
      <c r="E970" s="6" t="s">
        <v>3348</v>
      </c>
      <c r="F970" s="6" t="s">
        <v>4122</v>
      </c>
      <c r="G970" s="6" t="s">
        <v>3403</v>
      </c>
      <c r="H970" s="18" t="s">
        <v>5473</v>
      </c>
      <c r="I970" s="19" t="str">
        <f t="shared" si="30"/>
        <v>963625.906</v>
      </c>
      <c r="J970" s="20">
        <v>541771.89828695997</v>
      </c>
      <c r="K970" s="6" t="s">
        <v>5474</v>
      </c>
      <c r="L970" t="str">
        <f>VLOOKUP(A970,[1]Accounts!$A$2:$G$3001,5,FALSE)</f>
        <v>Corporate</v>
      </c>
      <c r="M970" t="str">
        <f>VLOOKUP(A970,[1]Accounts!$A$2:$G$3001,7,FALSE)</f>
        <v>131425,9089</v>
      </c>
      <c r="N970" t="str">
        <f>IFERROR(VLOOKUP(A970,[1]Loan!A:D,4,FALSE),  " No Loan")</f>
        <v xml:space="preserve"> No Loan</v>
      </c>
      <c r="O970" s="4">
        <f>VLOOKUP(B970, [1]Transaction!C:F,4,FALSE)</f>
        <v>44256</v>
      </c>
      <c r="P970" t="str">
        <f>VLOOKUP(B970,[1]Transaction!C:D,2,FALSE)</f>
        <v>Money Deposit</v>
      </c>
      <c r="Q970" t="str">
        <f>VLOOKUP(B970,[1]Transaction!C:E,3,FALSE)</f>
        <v>ATM</v>
      </c>
      <c r="R970" s="10">
        <f>IFERROR(I970-J970, "")</f>
        <v>421854.00771303999</v>
      </c>
      <c r="S970" s="5">
        <f t="shared" si="31"/>
        <v>0</v>
      </c>
    </row>
    <row r="971" spans="1:19" x14ac:dyDescent="0.25">
      <c r="A971" s="6" t="s">
        <v>338</v>
      </c>
      <c r="B971" s="7">
        <v>318683016</v>
      </c>
      <c r="C971" s="6">
        <v>73</v>
      </c>
      <c r="D971" s="17">
        <v>18042.75</v>
      </c>
      <c r="E971" s="6" t="s">
        <v>3348</v>
      </c>
      <c r="F971" s="6" t="s">
        <v>3866</v>
      </c>
      <c r="G971" s="6" t="s">
        <v>3361</v>
      </c>
      <c r="H971" s="18" t="s">
        <v>5475</v>
      </c>
      <c r="I971" s="19" t="str">
        <f t="shared" si="30"/>
        <v>154460.699</v>
      </c>
      <c r="J971" s="20">
        <v>107043.7167324</v>
      </c>
      <c r="K971" s="6" t="s">
        <v>5476</v>
      </c>
      <c r="L971" t="str">
        <f>VLOOKUP(A971,[1]Accounts!$A$2:$G$3001,5,FALSE)</f>
        <v>Current</v>
      </c>
      <c r="M971" t="str">
        <f>VLOOKUP(A971,[1]Accounts!$A$2:$G$3001,7,FALSE)</f>
        <v>238171,3632</v>
      </c>
      <c r="N971" t="str">
        <f>IFERROR(VLOOKUP(A971,[1]Loan!A:D,4,FALSE),  " No Loan")</f>
        <v>N201655496</v>
      </c>
      <c r="O971" s="4">
        <f>VLOOKUP(B971, [1]Transaction!C:F,4,FALSE)</f>
        <v>44317</v>
      </c>
      <c r="P971" t="str">
        <f>VLOOKUP(B971,[1]Transaction!C:D,2,FALSE)</f>
        <v>Loan Payment</v>
      </c>
      <c r="Q971" t="str">
        <f>VLOOKUP(B971,[1]Transaction!C:E,3,FALSE)</f>
        <v>AFT</v>
      </c>
      <c r="R971" s="10">
        <f>IFERROR(I971-J971, "")</f>
        <v>47416.982267599989</v>
      </c>
      <c r="S971" s="5">
        <f t="shared" si="31"/>
        <v>0</v>
      </c>
    </row>
    <row r="972" spans="1:19" x14ac:dyDescent="0.25">
      <c r="A972" s="6" t="s">
        <v>2078</v>
      </c>
      <c r="B972" s="7">
        <v>318998783</v>
      </c>
      <c r="C972" s="6">
        <v>53</v>
      </c>
      <c r="D972" s="17">
        <v>25347.75</v>
      </c>
      <c r="E972" s="6" t="s">
        <v>3348</v>
      </c>
      <c r="F972" s="6" t="s">
        <v>4150</v>
      </c>
      <c r="G972" s="6" t="s">
        <v>3512</v>
      </c>
      <c r="H972" s="18" t="s">
        <v>5477</v>
      </c>
      <c r="I972" s="19" t="str">
        <f t="shared" si="30"/>
        <v>288823.421</v>
      </c>
      <c r="J972" s="20">
        <v>78559.970579999994</v>
      </c>
      <c r="K972" s="6" t="s">
        <v>5478</v>
      </c>
      <c r="L972" t="str">
        <f>VLOOKUP(A972,[1]Accounts!$A$2:$G$3001,5,FALSE)</f>
        <v>Domiciliary</v>
      </c>
      <c r="M972" t="str">
        <f>VLOOKUP(A972,[1]Accounts!$A$2:$G$3001,7,FALSE)</f>
        <v>380018,3499</v>
      </c>
      <c r="N972" t="str">
        <f>IFERROR(VLOOKUP(A972,[1]Loan!A:D,4,FALSE),  " No Loan")</f>
        <v xml:space="preserve"> No Loan</v>
      </c>
      <c r="O972" s="4">
        <f>VLOOKUP(B972, [1]Transaction!C:F,4,FALSE)</f>
        <v>44381</v>
      </c>
      <c r="P972" t="str">
        <f>VLOOKUP(B972,[1]Transaction!C:D,2,FALSE)</f>
        <v>Money Deposit</v>
      </c>
      <c r="Q972" t="str">
        <f>VLOOKUP(B972,[1]Transaction!C:E,3,FALSE)</f>
        <v>Bank</v>
      </c>
      <c r="R972" s="10">
        <f>IFERROR(I972-J972, "")</f>
        <v>210263.45041999998</v>
      </c>
      <c r="S972" s="5">
        <f t="shared" si="31"/>
        <v>0</v>
      </c>
    </row>
    <row r="973" spans="1:19" x14ac:dyDescent="0.25">
      <c r="A973" s="6" t="s">
        <v>342</v>
      </c>
      <c r="B973" s="7">
        <v>319128070</v>
      </c>
      <c r="C973" s="6">
        <v>67</v>
      </c>
      <c r="D973" s="17">
        <v>20234.25</v>
      </c>
      <c r="E973" s="6" t="s">
        <v>3339</v>
      </c>
      <c r="F973" s="6" t="s">
        <v>3923</v>
      </c>
      <c r="G973" s="6" t="s">
        <v>3429</v>
      </c>
      <c r="H973" s="18" t="s">
        <v>5479</v>
      </c>
      <c r="I973" s="19" t="str">
        <f t="shared" si="30"/>
        <v>727295.438</v>
      </c>
      <c r="J973" s="20">
        <v>234789.94044000001</v>
      </c>
      <c r="K973" s="6" t="s">
        <v>5480</v>
      </c>
      <c r="L973" t="str">
        <f>VLOOKUP(A973,[1]Accounts!$A$2:$G$3001,5,FALSE)</f>
        <v>Savings</v>
      </c>
      <c r="M973" t="str">
        <f>VLOOKUP(A973,[1]Accounts!$A$2:$G$3001,7,FALSE)</f>
        <v>140614,4817</v>
      </c>
      <c r="N973" t="str">
        <f>IFERROR(VLOOKUP(A973,[1]Loan!A:D,4,FALSE),  " No Loan")</f>
        <v>N6295182894</v>
      </c>
      <c r="O973" s="4">
        <f>VLOOKUP(B973, [1]Transaction!C:F,4,FALSE)</f>
        <v>44289</v>
      </c>
      <c r="P973" t="str">
        <f>VLOOKUP(B973,[1]Transaction!C:D,2,FALSE)</f>
        <v>Loan Payment</v>
      </c>
      <c r="Q973" t="str">
        <f>VLOOKUP(B973,[1]Transaction!C:E,3,FALSE)</f>
        <v>AFT</v>
      </c>
      <c r="R973" s="10">
        <f>IFERROR(I973-J973, "")</f>
        <v>492505.49755999993</v>
      </c>
      <c r="S973" s="5">
        <f t="shared" si="31"/>
        <v>0</v>
      </c>
    </row>
    <row r="974" spans="1:19" x14ac:dyDescent="0.25">
      <c r="A974" s="6" t="s">
        <v>1162</v>
      </c>
      <c r="B974" s="7">
        <v>319451547</v>
      </c>
      <c r="C974" s="6">
        <v>45</v>
      </c>
      <c r="D974" s="17">
        <v>28269.75</v>
      </c>
      <c r="E974" s="6" t="s">
        <v>3339</v>
      </c>
      <c r="F974" s="6" t="s">
        <v>3808</v>
      </c>
      <c r="G974" s="6" t="s">
        <v>3369</v>
      </c>
      <c r="H974" s="18" t="s">
        <v>5481</v>
      </c>
      <c r="I974" s="19" t="str">
        <f t="shared" si="30"/>
        <v>219556.121</v>
      </c>
      <c r="J974" s="20">
        <v>117898.6296768</v>
      </c>
      <c r="K974" s="6" t="s">
        <v>5482</v>
      </c>
      <c r="L974" t="str">
        <f>VLOOKUP(A974,[1]Accounts!$A$2:$G$3001,5,FALSE)</f>
        <v>Current</v>
      </c>
      <c r="M974" t="str">
        <f>VLOOKUP(A974,[1]Accounts!$A$2:$G$3001,7,FALSE)</f>
        <v>115637,1888</v>
      </c>
      <c r="N974" t="str">
        <f>IFERROR(VLOOKUP(A974,[1]Loan!A:D,4,FALSE),  " No Loan")</f>
        <v xml:space="preserve"> No Loan</v>
      </c>
      <c r="O974" s="4">
        <f>VLOOKUP(B974, [1]Transaction!C:F,4,FALSE)</f>
        <v>44247</v>
      </c>
      <c r="P974" t="str">
        <f>VLOOKUP(B974,[1]Transaction!C:D,2,FALSE)</f>
        <v>Cash Withdrawal</v>
      </c>
      <c r="Q974" t="str">
        <f>VLOOKUP(B974,[1]Transaction!C:E,3,FALSE)</f>
        <v>POS</v>
      </c>
      <c r="R974" s="10">
        <f>IFERROR(I974-J974, "")</f>
        <v>101657.49132320001</v>
      </c>
      <c r="S974" s="5">
        <f t="shared" si="31"/>
        <v>0</v>
      </c>
    </row>
    <row r="975" spans="1:19" x14ac:dyDescent="0.25">
      <c r="A975" s="6" t="s">
        <v>2024</v>
      </c>
      <c r="B975" s="7">
        <v>319678340</v>
      </c>
      <c r="C975" s="6">
        <v>73</v>
      </c>
      <c r="D975" s="17">
        <v>18042.75</v>
      </c>
      <c r="E975" s="6" t="s">
        <v>3339</v>
      </c>
      <c r="F975" s="6" t="s">
        <v>3398</v>
      </c>
      <c r="G975" s="6" t="s">
        <v>3361</v>
      </c>
      <c r="H975" s="18" t="s">
        <v>5483</v>
      </c>
      <c r="I975" s="19" t="str">
        <f t="shared" si="30"/>
        <v>260575.308</v>
      </c>
      <c r="J975" s="20">
        <v>123090.8123088</v>
      </c>
      <c r="K975" s="6" t="s">
        <v>5484</v>
      </c>
      <c r="L975" t="str">
        <f>VLOOKUP(A975,[1]Accounts!$A$2:$G$3001,5,FALSE)</f>
        <v>Current</v>
      </c>
      <c r="M975" t="str">
        <f>VLOOKUP(A975,[1]Accounts!$A$2:$G$3001,7,FALSE)</f>
        <v>85194,7008</v>
      </c>
      <c r="N975" t="str">
        <f>IFERROR(VLOOKUP(A975,[1]Loan!A:D,4,FALSE),  " No Loan")</f>
        <v xml:space="preserve"> No Loan</v>
      </c>
      <c r="O975" s="4">
        <f>VLOOKUP(B975, [1]Transaction!C:F,4,FALSE)</f>
        <v>44244</v>
      </c>
      <c r="P975" t="str">
        <f>VLOOKUP(B975,[1]Transaction!C:D,2,FALSE)</f>
        <v>Money Deposit</v>
      </c>
      <c r="Q975" t="str">
        <f>VLOOKUP(B975,[1]Transaction!C:E,3,FALSE)</f>
        <v>Bank</v>
      </c>
      <c r="R975" s="10">
        <f>IFERROR(I975-J975, "")</f>
        <v>137484.49569119999</v>
      </c>
      <c r="S975" s="5">
        <f t="shared" si="31"/>
        <v>0</v>
      </c>
    </row>
    <row r="976" spans="1:19" x14ac:dyDescent="0.25">
      <c r="A976" s="6" t="s">
        <v>2499</v>
      </c>
      <c r="B976" s="7">
        <v>320612377</v>
      </c>
      <c r="C976" s="6">
        <v>31</v>
      </c>
      <c r="D976" s="17">
        <v>33383.25</v>
      </c>
      <c r="E976" s="6" t="s">
        <v>3348</v>
      </c>
      <c r="F976" s="6" t="s">
        <v>3375</v>
      </c>
      <c r="G976" s="6" t="s">
        <v>3361</v>
      </c>
      <c r="H976" s="18" t="s">
        <v>5485</v>
      </c>
      <c r="I976" s="19" t="str">
        <f t="shared" si="30"/>
        <v>3667387.27</v>
      </c>
      <c r="J976" s="20">
        <v>1507703.6585951999</v>
      </c>
      <c r="K976" s="6" t="s">
        <v>5486</v>
      </c>
      <c r="L976" t="str">
        <f>VLOOKUP(A976,[1]Accounts!$A$2:$G$3001,5,FALSE)</f>
        <v>Fixed Deposit</v>
      </c>
      <c r="M976" t="str">
        <f>VLOOKUP(A976,[1]Accounts!$A$2:$G$3001,7,FALSE)</f>
        <v>156091,7501</v>
      </c>
      <c r="N976" t="str">
        <f>IFERROR(VLOOKUP(A976,[1]Loan!A:D,4,FALSE),  " No Loan")</f>
        <v xml:space="preserve"> No Loan</v>
      </c>
      <c r="O976" s="4">
        <f>VLOOKUP(B976, [1]Transaction!C:F,4,FALSE)</f>
        <v>44503</v>
      </c>
      <c r="P976" t="str">
        <f>VLOOKUP(B976,[1]Transaction!C:D,2,FALSE)</f>
        <v>Money Deposit</v>
      </c>
      <c r="Q976" t="str">
        <f>VLOOKUP(B976,[1]Transaction!C:E,3,FALSE)</f>
        <v>ATM</v>
      </c>
      <c r="R976" s="10">
        <f>IFERROR(I976-J976, "")</f>
        <v>2159683.6114047999</v>
      </c>
      <c r="S976" s="5">
        <f t="shared" si="31"/>
        <v>43193.672228095995</v>
      </c>
    </row>
    <row r="977" spans="1:19" x14ac:dyDescent="0.25">
      <c r="A977" s="6" t="s">
        <v>2283</v>
      </c>
      <c r="B977" s="7">
        <v>321041248</v>
      </c>
      <c r="C977" s="6">
        <v>74</v>
      </c>
      <c r="D977" s="17">
        <v>17677.5</v>
      </c>
      <c r="E977" s="6" t="s">
        <v>3348</v>
      </c>
      <c r="F977" s="6" t="s">
        <v>3721</v>
      </c>
      <c r="G977" s="6" t="s">
        <v>3341</v>
      </c>
      <c r="H977" s="18" t="s">
        <v>5487</v>
      </c>
      <c r="I977" s="19" t="str">
        <f t="shared" si="30"/>
        <v>672373.897</v>
      </c>
      <c r="J977" s="20">
        <v>344690.50119839999</v>
      </c>
      <c r="K977" s="6" t="s">
        <v>5488</v>
      </c>
      <c r="L977" t="str">
        <f>VLOOKUP(A977,[1]Accounts!$A$2:$G$3001,5,FALSE)</f>
        <v>Domiciliary</v>
      </c>
      <c r="M977" t="str">
        <f>VLOOKUP(A977,[1]Accounts!$A$2:$G$3001,7,FALSE)</f>
        <v>225201,8348</v>
      </c>
      <c r="N977" t="str">
        <f>IFERROR(VLOOKUP(A977,[1]Loan!A:D,4,FALSE),  " No Loan")</f>
        <v xml:space="preserve"> No Loan</v>
      </c>
      <c r="O977" s="4">
        <f>VLOOKUP(B977, [1]Transaction!C:F,4,FALSE)</f>
        <v>44235</v>
      </c>
      <c r="P977" t="str">
        <f>VLOOKUP(B977,[1]Transaction!C:D,2,FALSE)</f>
        <v>Money Deposit</v>
      </c>
      <c r="Q977" t="str">
        <f>VLOOKUP(B977,[1]Transaction!C:E,3,FALSE)</f>
        <v>Bank</v>
      </c>
      <c r="R977" s="10">
        <f>IFERROR(I977-J977, "")</f>
        <v>327683.39580160001</v>
      </c>
      <c r="S977" s="5">
        <f t="shared" si="31"/>
        <v>0</v>
      </c>
    </row>
    <row r="978" spans="1:19" x14ac:dyDescent="0.25">
      <c r="A978" s="6" t="s">
        <v>2026</v>
      </c>
      <c r="B978" s="7">
        <v>321167975</v>
      </c>
      <c r="C978" s="6">
        <v>45</v>
      </c>
      <c r="D978" s="17">
        <v>28269.75</v>
      </c>
      <c r="E978" s="6" t="s">
        <v>3348</v>
      </c>
      <c r="F978" s="6" t="s">
        <v>3576</v>
      </c>
      <c r="G978" s="6" t="s">
        <v>3369</v>
      </c>
      <c r="H978" s="18" t="s">
        <v>5489</v>
      </c>
      <c r="I978" s="19" t="str">
        <f t="shared" si="30"/>
        <v>1065811.13</v>
      </c>
      <c r="J978" s="20">
        <v>955148.18911200005</v>
      </c>
      <c r="K978" s="6" t="s">
        <v>5490</v>
      </c>
      <c r="L978" t="str">
        <f>VLOOKUP(A978,[1]Accounts!$A$2:$G$3001,5,FALSE)</f>
        <v>Domiciliary</v>
      </c>
      <c r="M978" t="str">
        <f>VLOOKUP(A978,[1]Accounts!$A$2:$G$3001,7,FALSE)</f>
        <v>311756,8896</v>
      </c>
      <c r="N978" t="str">
        <f>IFERROR(VLOOKUP(A978,[1]Loan!A:D,4,FALSE),  " No Loan")</f>
        <v xml:space="preserve"> No Loan</v>
      </c>
      <c r="O978" s="4">
        <f>VLOOKUP(B978, [1]Transaction!C:F,4,FALSE)</f>
        <v>44558</v>
      </c>
      <c r="P978" t="str">
        <f>VLOOKUP(B978,[1]Transaction!C:D,2,FALSE)</f>
        <v>Money Transfer</v>
      </c>
      <c r="Q978" t="str">
        <f>VLOOKUP(B978,[1]Transaction!C:E,3,FALSE)</f>
        <v>Internet Banking</v>
      </c>
      <c r="R978" s="10">
        <f>IFERROR(I978-J978, "")</f>
        <v>110662.94088799984</v>
      </c>
      <c r="S978" s="5">
        <f t="shared" si="31"/>
        <v>0</v>
      </c>
    </row>
    <row r="979" spans="1:19" x14ac:dyDescent="0.25">
      <c r="A979" s="6" t="s">
        <v>1022</v>
      </c>
      <c r="B979" s="7">
        <v>321721952</v>
      </c>
      <c r="C979" s="6">
        <v>80</v>
      </c>
      <c r="D979" s="17">
        <v>15486</v>
      </c>
      <c r="E979" s="6" t="s">
        <v>3339</v>
      </c>
      <c r="F979" s="6" t="s">
        <v>3469</v>
      </c>
      <c r="G979" s="6" t="s">
        <v>3512</v>
      </c>
      <c r="H979" s="18" t="s">
        <v>5491</v>
      </c>
      <c r="I979" s="19" t="str">
        <f t="shared" si="30"/>
        <v>1448756.02</v>
      </c>
      <c r="J979" s="20">
        <v>382206.16910592001</v>
      </c>
      <c r="K979" s="6" t="s">
        <v>5492</v>
      </c>
      <c r="L979" t="str">
        <f>VLOOKUP(A979,[1]Accounts!$A$2:$G$3001,5,FALSE)</f>
        <v>Domiciliary</v>
      </c>
      <c r="M979" t="str">
        <f>VLOOKUP(A979,[1]Accounts!$A$2:$G$3001,7,FALSE)</f>
        <v>162100,5529</v>
      </c>
      <c r="N979" t="str">
        <f>IFERROR(VLOOKUP(A979,[1]Loan!A:D,4,FALSE),  " No Loan")</f>
        <v xml:space="preserve"> No Loan</v>
      </c>
      <c r="O979" s="4">
        <f>VLOOKUP(B979, [1]Transaction!C:F,4,FALSE)</f>
        <v>44530</v>
      </c>
      <c r="P979" t="str">
        <f>VLOOKUP(B979,[1]Transaction!C:D,2,FALSE)</f>
        <v>Money Transfer</v>
      </c>
      <c r="Q979" t="str">
        <f>VLOOKUP(B979,[1]Transaction!C:E,3,FALSE)</f>
        <v>Mobile</v>
      </c>
      <c r="R979" s="10">
        <f>IFERROR(I979-J979, "")</f>
        <v>1066549.85089408</v>
      </c>
      <c r="S979" s="5">
        <f t="shared" si="31"/>
        <v>21330.9970178816</v>
      </c>
    </row>
    <row r="980" spans="1:19" x14ac:dyDescent="0.25">
      <c r="A980" s="6" t="s">
        <v>2092</v>
      </c>
      <c r="B980" s="7">
        <v>321800259</v>
      </c>
      <c r="C980" s="6">
        <v>29</v>
      </c>
      <c r="D980" s="17">
        <v>34113.75</v>
      </c>
      <c r="E980" s="6" t="s">
        <v>3339</v>
      </c>
      <c r="F980" s="6" t="s">
        <v>3532</v>
      </c>
      <c r="G980" s="6" t="s">
        <v>3454</v>
      </c>
      <c r="H980" s="18" t="s">
        <v>5493</v>
      </c>
      <c r="I980" s="19" t="str">
        <f t="shared" si="30"/>
        <v>2683281.65</v>
      </c>
      <c r="J980" s="20">
        <v>453282.93587500002</v>
      </c>
      <c r="K980" s="6" t="s">
        <v>5494</v>
      </c>
      <c r="L980" t="str">
        <f>VLOOKUP(A980,[1]Accounts!$A$2:$G$3001,5,FALSE)</f>
        <v>Joint</v>
      </c>
      <c r="M980" t="str">
        <f>VLOOKUP(A980,[1]Accounts!$A$2:$G$3001,7,FALSE)</f>
        <v>107365,6155</v>
      </c>
      <c r="N980" t="str">
        <f>IFERROR(VLOOKUP(A980,[1]Loan!A:D,4,FALSE),  " No Loan")</f>
        <v xml:space="preserve"> No Loan</v>
      </c>
      <c r="O980" s="4">
        <f>VLOOKUP(B980, [1]Transaction!C:F,4,FALSE)</f>
        <v>44561</v>
      </c>
      <c r="P980" t="str">
        <f>VLOOKUP(B980,[1]Transaction!C:D,2,FALSE)</f>
        <v>Checks</v>
      </c>
      <c r="Q980" t="str">
        <f>VLOOKUP(B980,[1]Transaction!C:E,3,FALSE)</f>
        <v>Informal Services</v>
      </c>
      <c r="R980" s="10">
        <f>IFERROR(I980-J980, "")</f>
        <v>2229998.7141249999</v>
      </c>
      <c r="S980" s="5">
        <f t="shared" si="31"/>
        <v>44599.974282499999</v>
      </c>
    </row>
    <row r="981" spans="1:19" x14ac:dyDescent="0.25">
      <c r="A981" s="6" t="s">
        <v>2396</v>
      </c>
      <c r="B981" s="7">
        <v>322098693</v>
      </c>
      <c r="C981" s="6">
        <v>83</v>
      </c>
      <c r="D981" s="17">
        <v>14390.25</v>
      </c>
      <c r="E981" s="6" t="s">
        <v>3339</v>
      </c>
      <c r="F981" s="6" t="s">
        <v>5152</v>
      </c>
      <c r="G981" s="6" t="s">
        <v>3463</v>
      </c>
      <c r="H981" s="18" t="s">
        <v>5495</v>
      </c>
      <c r="I981" s="19" t="str">
        <f t="shared" si="30"/>
        <v>147943.132</v>
      </c>
      <c r="J981" s="20">
        <v>50664.832709399998</v>
      </c>
      <c r="K981" s="6" t="s">
        <v>5496</v>
      </c>
      <c r="L981" t="str">
        <f>VLOOKUP(A981,[1]Accounts!$A$2:$G$3001,5,FALSE)</f>
        <v>Joint</v>
      </c>
      <c r="M981" t="str">
        <f>VLOOKUP(A981,[1]Accounts!$A$2:$G$3001,7,FALSE)</f>
        <v>264913,6875</v>
      </c>
      <c r="N981" t="str">
        <f>IFERROR(VLOOKUP(A981,[1]Loan!A:D,4,FALSE),  " No Loan")</f>
        <v xml:space="preserve"> No Loan</v>
      </c>
      <c r="O981" s="4">
        <f>VLOOKUP(B981, [1]Transaction!C:F,4,FALSE)</f>
        <v>44525</v>
      </c>
      <c r="P981" t="str">
        <f>VLOOKUP(B981,[1]Transaction!C:D,2,FALSE)</f>
        <v>Money Deposit</v>
      </c>
      <c r="Q981" t="str">
        <f>VLOOKUP(B981,[1]Transaction!C:E,3,FALSE)</f>
        <v>Bank</v>
      </c>
      <c r="R981" s="10">
        <f>IFERROR(I981-J981, "")</f>
        <v>97278.299290600015</v>
      </c>
      <c r="S981" s="5">
        <f t="shared" si="31"/>
        <v>0</v>
      </c>
    </row>
    <row r="982" spans="1:19" x14ac:dyDescent="0.25">
      <c r="A982" s="6" t="s">
        <v>1830</v>
      </c>
      <c r="B982" s="7">
        <v>322285626</v>
      </c>
      <c r="C982" s="6">
        <v>57</v>
      </c>
      <c r="D982" s="17">
        <v>23886.75</v>
      </c>
      <c r="E982" s="6" t="s">
        <v>3348</v>
      </c>
      <c r="F982" s="6" t="s">
        <v>3552</v>
      </c>
      <c r="G982" s="6" t="s">
        <v>3501</v>
      </c>
      <c r="H982" s="18" t="s">
        <v>5497</v>
      </c>
      <c r="I982" s="19" t="str">
        <f t="shared" si="30"/>
        <v>358650.444</v>
      </c>
      <c r="J982" s="20">
        <v>180436.53329831999</v>
      </c>
      <c r="K982" s="6" t="s">
        <v>5498</v>
      </c>
      <c r="L982" t="str">
        <f>VLOOKUP(A982,[1]Accounts!$A$2:$G$3001,5,FALSE)</f>
        <v>Domiciliary</v>
      </c>
      <c r="M982" t="str">
        <f>VLOOKUP(A982,[1]Accounts!$A$2:$G$3001,7,FALSE)</f>
        <v>44716,1124</v>
      </c>
      <c r="N982" t="str">
        <f>IFERROR(VLOOKUP(A982,[1]Loan!A:D,4,FALSE),  " No Loan")</f>
        <v xml:space="preserve"> No Loan</v>
      </c>
      <c r="O982" s="4">
        <f>VLOOKUP(B982, [1]Transaction!C:F,4,FALSE)</f>
        <v>44212</v>
      </c>
      <c r="P982" t="str">
        <f>VLOOKUP(B982,[1]Transaction!C:D,2,FALSE)</f>
        <v>Money Deposit</v>
      </c>
      <c r="Q982" t="str">
        <f>VLOOKUP(B982,[1]Transaction!C:E,3,FALSE)</f>
        <v>ATM</v>
      </c>
      <c r="R982" s="10">
        <f>IFERROR(I982-J982, "")</f>
        <v>178213.91070168003</v>
      </c>
      <c r="S982" s="5">
        <f t="shared" si="31"/>
        <v>0</v>
      </c>
    </row>
    <row r="983" spans="1:19" x14ac:dyDescent="0.25">
      <c r="A983" s="6" t="s">
        <v>1532</v>
      </c>
      <c r="B983" s="7">
        <v>324385875</v>
      </c>
      <c r="C983" s="6">
        <v>30</v>
      </c>
      <c r="D983" s="17">
        <v>33748.5</v>
      </c>
      <c r="E983" s="6" t="s">
        <v>3348</v>
      </c>
      <c r="F983" s="6" t="s">
        <v>3973</v>
      </c>
      <c r="G983" s="6" t="s">
        <v>3345</v>
      </c>
      <c r="H983" s="18" t="s">
        <v>5499</v>
      </c>
      <c r="I983" s="19" t="str">
        <f t="shared" si="30"/>
        <v>1961308.54</v>
      </c>
      <c r="J983" s="20">
        <v>328594.616064</v>
      </c>
      <c r="K983" s="6" t="s">
        <v>5500</v>
      </c>
      <c r="L983" t="str">
        <f>VLOOKUP(A983,[1]Accounts!$A$2:$G$3001,5,FALSE)</f>
        <v>Current</v>
      </c>
      <c r="M983" t="str">
        <f>VLOOKUP(A983,[1]Accounts!$A$2:$G$3001,7,FALSE)</f>
        <v>53260,9728</v>
      </c>
      <c r="N983" t="str">
        <f>IFERROR(VLOOKUP(A983,[1]Loan!A:D,4,FALSE),  " No Loan")</f>
        <v xml:space="preserve"> No Loan</v>
      </c>
      <c r="O983" s="4">
        <f>VLOOKUP(B983, [1]Transaction!C:F,4,FALSE)</f>
        <v>44279</v>
      </c>
      <c r="P983" t="str">
        <f>VLOOKUP(B983,[1]Transaction!C:D,2,FALSE)</f>
        <v>Money Transfer</v>
      </c>
      <c r="Q983" t="str">
        <f>VLOOKUP(B983,[1]Transaction!C:E,3,FALSE)</f>
        <v>ATM</v>
      </c>
      <c r="R983" s="10">
        <f>IFERROR(I983-J983, "")</f>
        <v>1632713.9239360001</v>
      </c>
      <c r="S983" s="5">
        <f t="shared" si="31"/>
        <v>32654.278478720003</v>
      </c>
    </row>
    <row r="984" spans="1:19" x14ac:dyDescent="0.25">
      <c r="A984" s="6" t="s">
        <v>2745</v>
      </c>
      <c r="B984" s="7">
        <v>325234622</v>
      </c>
      <c r="C984" s="6">
        <v>46</v>
      </c>
      <c r="D984" s="17">
        <v>27904.5</v>
      </c>
      <c r="E984" s="6" t="s">
        <v>3348</v>
      </c>
      <c r="F984" s="6" t="s">
        <v>4204</v>
      </c>
      <c r="G984" s="6" t="s">
        <v>3361</v>
      </c>
      <c r="H984" s="18" t="s">
        <v>5501</v>
      </c>
      <c r="I984" s="19" t="str">
        <f t="shared" si="30"/>
        <v>372282.660</v>
      </c>
      <c r="J984" s="20">
        <v>45205.751606400001</v>
      </c>
      <c r="K984" s="6" t="s">
        <v>5502</v>
      </c>
      <c r="L984" t="str">
        <f>VLOOKUP(A984,[1]Accounts!$A$2:$G$3001,5,FALSE)</f>
        <v>Joint</v>
      </c>
      <c r="M984" t="str">
        <f>VLOOKUP(A984,[1]Accounts!$A$2:$G$3001,7,FALSE)</f>
        <v>65249,0328</v>
      </c>
      <c r="N984" t="str">
        <f>IFERROR(VLOOKUP(A984,[1]Loan!A:D,4,FALSE),  " No Loan")</f>
        <v xml:space="preserve"> No Loan</v>
      </c>
      <c r="O984" s="4">
        <f>VLOOKUP(B984, [1]Transaction!C:F,4,FALSE)</f>
        <v>44221</v>
      </c>
      <c r="P984" t="str">
        <f>VLOOKUP(B984,[1]Transaction!C:D,2,FALSE)</f>
        <v>Cash Withdrawal</v>
      </c>
      <c r="Q984" t="str">
        <f>VLOOKUP(B984,[1]Transaction!C:E,3,FALSE)</f>
        <v>ATM</v>
      </c>
      <c r="R984" s="10">
        <f>IFERROR(I984-J984, "")</f>
        <v>327076.90839359997</v>
      </c>
      <c r="S984" s="5">
        <f t="shared" si="31"/>
        <v>0</v>
      </c>
    </row>
    <row r="985" spans="1:19" x14ac:dyDescent="0.25">
      <c r="A985" s="6" t="s">
        <v>1797</v>
      </c>
      <c r="B985" s="7">
        <v>325236685</v>
      </c>
      <c r="C985" s="6">
        <v>65</v>
      </c>
      <c r="D985" s="17">
        <v>20964.75</v>
      </c>
      <c r="E985" s="6" t="s">
        <v>3348</v>
      </c>
      <c r="F985" s="6" t="s">
        <v>3979</v>
      </c>
      <c r="G985" s="6" t="s">
        <v>3361</v>
      </c>
      <c r="H985" s="18" t="s">
        <v>5503</v>
      </c>
      <c r="I985" s="19" t="str">
        <f t="shared" si="30"/>
        <v>1141059.61</v>
      </c>
      <c r="J985" s="20">
        <v>352168.7598</v>
      </c>
      <c r="K985" s="6" t="s">
        <v>5504</v>
      </c>
      <c r="L985" t="str">
        <f>VLOOKUP(A985,[1]Accounts!$A$2:$G$3001,5,FALSE)</f>
        <v>Corporate</v>
      </c>
      <c r="M985" t="str">
        <f>VLOOKUP(A985,[1]Accounts!$A$2:$G$3001,7,FALSE)</f>
        <v>97392,0024</v>
      </c>
      <c r="N985" t="str">
        <f>IFERROR(VLOOKUP(A985,[1]Loan!A:D,4,FALSE),  " No Loan")</f>
        <v xml:space="preserve"> No Loan</v>
      </c>
      <c r="O985" s="4">
        <f>VLOOKUP(B985, [1]Transaction!C:F,4,FALSE)</f>
        <v>44549</v>
      </c>
      <c r="P985" t="str">
        <f>VLOOKUP(B985,[1]Transaction!C:D,2,FALSE)</f>
        <v>Online Payment</v>
      </c>
      <c r="Q985" t="str">
        <f>VLOOKUP(B985,[1]Transaction!C:E,3,FALSE)</f>
        <v>Mobile</v>
      </c>
      <c r="R985" s="10">
        <f>IFERROR(I985-J985, "")</f>
        <v>788890.8502000001</v>
      </c>
      <c r="S985" s="5">
        <f t="shared" si="31"/>
        <v>15777.817004000002</v>
      </c>
    </row>
    <row r="986" spans="1:19" x14ac:dyDescent="0.25">
      <c r="A986" s="6" t="s">
        <v>2484</v>
      </c>
      <c r="B986" s="7">
        <v>325519065</v>
      </c>
      <c r="C986" s="6">
        <v>60</v>
      </c>
      <c r="D986" s="17">
        <v>22791</v>
      </c>
      <c r="E986" s="6" t="s">
        <v>3348</v>
      </c>
      <c r="F986" s="6" t="s">
        <v>3654</v>
      </c>
      <c r="G986" s="6" t="s">
        <v>3361</v>
      </c>
      <c r="H986" s="18" t="s">
        <v>5505</v>
      </c>
      <c r="I986" s="19" t="str">
        <f t="shared" si="30"/>
        <v>201446.595</v>
      </c>
      <c r="J986" s="20">
        <v>66016.926990000007</v>
      </c>
      <c r="K986" s="6" t="s">
        <v>5506</v>
      </c>
      <c r="L986" t="str">
        <f>VLOOKUP(A986,[1]Accounts!$A$2:$G$3001,5,FALSE)</f>
        <v>Joint</v>
      </c>
      <c r="M986" t="str">
        <f>VLOOKUP(A986,[1]Accounts!$A$2:$G$3001,7,FALSE)</f>
        <v>281097,7338</v>
      </c>
      <c r="N986" t="str">
        <f>IFERROR(VLOOKUP(A986,[1]Loan!A:D,4,FALSE),  " No Loan")</f>
        <v xml:space="preserve"> No Loan</v>
      </c>
      <c r="O986" s="4">
        <f>VLOOKUP(B986, [1]Transaction!C:F,4,FALSE)</f>
        <v>44620</v>
      </c>
      <c r="P986" t="str">
        <f>VLOOKUP(B986,[1]Transaction!C:D,2,FALSE)</f>
        <v>Cash Withdrawal</v>
      </c>
      <c r="Q986" t="str">
        <f>VLOOKUP(B986,[1]Transaction!C:E,3,FALSE)</f>
        <v>Bank</v>
      </c>
      <c r="R986" s="10">
        <f>IFERROR(I986-J986, "")</f>
        <v>135429.66800999999</v>
      </c>
      <c r="S986" s="5">
        <f t="shared" si="31"/>
        <v>0</v>
      </c>
    </row>
    <row r="987" spans="1:19" x14ac:dyDescent="0.25">
      <c r="A987" s="6" t="s">
        <v>345</v>
      </c>
      <c r="B987" s="7">
        <v>325802789</v>
      </c>
      <c r="C987" s="6">
        <v>69</v>
      </c>
      <c r="D987" s="17">
        <v>19503.75</v>
      </c>
      <c r="E987" s="6" t="s">
        <v>3339</v>
      </c>
      <c r="F987" s="6" t="s">
        <v>3651</v>
      </c>
      <c r="G987" s="6" t="s">
        <v>3399</v>
      </c>
      <c r="H987" s="18" t="s">
        <v>5507</v>
      </c>
      <c r="I987" s="19" t="str">
        <f t="shared" si="30"/>
        <v>1156977.96</v>
      </c>
      <c r="J987" s="20">
        <v>115945.72032959999</v>
      </c>
      <c r="K987" s="6" t="s">
        <v>5508</v>
      </c>
      <c r="L987" t="str">
        <f>VLOOKUP(A987,[1]Accounts!$A$2:$G$3001,5,FALSE)</f>
        <v>Corporate</v>
      </c>
      <c r="M987" t="str">
        <f>VLOOKUP(A987,[1]Accounts!$A$2:$G$3001,7,FALSE)</f>
        <v>76167,5</v>
      </c>
      <c r="N987" t="str">
        <f>IFERROR(VLOOKUP(A987,[1]Loan!A:D,4,FALSE),  " No Loan")</f>
        <v>N319085725</v>
      </c>
      <c r="O987" s="4">
        <f>VLOOKUP(B987, [1]Transaction!C:F,4,FALSE)</f>
        <v>44277</v>
      </c>
      <c r="P987" t="str">
        <f>VLOOKUP(B987,[1]Transaction!C:D,2,FALSE)</f>
        <v>Loan Payment</v>
      </c>
      <c r="Q987" t="str">
        <f>VLOOKUP(B987,[1]Transaction!C:E,3,FALSE)</f>
        <v>AFT</v>
      </c>
      <c r="R987" s="10">
        <f>IFERROR(I987-J987, "")</f>
        <v>1041032.2396703999</v>
      </c>
      <c r="S987" s="5">
        <f t="shared" si="31"/>
        <v>20820.644793407999</v>
      </c>
    </row>
    <row r="988" spans="1:19" x14ac:dyDescent="0.25">
      <c r="A988" s="6" t="s">
        <v>348</v>
      </c>
      <c r="B988" s="7">
        <v>325892800</v>
      </c>
      <c r="C988" s="6">
        <v>67</v>
      </c>
      <c r="D988" s="17">
        <v>20234.25</v>
      </c>
      <c r="E988" s="6" t="s">
        <v>3348</v>
      </c>
      <c r="F988" s="6" t="s">
        <v>3808</v>
      </c>
      <c r="G988" s="6" t="s">
        <v>3357</v>
      </c>
      <c r="H988" s="18" t="s">
        <v>5509</v>
      </c>
      <c r="I988" s="19" t="str">
        <f t="shared" si="30"/>
        <v>1354185.49</v>
      </c>
      <c r="J988" s="20">
        <v>237654.3853816</v>
      </c>
      <c r="K988" s="6" t="s">
        <v>5510</v>
      </c>
      <c r="L988" t="str">
        <f>VLOOKUP(A988,[1]Accounts!$A$2:$G$3001,5,FALSE)</f>
        <v>Savings</v>
      </c>
      <c r="M988" t="str">
        <f>VLOOKUP(A988,[1]Accounts!$A$2:$G$3001,7,FALSE)</f>
        <v>156938,2912</v>
      </c>
      <c r="N988" t="str">
        <f>IFERROR(VLOOKUP(A988,[1]Loan!A:D,4,FALSE),  " No Loan")</f>
        <v>N723968,64</v>
      </c>
      <c r="O988" s="4">
        <f>VLOOKUP(B988, [1]Transaction!C:F,4,FALSE)</f>
        <v>44665</v>
      </c>
      <c r="P988" t="str">
        <f>VLOOKUP(B988,[1]Transaction!C:D,2,FALSE)</f>
        <v>Loan Payment</v>
      </c>
      <c r="Q988" t="str">
        <f>VLOOKUP(B988,[1]Transaction!C:E,3,FALSE)</f>
        <v>AFT</v>
      </c>
      <c r="R988" s="10">
        <f>IFERROR(I988-J988, "")</f>
        <v>1116531.1046183999</v>
      </c>
      <c r="S988" s="5">
        <f t="shared" si="31"/>
        <v>22330.622092367998</v>
      </c>
    </row>
    <row r="989" spans="1:19" x14ac:dyDescent="0.25">
      <c r="A989" s="6" t="s">
        <v>3260</v>
      </c>
      <c r="B989" s="7">
        <v>326185806</v>
      </c>
      <c r="C989" s="6">
        <v>29</v>
      </c>
      <c r="D989" s="17">
        <v>34113.75</v>
      </c>
      <c r="E989" s="6" t="s">
        <v>3348</v>
      </c>
      <c r="F989" s="6" t="s">
        <v>3409</v>
      </c>
      <c r="G989" s="6" t="s">
        <v>3369</v>
      </c>
      <c r="H989" s="18" t="s">
        <v>5511</v>
      </c>
      <c r="I989" s="19" t="str">
        <f t="shared" si="30"/>
        <v>186144.375</v>
      </c>
      <c r="J989" s="20">
        <v>37333.115850000002</v>
      </c>
      <c r="K989" s="6" t="s">
        <v>5512</v>
      </c>
      <c r="L989" t="str">
        <f>VLOOKUP(A989,[1]Accounts!$A$2:$G$3001,5,FALSE)</f>
        <v>Savings</v>
      </c>
      <c r="M989" t="str">
        <f>VLOOKUP(A989,[1]Accounts!$A$2:$G$3001,7,FALSE)</f>
        <v>83318,5278</v>
      </c>
      <c r="N989" t="str">
        <f>IFERROR(VLOOKUP(A989,[1]Loan!A:D,4,FALSE),  " No Loan")</f>
        <v xml:space="preserve"> No Loan</v>
      </c>
      <c r="O989" s="4">
        <f>VLOOKUP(B989, [1]Transaction!C:F,4,FALSE)</f>
        <v>44200</v>
      </c>
      <c r="P989" t="str">
        <f>VLOOKUP(B989,[1]Transaction!C:D,2,FALSE)</f>
        <v>Cash Withdrawal</v>
      </c>
      <c r="Q989" t="str">
        <f>VLOOKUP(B989,[1]Transaction!C:E,3,FALSE)</f>
        <v>ATM</v>
      </c>
      <c r="R989" s="10">
        <f>IFERROR(I989-J989, "")</f>
        <v>148811.25915</v>
      </c>
      <c r="S989" s="5">
        <f t="shared" si="31"/>
        <v>0</v>
      </c>
    </row>
    <row r="990" spans="1:19" x14ac:dyDescent="0.25">
      <c r="A990" s="6" t="s">
        <v>1308</v>
      </c>
      <c r="B990" s="7">
        <v>326543835</v>
      </c>
      <c r="C990" s="6">
        <v>26</v>
      </c>
      <c r="D990" s="17">
        <v>35209.5</v>
      </c>
      <c r="E990" s="6" t="s">
        <v>3348</v>
      </c>
      <c r="F990" s="6" t="s">
        <v>4539</v>
      </c>
      <c r="G990" s="6" t="s">
        <v>3369</v>
      </c>
      <c r="H990" s="18" t="s">
        <v>5513</v>
      </c>
      <c r="I990" s="19" t="str">
        <f t="shared" si="30"/>
        <v>923978.357</v>
      </c>
      <c r="J990" s="20">
        <v>256729.55695920001</v>
      </c>
      <c r="K990" s="6" t="s">
        <v>5514</v>
      </c>
      <c r="L990" t="str">
        <f>VLOOKUP(A990,[1]Accounts!$A$2:$G$3001,5,FALSE)</f>
        <v>Current</v>
      </c>
      <c r="M990" t="str">
        <f>VLOOKUP(A990,[1]Accounts!$A$2:$G$3001,7,FALSE)</f>
        <v>433256,5518</v>
      </c>
      <c r="N990" t="str">
        <f>IFERROR(VLOOKUP(A990,[1]Loan!A:D,4,FALSE),  " No Loan")</f>
        <v xml:space="preserve"> No Loan</v>
      </c>
      <c r="O990" s="4">
        <f>VLOOKUP(B990, [1]Transaction!C:F,4,FALSE)</f>
        <v>44253</v>
      </c>
      <c r="P990" t="str">
        <f>VLOOKUP(B990,[1]Transaction!C:D,2,FALSE)</f>
        <v>Money Transfer</v>
      </c>
      <c r="Q990" t="str">
        <f>VLOOKUP(B990,[1]Transaction!C:E,3,FALSE)</f>
        <v>Mobile</v>
      </c>
      <c r="R990" s="10">
        <f>IFERROR(I990-J990, "")</f>
        <v>667248.80004079989</v>
      </c>
      <c r="S990" s="5">
        <f t="shared" si="31"/>
        <v>13344.976000815997</v>
      </c>
    </row>
    <row r="991" spans="1:19" x14ac:dyDescent="0.25">
      <c r="A991" s="6" t="s">
        <v>2134</v>
      </c>
      <c r="B991" s="7">
        <v>327013364</v>
      </c>
      <c r="C991" s="6">
        <v>38</v>
      </c>
      <c r="D991" s="17">
        <v>30826.5</v>
      </c>
      <c r="E991" s="6" t="s">
        <v>3348</v>
      </c>
      <c r="F991" s="6" t="s">
        <v>3840</v>
      </c>
      <c r="G991" s="6" t="s">
        <v>3505</v>
      </c>
      <c r="H991" s="18" t="s">
        <v>5515</v>
      </c>
      <c r="I991" s="19" t="str">
        <f t="shared" si="30"/>
        <v>513488.662</v>
      </c>
      <c r="J991" s="20">
        <v>328068.47045700002</v>
      </c>
      <c r="K991" s="6" t="s">
        <v>5516</v>
      </c>
      <c r="L991" t="str">
        <f>VLOOKUP(A991,[1]Accounts!$A$2:$G$3001,5,FALSE)</f>
        <v>Joint</v>
      </c>
      <c r="M991" t="str">
        <f>VLOOKUP(A991,[1]Accounts!$A$2:$G$3001,7,FALSE)</f>
        <v>166815,5391</v>
      </c>
      <c r="N991" t="str">
        <f>IFERROR(VLOOKUP(A991,[1]Loan!A:D,4,FALSE),  " No Loan")</f>
        <v xml:space="preserve"> No Loan</v>
      </c>
      <c r="O991" s="4">
        <f>VLOOKUP(B991, [1]Transaction!C:F,4,FALSE)</f>
        <v>44404</v>
      </c>
      <c r="P991" t="str">
        <f>VLOOKUP(B991,[1]Transaction!C:D,2,FALSE)</f>
        <v>Money Transfer</v>
      </c>
      <c r="Q991" t="str">
        <f>VLOOKUP(B991,[1]Transaction!C:E,3,FALSE)</f>
        <v>Internet Banking</v>
      </c>
      <c r="R991" s="10">
        <f>IFERROR(I991-J991, "")</f>
        <v>185420.19154299999</v>
      </c>
      <c r="S991" s="5">
        <f t="shared" si="31"/>
        <v>0</v>
      </c>
    </row>
    <row r="992" spans="1:19" x14ac:dyDescent="0.25">
      <c r="A992" s="6" t="s">
        <v>2854</v>
      </c>
      <c r="B992" s="7">
        <v>327147302</v>
      </c>
      <c r="C992" s="6">
        <v>27</v>
      </c>
      <c r="D992" s="17">
        <v>34844.25</v>
      </c>
      <c r="E992" s="6" t="s">
        <v>3348</v>
      </c>
      <c r="F992" s="6" t="s">
        <v>4211</v>
      </c>
      <c r="G992" s="6" t="s">
        <v>3369</v>
      </c>
      <c r="H992" s="18" t="s">
        <v>5517</v>
      </c>
      <c r="I992" s="19" t="str">
        <f t="shared" si="30"/>
        <v>364617.942</v>
      </c>
      <c r="J992" s="20">
        <v>81565.507223199995</v>
      </c>
      <c r="K992" s="6" t="s">
        <v>5518</v>
      </c>
      <c r="L992" t="str">
        <f>VLOOKUP(A992,[1]Accounts!$A$2:$G$3001,5,FALSE)</f>
        <v>Savings</v>
      </c>
      <c r="M992" t="str">
        <f>VLOOKUP(A992,[1]Accounts!$A$2:$G$3001,7,FALSE)</f>
        <v>279987,3657</v>
      </c>
      <c r="N992" t="str">
        <f>IFERROR(VLOOKUP(A992,[1]Loan!A:D,4,FALSE),  " No Loan")</f>
        <v xml:space="preserve"> No Loan</v>
      </c>
      <c r="O992" s="4">
        <f>VLOOKUP(B992, [1]Transaction!C:F,4,FALSE)</f>
        <v>44422</v>
      </c>
      <c r="P992" t="str">
        <f>VLOOKUP(B992,[1]Transaction!C:D,2,FALSE)</f>
        <v>Money Transfer</v>
      </c>
      <c r="Q992" t="str">
        <f>VLOOKUP(B992,[1]Transaction!C:E,3,FALSE)</f>
        <v>Mobile</v>
      </c>
      <c r="R992" s="10">
        <f>IFERROR(I992-J992, "")</f>
        <v>283052.43477679999</v>
      </c>
      <c r="S992" s="5">
        <f t="shared" si="31"/>
        <v>0</v>
      </c>
    </row>
    <row r="993" spans="1:19" x14ac:dyDescent="0.25">
      <c r="A993" s="6" t="s">
        <v>1539</v>
      </c>
      <c r="B993" s="7">
        <v>327328790</v>
      </c>
      <c r="C993" s="6">
        <v>63</v>
      </c>
      <c r="D993" s="17">
        <v>21695.25</v>
      </c>
      <c r="E993" s="6" t="s">
        <v>3339</v>
      </c>
      <c r="F993" s="6" t="s">
        <v>3840</v>
      </c>
      <c r="G993" s="6" t="s">
        <v>3623</v>
      </c>
      <c r="H993" s="18" t="s">
        <v>5519</v>
      </c>
      <c r="I993" s="19" t="str">
        <f t="shared" si="30"/>
        <v>2905686.92</v>
      </c>
      <c r="J993" s="20">
        <v>820908.81796769996</v>
      </c>
      <c r="K993" s="6" t="s">
        <v>5520</v>
      </c>
      <c r="L993" t="str">
        <f>VLOOKUP(A993,[1]Accounts!$A$2:$G$3001,5,FALSE)</f>
        <v>Current</v>
      </c>
      <c r="M993" t="str">
        <f>VLOOKUP(A993,[1]Accounts!$A$2:$G$3001,7,FALSE)</f>
        <v>165248,5824</v>
      </c>
      <c r="N993" t="str">
        <f>IFERROR(VLOOKUP(A993,[1]Loan!A:D,4,FALSE),  " No Loan")</f>
        <v xml:space="preserve"> No Loan</v>
      </c>
      <c r="O993" s="4">
        <f>VLOOKUP(B993, [1]Transaction!C:F,4,FALSE)</f>
        <v>44442</v>
      </c>
      <c r="P993" t="str">
        <f>VLOOKUP(B993,[1]Transaction!C:D,2,FALSE)</f>
        <v>Money Transfer</v>
      </c>
      <c r="Q993" t="str">
        <f>VLOOKUP(B993,[1]Transaction!C:E,3,FALSE)</f>
        <v>ATM</v>
      </c>
      <c r="R993" s="10">
        <f>IFERROR(I993-J993, "")</f>
        <v>2084778.1020323001</v>
      </c>
      <c r="S993" s="5">
        <f t="shared" si="31"/>
        <v>41695.562040646</v>
      </c>
    </row>
    <row r="994" spans="1:19" x14ac:dyDescent="0.25">
      <c r="A994" s="6" t="s">
        <v>2337</v>
      </c>
      <c r="B994" s="7">
        <v>327612112</v>
      </c>
      <c r="C994" s="6">
        <v>40</v>
      </c>
      <c r="D994" s="17">
        <v>30096</v>
      </c>
      <c r="E994" s="6" t="s">
        <v>3348</v>
      </c>
      <c r="F994" s="6" t="s">
        <v>4287</v>
      </c>
      <c r="G994" s="6" t="s">
        <v>3489</v>
      </c>
      <c r="H994" s="18" t="s">
        <v>5521</v>
      </c>
      <c r="I994" s="19" t="str">
        <f t="shared" si="30"/>
        <v>346256.748</v>
      </c>
      <c r="J994" s="20">
        <v>129413.45976832</v>
      </c>
      <c r="K994" s="6" t="s">
        <v>5522</v>
      </c>
      <c r="L994" t="str">
        <f>VLOOKUP(A994,[1]Accounts!$A$2:$G$3001,5,FALSE)</f>
        <v>Corporate</v>
      </c>
      <c r="M994" t="str">
        <f>VLOOKUP(A994,[1]Accounts!$A$2:$G$3001,7,FALSE)</f>
        <v>90635,4834</v>
      </c>
      <c r="N994" t="str">
        <f>IFERROR(VLOOKUP(A994,[1]Loan!A:D,4,FALSE),  " No Loan")</f>
        <v xml:space="preserve"> No Loan</v>
      </c>
      <c r="O994" s="4">
        <f>VLOOKUP(B994, [1]Transaction!C:F,4,FALSE)</f>
        <v>44581</v>
      </c>
      <c r="P994" t="str">
        <f>VLOOKUP(B994,[1]Transaction!C:D,2,FALSE)</f>
        <v>Checks</v>
      </c>
      <c r="Q994" t="str">
        <f>VLOOKUP(B994,[1]Transaction!C:E,3,FALSE)</f>
        <v>Informal Services</v>
      </c>
      <c r="R994" s="10">
        <f>IFERROR(I994-J994, "")</f>
        <v>216843.28823168002</v>
      </c>
      <c r="S994" s="5">
        <f t="shared" si="31"/>
        <v>0</v>
      </c>
    </row>
    <row r="995" spans="1:19" x14ac:dyDescent="0.25">
      <c r="A995" s="6" t="s">
        <v>2644</v>
      </c>
      <c r="B995" s="7">
        <v>328206610</v>
      </c>
      <c r="C995" s="6">
        <v>50</v>
      </c>
      <c r="D995" s="17">
        <v>26443.5</v>
      </c>
      <c r="E995" s="6" t="s">
        <v>3348</v>
      </c>
      <c r="F995" s="6" t="s">
        <v>3736</v>
      </c>
      <c r="G995" s="6" t="s">
        <v>3369</v>
      </c>
      <c r="H995" s="18" t="s">
        <v>5523</v>
      </c>
      <c r="I995" s="19" t="str">
        <f t="shared" si="30"/>
        <v>107265.814</v>
      </c>
      <c r="J995" s="20">
        <v>39493.3226688</v>
      </c>
      <c r="K995" s="6" t="s">
        <v>5524</v>
      </c>
      <c r="L995" t="str">
        <f>VLOOKUP(A995,[1]Accounts!$A$2:$G$3001,5,FALSE)</f>
        <v>Domiciliary</v>
      </c>
      <c r="M995" t="str">
        <f>VLOOKUP(A995,[1]Accounts!$A$2:$G$3001,7,FALSE)</f>
        <v>201218,5728</v>
      </c>
      <c r="N995" t="str">
        <f>IFERROR(VLOOKUP(A995,[1]Loan!A:D,4,FALSE),  " No Loan")</f>
        <v xml:space="preserve"> No Loan</v>
      </c>
      <c r="O995" s="4">
        <f>VLOOKUP(B995, [1]Transaction!C:F,4,FALSE)</f>
        <v>44471</v>
      </c>
      <c r="P995" t="str">
        <f>VLOOKUP(B995,[1]Transaction!C:D,2,FALSE)</f>
        <v>Money Transfer</v>
      </c>
      <c r="Q995" t="str">
        <f>VLOOKUP(B995,[1]Transaction!C:E,3,FALSE)</f>
        <v>Mobile</v>
      </c>
      <c r="R995" s="10">
        <f>IFERROR(I995-J995, "")</f>
        <v>67772.491331199999</v>
      </c>
      <c r="S995" s="5">
        <f t="shared" si="31"/>
        <v>0</v>
      </c>
    </row>
    <row r="996" spans="1:19" x14ac:dyDescent="0.25">
      <c r="A996" s="6" t="s">
        <v>1616</v>
      </c>
      <c r="B996" s="7">
        <v>328266044</v>
      </c>
      <c r="C996" s="6">
        <v>46</v>
      </c>
      <c r="D996" s="17">
        <v>27904.5</v>
      </c>
      <c r="E996" s="6" t="s">
        <v>3339</v>
      </c>
      <c r="F996" s="6" t="s">
        <v>3552</v>
      </c>
      <c r="G996" s="6" t="s">
        <v>3369</v>
      </c>
      <c r="H996" s="18" t="s">
        <v>5525</v>
      </c>
      <c r="I996" s="19" t="str">
        <f t="shared" si="30"/>
        <v>147773.074</v>
      </c>
      <c r="J996" s="20">
        <v>70516.274203199995</v>
      </c>
      <c r="K996" s="6" t="s">
        <v>5526</v>
      </c>
      <c r="L996" t="str">
        <f>VLOOKUP(A996,[1]Accounts!$A$2:$G$3001,5,FALSE)</f>
        <v>Corporate</v>
      </c>
      <c r="M996" t="str">
        <f>VLOOKUP(A996,[1]Accounts!$A$2:$G$3001,7,FALSE)</f>
        <v>323196,7002</v>
      </c>
      <c r="N996" t="str">
        <f>IFERROR(VLOOKUP(A996,[1]Loan!A:D,4,FALSE),  " No Loan")</f>
        <v xml:space="preserve"> No Loan</v>
      </c>
      <c r="O996" s="4">
        <f>VLOOKUP(B996, [1]Transaction!C:F,4,FALSE)</f>
        <v>44357</v>
      </c>
      <c r="P996" t="str">
        <f>VLOOKUP(B996,[1]Transaction!C:D,2,FALSE)</f>
        <v>Money Deposit</v>
      </c>
      <c r="Q996" t="str">
        <f>VLOOKUP(B996,[1]Transaction!C:E,3,FALSE)</f>
        <v>ATM</v>
      </c>
      <c r="R996" s="10">
        <f>IFERROR(I996-J996, "")</f>
        <v>77256.799796799998</v>
      </c>
      <c r="S996" s="5">
        <f t="shared" si="31"/>
        <v>0</v>
      </c>
    </row>
    <row r="997" spans="1:19" x14ac:dyDescent="0.25">
      <c r="A997" s="6" t="s">
        <v>2793</v>
      </c>
      <c r="B997" s="7">
        <v>328792999</v>
      </c>
      <c r="C997" s="6">
        <v>27</v>
      </c>
      <c r="D997" s="17">
        <v>34844.25</v>
      </c>
      <c r="E997" s="6" t="s">
        <v>3339</v>
      </c>
      <c r="F997" s="6" t="s">
        <v>3721</v>
      </c>
      <c r="G997" s="6" t="s">
        <v>3403</v>
      </c>
      <c r="H997" s="18" t="s">
        <v>5527</v>
      </c>
      <c r="I997" s="19" t="str">
        <f t="shared" si="30"/>
        <v>1993409.78</v>
      </c>
      <c r="J997" s="20">
        <v>367673.35966199997</v>
      </c>
      <c r="K997" s="6" t="s">
        <v>5528</v>
      </c>
      <c r="L997" t="str">
        <f>VLOOKUP(A997,[1]Accounts!$A$2:$G$3001,5,FALSE)</f>
        <v>Joint</v>
      </c>
      <c r="M997" t="str">
        <f>VLOOKUP(A997,[1]Accounts!$A$2:$G$3001,7,FALSE)</f>
        <v>133697,25</v>
      </c>
      <c r="N997" t="str">
        <f>IFERROR(VLOOKUP(A997,[1]Loan!A:D,4,FALSE),  " No Loan")</f>
        <v xml:space="preserve"> No Loan</v>
      </c>
      <c r="O997" s="4">
        <f>VLOOKUP(B997, [1]Transaction!C:F,4,FALSE)</f>
        <v>44346</v>
      </c>
      <c r="P997" t="str">
        <f>VLOOKUP(B997,[1]Transaction!C:D,2,FALSE)</f>
        <v>Online Payment</v>
      </c>
      <c r="Q997" t="str">
        <f>VLOOKUP(B997,[1]Transaction!C:E,3,FALSE)</f>
        <v>Internet Banking</v>
      </c>
      <c r="R997" s="10">
        <f>IFERROR(I997-J997, "")</f>
        <v>1625736.4203380002</v>
      </c>
      <c r="S997" s="5">
        <f t="shared" si="31"/>
        <v>32514.728406760005</v>
      </c>
    </row>
    <row r="998" spans="1:19" x14ac:dyDescent="0.25">
      <c r="A998" s="6" t="s">
        <v>1881</v>
      </c>
      <c r="B998" s="7">
        <v>328827622</v>
      </c>
      <c r="C998" s="6">
        <v>25</v>
      </c>
      <c r="D998" s="17">
        <v>35574.75</v>
      </c>
      <c r="E998" s="6" t="s">
        <v>3348</v>
      </c>
      <c r="F998" s="6" t="s">
        <v>4204</v>
      </c>
      <c r="G998" s="6" t="s">
        <v>3376</v>
      </c>
      <c r="H998" s="18" t="s">
        <v>5529</v>
      </c>
      <c r="I998" s="19" t="str">
        <f t="shared" si="30"/>
        <v>185439.746</v>
      </c>
      <c r="J998" s="20">
        <v>199507.58929919999</v>
      </c>
      <c r="K998" s="6" t="s">
        <v>5530</v>
      </c>
      <c r="L998" t="str">
        <f>VLOOKUP(A998,[1]Accounts!$A$2:$G$3001,5,FALSE)</f>
        <v>Joint</v>
      </c>
      <c r="M998" t="str">
        <f>VLOOKUP(A998,[1]Accounts!$A$2:$G$3001,7,FALSE)</f>
        <v>426222,384</v>
      </c>
      <c r="N998" t="str">
        <f>IFERROR(VLOOKUP(A998,[1]Loan!A:D,4,FALSE),  " No Loan")</f>
        <v xml:space="preserve"> No Loan</v>
      </c>
      <c r="O998" s="4">
        <f>VLOOKUP(B998, [1]Transaction!C:F,4,FALSE)</f>
        <v>44324</v>
      </c>
      <c r="P998" t="str">
        <f>VLOOKUP(B998,[1]Transaction!C:D,2,FALSE)</f>
        <v>Checks</v>
      </c>
      <c r="Q998" t="str">
        <f>VLOOKUP(B998,[1]Transaction!C:E,3,FALSE)</f>
        <v>Bank</v>
      </c>
      <c r="R998" s="10">
        <f>IFERROR(I998-J998, "")</f>
        <v>-14067.843299199973</v>
      </c>
      <c r="S998" s="5">
        <f t="shared" si="31"/>
        <v>0</v>
      </c>
    </row>
    <row r="999" spans="1:19" x14ac:dyDescent="0.25">
      <c r="A999" s="6" t="s">
        <v>351</v>
      </c>
      <c r="B999" s="7">
        <v>329567273</v>
      </c>
      <c r="C999" s="6">
        <v>58</v>
      </c>
      <c r="D999" s="17">
        <v>23521.5</v>
      </c>
      <c r="E999" s="6" t="s">
        <v>3339</v>
      </c>
      <c r="F999" s="6" t="s">
        <v>3385</v>
      </c>
      <c r="G999" s="6" t="s">
        <v>3361</v>
      </c>
      <c r="H999" s="18"/>
      <c r="I999" s="19" t="str">
        <f t="shared" si="30"/>
        <v/>
      </c>
      <c r="J999" s="20"/>
      <c r="K999" s="6" t="s">
        <v>5531</v>
      </c>
      <c r="L999" t="str">
        <f>VLOOKUP(A999,[1]Accounts!$A$2:$G$3001,5,FALSE)</f>
        <v>Domiciliary</v>
      </c>
      <c r="M999" t="str">
        <f>VLOOKUP(A999,[1]Accounts!$A$2:$G$3001,7,FALSE)</f>
        <v>253050,0777</v>
      </c>
      <c r="N999" t="str">
        <f>IFERROR(VLOOKUP(A999,[1]Loan!A:D,4,FALSE),  " No Loan")</f>
        <v>N361591425</v>
      </c>
      <c r="O999" s="4">
        <f>VLOOKUP(B999, [1]Transaction!C:F,4,FALSE)</f>
        <v>44470</v>
      </c>
      <c r="P999" t="str">
        <f>VLOOKUP(B999,[1]Transaction!C:D,2,FALSE)</f>
        <v>Loan Payment</v>
      </c>
      <c r="Q999" t="str">
        <f>VLOOKUP(B999,[1]Transaction!C:E,3,FALSE)</f>
        <v>ACH</v>
      </c>
      <c r="R999" s="10" t="str">
        <f>IFERROR(I999-J999, "")</f>
        <v/>
      </c>
      <c r="S999" s="5" t="e">
        <f t="shared" si="31"/>
        <v>#VALUE!</v>
      </c>
    </row>
    <row r="1000" spans="1:19" x14ac:dyDescent="0.25">
      <c r="A1000" s="6" t="s">
        <v>1301</v>
      </c>
      <c r="B1000" s="7">
        <v>329702636</v>
      </c>
      <c r="C1000" s="6">
        <v>70</v>
      </c>
      <c r="D1000" s="17">
        <v>19138.5</v>
      </c>
      <c r="E1000" s="6" t="s">
        <v>3348</v>
      </c>
      <c r="F1000" s="6" t="s">
        <v>3538</v>
      </c>
      <c r="G1000" s="6" t="s">
        <v>3489</v>
      </c>
      <c r="H1000" s="18" t="s">
        <v>5532</v>
      </c>
      <c r="I1000" s="19" t="str">
        <f t="shared" si="30"/>
        <v>1312115.53</v>
      </c>
      <c r="J1000" s="20">
        <v>837675.34657664003</v>
      </c>
      <c r="K1000" s="6" t="s">
        <v>5533</v>
      </c>
      <c r="L1000" t="str">
        <f>VLOOKUP(A1000,[1]Accounts!$A$2:$G$3001,5,FALSE)</f>
        <v>Fixed Deposit</v>
      </c>
      <c r="M1000" t="str">
        <f>VLOOKUP(A1000,[1]Accounts!$A$2:$G$3001,7,FALSE)</f>
        <v>64687,8976</v>
      </c>
      <c r="N1000" t="str">
        <f>IFERROR(VLOOKUP(A1000,[1]Loan!A:D,4,FALSE),  " No Loan")</f>
        <v xml:space="preserve"> No Loan</v>
      </c>
      <c r="O1000" s="4">
        <f>VLOOKUP(B1000, [1]Transaction!C:F,4,FALSE)</f>
        <v>44575</v>
      </c>
      <c r="P1000" t="str">
        <f>VLOOKUP(B1000,[1]Transaction!C:D,2,FALSE)</f>
        <v>Cash Withdrawal</v>
      </c>
      <c r="Q1000" t="str">
        <f>VLOOKUP(B1000,[1]Transaction!C:E,3,FALSE)</f>
        <v>Bank</v>
      </c>
      <c r="R1000" s="10">
        <f>IFERROR(I1000-J1000, "")</f>
        <v>474440.18342335999</v>
      </c>
      <c r="S1000" s="5">
        <f t="shared" si="31"/>
        <v>0</v>
      </c>
    </row>
    <row r="1001" spans="1:19" x14ac:dyDescent="0.25">
      <c r="A1001" s="6" t="s">
        <v>2493</v>
      </c>
      <c r="B1001" s="7">
        <v>329720299</v>
      </c>
      <c r="C1001" s="6">
        <v>65</v>
      </c>
      <c r="D1001" s="17">
        <v>20964.75</v>
      </c>
      <c r="E1001" s="6" t="s">
        <v>3339</v>
      </c>
      <c r="F1001" s="6" t="s">
        <v>4227</v>
      </c>
      <c r="G1001" s="6" t="s">
        <v>3399</v>
      </c>
      <c r="H1001" s="18" t="s">
        <v>5534</v>
      </c>
      <c r="I1001" s="19" t="str">
        <f t="shared" si="30"/>
        <v>1827640.06</v>
      </c>
      <c r="J1001" s="20">
        <v>649827.57980159996</v>
      </c>
      <c r="K1001" s="6" t="s">
        <v>5535</v>
      </c>
      <c r="L1001" t="str">
        <f>VLOOKUP(A1001,[1]Accounts!$A$2:$G$3001,5,FALSE)</f>
        <v>Domiciliary</v>
      </c>
      <c r="M1001" t="str">
        <f>VLOOKUP(A1001,[1]Accounts!$A$2:$G$3001,7,FALSE)</f>
        <v>399976,5504</v>
      </c>
      <c r="N1001" t="str">
        <f>IFERROR(VLOOKUP(A1001,[1]Loan!A:D,4,FALSE),  " No Loan")</f>
        <v xml:space="preserve"> No Loan</v>
      </c>
      <c r="O1001" s="4">
        <f>VLOOKUP(B1001, [1]Transaction!C:F,4,FALSE)</f>
        <v>44591</v>
      </c>
      <c r="P1001" t="str">
        <f>VLOOKUP(B1001,[1]Transaction!C:D,2,FALSE)</f>
        <v>Money Transfer</v>
      </c>
      <c r="Q1001" t="str">
        <f>VLOOKUP(B1001,[1]Transaction!C:E,3,FALSE)</f>
        <v>Internet Banking</v>
      </c>
      <c r="R1001" s="10">
        <f>IFERROR(I1001-J1001, "")</f>
        <v>1177812.4801984001</v>
      </c>
      <c r="S1001" s="5">
        <f t="shared" si="31"/>
        <v>23556.249603968001</v>
      </c>
    </row>
    <row r="1002" spans="1:19" x14ac:dyDescent="0.25">
      <c r="A1002" s="6" t="s">
        <v>354</v>
      </c>
      <c r="B1002" s="7">
        <v>329863838</v>
      </c>
      <c r="C1002" s="6">
        <v>22</v>
      </c>
      <c r="D1002" s="17">
        <v>36670.5</v>
      </c>
      <c r="E1002" s="6" t="s">
        <v>3339</v>
      </c>
      <c r="F1002" s="6" t="s">
        <v>3923</v>
      </c>
      <c r="G1002" s="6" t="s">
        <v>3357</v>
      </c>
      <c r="H1002" s="18" t="s">
        <v>5536</v>
      </c>
      <c r="I1002" s="19" t="str">
        <f t="shared" si="30"/>
        <v>1159374.73</v>
      </c>
      <c r="J1002" s="20">
        <v>326746.6570368</v>
      </c>
      <c r="K1002" s="6" t="s">
        <v>5537</v>
      </c>
      <c r="L1002" t="str">
        <f>VLOOKUP(A1002,[1]Accounts!$A$2:$G$3001,5,FALSE)</f>
        <v>Corporate</v>
      </c>
      <c r="M1002" t="str">
        <f>VLOOKUP(A1002,[1]Accounts!$A$2:$G$3001,7,FALSE)</f>
        <v>255812,7936</v>
      </c>
      <c r="N1002" t="str">
        <f>IFERROR(VLOOKUP(A1002,[1]Loan!A:D,4,FALSE),  " No Loan")</f>
        <v>N5146602048</v>
      </c>
      <c r="O1002" s="4">
        <f>VLOOKUP(B1002, [1]Transaction!C:F,4,FALSE)</f>
        <v>44315</v>
      </c>
      <c r="P1002" t="str">
        <f>VLOOKUP(B1002,[1]Transaction!C:D,2,FALSE)</f>
        <v>Loan Payment</v>
      </c>
      <c r="Q1002" t="str">
        <f>VLOOKUP(B1002,[1]Transaction!C:E,3,FALSE)</f>
        <v>AFT</v>
      </c>
      <c r="R1002" s="10">
        <f>IFERROR(I1002-J1002, "")</f>
        <v>832628.07296320004</v>
      </c>
      <c r="S1002" s="5">
        <f t="shared" si="31"/>
        <v>16652.561459264001</v>
      </c>
    </row>
    <row r="1003" spans="1:19" x14ac:dyDescent="0.25">
      <c r="A1003" s="6" t="s">
        <v>2798</v>
      </c>
      <c r="B1003" s="7">
        <v>330193537</v>
      </c>
      <c r="C1003" s="6">
        <v>22</v>
      </c>
      <c r="D1003" s="17">
        <v>36670.5</v>
      </c>
      <c r="E1003" s="6" t="s">
        <v>3339</v>
      </c>
      <c r="F1003" s="6" t="s">
        <v>3535</v>
      </c>
      <c r="G1003" s="6" t="s">
        <v>3463</v>
      </c>
      <c r="H1003" s="18" t="s">
        <v>5538</v>
      </c>
      <c r="I1003" s="19" t="str">
        <f t="shared" si="30"/>
        <v>1035073.83</v>
      </c>
      <c r="J1003" s="20">
        <v>299398.96912607999</v>
      </c>
      <c r="K1003" s="6" t="s">
        <v>5539</v>
      </c>
      <c r="L1003" t="str">
        <f>VLOOKUP(A1003,[1]Accounts!$A$2:$G$3001,5,FALSE)</f>
        <v>Corporate</v>
      </c>
      <c r="M1003" t="str">
        <f>VLOOKUP(A1003,[1]Accounts!$A$2:$G$3001,7,FALSE)</f>
        <v>148323,7184</v>
      </c>
      <c r="N1003" t="str">
        <f>IFERROR(VLOOKUP(A1003,[1]Loan!A:D,4,FALSE),  " No Loan")</f>
        <v xml:space="preserve"> No Loan</v>
      </c>
      <c r="O1003" s="4">
        <f>VLOOKUP(B1003, [1]Transaction!C:F,4,FALSE)</f>
        <v>44680</v>
      </c>
      <c r="P1003" t="str">
        <f>VLOOKUP(B1003,[1]Transaction!C:D,2,FALSE)</f>
        <v>Online Payment</v>
      </c>
      <c r="Q1003" t="str">
        <f>VLOOKUP(B1003,[1]Transaction!C:E,3,FALSE)</f>
        <v>Internet Banking</v>
      </c>
      <c r="R1003" s="10">
        <f>IFERROR(I1003-J1003, "")</f>
        <v>735674.86087391991</v>
      </c>
      <c r="S1003" s="5">
        <f t="shared" si="31"/>
        <v>14713.497217478398</v>
      </c>
    </row>
    <row r="1004" spans="1:19" x14ac:dyDescent="0.25">
      <c r="A1004" s="6" t="s">
        <v>2677</v>
      </c>
      <c r="B1004" s="7">
        <v>330644989</v>
      </c>
      <c r="C1004" s="6">
        <v>71</v>
      </c>
      <c r="D1004" s="17">
        <v>18773.25</v>
      </c>
      <c r="E1004" s="6" t="s">
        <v>3348</v>
      </c>
      <c r="F1004" s="6" t="s">
        <v>3671</v>
      </c>
      <c r="G1004" s="6" t="s">
        <v>3341</v>
      </c>
      <c r="H1004" s="18" t="s">
        <v>5540</v>
      </c>
      <c r="I1004" s="19" t="str">
        <f t="shared" si="30"/>
        <v>1373913.58</v>
      </c>
      <c r="J1004" s="20">
        <v>170975.91294000001</v>
      </c>
      <c r="K1004" s="6" t="s">
        <v>5541</v>
      </c>
      <c r="L1004" t="str">
        <f>VLOOKUP(A1004,[1]Accounts!$A$2:$G$3001,5,FALSE)</f>
        <v>Domiciliary</v>
      </c>
      <c r="M1004" t="str">
        <f>VLOOKUP(A1004,[1]Accounts!$A$2:$G$3001,7,FALSE)</f>
        <v>348170,4564</v>
      </c>
      <c r="N1004" t="str">
        <f>IFERROR(VLOOKUP(A1004,[1]Loan!A:D,4,FALSE),  " No Loan")</f>
        <v xml:space="preserve"> No Loan</v>
      </c>
      <c r="O1004" s="4">
        <f>VLOOKUP(B1004, [1]Transaction!C:F,4,FALSE)</f>
        <v>44600</v>
      </c>
      <c r="P1004" t="str">
        <f>VLOOKUP(B1004,[1]Transaction!C:D,2,FALSE)</f>
        <v>Online Payment</v>
      </c>
      <c r="Q1004" t="str">
        <f>VLOOKUP(B1004,[1]Transaction!C:E,3,FALSE)</f>
        <v>Card</v>
      </c>
      <c r="R1004" s="10">
        <f>IFERROR(I1004-J1004, "")</f>
        <v>1202937.6670600001</v>
      </c>
      <c r="S1004" s="5">
        <f t="shared" si="31"/>
        <v>24058.753341200001</v>
      </c>
    </row>
    <row r="1005" spans="1:19" x14ac:dyDescent="0.25">
      <c r="A1005" s="6" t="s">
        <v>356</v>
      </c>
      <c r="B1005" s="7">
        <v>330775749</v>
      </c>
      <c r="C1005" s="6">
        <v>58</v>
      </c>
      <c r="D1005" s="17">
        <v>23521.5</v>
      </c>
      <c r="E1005" s="6" t="s">
        <v>3348</v>
      </c>
      <c r="F1005" s="6" t="s">
        <v>4056</v>
      </c>
      <c r="G1005" s="6" t="s">
        <v>3345</v>
      </c>
      <c r="H1005" s="18" t="s">
        <v>4377</v>
      </c>
      <c r="I1005" s="19" t="str">
        <f t="shared" si="30"/>
        <v>0_x0002_</v>
      </c>
      <c r="J1005" s="20">
        <v>0</v>
      </c>
      <c r="K1005" s="6" t="s">
        <v>5542</v>
      </c>
      <c r="L1005" t="str">
        <f>VLOOKUP(A1005,[1]Accounts!$A$2:$G$3001,5,FALSE)</f>
        <v>Corporate</v>
      </c>
      <c r="M1005" t="str">
        <f>VLOOKUP(A1005,[1]Accounts!$A$2:$G$3001,7,FALSE)</f>
        <v>205568,3328</v>
      </c>
      <c r="N1005" t="str">
        <f>IFERROR(VLOOKUP(A1005,[1]Loan!A:D,4,FALSE),  " No Loan")</f>
        <v xml:space="preserve"> No Loan</v>
      </c>
      <c r="O1005" s="4">
        <f>VLOOKUP(B1005, [1]Transaction!C:F,4,FALSE)</f>
        <v>44575</v>
      </c>
      <c r="P1005" t="str">
        <f>VLOOKUP(B1005,[1]Transaction!C:D,2,FALSE)</f>
        <v>Money Deposit</v>
      </c>
      <c r="Q1005" t="str">
        <f>VLOOKUP(B1005,[1]Transaction!C:E,3,FALSE)</f>
        <v>Bank</v>
      </c>
      <c r="R1005" s="10" t="str">
        <f>IFERROR(I1005-J1005, "")</f>
        <v/>
      </c>
      <c r="S1005" s="5" t="e">
        <f t="shared" si="31"/>
        <v>#VALUE!</v>
      </c>
    </row>
    <row r="1006" spans="1:19" x14ac:dyDescent="0.25">
      <c r="A1006" s="6" t="s">
        <v>3110</v>
      </c>
      <c r="B1006" s="7">
        <v>330818890</v>
      </c>
      <c r="C1006" s="6">
        <v>34</v>
      </c>
      <c r="D1006" s="17">
        <v>32287.5</v>
      </c>
      <c r="E1006" s="6" t="s">
        <v>3339</v>
      </c>
      <c r="F1006" s="6" t="s">
        <v>3794</v>
      </c>
      <c r="G1006" s="6" t="s">
        <v>3512</v>
      </c>
      <c r="H1006" s="18" t="s">
        <v>5543</v>
      </c>
      <c r="I1006" s="19" t="str">
        <f t="shared" si="30"/>
        <v>168183.130</v>
      </c>
      <c r="J1006" s="20">
        <v>117451.1841552</v>
      </c>
      <c r="K1006" s="6" t="s">
        <v>5544</v>
      </c>
      <c r="L1006" t="str">
        <f>VLOOKUP(A1006,[1]Accounts!$A$2:$G$3001,5,FALSE)</f>
        <v>Domiciliary</v>
      </c>
      <c r="M1006" t="str">
        <f>VLOOKUP(A1006,[1]Accounts!$A$2:$G$3001,7,FALSE)</f>
        <v>189556,5516</v>
      </c>
      <c r="N1006" t="str">
        <f>IFERROR(VLOOKUP(A1006,[1]Loan!A:D,4,FALSE),  " No Loan")</f>
        <v xml:space="preserve"> No Loan</v>
      </c>
      <c r="O1006" s="4">
        <f>VLOOKUP(B1006, [1]Transaction!C:F,4,FALSE)</f>
        <v>44413</v>
      </c>
      <c r="P1006" t="str">
        <f>VLOOKUP(B1006,[1]Transaction!C:D,2,FALSE)</f>
        <v>Cash Withdrawal</v>
      </c>
      <c r="Q1006" t="str">
        <f>VLOOKUP(B1006,[1]Transaction!C:E,3,FALSE)</f>
        <v>ATM</v>
      </c>
      <c r="R1006" s="10">
        <f>IFERROR(I1006-J1006, "")</f>
        <v>50731.945844800008</v>
      </c>
      <c r="S1006" s="5">
        <f t="shared" si="31"/>
        <v>0</v>
      </c>
    </row>
    <row r="1007" spans="1:19" x14ac:dyDescent="0.25">
      <c r="A1007" s="6" t="s">
        <v>380</v>
      </c>
      <c r="B1007" s="7">
        <v>330939456</v>
      </c>
      <c r="C1007" s="6">
        <v>83</v>
      </c>
      <c r="D1007" s="17">
        <v>14390.25</v>
      </c>
      <c r="E1007" s="6" t="s">
        <v>3348</v>
      </c>
      <c r="F1007" s="6" t="s">
        <v>3973</v>
      </c>
      <c r="G1007" s="6" t="s">
        <v>3512</v>
      </c>
      <c r="H1007" s="18" t="s">
        <v>5545</v>
      </c>
      <c r="I1007" s="19" t="str">
        <f t="shared" si="30"/>
        <v>821290.211</v>
      </c>
      <c r="J1007" s="20">
        <v>305644.7116632</v>
      </c>
      <c r="K1007" s="6" t="s">
        <v>5546</v>
      </c>
      <c r="L1007" t="str">
        <f>VLOOKUP(A1007,[1]Accounts!$A$2:$G$3001,5,FALSE)</f>
        <v>Joint</v>
      </c>
      <c r="M1007" t="str">
        <f>VLOOKUP(A1007,[1]Accounts!$A$2:$G$3001,7,FALSE)</f>
        <v>327053,3511</v>
      </c>
      <c r="N1007" t="str">
        <f>IFERROR(VLOOKUP(A1007,[1]Loan!A:D,4,FALSE),  " No Loan")</f>
        <v xml:space="preserve"> No Loan</v>
      </c>
      <c r="O1007" s="4">
        <f>VLOOKUP(B1007, [1]Transaction!C:F,4,FALSE)</f>
        <v>44560</v>
      </c>
      <c r="P1007" t="str">
        <f>VLOOKUP(B1007,[1]Transaction!C:D,2,FALSE)</f>
        <v>Money Deposit</v>
      </c>
      <c r="Q1007" t="str">
        <f>VLOOKUP(B1007,[1]Transaction!C:E,3,FALSE)</f>
        <v>Bank</v>
      </c>
      <c r="R1007" s="10">
        <f>IFERROR(I1007-J1007, "")</f>
        <v>515645.49933680001</v>
      </c>
      <c r="S1007" s="5">
        <f t="shared" si="31"/>
        <v>10312.909986736</v>
      </c>
    </row>
    <row r="1008" spans="1:19" x14ac:dyDescent="0.25">
      <c r="A1008" s="6" t="s">
        <v>357</v>
      </c>
      <c r="B1008" s="7">
        <v>331061325</v>
      </c>
      <c r="C1008" s="6">
        <v>58</v>
      </c>
      <c r="D1008" s="17">
        <v>23521.5</v>
      </c>
      <c r="E1008" s="6" t="s">
        <v>3339</v>
      </c>
      <c r="F1008" s="6" t="s">
        <v>4616</v>
      </c>
      <c r="G1008" s="6" t="s">
        <v>3623</v>
      </c>
      <c r="H1008" s="18" t="s">
        <v>5547</v>
      </c>
      <c r="I1008" s="19" t="str">
        <f t="shared" si="30"/>
        <v>322882.287</v>
      </c>
      <c r="J1008" s="20">
        <v>298979.35961256002</v>
      </c>
      <c r="K1008" s="6" t="s">
        <v>5548</v>
      </c>
      <c r="L1008" t="str">
        <f>VLOOKUP(A1008,[1]Accounts!$A$2:$G$3001,5,FALSE)</f>
        <v>Current</v>
      </c>
      <c r="M1008" t="str">
        <f>VLOOKUP(A1008,[1]Accounts!$A$2:$G$3001,7,FALSE)</f>
        <v>87475,5</v>
      </c>
      <c r="N1008" t="str">
        <f>IFERROR(VLOOKUP(A1008,[1]Loan!A:D,4,FALSE),  " No Loan")</f>
        <v>N254842,28</v>
      </c>
      <c r="O1008" s="4">
        <f>VLOOKUP(B1008, [1]Transaction!C:F,4,FALSE)</f>
        <v>44306</v>
      </c>
      <c r="P1008" t="str">
        <f>VLOOKUP(B1008,[1]Transaction!C:D,2,FALSE)</f>
        <v>Loan Payment</v>
      </c>
      <c r="Q1008" t="str">
        <f>VLOOKUP(B1008,[1]Transaction!C:E,3,FALSE)</f>
        <v>ACH</v>
      </c>
      <c r="R1008" s="10">
        <f>IFERROR(I1008-J1008, "")</f>
        <v>23902.927387439995</v>
      </c>
      <c r="S1008" s="5">
        <f t="shared" si="31"/>
        <v>0</v>
      </c>
    </row>
    <row r="1009" spans="1:19" x14ac:dyDescent="0.25">
      <c r="A1009" s="6" t="s">
        <v>2693</v>
      </c>
      <c r="B1009" s="7">
        <v>331172887</v>
      </c>
      <c r="C1009" s="6">
        <v>82</v>
      </c>
      <c r="D1009" s="17">
        <v>14755.5</v>
      </c>
      <c r="E1009" s="6" t="s">
        <v>3339</v>
      </c>
      <c r="F1009" s="6" t="s">
        <v>3741</v>
      </c>
      <c r="G1009" s="6" t="s">
        <v>3361</v>
      </c>
      <c r="H1009" s="18" t="s">
        <v>5549</v>
      </c>
      <c r="I1009" s="19" t="str">
        <f t="shared" si="30"/>
        <v>638236.757</v>
      </c>
      <c r="J1009" s="20">
        <v>217056.97874699999</v>
      </c>
      <c r="K1009" s="6" t="s">
        <v>5550</v>
      </c>
      <c r="L1009" t="str">
        <f>VLOOKUP(A1009,[1]Accounts!$A$2:$G$3001,5,FALSE)</f>
        <v>Domiciliary</v>
      </c>
      <c r="M1009" t="str">
        <f>VLOOKUP(A1009,[1]Accounts!$A$2:$G$3001,7,FALSE)</f>
        <v>354554,2935</v>
      </c>
      <c r="N1009" t="str">
        <f>IFERROR(VLOOKUP(A1009,[1]Loan!A:D,4,FALSE),  " No Loan")</f>
        <v xml:space="preserve"> No Loan</v>
      </c>
      <c r="O1009" s="4">
        <f>VLOOKUP(B1009, [1]Transaction!C:F,4,FALSE)</f>
        <v>44220</v>
      </c>
      <c r="P1009" t="str">
        <f>VLOOKUP(B1009,[1]Transaction!C:D,2,FALSE)</f>
        <v>Money Deposit</v>
      </c>
      <c r="Q1009" t="str">
        <f>VLOOKUP(B1009,[1]Transaction!C:E,3,FALSE)</f>
        <v>Bank</v>
      </c>
      <c r="R1009" s="10">
        <f>IFERROR(I1009-J1009, "")</f>
        <v>421179.778253</v>
      </c>
      <c r="S1009" s="5">
        <f t="shared" si="31"/>
        <v>0</v>
      </c>
    </row>
    <row r="1010" spans="1:19" x14ac:dyDescent="0.25">
      <c r="A1010" s="6" t="s">
        <v>1307</v>
      </c>
      <c r="B1010" s="7">
        <v>331722238</v>
      </c>
      <c r="C1010" s="6">
        <v>67</v>
      </c>
      <c r="D1010" s="17">
        <v>20234.25</v>
      </c>
      <c r="E1010" s="6" t="s">
        <v>3348</v>
      </c>
      <c r="F1010" s="6" t="s">
        <v>3576</v>
      </c>
      <c r="G1010" s="6" t="s">
        <v>3454</v>
      </c>
      <c r="H1010" s="18" t="s">
        <v>5551</v>
      </c>
      <c r="I1010" s="19" t="str">
        <f t="shared" si="30"/>
        <v>1771992.83</v>
      </c>
      <c r="J1010" s="20">
        <v>622462.44486719999</v>
      </c>
      <c r="K1010" s="6" t="s">
        <v>5552</v>
      </c>
      <c r="L1010" t="str">
        <f>VLOOKUP(A1010,[1]Accounts!$A$2:$G$3001,5,FALSE)</f>
        <v>Savings</v>
      </c>
      <c r="M1010" t="str">
        <f>VLOOKUP(A1010,[1]Accounts!$A$2:$G$3001,7,FALSE)</f>
        <v>70008,4476</v>
      </c>
      <c r="N1010" t="str">
        <f>IFERROR(VLOOKUP(A1010,[1]Loan!A:D,4,FALSE),  " No Loan")</f>
        <v xml:space="preserve"> No Loan</v>
      </c>
      <c r="O1010" s="4">
        <f>VLOOKUP(B1010, [1]Transaction!C:F,4,FALSE)</f>
        <v>44675</v>
      </c>
      <c r="P1010" t="str">
        <f>VLOOKUP(B1010,[1]Transaction!C:D,2,FALSE)</f>
        <v>Money Transfer</v>
      </c>
      <c r="Q1010" t="str">
        <f>VLOOKUP(B1010,[1]Transaction!C:E,3,FALSE)</f>
        <v>Mobile</v>
      </c>
      <c r="R1010" s="10">
        <f>IFERROR(I1010-J1010, "")</f>
        <v>1149530.3851328001</v>
      </c>
      <c r="S1010" s="5">
        <f t="shared" si="31"/>
        <v>22990.607702656001</v>
      </c>
    </row>
    <row r="1011" spans="1:19" x14ac:dyDescent="0.25">
      <c r="A1011" s="6" t="s">
        <v>979</v>
      </c>
      <c r="B1011" s="7">
        <v>331807383</v>
      </c>
      <c r="C1011" s="6">
        <v>45</v>
      </c>
      <c r="D1011" s="17">
        <v>28269.75</v>
      </c>
      <c r="E1011" s="6" t="s">
        <v>3339</v>
      </c>
      <c r="F1011" s="6" t="s">
        <v>3979</v>
      </c>
      <c r="G1011" s="6" t="s">
        <v>3463</v>
      </c>
      <c r="H1011" s="18" t="s">
        <v>5553</v>
      </c>
      <c r="I1011" s="19" t="str">
        <f t="shared" si="30"/>
        <v>357447.809</v>
      </c>
      <c r="J1011" s="20">
        <v>319627.52502911998</v>
      </c>
      <c r="K1011" s="6" t="s">
        <v>5554</v>
      </c>
      <c r="L1011" t="str">
        <f>VLOOKUP(A1011,[1]Accounts!$A$2:$G$3001,5,FALSE)</f>
        <v>Domiciliary</v>
      </c>
      <c r="M1011" t="str">
        <f>VLOOKUP(A1011,[1]Accounts!$A$2:$G$3001,7,FALSE)</f>
        <v>67064,2875</v>
      </c>
      <c r="N1011" t="str">
        <f>IFERROR(VLOOKUP(A1011,[1]Loan!A:D,4,FALSE),  " No Loan")</f>
        <v xml:space="preserve"> No Loan</v>
      </c>
      <c r="O1011" s="4">
        <f>VLOOKUP(B1011, [1]Transaction!C:F,4,FALSE)</f>
        <v>44374</v>
      </c>
      <c r="P1011" t="str">
        <f>VLOOKUP(B1011,[1]Transaction!C:D,2,FALSE)</f>
        <v>Online Payment</v>
      </c>
      <c r="Q1011" t="str">
        <f>VLOOKUP(B1011,[1]Transaction!C:E,3,FALSE)</f>
        <v>Internet Banking</v>
      </c>
      <c r="R1011" s="10">
        <f>IFERROR(I1011-J1011, "")</f>
        <v>37820.283970880031</v>
      </c>
      <c r="S1011" s="5">
        <f t="shared" si="31"/>
        <v>0</v>
      </c>
    </row>
    <row r="1012" spans="1:19" x14ac:dyDescent="0.25">
      <c r="A1012" s="6" t="s">
        <v>2055</v>
      </c>
      <c r="B1012" s="7">
        <v>332008952</v>
      </c>
      <c r="C1012" s="6">
        <v>60</v>
      </c>
      <c r="D1012" s="17">
        <v>22791</v>
      </c>
      <c r="E1012" s="6" t="s">
        <v>3348</v>
      </c>
      <c r="F1012" s="6" t="s">
        <v>3475</v>
      </c>
      <c r="G1012" s="6" t="s">
        <v>3399</v>
      </c>
      <c r="H1012" s="18" t="s">
        <v>5555</v>
      </c>
      <c r="I1012" s="19" t="str">
        <f t="shared" si="30"/>
        <v>222362.175</v>
      </c>
      <c r="J1012" s="20">
        <v>38569.014455999997</v>
      </c>
      <c r="K1012" s="6" t="s">
        <v>5556</v>
      </c>
      <c r="L1012" t="str">
        <f>VLOOKUP(A1012,[1]Accounts!$A$2:$G$3001,5,FALSE)</f>
        <v>Current</v>
      </c>
      <c r="M1012" t="str">
        <f>VLOOKUP(A1012,[1]Accounts!$A$2:$G$3001,7,FALSE)</f>
        <v>202228,5603</v>
      </c>
      <c r="N1012" t="str">
        <f>IFERROR(VLOOKUP(A1012,[1]Loan!A:D,4,FALSE),  " No Loan")</f>
        <v xml:space="preserve"> No Loan</v>
      </c>
      <c r="O1012" s="4">
        <f>VLOOKUP(B1012, [1]Transaction!C:F,4,FALSE)</f>
        <v>44614</v>
      </c>
      <c r="P1012" t="str">
        <f>VLOOKUP(B1012,[1]Transaction!C:D,2,FALSE)</f>
        <v>Money Transfer</v>
      </c>
      <c r="Q1012" t="str">
        <f>VLOOKUP(B1012,[1]Transaction!C:E,3,FALSE)</f>
        <v>Bank</v>
      </c>
      <c r="R1012" s="10">
        <f>IFERROR(I1012-J1012, "")</f>
        <v>183793.16054399998</v>
      </c>
      <c r="S1012" s="5">
        <f t="shared" si="31"/>
        <v>0</v>
      </c>
    </row>
    <row r="1013" spans="1:19" x14ac:dyDescent="0.25">
      <c r="A1013" s="6" t="s">
        <v>1858</v>
      </c>
      <c r="B1013" s="7">
        <v>332064480</v>
      </c>
      <c r="C1013" s="6">
        <v>48</v>
      </c>
      <c r="D1013" s="17">
        <v>27174</v>
      </c>
      <c r="E1013" s="6" t="s">
        <v>3348</v>
      </c>
      <c r="F1013" s="6" t="s">
        <v>3644</v>
      </c>
      <c r="G1013" s="6" t="s">
        <v>3369</v>
      </c>
      <c r="H1013" s="18" t="s">
        <v>5557</v>
      </c>
      <c r="I1013" s="19" t="str">
        <f t="shared" si="30"/>
        <v>1393358.99</v>
      </c>
      <c r="J1013" s="20">
        <v>358292.31228000001</v>
      </c>
      <c r="K1013" s="6" t="s">
        <v>5558</v>
      </c>
      <c r="L1013" t="str">
        <f>VLOOKUP(A1013,[1]Accounts!$A$2:$G$3001,5,FALSE)</f>
        <v>Domiciliary</v>
      </c>
      <c r="M1013" t="str">
        <f>VLOOKUP(A1013,[1]Accounts!$A$2:$G$3001,7,FALSE)</f>
        <v>229460,7903</v>
      </c>
      <c r="N1013" t="str">
        <f>IFERROR(VLOOKUP(A1013,[1]Loan!A:D,4,FALSE),  " No Loan")</f>
        <v xml:space="preserve"> No Loan</v>
      </c>
      <c r="O1013" s="4">
        <f>VLOOKUP(B1013, [1]Transaction!C:F,4,FALSE)</f>
        <v>44405</v>
      </c>
      <c r="P1013" t="str">
        <f>VLOOKUP(B1013,[1]Transaction!C:D,2,FALSE)</f>
        <v>Money Deposit</v>
      </c>
      <c r="Q1013" t="str">
        <f>VLOOKUP(B1013,[1]Transaction!C:E,3,FALSE)</f>
        <v>Bank</v>
      </c>
      <c r="R1013" s="10">
        <f>IFERROR(I1013-J1013, "")</f>
        <v>1035066.67772</v>
      </c>
      <c r="S1013" s="5">
        <f t="shared" si="31"/>
        <v>20701.3335544</v>
      </c>
    </row>
    <row r="1014" spans="1:19" x14ac:dyDescent="0.25">
      <c r="A1014" s="6" t="s">
        <v>1808</v>
      </c>
      <c r="B1014" s="7">
        <v>332182225</v>
      </c>
      <c r="C1014" s="6">
        <v>35</v>
      </c>
      <c r="D1014" s="17">
        <v>31922.25</v>
      </c>
      <c r="E1014" s="6" t="s">
        <v>3339</v>
      </c>
      <c r="F1014" s="6" t="s">
        <v>3606</v>
      </c>
      <c r="G1014" s="6" t="s">
        <v>3369</v>
      </c>
      <c r="H1014" s="18" t="s">
        <v>5559</v>
      </c>
      <c r="I1014" s="19" t="str">
        <f t="shared" si="30"/>
        <v>1044347.89</v>
      </c>
      <c r="J1014" s="20">
        <v>749319.61275107996</v>
      </c>
      <c r="K1014" s="6" t="s">
        <v>5560</v>
      </c>
      <c r="L1014" t="str">
        <f>VLOOKUP(A1014,[1]Accounts!$A$2:$G$3001,5,FALSE)</f>
        <v>Savings</v>
      </c>
      <c r="M1014" t="str">
        <f>VLOOKUP(A1014,[1]Accounts!$A$2:$G$3001,7,FALSE)</f>
        <v>84498,1235</v>
      </c>
      <c r="N1014" t="str">
        <f>IFERROR(VLOOKUP(A1014,[1]Loan!A:D,4,FALSE),  " No Loan")</f>
        <v xml:space="preserve"> No Loan</v>
      </c>
      <c r="O1014" s="4">
        <f>VLOOKUP(B1014, [1]Transaction!C:F,4,FALSE)</f>
        <v>44249</v>
      </c>
      <c r="P1014" t="str">
        <f>VLOOKUP(B1014,[1]Transaction!C:D,2,FALSE)</f>
        <v>Money Transfer</v>
      </c>
      <c r="Q1014" t="str">
        <f>VLOOKUP(B1014,[1]Transaction!C:E,3,FALSE)</f>
        <v>Internet Banking</v>
      </c>
      <c r="R1014" s="10">
        <f>IFERROR(I1014-J1014, "")</f>
        <v>295028.27724892006</v>
      </c>
      <c r="S1014" s="5">
        <f t="shared" si="31"/>
        <v>0</v>
      </c>
    </row>
    <row r="1015" spans="1:19" x14ac:dyDescent="0.25">
      <c r="A1015" s="6" t="s">
        <v>2604</v>
      </c>
      <c r="B1015" s="7">
        <v>332550519</v>
      </c>
      <c r="C1015" s="6">
        <v>72</v>
      </c>
      <c r="D1015" s="17">
        <v>18408</v>
      </c>
      <c r="E1015" s="6" t="s">
        <v>3339</v>
      </c>
      <c r="F1015" s="6" t="s">
        <v>3469</v>
      </c>
      <c r="G1015" s="6" t="s">
        <v>3623</v>
      </c>
      <c r="H1015" s="18" t="s">
        <v>5561</v>
      </c>
      <c r="I1015" s="19" t="str">
        <f t="shared" si="30"/>
        <v>483072.149</v>
      </c>
      <c r="J1015" s="20">
        <v>130429.480419</v>
      </c>
      <c r="K1015" s="6" t="s">
        <v>5562</v>
      </c>
      <c r="L1015" t="str">
        <f>VLOOKUP(A1015,[1]Accounts!$A$2:$G$3001,5,FALSE)</f>
        <v>Corporate</v>
      </c>
      <c r="M1015" t="str">
        <f>VLOOKUP(A1015,[1]Accounts!$A$2:$G$3001,7,FALSE)</f>
        <v>248190,9045</v>
      </c>
      <c r="N1015" t="str">
        <f>IFERROR(VLOOKUP(A1015,[1]Loan!A:D,4,FALSE),  " No Loan")</f>
        <v xml:space="preserve"> No Loan</v>
      </c>
      <c r="O1015" s="4">
        <f>VLOOKUP(B1015, [1]Transaction!C:F,4,FALSE)</f>
        <v>44476</v>
      </c>
      <c r="P1015" t="str">
        <f>VLOOKUP(B1015,[1]Transaction!C:D,2,FALSE)</f>
        <v>Online Payment</v>
      </c>
      <c r="Q1015" t="str">
        <f>VLOOKUP(B1015,[1]Transaction!C:E,3,FALSE)</f>
        <v>Internet Banking</v>
      </c>
      <c r="R1015" s="10">
        <f>IFERROR(I1015-J1015, "")</f>
        <v>352642.66858099995</v>
      </c>
      <c r="S1015" s="5">
        <f t="shared" si="31"/>
        <v>0</v>
      </c>
    </row>
    <row r="1016" spans="1:19" x14ac:dyDescent="0.25">
      <c r="A1016" s="6" t="s">
        <v>1633</v>
      </c>
      <c r="B1016" s="7">
        <v>333127572</v>
      </c>
      <c r="C1016" s="6">
        <v>49</v>
      </c>
      <c r="D1016" s="17">
        <v>26808.75</v>
      </c>
      <c r="E1016" s="6" t="s">
        <v>3339</v>
      </c>
      <c r="F1016" s="6" t="s">
        <v>3457</v>
      </c>
      <c r="G1016" s="6" t="s">
        <v>3350</v>
      </c>
      <c r="H1016" s="18" t="s">
        <v>5563</v>
      </c>
      <c r="I1016" s="19" t="str">
        <f t="shared" si="30"/>
        <v>262181.498</v>
      </c>
      <c r="J1016" s="20">
        <v>172880.89082880001</v>
      </c>
      <c r="K1016" s="6" t="s">
        <v>5564</v>
      </c>
      <c r="L1016" t="str">
        <f>VLOOKUP(A1016,[1]Accounts!$A$2:$G$3001,5,FALSE)</f>
        <v>Corporate</v>
      </c>
      <c r="M1016" t="str">
        <f>VLOOKUP(A1016,[1]Accounts!$A$2:$G$3001,7,FALSE)</f>
        <v>217487,04</v>
      </c>
      <c r="N1016" t="str">
        <f>IFERROR(VLOOKUP(A1016,[1]Loan!A:D,4,FALSE),  " No Loan")</f>
        <v xml:space="preserve"> No Loan</v>
      </c>
      <c r="O1016" s="4">
        <f>VLOOKUP(B1016, [1]Transaction!C:F,4,FALSE)</f>
        <v>44513</v>
      </c>
      <c r="P1016" t="str">
        <f>VLOOKUP(B1016,[1]Transaction!C:D,2,FALSE)</f>
        <v>Money Transfer</v>
      </c>
      <c r="Q1016" t="str">
        <f>VLOOKUP(B1016,[1]Transaction!C:E,3,FALSE)</f>
        <v>Bank</v>
      </c>
      <c r="R1016" s="10">
        <f>IFERROR(I1016-J1016, "")</f>
        <v>89300.607171200012</v>
      </c>
      <c r="S1016" s="5">
        <f t="shared" si="31"/>
        <v>0</v>
      </c>
    </row>
    <row r="1017" spans="1:19" x14ac:dyDescent="0.25">
      <c r="A1017" s="6" t="s">
        <v>2042</v>
      </c>
      <c r="B1017" s="7">
        <v>333129687</v>
      </c>
      <c r="C1017" s="6">
        <v>39</v>
      </c>
      <c r="D1017" s="17">
        <v>30461.25</v>
      </c>
      <c r="E1017" s="6" t="s">
        <v>3348</v>
      </c>
      <c r="F1017" s="6" t="s">
        <v>3803</v>
      </c>
      <c r="G1017" s="6" t="s">
        <v>3369</v>
      </c>
      <c r="H1017" s="18" t="s">
        <v>5565</v>
      </c>
      <c r="I1017" s="19" t="str">
        <f t="shared" si="30"/>
        <v>293506.387</v>
      </c>
      <c r="J1017" s="20">
        <v>172342.39131648</v>
      </c>
      <c r="K1017" s="6" t="s">
        <v>5566</v>
      </c>
      <c r="L1017" t="str">
        <f>VLOOKUP(A1017,[1]Accounts!$A$2:$G$3001,5,FALSE)</f>
        <v>Domiciliary</v>
      </c>
      <c r="M1017" t="str">
        <f>VLOOKUP(A1017,[1]Accounts!$A$2:$G$3001,7,FALSE)</f>
        <v>326097,432</v>
      </c>
      <c r="N1017" t="str">
        <f>IFERROR(VLOOKUP(A1017,[1]Loan!A:D,4,FALSE),  " No Loan")</f>
        <v xml:space="preserve"> No Loan</v>
      </c>
      <c r="O1017" s="4">
        <f>VLOOKUP(B1017, [1]Transaction!C:F,4,FALSE)</f>
        <v>44449</v>
      </c>
      <c r="P1017" t="str">
        <f>VLOOKUP(B1017,[1]Transaction!C:D,2,FALSE)</f>
        <v>Cash Withdrawal</v>
      </c>
      <c r="Q1017" t="str">
        <f>VLOOKUP(B1017,[1]Transaction!C:E,3,FALSE)</f>
        <v>ATM</v>
      </c>
      <c r="R1017" s="10">
        <f>IFERROR(I1017-J1017, "")</f>
        <v>121163.99568351998</v>
      </c>
      <c r="S1017" s="5">
        <f t="shared" si="31"/>
        <v>0</v>
      </c>
    </row>
    <row r="1018" spans="1:19" x14ac:dyDescent="0.25">
      <c r="A1018" s="6" t="s">
        <v>361</v>
      </c>
      <c r="B1018" s="7">
        <v>333256287</v>
      </c>
      <c r="C1018" s="6">
        <v>51</v>
      </c>
      <c r="D1018" s="17">
        <v>26078.25</v>
      </c>
      <c r="E1018" s="6" t="s">
        <v>3339</v>
      </c>
      <c r="F1018" s="6" t="s">
        <v>3480</v>
      </c>
      <c r="G1018" s="6" t="s">
        <v>3361</v>
      </c>
      <c r="H1018" s="18" t="s">
        <v>5567</v>
      </c>
      <c r="I1018" s="19" t="str">
        <f t="shared" si="30"/>
        <v>665784.054</v>
      </c>
      <c r="J1018" s="20">
        <v>290972.29036500002</v>
      </c>
      <c r="K1018" s="6" t="s">
        <v>5568</v>
      </c>
      <c r="L1018" t="str">
        <f>VLOOKUP(A1018,[1]Accounts!$A$2:$G$3001,5,FALSE)</f>
        <v>Domiciliary</v>
      </c>
      <c r="M1018" t="str">
        <f>VLOOKUP(A1018,[1]Accounts!$A$2:$G$3001,7,FALSE)</f>
        <v>255576,672</v>
      </c>
      <c r="N1018" t="str">
        <f>IFERROR(VLOOKUP(A1018,[1]Loan!A:D,4,FALSE),  " No Loan")</f>
        <v>N174909072</v>
      </c>
      <c r="O1018" s="4">
        <f>VLOOKUP(B1018, [1]Transaction!C:F,4,FALSE)</f>
        <v>44547</v>
      </c>
      <c r="P1018" t="str">
        <f>VLOOKUP(B1018,[1]Transaction!C:D,2,FALSE)</f>
        <v>Loan Payment</v>
      </c>
      <c r="Q1018" t="str">
        <f>VLOOKUP(B1018,[1]Transaction!C:E,3,FALSE)</f>
        <v>AFT</v>
      </c>
      <c r="R1018" s="10">
        <f>IFERROR(I1018-J1018, "")</f>
        <v>374811.76363499998</v>
      </c>
      <c r="S1018" s="5">
        <f t="shared" si="31"/>
        <v>0</v>
      </c>
    </row>
    <row r="1019" spans="1:19" x14ac:dyDescent="0.25">
      <c r="A1019" s="6" t="s">
        <v>2939</v>
      </c>
      <c r="B1019" s="7">
        <v>334024694</v>
      </c>
      <c r="C1019" s="6">
        <v>40</v>
      </c>
      <c r="D1019" s="17">
        <v>30096</v>
      </c>
      <c r="E1019" s="6" t="s">
        <v>3348</v>
      </c>
      <c r="F1019" s="6" t="s">
        <v>3398</v>
      </c>
      <c r="G1019" s="6" t="s">
        <v>3623</v>
      </c>
      <c r="H1019" s="18" t="s">
        <v>5569</v>
      </c>
      <c r="I1019" s="19" t="str">
        <f t="shared" si="30"/>
        <v>500037.873</v>
      </c>
      <c r="J1019" s="20">
        <v>284824.20452616003</v>
      </c>
      <c r="K1019" s="6" t="s">
        <v>5570</v>
      </c>
      <c r="L1019" t="str">
        <f>VLOOKUP(A1019,[1]Accounts!$A$2:$G$3001,5,FALSE)</f>
        <v>Domiciliary</v>
      </c>
      <c r="M1019" t="str">
        <f>VLOOKUP(A1019,[1]Accounts!$A$2:$G$3001,7,FALSE)</f>
        <v>63514,2848</v>
      </c>
      <c r="N1019" t="str">
        <f>IFERROR(VLOOKUP(A1019,[1]Loan!A:D,4,FALSE),  " No Loan")</f>
        <v xml:space="preserve"> No Loan</v>
      </c>
      <c r="O1019" s="4">
        <f>VLOOKUP(B1019, [1]Transaction!C:F,4,FALSE)</f>
        <v>44626</v>
      </c>
      <c r="P1019" t="str">
        <f>VLOOKUP(B1019,[1]Transaction!C:D,2,FALSE)</f>
        <v>Money Transfer</v>
      </c>
      <c r="Q1019" t="str">
        <f>VLOOKUP(B1019,[1]Transaction!C:E,3,FALSE)</f>
        <v>Bank</v>
      </c>
      <c r="R1019" s="10">
        <f>IFERROR(I1019-J1019, "")</f>
        <v>215213.66847383999</v>
      </c>
      <c r="S1019" s="5">
        <f t="shared" si="31"/>
        <v>0</v>
      </c>
    </row>
    <row r="1020" spans="1:19" x14ac:dyDescent="0.25">
      <c r="A1020" s="6" t="s">
        <v>2297</v>
      </c>
      <c r="B1020" s="7">
        <v>334098514</v>
      </c>
      <c r="C1020" s="6">
        <v>62</v>
      </c>
      <c r="D1020" s="17">
        <v>22060.5</v>
      </c>
      <c r="E1020" s="6" t="s">
        <v>3339</v>
      </c>
      <c r="F1020" s="6" t="s">
        <v>3603</v>
      </c>
      <c r="G1020" s="6" t="s">
        <v>3512</v>
      </c>
      <c r="H1020" s="18" t="s">
        <v>5571</v>
      </c>
      <c r="I1020" s="19" t="str">
        <f t="shared" si="30"/>
        <v>1225648.64</v>
      </c>
      <c r="J1020" s="20">
        <v>326382.520464</v>
      </c>
      <c r="K1020" s="6" t="s">
        <v>5572</v>
      </c>
      <c r="L1020" t="str">
        <f>VLOOKUP(A1020,[1]Accounts!$A$2:$G$3001,5,FALSE)</f>
        <v>Domiciliary</v>
      </c>
      <c r="M1020" t="str">
        <f>VLOOKUP(A1020,[1]Accounts!$A$2:$G$3001,7,FALSE)</f>
        <v>439038,72</v>
      </c>
      <c r="N1020" t="str">
        <f>IFERROR(VLOOKUP(A1020,[1]Loan!A:D,4,FALSE),  " No Loan")</f>
        <v xml:space="preserve"> No Loan</v>
      </c>
      <c r="O1020" s="4">
        <f>VLOOKUP(B1020, [1]Transaction!C:F,4,FALSE)</f>
        <v>44270</v>
      </c>
      <c r="P1020" t="str">
        <f>VLOOKUP(B1020,[1]Transaction!C:D,2,FALSE)</f>
        <v>Money Deposit</v>
      </c>
      <c r="Q1020" t="str">
        <f>VLOOKUP(B1020,[1]Transaction!C:E,3,FALSE)</f>
        <v>ATM</v>
      </c>
      <c r="R1020" s="10">
        <f>IFERROR(I1020-J1020, "")</f>
        <v>899266.11953599984</v>
      </c>
      <c r="S1020" s="5">
        <f t="shared" si="31"/>
        <v>17985.322390719997</v>
      </c>
    </row>
    <row r="1021" spans="1:19" x14ac:dyDescent="0.25">
      <c r="A1021" s="6" t="s">
        <v>560</v>
      </c>
      <c r="B1021" s="7">
        <v>334726039</v>
      </c>
      <c r="C1021" s="6">
        <v>28</v>
      </c>
      <c r="D1021" s="17">
        <v>34479</v>
      </c>
      <c r="E1021" s="6" t="s">
        <v>3339</v>
      </c>
      <c r="F1021" s="6" t="s">
        <v>3517</v>
      </c>
      <c r="G1021" s="6" t="s">
        <v>3361</v>
      </c>
      <c r="H1021" s="18" t="s">
        <v>5573</v>
      </c>
      <c r="I1021" s="19" t="str">
        <f t="shared" si="30"/>
        <v>76787.3066</v>
      </c>
      <c r="J1021" s="20">
        <v>94169.160597599999</v>
      </c>
      <c r="K1021" s="6" t="s">
        <v>5574</v>
      </c>
      <c r="L1021" t="str">
        <f>VLOOKUP(A1021,[1]Accounts!$A$2:$G$3001,5,FALSE)</f>
        <v>Savings</v>
      </c>
      <c r="M1021" t="str">
        <f>VLOOKUP(A1021,[1]Accounts!$A$2:$G$3001,7,FALSE)</f>
        <v>178028,6688</v>
      </c>
      <c r="N1021" t="str">
        <f>IFERROR(VLOOKUP(A1021,[1]Loan!A:D,4,FALSE),  " No Loan")</f>
        <v xml:space="preserve"> No Loan</v>
      </c>
      <c r="O1021" s="4">
        <f>VLOOKUP(B1021, [1]Transaction!C:F,4,FALSE)</f>
        <v>44401</v>
      </c>
      <c r="P1021" t="str">
        <f>VLOOKUP(B1021,[1]Transaction!C:D,2,FALSE)</f>
        <v>Money Deposit</v>
      </c>
      <c r="Q1021" t="str">
        <f>VLOOKUP(B1021,[1]Transaction!C:E,3,FALSE)</f>
        <v>Bank</v>
      </c>
      <c r="R1021" s="10">
        <f>IFERROR(I1021-J1021, "")</f>
        <v>-17381.853997600003</v>
      </c>
      <c r="S1021" s="5">
        <f t="shared" si="31"/>
        <v>0</v>
      </c>
    </row>
    <row r="1022" spans="1:19" x14ac:dyDescent="0.25">
      <c r="A1022" s="6" t="s">
        <v>2654</v>
      </c>
      <c r="B1022" s="7">
        <v>335464094</v>
      </c>
      <c r="C1022" s="6">
        <v>64</v>
      </c>
      <c r="D1022" s="17">
        <v>21330</v>
      </c>
      <c r="E1022" s="6" t="s">
        <v>3339</v>
      </c>
      <c r="F1022" s="6" t="s">
        <v>3992</v>
      </c>
      <c r="G1022" s="6" t="s">
        <v>3399</v>
      </c>
      <c r="H1022" s="18" t="s">
        <v>5575</v>
      </c>
      <c r="I1022" s="19" t="str">
        <f t="shared" si="30"/>
        <v>2568583.27</v>
      </c>
      <c r="J1022" s="20">
        <v>299423.4215616</v>
      </c>
      <c r="K1022" s="6" t="s">
        <v>5576</v>
      </c>
      <c r="L1022" t="str">
        <f>VLOOKUP(A1022,[1]Accounts!$A$2:$G$3001,5,FALSE)</f>
        <v>Joint</v>
      </c>
      <c r="M1022" t="str">
        <f>VLOOKUP(A1022,[1]Accounts!$A$2:$G$3001,7,FALSE)</f>
        <v>402994,1279</v>
      </c>
      <c r="N1022" t="str">
        <f>IFERROR(VLOOKUP(A1022,[1]Loan!A:D,4,FALSE),  " No Loan")</f>
        <v xml:space="preserve"> No Loan</v>
      </c>
      <c r="O1022" s="4">
        <f>VLOOKUP(B1022, [1]Transaction!C:F,4,FALSE)</f>
        <v>44401</v>
      </c>
      <c r="P1022" t="str">
        <f>VLOOKUP(B1022,[1]Transaction!C:D,2,FALSE)</f>
        <v>Money Deposit</v>
      </c>
      <c r="Q1022" t="str">
        <f>VLOOKUP(B1022,[1]Transaction!C:E,3,FALSE)</f>
        <v>Bank</v>
      </c>
      <c r="R1022" s="10">
        <f>IFERROR(I1022-J1022, "")</f>
        <v>2269159.8484383998</v>
      </c>
      <c r="S1022" s="5">
        <f t="shared" si="31"/>
        <v>45383.196968767996</v>
      </c>
    </row>
    <row r="1023" spans="1:19" x14ac:dyDescent="0.25">
      <c r="A1023" s="6" t="s">
        <v>3233</v>
      </c>
      <c r="B1023" s="7">
        <v>335718706</v>
      </c>
      <c r="C1023" s="6">
        <v>72</v>
      </c>
      <c r="D1023" s="17">
        <v>18408</v>
      </c>
      <c r="E1023" s="6" t="s">
        <v>3339</v>
      </c>
      <c r="F1023" s="6" t="s">
        <v>3782</v>
      </c>
      <c r="G1023" s="6" t="s">
        <v>3350</v>
      </c>
      <c r="H1023" s="18" t="s">
        <v>5577</v>
      </c>
      <c r="I1023" s="19" t="str">
        <f t="shared" si="30"/>
        <v>361620.067</v>
      </c>
      <c r="J1023" s="20">
        <v>139046.46142847999</v>
      </c>
      <c r="K1023" s="6" t="s">
        <v>5578</v>
      </c>
      <c r="L1023" t="str">
        <f>VLOOKUP(A1023,[1]Accounts!$A$2:$G$3001,5,FALSE)</f>
        <v>Joint</v>
      </c>
      <c r="M1023" t="str">
        <f>VLOOKUP(A1023,[1]Accounts!$A$2:$G$3001,7,FALSE)</f>
        <v>455859,8875</v>
      </c>
      <c r="N1023" t="str">
        <f>IFERROR(VLOOKUP(A1023,[1]Loan!A:D,4,FALSE),  " No Loan")</f>
        <v xml:space="preserve"> No Loan</v>
      </c>
      <c r="O1023" s="4">
        <f>VLOOKUP(B1023, [1]Transaction!C:F,4,FALSE)</f>
        <v>44629</v>
      </c>
      <c r="P1023" t="str">
        <f>VLOOKUP(B1023,[1]Transaction!C:D,2,FALSE)</f>
        <v>Money Deposit</v>
      </c>
      <c r="Q1023" t="str">
        <f>VLOOKUP(B1023,[1]Transaction!C:E,3,FALSE)</f>
        <v>Bank</v>
      </c>
      <c r="R1023" s="10">
        <f>IFERROR(I1023-J1023, "")</f>
        <v>222573.60557151999</v>
      </c>
      <c r="S1023" s="5">
        <f t="shared" si="31"/>
        <v>0</v>
      </c>
    </row>
    <row r="1024" spans="1:19" x14ac:dyDescent="0.25">
      <c r="A1024" s="6" t="s">
        <v>554</v>
      </c>
      <c r="B1024" s="7">
        <v>335764779</v>
      </c>
      <c r="C1024" s="6">
        <v>79</v>
      </c>
      <c r="D1024" s="17">
        <v>15851.25</v>
      </c>
      <c r="E1024" s="6" t="s">
        <v>3339</v>
      </c>
      <c r="F1024" s="6" t="s">
        <v>3547</v>
      </c>
      <c r="G1024" s="6" t="s">
        <v>3463</v>
      </c>
      <c r="H1024" s="18" t="s">
        <v>5579</v>
      </c>
      <c r="I1024" s="19" t="str">
        <f t="shared" si="30"/>
        <v>390386.428</v>
      </c>
      <c r="J1024" s="20">
        <v>181221.48926783999</v>
      </c>
      <c r="K1024" s="6" t="s">
        <v>5580</v>
      </c>
      <c r="L1024" t="str">
        <f>VLOOKUP(A1024,[1]Accounts!$A$2:$G$3001,5,FALSE)</f>
        <v>Corporate</v>
      </c>
      <c r="M1024" t="str">
        <f>VLOOKUP(A1024,[1]Accounts!$A$2:$G$3001,7,FALSE)</f>
        <v>172210,3069</v>
      </c>
      <c r="N1024" t="str">
        <f>IFERROR(VLOOKUP(A1024,[1]Loan!A:D,4,FALSE),  " No Loan")</f>
        <v xml:space="preserve"> No Loan</v>
      </c>
      <c r="O1024" s="4">
        <f>VLOOKUP(B1024, [1]Transaction!C:F,4,FALSE)</f>
        <v>44343</v>
      </c>
      <c r="P1024" t="str">
        <f>VLOOKUP(B1024,[1]Transaction!C:D,2,FALSE)</f>
        <v>Cash Withdrawal</v>
      </c>
      <c r="Q1024" t="str">
        <f>VLOOKUP(B1024,[1]Transaction!C:E,3,FALSE)</f>
        <v>ATM</v>
      </c>
      <c r="R1024" s="10">
        <f>IFERROR(I1024-J1024, "")</f>
        <v>209164.93873216002</v>
      </c>
      <c r="S1024" s="5">
        <f t="shared" si="31"/>
        <v>0</v>
      </c>
    </row>
    <row r="1025" spans="1:19" x14ac:dyDescent="0.25">
      <c r="A1025" s="6" t="s">
        <v>2275</v>
      </c>
      <c r="B1025" s="7">
        <v>335782045</v>
      </c>
      <c r="C1025" s="6">
        <v>45</v>
      </c>
      <c r="D1025" s="17">
        <v>28269.75</v>
      </c>
      <c r="E1025" s="6" t="s">
        <v>3339</v>
      </c>
      <c r="F1025" s="6" t="s">
        <v>3710</v>
      </c>
      <c r="G1025" s="6" t="s">
        <v>3512</v>
      </c>
      <c r="H1025" s="18" t="s">
        <v>5581</v>
      </c>
      <c r="I1025" s="19" t="str">
        <f t="shared" si="30"/>
        <v>120010.971</v>
      </c>
      <c r="J1025" s="20">
        <v>30342.396596999999</v>
      </c>
      <c r="K1025" s="6" t="s">
        <v>5582</v>
      </c>
      <c r="L1025" t="str">
        <f>VLOOKUP(A1025,[1]Accounts!$A$2:$G$3001,5,FALSE)</f>
        <v>Joint</v>
      </c>
      <c r="M1025" t="str">
        <f>VLOOKUP(A1025,[1]Accounts!$A$2:$G$3001,7,FALSE)</f>
        <v>282986,8638</v>
      </c>
      <c r="N1025" t="str">
        <f>IFERROR(VLOOKUP(A1025,[1]Loan!A:D,4,FALSE),  " No Loan")</f>
        <v xml:space="preserve"> No Loan</v>
      </c>
      <c r="O1025" s="4">
        <f>VLOOKUP(B1025, [1]Transaction!C:F,4,FALSE)</f>
        <v>44546</v>
      </c>
      <c r="P1025" t="str">
        <f>VLOOKUP(B1025,[1]Transaction!C:D,2,FALSE)</f>
        <v>Cash Withdrawal</v>
      </c>
      <c r="Q1025" t="str">
        <f>VLOOKUP(B1025,[1]Transaction!C:E,3,FALSE)</f>
        <v>POS</v>
      </c>
      <c r="R1025" s="10">
        <f>IFERROR(I1025-J1025, "")</f>
        <v>89668.574403000006</v>
      </c>
      <c r="S1025" s="5">
        <f t="shared" si="31"/>
        <v>0</v>
      </c>
    </row>
    <row r="1026" spans="1:19" x14ac:dyDescent="0.25">
      <c r="A1026" s="6" t="s">
        <v>2303</v>
      </c>
      <c r="B1026" s="7">
        <v>336103947</v>
      </c>
      <c r="C1026" s="6">
        <v>71</v>
      </c>
      <c r="D1026" s="17">
        <v>18773.25</v>
      </c>
      <c r="E1026" s="6" t="s">
        <v>3348</v>
      </c>
      <c r="F1026" s="6" t="s">
        <v>4085</v>
      </c>
      <c r="G1026" s="6" t="s">
        <v>3463</v>
      </c>
      <c r="H1026" s="18" t="s">
        <v>5583</v>
      </c>
      <c r="I1026" s="19" t="str">
        <f t="shared" si="30"/>
        <v>89494.0935</v>
      </c>
      <c r="J1026" s="20">
        <v>17675.083479680001</v>
      </c>
      <c r="K1026" s="6" t="s">
        <v>5584</v>
      </c>
      <c r="L1026" t="str">
        <f>VLOOKUP(A1026,[1]Accounts!$A$2:$G$3001,5,FALSE)</f>
        <v>Corporate</v>
      </c>
      <c r="M1026" t="str">
        <f>VLOOKUP(A1026,[1]Accounts!$A$2:$G$3001,7,FALSE)</f>
        <v>54579,525</v>
      </c>
      <c r="N1026" t="str">
        <f>IFERROR(VLOOKUP(A1026,[1]Loan!A:D,4,FALSE),  " No Loan")</f>
        <v xml:space="preserve"> No Loan</v>
      </c>
      <c r="O1026" s="4">
        <f>VLOOKUP(B1026, [1]Transaction!C:F,4,FALSE)</f>
        <v>44406</v>
      </c>
      <c r="P1026" t="str">
        <f>VLOOKUP(B1026,[1]Transaction!C:D,2,FALSE)</f>
        <v>Cash Withdrawal</v>
      </c>
      <c r="Q1026" t="str">
        <f>VLOOKUP(B1026,[1]Transaction!C:E,3,FALSE)</f>
        <v>Bank</v>
      </c>
      <c r="R1026" s="10">
        <f>IFERROR(I1026-J1026, "")</f>
        <v>71819.010020319998</v>
      </c>
      <c r="S1026" s="5">
        <f t="shared" si="31"/>
        <v>0</v>
      </c>
    </row>
    <row r="1027" spans="1:19" x14ac:dyDescent="0.25">
      <c r="A1027" s="6" t="s">
        <v>641</v>
      </c>
      <c r="B1027" s="7">
        <v>336150608</v>
      </c>
      <c r="C1027" s="6">
        <v>63</v>
      </c>
      <c r="D1027" s="17">
        <v>21695.25</v>
      </c>
      <c r="E1027" s="6" t="s">
        <v>3339</v>
      </c>
      <c r="F1027" s="6" t="s">
        <v>4022</v>
      </c>
      <c r="G1027" s="6" t="s">
        <v>3444</v>
      </c>
      <c r="H1027" s="18" t="s">
        <v>5585</v>
      </c>
      <c r="I1027" s="19" t="str">
        <f t="shared" ref="I1027:I1090" si="32">LEFT(H1027,10)</f>
        <v>807585.351</v>
      </c>
      <c r="J1027" s="20">
        <v>306661.17724703997</v>
      </c>
      <c r="K1027" s="6" t="s">
        <v>5586</v>
      </c>
      <c r="L1027" t="str">
        <f>VLOOKUP(A1027,[1]Accounts!$A$2:$G$3001,5,FALSE)</f>
        <v>Domiciliary</v>
      </c>
      <c r="M1027" t="str">
        <f>VLOOKUP(A1027,[1]Accounts!$A$2:$G$3001,7,FALSE)</f>
        <v>31270,4964</v>
      </c>
      <c r="N1027" t="str">
        <f>IFERROR(VLOOKUP(A1027,[1]Loan!A:D,4,FALSE),  " No Loan")</f>
        <v xml:space="preserve"> No Loan</v>
      </c>
      <c r="O1027" s="4">
        <f>VLOOKUP(B1027, [1]Transaction!C:F,4,FALSE)</f>
        <v>44460</v>
      </c>
      <c r="P1027" t="str">
        <f>VLOOKUP(B1027,[1]Transaction!C:D,2,FALSE)</f>
        <v>Checks</v>
      </c>
      <c r="Q1027" t="str">
        <f>VLOOKUP(B1027,[1]Transaction!C:E,3,FALSE)</f>
        <v>Informal Services</v>
      </c>
      <c r="R1027" s="10">
        <f>IFERROR(I1027-J1027, "")</f>
        <v>500924.17375296005</v>
      </c>
      <c r="S1027" s="5">
        <f t="shared" ref="S1027:S1090" si="33">IF(R1027&gt;500000, R1027*0.02,0)</f>
        <v>10018.483475059202</v>
      </c>
    </row>
    <row r="1028" spans="1:19" x14ac:dyDescent="0.25">
      <c r="A1028" s="6" t="s">
        <v>2653</v>
      </c>
      <c r="B1028" s="7">
        <v>336282253</v>
      </c>
      <c r="C1028" s="6">
        <v>19</v>
      </c>
      <c r="D1028" s="17">
        <v>37766.25</v>
      </c>
      <c r="E1028" s="6" t="s">
        <v>3339</v>
      </c>
      <c r="F1028" s="6" t="s">
        <v>4085</v>
      </c>
      <c r="G1028" s="6" t="s">
        <v>3361</v>
      </c>
      <c r="H1028" s="18" t="s">
        <v>5587</v>
      </c>
      <c r="I1028" s="19" t="str">
        <f t="shared" si="32"/>
        <v>396416.249</v>
      </c>
      <c r="J1028" s="20">
        <v>189398.8749312</v>
      </c>
      <c r="K1028" s="6" t="s">
        <v>5588</v>
      </c>
      <c r="L1028" t="str">
        <f>VLOOKUP(A1028,[1]Accounts!$A$2:$G$3001,5,FALSE)</f>
        <v>Domiciliary</v>
      </c>
      <c r="M1028" t="str">
        <f>VLOOKUP(A1028,[1]Accounts!$A$2:$G$3001,7,FALSE)</f>
        <v>42052,7646</v>
      </c>
      <c r="N1028" t="str">
        <f>IFERROR(VLOOKUP(A1028,[1]Loan!A:D,4,FALSE),  " No Loan")</f>
        <v xml:space="preserve"> No Loan</v>
      </c>
      <c r="O1028" s="4">
        <f>VLOOKUP(B1028, [1]Transaction!C:F,4,FALSE)</f>
        <v>44646</v>
      </c>
      <c r="P1028" t="str">
        <f>VLOOKUP(B1028,[1]Transaction!C:D,2,FALSE)</f>
        <v>Money Transfer</v>
      </c>
      <c r="Q1028" t="str">
        <f>VLOOKUP(B1028,[1]Transaction!C:E,3,FALSE)</f>
        <v>Mobile</v>
      </c>
      <c r="R1028" s="10">
        <f>IFERROR(I1028-J1028, "")</f>
        <v>207017.37406880001</v>
      </c>
      <c r="S1028" s="5">
        <f t="shared" si="33"/>
        <v>0</v>
      </c>
    </row>
    <row r="1029" spans="1:19" x14ac:dyDescent="0.25">
      <c r="A1029" s="6" t="s">
        <v>2473</v>
      </c>
      <c r="B1029" s="7">
        <v>336343604</v>
      </c>
      <c r="C1029" s="6">
        <v>71</v>
      </c>
      <c r="D1029" s="17">
        <v>18773.25</v>
      </c>
      <c r="E1029" s="6" t="s">
        <v>3348</v>
      </c>
      <c r="F1029" s="6" t="s">
        <v>3585</v>
      </c>
      <c r="G1029" s="6" t="s">
        <v>3361</v>
      </c>
      <c r="H1029" s="18" t="s">
        <v>5589</v>
      </c>
      <c r="I1029" s="19" t="str">
        <f t="shared" si="32"/>
        <v>2066780.56</v>
      </c>
      <c r="J1029" s="20">
        <v>395554.64584368002</v>
      </c>
      <c r="K1029" s="6" t="s">
        <v>5590</v>
      </c>
      <c r="L1029" t="str">
        <f>VLOOKUP(A1029,[1]Accounts!$A$2:$G$3001,5,FALSE)</f>
        <v>Domiciliary</v>
      </c>
      <c r="M1029" t="str">
        <f>VLOOKUP(A1029,[1]Accounts!$A$2:$G$3001,7,FALSE)</f>
        <v>52463,04</v>
      </c>
      <c r="N1029" t="str">
        <f>IFERROR(VLOOKUP(A1029,[1]Loan!A:D,4,FALSE),  " No Loan")</f>
        <v xml:space="preserve"> No Loan</v>
      </c>
      <c r="O1029" s="4">
        <f>VLOOKUP(B1029, [1]Transaction!C:F,4,FALSE)</f>
        <v>44406</v>
      </c>
      <c r="P1029" t="str">
        <f>VLOOKUP(B1029,[1]Transaction!C:D,2,FALSE)</f>
        <v>Online Payment</v>
      </c>
      <c r="Q1029" t="str">
        <f>VLOOKUP(B1029,[1]Transaction!C:E,3,FALSE)</f>
        <v>Internet Banking</v>
      </c>
      <c r="R1029" s="10">
        <f>IFERROR(I1029-J1029, "")</f>
        <v>1671225.91415632</v>
      </c>
      <c r="S1029" s="5">
        <f t="shared" si="33"/>
        <v>33424.518283126403</v>
      </c>
    </row>
    <row r="1030" spans="1:19" x14ac:dyDescent="0.25">
      <c r="A1030" s="6" t="s">
        <v>2007</v>
      </c>
      <c r="B1030" s="7">
        <v>336449990</v>
      </c>
      <c r="C1030" s="6">
        <v>83</v>
      </c>
      <c r="D1030" s="17">
        <v>14390.25</v>
      </c>
      <c r="E1030" s="6" t="s">
        <v>3348</v>
      </c>
      <c r="F1030" s="6" t="s">
        <v>3696</v>
      </c>
      <c r="G1030" s="6" t="s">
        <v>3361</v>
      </c>
      <c r="H1030" s="18" t="s">
        <v>5591</v>
      </c>
      <c r="I1030" s="19" t="str">
        <f t="shared" si="32"/>
        <v>483549.191</v>
      </c>
      <c r="J1030" s="20">
        <v>76431.968978399993</v>
      </c>
      <c r="K1030" s="6" t="s">
        <v>5592</v>
      </c>
      <c r="L1030" t="str">
        <f>VLOOKUP(A1030,[1]Accounts!$A$2:$G$3001,5,FALSE)</f>
        <v>Domiciliary</v>
      </c>
      <c r="M1030" t="str">
        <f>VLOOKUP(A1030,[1]Accounts!$A$2:$G$3001,7,FALSE)</f>
        <v>213562,5536</v>
      </c>
      <c r="N1030" t="str">
        <f>IFERROR(VLOOKUP(A1030,[1]Loan!A:D,4,FALSE),  " No Loan")</f>
        <v xml:space="preserve"> No Loan</v>
      </c>
      <c r="O1030" s="4">
        <f>VLOOKUP(B1030, [1]Transaction!C:F,4,FALSE)</f>
        <v>44428</v>
      </c>
      <c r="P1030" t="str">
        <f>VLOOKUP(B1030,[1]Transaction!C:D,2,FALSE)</f>
        <v>Money Deposit</v>
      </c>
      <c r="Q1030" t="str">
        <f>VLOOKUP(B1030,[1]Transaction!C:E,3,FALSE)</f>
        <v>Bank</v>
      </c>
      <c r="R1030" s="10">
        <f>IFERROR(I1030-J1030, "")</f>
        <v>407117.2220216</v>
      </c>
      <c r="S1030" s="5">
        <f t="shared" si="33"/>
        <v>0</v>
      </c>
    </row>
    <row r="1031" spans="1:19" x14ac:dyDescent="0.25">
      <c r="A1031" s="6" t="s">
        <v>1192</v>
      </c>
      <c r="B1031" s="7">
        <v>336758713</v>
      </c>
      <c r="C1031" s="6">
        <v>17</v>
      </c>
      <c r="D1031" s="17">
        <v>38496.75</v>
      </c>
      <c r="E1031" s="6" t="s">
        <v>3348</v>
      </c>
      <c r="F1031" s="6" t="s">
        <v>3582</v>
      </c>
      <c r="G1031" s="6" t="s">
        <v>3463</v>
      </c>
      <c r="H1031" s="18" t="s">
        <v>5593</v>
      </c>
      <c r="I1031" s="19" t="str">
        <f t="shared" si="32"/>
        <v>348646.350</v>
      </c>
      <c r="J1031" s="20">
        <v>103131.0532395</v>
      </c>
      <c r="K1031" s="6" t="s">
        <v>5594</v>
      </c>
      <c r="L1031" t="str">
        <f>VLOOKUP(A1031,[1]Accounts!$A$2:$G$3001,5,FALSE)</f>
        <v>Domiciliary</v>
      </c>
      <c r="M1031" t="str">
        <f>VLOOKUP(A1031,[1]Accounts!$A$2:$G$3001,7,FALSE)</f>
        <v>62206,7128</v>
      </c>
      <c r="N1031" t="str">
        <f>IFERROR(VLOOKUP(A1031,[1]Loan!A:D,4,FALSE),  " No Loan")</f>
        <v xml:space="preserve"> No Loan</v>
      </c>
      <c r="O1031" s="4">
        <f>VLOOKUP(B1031, [1]Transaction!C:F,4,FALSE)</f>
        <v>44595</v>
      </c>
      <c r="P1031" t="str">
        <f>VLOOKUP(B1031,[1]Transaction!C:D,2,FALSE)</f>
        <v>Cash Withdrawal</v>
      </c>
      <c r="Q1031" t="str">
        <f>VLOOKUP(B1031,[1]Transaction!C:E,3,FALSE)</f>
        <v>POS</v>
      </c>
      <c r="R1031" s="10">
        <f>IFERROR(I1031-J1031, "")</f>
        <v>245515.29676049997</v>
      </c>
      <c r="S1031" s="5">
        <f t="shared" si="33"/>
        <v>0</v>
      </c>
    </row>
    <row r="1032" spans="1:19" x14ac:dyDescent="0.25">
      <c r="A1032" s="6" t="s">
        <v>363</v>
      </c>
      <c r="B1032" s="7">
        <v>336984371</v>
      </c>
      <c r="C1032" s="6">
        <v>48</v>
      </c>
      <c r="D1032" s="17">
        <v>27174</v>
      </c>
      <c r="E1032" s="6" t="s">
        <v>3348</v>
      </c>
      <c r="F1032" s="6" t="s">
        <v>3772</v>
      </c>
      <c r="G1032" s="6" t="s">
        <v>3399</v>
      </c>
      <c r="H1032" s="18" t="s">
        <v>5595</v>
      </c>
      <c r="I1032" s="19" t="str">
        <f t="shared" si="32"/>
        <v>2064017.37</v>
      </c>
      <c r="J1032" s="20">
        <v>440667.709776</v>
      </c>
      <c r="K1032" s="6" t="s">
        <v>5596</v>
      </c>
      <c r="L1032" t="str">
        <f>VLOOKUP(A1032,[1]Accounts!$A$2:$G$3001,5,FALSE)</f>
        <v>Domiciliary</v>
      </c>
      <c r="M1032" t="str">
        <f>VLOOKUP(A1032,[1]Accounts!$A$2:$G$3001,7,FALSE)</f>
        <v>33978,42</v>
      </c>
      <c r="N1032" t="str">
        <f>IFERROR(VLOOKUP(A1032,[1]Loan!A:D,4,FALSE),  " No Loan")</f>
        <v>N657151,11</v>
      </c>
      <c r="O1032" s="4">
        <f>VLOOKUP(B1032, [1]Transaction!C:F,4,FALSE)</f>
        <v>44245</v>
      </c>
      <c r="P1032" t="str">
        <f>VLOOKUP(B1032,[1]Transaction!C:D,2,FALSE)</f>
        <v>Loan Payment</v>
      </c>
      <c r="Q1032" t="str">
        <f>VLOOKUP(B1032,[1]Transaction!C:E,3,FALSE)</f>
        <v>ACH</v>
      </c>
      <c r="R1032" s="10">
        <f>IFERROR(I1032-J1032, "")</f>
        <v>1623349.660224</v>
      </c>
      <c r="S1032" s="5">
        <f t="shared" si="33"/>
        <v>32466.993204480001</v>
      </c>
    </row>
    <row r="1033" spans="1:19" x14ac:dyDescent="0.25">
      <c r="A1033" s="6" t="s">
        <v>3062</v>
      </c>
      <c r="B1033" s="7">
        <v>337589890</v>
      </c>
      <c r="C1033" s="6">
        <v>36</v>
      </c>
      <c r="D1033" s="21">
        <v>37718.25</v>
      </c>
      <c r="E1033" s="6" t="str">
        <f ca="1">CHOOSE(RANDBETWEEN(1, 2), "Male","Female")</f>
        <v>Female</v>
      </c>
      <c r="F1033" s="6" t="str">
        <f ca="1">CHOOSE(RANDBETWEEN(1, 5), "Farmer","Tailor","Student","Professor","Welder")</f>
        <v>Farmer</v>
      </c>
      <c r="G1033" s="6" t="str">
        <f ca="1">CHOOSE(RANDBETWEEN(1, 22), "Kano","Kwara","Imo","Lagos","Adamawa","Delta","Sokoto","Oyo","Osun","Abia","Cross River","Kaduna","Plateau","River","Abuja","Kogi","Edo","Anambra","Bayelsa","Benue","Ogun","Enugu")</f>
        <v>Enugu</v>
      </c>
      <c r="H1033" s="22" t="s">
        <v>5597</v>
      </c>
      <c r="I1033" s="19" t="str">
        <f t="shared" si="32"/>
        <v>251356.254</v>
      </c>
      <c r="J1033" s="10">
        <v>281327.25879665045</v>
      </c>
      <c r="K1033" t="s">
        <v>5598</v>
      </c>
      <c r="L1033" t="str">
        <f>VLOOKUP(A1033,[1]Accounts!$A$2:$G$3001,5,FALSE)</f>
        <v>Current</v>
      </c>
      <c r="M1033" t="str">
        <f>VLOOKUP(A1033,[1]Accounts!$A$2:$G$3001,7,FALSE)</f>
        <v>52296,2607</v>
      </c>
      <c r="N1033" t="str">
        <f>IFERROR(VLOOKUP(A1033,[1]Loan!A:D,4,FALSE),  " No Loan")</f>
        <v xml:space="preserve"> No Loan</v>
      </c>
      <c r="O1033" s="4">
        <f>VLOOKUP(B1033, [1]Transaction!C:F,4,FALSE)</f>
        <v>44422</v>
      </c>
      <c r="P1033" t="str">
        <f>VLOOKUP(B1033,[1]Transaction!C:D,2,FALSE)</f>
        <v>Money Transfer</v>
      </c>
      <c r="Q1033" t="str">
        <f>VLOOKUP(B1033,[1]Transaction!C:E,3,FALSE)</f>
        <v>Mobile</v>
      </c>
      <c r="R1033" s="10">
        <f>IFERROR(I1033-J1033, "")</f>
        <v>-29971.004796650464</v>
      </c>
      <c r="S1033" s="5">
        <f t="shared" si="33"/>
        <v>0</v>
      </c>
    </row>
    <row r="1034" spans="1:19" x14ac:dyDescent="0.25">
      <c r="A1034" s="6" t="s">
        <v>2916</v>
      </c>
      <c r="B1034" s="7">
        <v>337682362</v>
      </c>
      <c r="C1034" s="6">
        <v>57</v>
      </c>
      <c r="D1034" s="17">
        <v>23886.75</v>
      </c>
      <c r="E1034" s="6" t="s">
        <v>3339</v>
      </c>
      <c r="F1034" s="6" t="s">
        <v>3460</v>
      </c>
      <c r="G1034" s="6" t="s">
        <v>3345</v>
      </c>
      <c r="H1034" s="18" t="s">
        <v>5599</v>
      </c>
      <c r="I1034" s="19" t="str">
        <f t="shared" si="32"/>
        <v>284911.579</v>
      </c>
      <c r="J1034" s="20">
        <v>73869.802157800004</v>
      </c>
      <c r="K1034" s="6" t="s">
        <v>5600</v>
      </c>
      <c r="L1034" t="str">
        <f>VLOOKUP(A1034,[1]Accounts!$A$2:$G$3001,5,FALSE)</f>
        <v>Savings</v>
      </c>
      <c r="M1034" t="str">
        <f>VLOOKUP(A1034,[1]Accounts!$A$2:$G$3001,7,FALSE)</f>
        <v>131962,7958</v>
      </c>
      <c r="N1034" t="str">
        <f>IFERROR(VLOOKUP(A1034,[1]Loan!A:D,4,FALSE),  " No Loan")</f>
        <v xml:space="preserve"> No Loan</v>
      </c>
      <c r="O1034" s="4">
        <f>VLOOKUP(B1034, [1]Transaction!C:F,4,FALSE)</f>
        <v>44598</v>
      </c>
      <c r="P1034" t="str">
        <f>VLOOKUP(B1034,[1]Transaction!C:D,2,FALSE)</f>
        <v>Online Payment</v>
      </c>
      <c r="Q1034" t="str">
        <f>VLOOKUP(B1034,[1]Transaction!C:E,3,FALSE)</f>
        <v>Card</v>
      </c>
      <c r="R1034" s="10">
        <f>IFERROR(I1034-J1034, "")</f>
        <v>211041.77684220002</v>
      </c>
      <c r="S1034" s="5">
        <f t="shared" si="33"/>
        <v>0</v>
      </c>
    </row>
    <row r="1035" spans="1:19" x14ac:dyDescent="0.25">
      <c r="A1035" s="6" t="s">
        <v>2360</v>
      </c>
      <c r="B1035" s="7">
        <v>338457375</v>
      </c>
      <c r="C1035" s="6">
        <v>34</v>
      </c>
      <c r="D1035" s="17">
        <v>32287.5</v>
      </c>
      <c r="E1035" s="6" t="s">
        <v>3348</v>
      </c>
      <c r="F1035" s="6" t="s">
        <v>3500</v>
      </c>
      <c r="G1035" s="6" t="s">
        <v>3444</v>
      </c>
      <c r="H1035" s="18" t="s">
        <v>5601</v>
      </c>
      <c r="I1035" s="19" t="str">
        <f t="shared" si="32"/>
        <v>150965.010</v>
      </c>
      <c r="J1035" s="20">
        <v>73337.213056249995</v>
      </c>
      <c r="K1035" s="6" t="s">
        <v>5602</v>
      </c>
      <c r="L1035" t="str">
        <f>VLOOKUP(A1035,[1]Accounts!$A$2:$G$3001,5,FALSE)</f>
        <v>Joint</v>
      </c>
      <c r="M1035" t="str">
        <f>VLOOKUP(A1035,[1]Accounts!$A$2:$G$3001,7,FALSE)</f>
        <v>130272,5226</v>
      </c>
      <c r="N1035" t="str">
        <f>IFERROR(VLOOKUP(A1035,[1]Loan!A:D,4,FALSE),  " No Loan")</f>
        <v xml:space="preserve"> No Loan</v>
      </c>
      <c r="O1035" s="4">
        <f>VLOOKUP(B1035, [1]Transaction!C:F,4,FALSE)</f>
        <v>44228</v>
      </c>
      <c r="P1035" t="str">
        <f>VLOOKUP(B1035,[1]Transaction!C:D,2,FALSE)</f>
        <v>Cash Withdrawal</v>
      </c>
      <c r="Q1035" t="str">
        <f>VLOOKUP(B1035,[1]Transaction!C:E,3,FALSE)</f>
        <v>ATM</v>
      </c>
      <c r="R1035" s="10">
        <f>IFERROR(I1035-J1035, "")</f>
        <v>77627.796943750014</v>
      </c>
      <c r="S1035" s="5">
        <f t="shared" si="33"/>
        <v>0</v>
      </c>
    </row>
    <row r="1036" spans="1:19" x14ac:dyDescent="0.25">
      <c r="A1036" s="6" t="s">
        <v>1680</v>
      </c>
      <c r="B1036" s="7">
        <v>339310494</v>
      </c>
      <c r="C1036" s="6">
        <v>30</v>
      </c>
      <c r="D1036" s="17">
        <v>33748.5</v>
      </c>
      <c r="E1036" s="6" t="s">
        <v>3348</v>
      </c>
      <c r="F1036" s="6" t="s">
        <v>4601</v>
      </c>
      <c r="G1036" s="6" t="s">
        <v>3369</v>
      </c>
      <c r="H1036" s="18" t="s">
        <v>5603</v>
      </c>
      <c r="I1036" s="19" t="str">
        <f t="shared" si="32"/>
        <v>389773.144</v>
      </c>
      <c r="J1036" s="20">
        <v>108315.90528000001</v>
      </c>
      <c r="K1036" s="6" t="s">
        <v>5604</v>
      </c>
      <c r="L1036" t="str">
        <f>VLOOKUP(A1036,[1]Accounts!$A$2:$G$3001,5,FALSE)</f>
        <v>Domiciliary</v>
      </c>
      <c r="M1036" t="str">
        <f>VLOOKUP(A1036,[1]Accounts!$A$2:$G$3001,7,FALSE)</f>
        <v>410110,8704</v>
      </c>
      <c r="N1036" t="str">
        <f>IFERROR(VLOOKUP(A1036,[1]Loan!A:D,4,FALSE),  " No Loan")</f>
        <v xml:space="preserve"> No Loan</v>
      </c>
      <c r="O1036" s="4">
        <f>VLOOKUP(B1036, [1]Transaction!C:F,4,FALSE)</f>
        <v>44641</v>
      </c>
      <c r="P1036" t="str">
        <f>VLOOKUP(B1036,[1]Transaction!C:D,2,FALSE)</f>
        <v>Cash Withdrawal</v>
      </c>
      <c r="Q1036" t="str">
        <f>VLOOKUP(B1036,[1]Transaction!C:E,3,FALSE)</f>
        <v>ATM</v>
      </c>
      <c r="R1036" s="10">
        <f>IFERROR(I1036-J1036, "")</f>
        <v>281457.23871999996</v>
      </c>
      <c r="S1036" s="5">
        <f t="shared" si="33"/>
        <v>0</v>
      </c>
    </row>
    <row r="1037" spans="1:19" x14ac:dyDescent="0.25">
      <c r="A1037" s="6" t="s">
        <v>367</v>
      </c>
      <c r="B1037" s="7">
        <v>340309780</v>
      </c>
      <c r="C1037" s="6">
        <v>84</v>
      </c>
      <c r="D1037" s="17">
        <v>14025</v>
      </c>
      <c r="E1037" s="6" t="s">
        <v>3339</v>
      </c>
      <c r="F1037" s="6" t="s">
        <v>3372</v>
      </c>
      <c r="G1037" s="6" t="s">
        <v>3369</v>
      </c>
      <c r="H1037" s="18" t="s">
        <v>5605</v>
      </c>
      <c r="I1037" s="19" t="str">
        <f t="shared" si="32"/>
        <v>1146054.37</v>
      </c>
      <c r="J1037" s="20">
        <v>268606.49400000001</v>
      </c>
      <c r="K1037" s="6" t="s">
        <v>5606</v>
      </c>
      <c r="L1037" t="str">
        <f>VLOOKUP(A1037,[1]Accounts!$A$2:$G$3001,5,FALSE)</f>
        <v>Joint</v>
      </c>
      <c r="M1037" t="str">
        <f>VLOOKUP(A1037,[1]Accounts!$A$2:$G$3001,7,FALSE)</f>
        <v>224839,0718</v>
      </c>
      <c r="N1037" t="str">
        <f>IFERROR(VLOOKUP(A1037,[1]Loan!A:D,4,FALSE),  " No Loan")</f>
        <v>N8165904204</v>
      </c>
      <c r="O1037" s="4">
        <f>VLOOKUP(B1037, [1]Transaction!C:F,4,FALSE)</f>
        <v>44298</v>
      </c>
      <c r="P1037" t="str">
        <f>VLOOKUP(B1037,[1]Transaction!C:D,2,FALSE)</f>
        <v>Loan Payment</v>
      </c>
      <c r="Q1037" t="str">
        <f>VLOOKUP(B1037,[1]Transaction!C:E,3,FALSE)</f>
        <v>AFT</v>
      </c>
      <c r="R1037" s="10">
        <f>IFERROR(I1037-J1037, "")</f>
        <v>877447.87600000016</v>
      </c>
      <c r="S1037" s="5">
        <f t="shared" si="33"/>
        <v>17548.957520000004</v>
      </c>
    </row>
    <row r="1038" spans="1:19" x14ac:dyDescent="0.25">
      <c r="A1038" s="6" t="s">
        <v>2602</v>
      </c>
      <c r="B1038" s="7">
        <v>340449270</v>
      </c>
      <c r="C1038" s="6">
        <v>54</v>
      </c>
      <c r="D1038" s="17">
        <v>24982.5</v>
      </c>
      <c r="E1038" s="6" t="s">
        <v>3348</v>
      </c>
      <c r="F1038" s="6" t="s">
        <v>4157</v>
      </c>
      <c r="G1038" s="6" t="s">
        <v>3350</v>
      </c>
      <c r="H1038" s="18" t="s">
        <v>5607</v>
      </c>
      <c r="I1038" s="19" t="str">
        <f t="shared" si="32"/>
        <v>1893592.31</v>
      </c>
      <c r="J1038" s="20">
        <v>573815.85360000003</v>
      </c>
      <c r="K1038" s="6" t="s">
        <v>5608</v>
      </c>
      <c r="L1038" t="str">
        <f>VLOOKUP(A1038,[1]Accounts!$A$2:$G$3001,5,FALSE)</f>
        <v>Current</v>
      </c>
      <c r="M1038" t="str">
        <f>VLOOKUP(A1038,[1]Accounts!$A$2:$G$3001,7,FALSE)</f>
        <v>167973,75</v>
      </c>
      <c r="N1038" t="str">
        <f>IFERROR(VLOOKUP(A1038,[1]Loan!A:D,4,FALSE),  " No Loan")</f>
        <v xml:space="preserve"> No Loan</v>
      </c>
      <c r="O1038" s="4">
        <f>VLOOKUP(B1038, [1]Transaction!C:F,4,FALSE)</f>
        <v>44396</v>
      </c>
      <c r="P1038" t="str">
        <f>VLOOKUP(B1038,[1]Transaction!C:D,2,FALSE)</f>
        <v>Money Transfer</v>
      </c>
      <c r="Q1038" t="str">
        <f>VLOOKUP(B1038,[1]Transaction!C:E,3,FALSE)</f>
        <v>Mobile</v>
      </c>
      <c r="R1038" s="10">
        <f>IFERROR(I1038-J1038, "")</f>
        <v>1319776.4564</v>
      </c>
      <c r="S1038" s="5">
        <f t="shared" si="33"/>
        <v>26395.529128000002</v>
      </c>
    </row>
    <row r="1039" spans="1:19" x14ac:dyDescent="0.25">
      <c r="A1039" s="6" t="s">
        <v>980</v>
      </c>
      <c r="B1039" s="7">
        <v>341161434</v>
      </c>
      <c r="C1039" s="6">
        <v>72</v>
      </c>
      <c r="D1039" s="17">
        <v>18408</v>
      </c>
      <c r="E1039" s="6" t="s">
        <v>3348</v>
      </c>
      <c r="F1039" s="6" t="s">
        <v>4048</v>
      </c>
      <c r="G1039" s="6" t="s">
        <v>3463</v>
      </c>
      <c r="H1039" s="18" t="s">
        <v>5609</v>
      </c>
      <c r="I1039" s="19" t="str">
        <f t="shared" si="32"/>
        <v>333646.223</v>
      </c>
      <c r="J1039" s="20">
        <v>323160.19923600001</v>
      </c>
      <c r="K1039" s="6" t="s">
        <v>5610</v>
      </c>
      <c r="L1039" t="str">
        <f>VLOOKUP(A1039,[1]Accounts!$A$2:$G$3001,5,FALSE)</f>
        <v>Corporate</v>
      </c>
      <c r="M1039" t="str">
        <f>VLOOKUP(A1039,[1]Accounts!$A$2:$G$3001,7,FALSE)</f>
        <v>75632,9184</v>
      </c>
      <c r="N1039" t="str">
        <f>IFERROR(VLOOKUP(A1039,[1]Loan!A:D,4,FALSE),  " No Loan")</f>
        <v xml:space="preserve"> No Loan</v>
      </c>
      <c r="O1039" s="4">
        <f>VLOOKUP(B1039, [1]Transaction!C:F,4,FALSE)</f>
        <v>44509</v>
      </c>
      <c r="P1039" t="str">
        <f>VLOOKUP(B1039,[1]Transaction!C:D,2,FALSE)</f>
        <v>Money Deposit</v>
      </c>
      <c r="Q1039" t="str">
        <f>VLOOKUP(B1039,[1]Transaction!C:E,3,FALSE)</f>
        <v>Bank</v>
      </c>
      <c r="R1039" s="10">
        <f>IFERROR(I1039-J1039, "")</f>
        <v>10486.023763999983</v>
      </c>
      <c r="S1039" s="5">
        <f t="shared" si="33"/>
        <v>0</v>
      </c>
    </row>
    <row r="1040" spans="1:19" x14ac:dyDescent="0.25">
      <c r="A1040" s="6" t="s">
        <v>2469</v>
      </c>
      <c r="B1040" s="7">
        <v>341172486</v>
      </c>
      <c r="C1040" s="6">
        <v>37</v>
      </c>
      <c r="D1040" s="17">
        <v>31191.75</v>
      </c>
      <c r="E1040" s="6" t="s">
        <v>3339</v>
      </c>
      <c r="F1040" s="6" t="s">
        <v>3563</v>
      </c>
      <c r="G1040" s="6" t="s">
        <v>3361</v>
      </c>
      <c r="H1040" s="18" t="s">
        <v>5611</v>
      </c>
      <c r="I1040" s="19" t="str">
        <f t="shared" si="32"/>
        <v>81662.3236</v>
      </c>
      <c r="J1040" s="20">
        <v>25142.458473899998</v>
      </c>
      <c r="K1040" s="6" t="s">
        <v>5612</v>
      </c>
      <c r="L1040" t="str">
        <f>VLOOKUP(A1040,[1]Accounts!$A$2:$G$3001,5,FALSE)</f>
        <v>Joint</v>
      </c>
      <c r="M1040" t="str">
        <f>VLOOKUP(A1040,[1]Accounts!$A$2:$G$3001,7,FALSE)</f>
        <v>280881,18</v>
      </c>
      <c r="N1040" t="str">
        <f>IFERROR(VLOOKUP(A1040,[1]Loan!A:D,4,FALSE),  " No Loan")</f>
        <v xml:space="preserve"> No Loan</v>
      </c>
      <c r="O1040" s="4">
        <f>VLOOKUP(B1040, [1]Transaction!C:F,4,FALSE)</f>
        <v>44564</v>
      </c>
      <c r="P1040" t="str">
        <f>VLOOKUP(B1040,[1]Transaction!C:D,2,FALSE)</f>
        <v>Cash Withdrawal</v>
      </c>
      <c r="Q1040" t="str">
        <f>VLOOKUP(B1040,[1]Transaction!C:E,3,FALSE)</f>
        <v>ATM</v>
      </c>
      <c r="R1040" s="10">
        <f>IFERROR(I1040-J1040, "")</f>
        <v>56519.865126100005</v>
      </c>
      <c r="S1040" s="5">
        <f t="shared" si="33"/>
        <v>0</v>
      </c>
    </row>
    <row r="1041" spans="1:19" x14ac:dyDescent="0.25">
      <c r="A1041" s="6" t="s">
        <v>2831</v>
      </c>
      <c r="B1041" s="7">
        <v>341472312</v>
      </c>
      <c r="C1041" s="6">
        <v>57</v>
      </c>
      <c r="D1041" s="17">
        <v>23886.75</v>
      </c>
      <c r="E1041" s="6" t="s">
        <v>3339</v>
      </c>
      <c r="F1041" s="6" t="s">
        <v>4183</v>
      </c>
      <c r="G1041" s="6" t="s">
        <v>3357</v>
      </c>
      <c r="H1041" s="18" t="s">
        <v>5613</v>
      </c>
      <c r="I1041" s="19" t="str">
        <f t="shared" si="32"/>
        <v>39461.1782</v>
      </c>
      <c r="J1041" s="20">
        <v>27539.119238399999</v>
      </c>
      <c r="K1041" s="6" t="s">
        <v>5614</v>
      </c>
      <c r="L1041" t="str">
        <f>VLOOKUP(A1041,[1]Accounts!$A$2:$G$3001,5,FALSE)</f>
        <v>Domiciliary</v>
      </c>
      <c r="M1041" t="str">
        <f>VLOOKUP(A1041,[1]Accounts!$A$2:$G$3001,7,FALSE)</f>
        <v>89107,5654</v>
      </c>
      <c r="N1041" t="str">
        <f>IFERROR(VLOOKUP(A1041,[1]Loan!A:D,4,FALSE),  " No Loan")</f>
        <v xml:space="preserve"> No Loan</v>
      </c>
      <c r="O1041" s="4">
        <f>VLOOKUP(B1041, [1]Transaction!C:F,4,FALSE)</f>
        <v>44213</v>
      </c>
      <c r="P1041" t="str">
        <f>VLOOKUP(B1041,[1]Transaction!C:D,2,FALSE)</f>
        <v>Money Deposit</v>
      </c>
      <c r="Q1041" t="str">
        <f>VLOOKUP(B1041,[1]Transaction!C:E,3,FALSE)</f>
        <v>ATM</v>
      </c>
      <c r="R1041" s="10">
        <f>IFERROR(I1041-J1041, "")</f>
        <v>11922.058961600003</v>
      </c>
      <c r="S1041" s="5">
        <f t="shared" si="33"/>
        <v>0</v>
      </c>
    </row>
    <row r="1042" spans="1:19" x14ac:dyDescent="0.25">
      <c r="A1042" s="6" t="s">
        <v>433</v>
      </c>
      <c r="B1042" s="7">
        <v>342657219</v>
      </c>
      <c r="C1042" s="6">
        <v>50</v>
      </c>
      <c r="D1042" s="17">
        <v>26443.5</v>
      </c>
      <c r="E1042" s="6" t="s">
        <v>3348</v>
      </c>
      <c r="F1042" s="6" t="s">
        <v>4105</v>
      </c>
      <c r="G1042" s="6" t="s">
        <v>3365</v>
      </c>
      <c r="H1042" s="18" t="s">
        <v>5615</v>
      </c>
      <c r="I1042" s="19" t="str">
        <f t="shared" si="32"/>
        <v>1419528.48</v>
      </c>
      <c r="J1042" s="20">
        <v>246051.6045624</v>
      </c>
      <c r="K1042" s="6" t="s">
        <v>5616</v>
      </c>
      <c r="L1042" t="str">
        <f>VLOOKUP(A1042,[1]Accounts!$A$2:$G$3001,5,FALSE)</f>
        <v>Savings</v>
      </c>
      <c r="M1042" t="str">
        <f>VLOOKUP(A1042,[1]Accounts!$A$2:$G$3001,7,FALSE)</f>
        <v>176353,6068</v>
      </c>
      <c r="N1042" t="str">
        <f>IFERROR(VLOOKUP(A1042,[1]Loan!A:D,4,FALSE),  " No Loan")</f>
        <v xml:space="preserve"> No Loan</v>
      </c>
      <c r="O1042" s="4">
        <f>VLOOKUP(B1042, [1]Transaction!C:F,4,FALSE)</f>
        <v>44573</v>
      </c>
      <c r="P1042" t="str">
        <f>VLOOKUP(B1042,[1]Transaction!C:D,2,FALSE)</f>
        <v>Cash Withdrawal</v>
      </c>
      <c r="Q1042" t="str">
        <f>VLOOKUP(B1042,[1]Transaction!C:E,3,FALSE)</f>
        <v>ATM</v>
      </c>
      <c r="R1042" s="10">
        <f>IFERROR(I1042-J1042, "")</f>
        <v>1173476.8754376001</v>
      </c>
      <c r="S1042" s="5">
        <f t="shared" si="33"/>
        <v>23469.537508752001</v>
      </c>
    </row>
    <row r="1043" spans="1:19" x14ac:dyDescent="0.25">
      <c r="A1043" s="6" t="s">
        <v>2721</v>
      </c>
      <c r="B1043" s="7">
        <v>342831656</v>
      </c>
      <c r="C1043" s="6">
        <v>82</v>
      </c>
      <c r="D1043" s="17">
        <v>14755.5</v>
      </c>
      <c r="E1043" s="6" t="s">
        <v>3339</v>
      </c>
      <c r="F1043" s="6" t="s">
        <v>3644</v>
      </c>
      <c r="G1043" s="6" t="s">
        <v>3341</v>
      </c>
      <c r="H1043" s="18" t="s">
        <v>5617</v>
      </c>
      <c r="I1043" s="19" t="str">
        <f t="shared" si="32"/>
        <v>163700.579</v>
      </c>
      <c r="J1043" s="20">
        <v>128132.90820792</v>
      </c>
      <c r="K1043" s="6" t="s">
        <v>5618</v>
      </c>
      <c r="L1043" t="str">
        <f>VLOOKUP(A1043,[1]Accounts!$A$2:$G$3001,5,FALSE)</f>
        <v>Savings</v>
      </c>
      <c r="M1043" t="str">
        <f>VLOOKUP(A1043,[1]Accounts!$A$2:$G$3001,7,FALSE)</f>
        <v>81564,5376</v>
      </c>
      <c r="N1043" t="str">
        <f>IFERROR(VLOOKUP(A1043,[1]Loan!A:D,4,FALSE),  " No Loan")</f>
        <v xml:space="preserve"> No Loan</v>
      </c>
      <c r="O1043" s="4">
        <f>VLOOKUP(B1043, [1]Transaction!C:F,4,FALSE)</f>
        <v>44447</v>
      </c>
      <c r="P1043" t="str">
        <f>VLOOKUP(B1043,[1]Transaction!C:D,2,FALSE)</f>
        <v>Checks</v>
      </c>
      <c r="Q1043" t="str">
        <f>VLOOKUP(B1043,[1]Transaction!C:E,3,FALSE)</f>
        <v>Informal Services</v>
      </c>
      <c r="R1043" s="10">
        <f>IFERROR(I1043-J1043, "")</f>
        <v>35567.670792079996</v>
      </c>
      <c r="S1043" s="5">
        <f t="shared" si="33"/>
        <v>0</v>
      </c>
    </row>
    <row r="1044" spans="1:19" x14ac:dyDescent="0.25">
      <c r="A1044" s="6" t="s">
        <v>3159</v>
      </c>
      <c r="B1044" s="7">
        <v>343054136</v>
      </c>
      <c r="C1044" s="6">
        <v>73</v>
      </c>
      <c r="D1044" s="17">
        <v>18042.75</v>
      </c>
      <c r="E1044" s="6" t="s">
        <v>3348</v>
      </c>
      <c r="F1044" s="6" t="s">
        <v>3626</v>
      </c>
      <c r="G1044" s="6" t="s">
        <v>3361</v>
      </c>
      <c r="H1044" s="18" t="s">
        <v>5619</v>
      </c>
      <c r="I1044" s="19" t="str">
        <f t="shared" si="32"/>
        <v>1017631.65</v>
      </c>
      <c r="J1044" s="20">
        <v>264584.23102800001</v>
      </c>
      <c r="K1044" s="6" t="s">
        <v>5620</v>
      </c>
      <c r="L1044" t="str">
        <f>VLOOKUP(A1044,[1]Accounts!$A$2:$G$3001,5,FALSE)</f>
        <v>Domiciliary</v>
      </c>
      <c r="M1044" t="str">
        <f>VLOOKUP(A1044,[1]Accounts!$A$2:$G$3001,7,FALSE)</f>
        <v>137176,7709</v>
      </c>
      <c r="N1044" t="str">
        <f>IFERROR(VLOOKUP(A1044,[1]Loan!A:D,4,FALSE),  " No Loan")</f>
        <v xml:space="preserve"> No Loan</v>
      </c>
      <c r="O1044" s="4">
        <f>VLOOKUP(B1044, [1]Transaction!C:F,4,FALSE)</f>
        <v>44324</v>
      </c>
      <c r="P1044" t="str">
        <f>VLOOKUP(B1044,[1]Transaction!C:D,2,FALSE)</f>
        <v>Money Transfer</v>
      </c>
      <c r="Q1044" t="str">
        <f>VLOOKUP(B1044,[1]Transaction!C:E,3,FALSE)</f>
        <v>Mobile</v>
      </c>
      <c r="R1044" s="10">
        <f>IFERROR(I1044-J1044, "")</f>
        <v>753047.41897200001</v>
      </c>
      <c r="S1044" s="5">
        <f t="shared" si="33"/>
        <v>15060.94837944</v>
      </c>
    </row>
    <row r="1045" spans="1:19" x14ac:dyDescent="0.25">
      <c r="A1045" s="6" t="s">
        <v>2497</v>
      </c>
      <c r="B1045" s="7">
        <v>343407440</v>
      </c>
      <c r="C1045" s="6">
        <v>81</v>
      </c>
      <c r="D1045" s="21">
        <v>33474.75</v>
      </c>
      <c r="E1045" s="6" t="str">
        <f ca="1">CHOOSE(RANDBETWEEN(1, 2), "Male","Female")</f>
        <v>Male</v>
      </c>
      <c r="F1045" s="6" t="str">
        <f ca="1">CHOOSE(RANDBETWEEN(1, 5), "Farmer","Tailor","Student","Professor","Welder")</f>
        <v>Welder</v>
      </c>
      <c r="G1045" s="6" t="str">
        <f ca="1">CHOOSE(RANDBETWEEN(1, 22), "Kano","Kwara","Imo","Lagos","Adamawa","Delta","Sokoto","Oyo","Osun","Abia","Cross River","Kaduna","Plateau","River","Abuja","Kogi","Edo","Anambra","Bayelsa","Benue","Ogun","Enugu")</f>
        <v>Osun</v>
      </c>
      <c r="H1045" s="22" t="s">
        <v>5621</v>
      </c>
      <c r="I1045" s="19" t="str">
        <f t="shared" si="32"/>
        <v>924993.897</v>
      </c>
      <c r="J1045" s="10">
        <v>375717.97826925432</v>
      </c>
      <c r="K1045" t="s">
        <v>5622</v>
      </c>
      <c r="L1045" t="str">
        <f>VLOOKUP(A1045,[1]Accounts!$A$2:$G$3001,5,FALSE)</f>
        <v>Domiciliary</v>
      </c>
      <c r="M1045" t="str">
        <f>VLOOKUP(A1045,[1]Accounts!$A$2:$G$3001,7,FALSE)</f>
        <v>286163,28</v>
      </c>
      <c r="N1045" t="str">
        <f>IFERROR(VLOOKUP(A1045,[1]Loan!A:D,4,FALSE),  " No Loan")</f>
        <v xml:space="preserve"> No Loan</v>
      </c>
      <c r="O1045" s="4">
        <f>VLOOKUP(B1045, [1]Transaction!C:F,4,FALSE)</f>
        <v>44635</v>
      </c>
      <c r="P1045" t="str">
        <f>VLOOKUP(B1045,[1]Transaction!C:D,2,FALSE)</f>
        <v>Checks</v>
      </c>
      <c r="Q1045" t="str">
        <f>VLOOKUP(B1045,[1]Transaction!C:E,3,FALSE)</f>
        <v>Bank</v>
      </c>
      <c r="R1045" s="10">
        <f>IFERROR(I1045-J1045, "")</f>
        <v>549275.91873074567</v>
      </c>
      <c r="S1045" s="5">
        <f t="shared" si="33"/>
        <v>10985.518374614914</v>
      </c>
    </row>
    <row r="1046" spans="1:19" x14ac:dyDescent="0.25">
      <c r="A1046" s="6" t="s">
        <v>3288</v>
      </c>
      <c r="B1046" s="7">
        <v>343908925</v>
      </c>
      <c r="C1046" s="6">
        <v>34</v>
      </c>
      <c r="D1046" s="17">
        <v>32287.5</v>
      </c>
      <c r="E1046" s="6" t="s">
        <v>3348</v>
      </c>
      <c r="F1046" s="6" t="s">
        <v>3453</v>
      </c>
      <c r="G1046" s="6" t="s">
        <v>3369</v>
      </c>
      <c r="H1046" s="18" t="s">
        <v>5623</v>
      </c>
      <c r="I1046" s="19" t="str">
        <f t="shared" si="32"/>
        <v>127718.624</v>
      </c>
      <c r="J1046" s="20">
        <v>169790.6424636</v>
      </c>
      <c r="K1046" s="6" t="s">
        <v>5624</v>
      </c>
      <c r="L1046" t="str">
        <f>VLOOKUP(A1046,[1]Accounts!$A$2:$G$3001,5,FALSE)</f>
        <v>Savings</v>
      </c>
      <c r="M1046" t="str">
        <f>VLOOKUP(A1046,[1]Accounts!$A$2:$G$3001,7,FALSE)</f>
        <v>152311,98</v>
      </c>
      <c r="N1046" t="str">
        <f>IFERROR(VLOOKUP(A1046,[1]Loan!A:D,4,FALSE),  " No Loan")</f>
        <v xml:space="preserve"> No Loan</v>
      </c>
      <c r="O1046" s="4">
        <f>VLOOKUP(B1046, [1]Transaction!C:F,4,FALSE)</f>
        <v>44332</v>
      </c>
      <c r="P1046" t="str">
        <f>VLOOKUP(B1046,[1]Transaction!C:D,2,FALSE)</f>
        <v>Money Deposit</v>
      </c>
      <c r="Q1046" t="str">
        <f>VLOOKUP(B1046,[1]Transaction!C:E,3,FALSE)</f>
        <v>ATM</v>
      </c>
      <c r="R1046" s="10">
        <f>IFERROR(I1046-J1046, "")</f>
        <v>-42072.018463600005</v>
      </c>
      <c r="S1046" s="5">
        <f t="shared" si="33"/>
        <v>0</v>
      </c>
    </row>
    <row r="1047" spans="1:19" x14ac:dyDescent="0.25">
      <c r="A1047" s="6" t="s">
        <v>372</v>
      </c>
      <c r="B1047" s="7">
        <v>345084481</v>
      </c>
      <c r="C1047" s="6">
        <v>18</v>
      </c>
      <c r="D1047" s="17">
        <v>38131.5</v>
      </c>
      <c r="E1047" s="6" t="s">
        <v>3339</v>
      </c>
      <c r="F1047" s="6" t="s">
        <v>3811</v>
      </c>
      <c r="G1047" s="6" t="s">
        <v>3403</v>
      </c>
      <c r="H1047" s="18" t="s">
        <v>5625</v>
      </c>
      <c r="I1047" s="19" t="str">
        <f t="shared" si="32"/>
        <v>613385.928</v>
      </c>
      <c r="J1047" s="20">
        <v>124239.952332</v>
      </c>
      <c r="K1047" s="6" t="s">
        <v>5626</v>
      </c>
      <c r="L1047" t="str">
        <f>VLOOKUP(A1047,[1]Accounts!$A$2:$G$3001,5,FALSE)</f>
        <v>Joint</v>
      </c>
      <c r="M1047" t="str">
        <f>VLOOKUP(A1047,[1]Accounts!$A$2:$G$3001,7,FALSE)</f>
        <v>53692,155</v>
      </c>
      <c r="N1047" t="str">
        <f>IFERROR(VLOOKUP(A1047,[1]Loan!A:D,4,FALSE),  " No Loan")</f>
        <v>N492002973</v>
      </c>
      <c r="O1047" s="4">
        <f>VLOOKUP(B1047, [1]Transaction!C:F,4,FALSE)</f>
        <v>44657</v>
      </c>
      <c r="P1047" t="str">
        <f>VLOOKUP(B1047,[1]Transaction!C:D,2,FALSE)</f>
        <v>Loan Payment</v>
      </c>
      <c r="Q1047" t="str">
        <f>VLOOKUP(B1047,[1]Transaction!C:E,3,FALSE)</f>
        <v>AFT</v>
      </c>
      <c r="R1047" s="10">
        <f>IFERROR(I1047-J1047, "")</f>
        <v>489145.97566799994</v>
      </c>
      <c r="S1047" s="5">
        <f t="shared" si="33"/>
        <v>0</v>
      </c>
    </row>
    <row r="1048" spans="1:19" x14ac:dyDescent="0.25">
      <c r="A1048" s="6" t="s">
        <v>2925</v>
      </c>
      <c r="B1048" s="7">
        <v>345576680</v>
      </c>
      <c r="C1048" s="6">
        <v>32</v>
      </c>
      <c r="D1048" s="17">
        <v>33018</v>
      </c>
      <c r="E1048" s="6" t="s">
        <v>3339</v>
      </c>
      <c r="F1048" s="6" t="s">
        <v>3671</v>
      </c>
      <c r="G1048" s="6" t="s">
        <v>3361</v>
      </c>
      <c r="H1048" s="18" t="s">
        <v>5627</v>
      </c>
      <c r="I1048" s="19" t="str">
        <f t="shared" si="32"/>
        <v>670840.541</v>
      </c>
      <c r="J1048" s="20">
        <v>93765.212006400005</v>
      </c>
      <c r="K1048" s="6" t="s">
        <v>5628</v>
      </c>
      <c r="L1048" t="str">
        <f>VLOOKUP(A1048,[1]Accounts!$A$2:$G$3001,5,FALSE)</f>
        <v>Current</v>
      </c>
      <c r="M1048" t="str">
        <f>VLOOKUP(A1048,[1]Accounts!$A$2:$G$3001,7,FALSE)</f>
        <v>471052,3488</v>
      </c>
      <c r="N1048" t="str">
        <f>IFERROR(VLOOKUP(A1048,[1]Loan!A:D,4,FALSE),  " No Loan")</f>
        <v xml:space="preserve"> No Loan</v>
      </c>
      <c r="O1048" s="4">
        <f>VLOOKUP(B1048, [1]Transaction!C:F,4,FALSE)</f>
        <v>44617</v>
      </c>
      <c r="P1048" t="str">
        <f>VLOOKUP(B1048,[1]Transaction!C:D,2,FALSE)</f>
        <v>Checks</v>
      </c>
      <c r="Q1048" t="str">
        <f>VLOOKUP(B1048,[1]Transaction!C:E,3,FALSE)</f>
        <v>Bank</v>
      </c>
      <c r="R1048" s="10">
        <f>IFERROR(I1048-J1048, "")</f>
        <v>577075.32899359998</v>
      </c>
      <c r="S1048" s="5">
        <f t="shared" si="33"/>
        <v>11541.506579872001</v>
      </c>
    </row>
    <row r="1049" spans="1:19" x14ac:dyDescent="0.25">
      <c r="A1049" s="6" t="s">
        <v>1676</v>
      </c>
      <c r="B1049" s="7">
        <v>345662756</v>
      </c>
      <c r="C1049" s="6">
        <v>20</v>
      </c>
      <c r="D1049" s="17">
        <v>37401</v>
      </c>
      <c r="E1049" s="6" t="s">
        <v>3348</v>
      </c>
      <c r="F1049" s="6" t="s">
        <v>3576</v>
      </c>
      <c r="G1049" s="6" t="s">
        <v>3345</v>
      </c>
      <c r="H1049" s="18" t="s">
        <v>5629</v>
      </c>
      <c r="I1049" s="19" t="str">
        <f t="shared" si="32"/>
        <v>562156.099</v>
      </c>
      <c r="J1049" s="20">
        <v>136214.74707750001</v>
      </c>
      <c r="K1049" s="6" t="s">
        <v>5630</v>
      </c>
      <c r="L1049" t="str">
        <f>VLOOKUP(A1049,[1]Accounts!$A$2:$G$3001,5,FALSE)</f>
        <v>Savings</v>
      </c>
      <c r="M1049" t="str">
        <f>VLOOKUP(A1049,[1]Accounts!$A$2:$G$3001,7,FALSE)</f>
        <v>36185,3125</v>
      </c>
      <c r="N1049" t="str">
        <f>IFERROR(VLOOKUP(A1049,[1]Loan!A:D,4,FALSE),  " No Loan")</f>
        <v xml:space="preserve"> No Loan</v>
      </c>
      <c r="O1049" s="4">
        <f>VLOOKUP(B1049, [1]Transaction!C:F,4,FALSE)</f>
        <v>44514</v>
      </c>
      <c r="P1049" t="str">
        <f>VLOOKUP(B1049,[1]Transaction!C:D,2,FALSE)</f>
        <v>Money Deposit</v>
      </c>
      <c r="Q1049" t="str">
        <f>VLOOKUP(B1049,[1]Transaction!C:E,3,FALSE)</f>
        <v>Bank</v>
      </c>
      <c r="R1049" s="10">
        <f>IFERROR(I1049-J1049, "")</f>
        <v>425941.35192250006</v>
      </c>
      <c r="S1049" s="5">
        <f t="shared" si="33"/>
        <v>0</v>
      </c>
    </row>
    <row r="1050" spans="1:19" x14ac:dyDescent="0.25">
      <c r="A1050" s="6" t="s">
        <v>375</v>
      </c>
      <c r="B1050" s="7">
        <v>345882308</v>
      </c>
      <c r="C1050" s="6">
        <v>20</v>
      </c>
      <c r="D1050" s="17">
        <v>37401</v>
      </c>
      <c r="E1050" s="6" t="s">
        <v>3348</v>
      </c>
      <c r="F1050" s="6" t="s">
        <v>4016</v>
      </c>
      <c r="G1050" s="6" t="s">
        <v>3341</v>
      </c>
      <c r="H1050" s="18"/>
      <c r="I1050" s="19" t="str">
        <f t="shared" si="32"/>
        <v/>
      </c>
      <c r="J1050" s="20"/>
      <c r="K1050" s="6" t="s">
        <v>5631</v>
      </c>
      <c r="L1050" t="str">
        <f>VLOOKUP(A1050,[1]Accounts!$A$2:$G$3001,5,FALSE)</f>
        <v>Domiciliary</v>
      </c>
      <c r="M1050" t="str">
        <f>VLOOKUP(A1050,[1]Accounts!$A$2:$G$3001,7,FALSE)</f>
        <v>162215,6533</v>
      </c>
      <c r="N1050" t="str">
        <f>IFERROR(VLOOKUP(A1050,[1]Loan!A:D,4,FALSE),  " No Loan")</f>
        <v>N1103688855</v>
      </c>
      <c r="O1050" s="4">
        <f>VLOOKUP(B1050, [1]Transaction!C:F,4,FALSE)</f>
        <v>44676</v>
      </c>
      <c r="P1050" t="str">
        <f>VLOOKUP(B1050,[1]Transaction!C:D,2,FALSE)</f>
        <v>Loan Payment</v>
      </c>
      <c r="Q1050" t="str">
        <f>VLOOKUP(B1050,[1]Transaction!C:E,3,FALSE)</f>
        <v>AFT</v>
      </c>
      <c r="R1050" s="10" t="str">
        <f>IFERROR(I1050-J1050, "")</f>
        <v/>
      </c>
      <c r="S1050" s="5" t="e">
        <f t="shared" si="33"/>
        <v>#VALUE!</v>
      </c>
    </row>
    <row r="1051" spans="1:19" x14ac:dyDescent="0.25">
      <c r="A1051" s="6" t="s">
        <v>3182</v>
      </c>
      <c r="B1051" s="7">
        <v>346081022</v>
      </c>
      <c r="C1051" s="6">
        <v>66</v>
      </c>
      <c r="D1051" s="17">
        <v>20599.5</v>
      </c>
      <c r="E1051" s="6" t="s">
        <v>3339</v>
      </c>
      <c r="F1051" s="6" t="s">
        <v>4174</v>
      </c>
      <c r="G1051" s="6" t="s">
        <v>3489</v>
      </c>
      <c r="H1051" s="18" t="s">
        <v>5632</v>
      </c>
      <c r="I1051" s="19" t="str">
        <f t="shared" si="32"/>
        <v>448356.373</v>
      </c>
      <c r="J1051" s="20">
        <v>378131.88140000001</v>
      </c>
      <c r="K1051" s="6" t="s">
        <v>5633</v>
      </c>
      <c r="L1051" t="str">
        <f>VLOOKUP(A1051,[1]Accounts!$A$2:$G$3001,5,FALSE)</f>
        <v>Joint</v>
      </c>
      <c r="M1051" t="str">
        <f>VLOOKUP(A1051,[1]Accounts!$A$2:$G$3001,7,FALSE)</f>
        <v>373528,3188</v>
      </c>
      <c r="N1051" t="str">
        <f>IFERROR(VLOOKUP(A1051,[1]Loan!A:D,4,FALSE),  " No Loan")</f>
        <v xml:space="preserve"> No Loan</v>
      </c>
      <c r="O1051" s="4">
        <f>VLOOKUP(B1051, [1]Transaction!C:F,4,FALSE)</f>
        <v>44593</v>
      </c>
      <c r="P1051" t="str">
        <f>VLOOKUP(B1051,[1]Transaction!C:D,2,FALSE)</f>
        <v>Cash Withdrawal</v>
      </c>
      <c r="Q1051" t="str">
        <f>VLOOKUP(B1051,[1]Transaction!C:E,3,FALSE)</f>
        <v>POS</v>
      </c>
      <c r="R1051" s="10">
        <f>IFERROR(I1051-J1051, "")</f>
        <v>70224.491600000008</v>
      </c>
      <c r="S1051" s="5">
        <f t="shared" si="33"/>
        <v>0</v>
      </c>
    </row>
    <row r="1052" spans="1:19" x14ac:dyDescent="0.25">
      <c r="A1052" s="6" t="s">
        <v>582</v>
      </c>
      <c r="B1052" s="7">
        <v>346107344</v>
      </c>
      <c r="C1052" s="6">
        <v>58</v>
      </c>
      <c r="D1052" s="17">
        <v>23521.5</v>
      </c>
      <c r="E1052" s="6" t="s">
        <v>3339</v>
      </c>
      <c r="F1052" s="6" t="s">
        <v>4732</v>
      </c>
      <c r="G1052" s="6" t="s">
        <v>3429</v>
      </c>
      <c r="H1052" s="18" t="s">
        <v>5634</v>
      </c>
      <c r="I1052" s="19" t="str">
        <f t="shared" si="32"/>
        <v>672823.008</v>
      </c>
      <c r="J1052" s="20">
        <v>136734.99840000001</v>
      </c>
      <c r="K1052" s="6" t="s">
        <v>5635</v>
      </c>
      <c r="L1052" t="str">
        <f>VLOOKUP(A1052,[1]Accounts!$A$2:$G$3001,5,FALSE)</f>
        <v>Corporate</v>
      </c>
      <c r="M1052" t="str">
        <f>VLOOKUP(A1052,[1]Accounts!$A$2:$G$3001,7,FALSE)</f>
        <v>76166,2542</v>
      </c>
      <c r="N1052" t="str">
        <f>IFERROR(VLOOKUP(A1052,[1]Loan!A:D,4,FALSE),  " No Loan")</f>
        <v xml:space="preserve"> No Loan</v>
      </c>
      <c r="O1052" s="4">
        <f>VLOOKUP(B1052, [1]Transaction!C:F,4,FALSE)</f>
        <v>44636</v>
      </c>
      <c r="P1052" t="str">
        <f>VLOOKUP(B1052,[1]Transaction!C:D,2,FALSE)</f>
        <v>Money Transfer</v>
      </c>
      <c r="Q1052" t="str">
        <f>VLOOKUP(B1052,[1]Transaction!C:E,3,FALSE)</f>
        <v>Mobile</v>
      </c>
      <c r="R1052" s="10">
        <f>IFERROR(I1052-J1052, "")</f>
        <v>536088.00959999999</v>
      </c>
      <c r="S1052" s="5">
        <f t="shared" si="33"/>
        <v>10721.760192</v>
      </c>
    </row>
    <row r="1053" spans="1:19" x14ac:dyDescent="0.25">
      <c r="A1053" s="6" t="s">
        <v>2720</v>
      </c>
      <c r="B1053" s="7">
        <v>346282943</v>
      </c>
      <c r="C1053" s="6">
        <v>55</v>
      </c>
      <c r="D1053" s="17">
        <v>24617.25</v>
      </c>
      <c r="E1053" s="6" t="s">
        <v>3348</v>
      </c>
      <c r="F1053" s="6" t="s">
        <v>3364</v>
      </c>
      <c r="G1053" s="6" t="s">
        <v>3341</v>
      </c>
      <c r="H1053" s="18" t="s">
        <v>5636</v>
      </c>
      <c r="I1053" s="19" t="str">
        <f t="shared" si="32"/>
        <v>2470522.79</v>
      </c>
      <c r="J1053" s="20">
        <v>397936.55764800002</v>
      </c>
      <c r="K1053" s="6" t="s">
        <v>5637</v>
      </c>
      <c r="L1053" t="str">
        <f>VLOOKUP(A1053,[1]Accounts!$A$2:$G$3001,5,FALSE)</f>
        <v>Joint</v>
      </c>
      <c r="M1053" t="str">
        <f>VLOOKUP(A1053,[1]Accounts!$A$2:$G$3001,7,FALSE)</f>
        <v>60986,6528</v>
      </c>
      <c r="N1053" t="str">
        <f>IFERROR(VLOOKUP(A1053,[1]Loan!A:D,4,FALSE),  " No Loan")</f>
        <v xml:space="preserve"> No Loan</v>
      </c>
      <c r="O1053" s="4">
        <f>VLOOKUP(B1053, [1]Transaction!C:F,4,FALSE)</f>
        <v>44435</v>
      </c>
      <c r="P1053" t="str">
        <f>VLOOKUP(B1053,[1]Transaction!C:D,2,FALSE)</f>
        <v>Online Payment</v>
      </c>
      <c r="Q1053" t="str">
        <f>VLOOKUP(B1053,[1]Transaction!C:E,3,FALSE)</f>
        <v>Card</v>
      </c>
      <c r="R1053" s="10">
        <f>IFERROR(I1053-J1053, "")</f>
        <v>2072586.232352</v>
      </c>
      <c r="S1053" s="5">
        <f t="shared" si="33"/>
        <v>41451.724647039999</v>
      </c>
    </row>
    <row r="1054" spans="1:19" x14ac:dyDescent="0.25">
      <c r="A1054" s="6" t="s">
        <v>1812</v>
      </c>
      <c r="B1054" s="7">
        <v>346926199</v>
      </c>
      <c r="C1054" s="6">
        <v>41</v>
      </c>
      <c r="D1054" s="17">
        <v>29730.75</v>
      </c>
      <c r="E1054" s="6" t="s">
        <v>3348</v>
      </c>
      <c r="F1054" s="6" t="s">
        <v>3571</v>
      </c>
      <c r="G1054" s="6" t="s">
        <v>3403</v>
      </c>
      <c r="H1054" s="18" t="s">
        <v>5638</v>
      </c>
      <c r="I1054" s="19" t="str">
        <f t="shared" si="32"/>
        <v>1182517.83</v>
      </c>
      <c r="J1054" s="20">
        <v>169617.40236288001</v>
      </c>
      <c r="K1054" s="6" t="s">
        <v>5639</v>
      </c>
      <c r="L1054" t="str">
        <f>VLOOKUP(A1054,[1]Accounts!$A$2:$G$3001,5,FALSE)</f>
        <v>Current</v>
      </c>
      <c r="M1054" t="str">
        <f>VLOOKUP(A1054,[1]Accounts!$A$2:$G$3001,7,FALSE)</f>
        <v>148224,72</v>
      </c>
      <c r="N1054" t="str">
        <f>IFERROR(VLOOKUP(A1054,[1]Loan!A:D,4,FALSE),  " No Loan")</f>
        <v xml:space="preserve"> No Loan</v>
      </c>
      <c r="O1054" s="4">
        <f>VLOOKUP(B1054, [1]Transaction!C:F,4,FALSE)</f>
        <v>44628</v>
      </c>
      <c r="P1054" t="str">
        <f>VLOOKUP(B1054,[1]Transaction!C:D,2,FALSE)</f>
        <v>Checks</v>
      </c>
      <c r="Q1054" t="str">
        <f>VLOOKUP(B1054,[1]Transaction!C:E,3,FALSE)</f>
        <v>Informal Services</v>
      </c>
      <c r="R1054" s="10">
        <f>IFERROR(I1054-J1054, "")</f>
        <v>1012900.42763712</v>
      </c>
      <c r="S1054" s="5">
        <f t="shared" si="33"/>
        <v>20258.008552742402</v>
      </c>
    </row>
    <row r="1055" spans="1:19" x14ac:dyDescent="0.25">
      <c r="A1055" s="6" t="s">
        <v>1861</v>
      </c>
      <c r="B1055" s="7">
        <v>347096251</v>
      </c>
      <c r="C1055" s="6">
        <v>25</v>
      </c>
      <c r="D1055" s="17">
        <v>35574.75</v>
      </c>
      <c r="E1055" s="6" t="s">
        <v>3348</v>
      </c>
      <c r="F1055" s="6" t="s">
        <v>4102</v>
      </c>
      <c r="G1055" s="6" t="s">
        <v>3466</v>
      </c>
      <c r="H1055" s="18" t="s">
        <v>5640</v>
      </c>
      <c r="I1055" s="19" t="str">
        <f t="shared" si="32"/>
        <v>321916.533</v>
      </c>
      <c r="J1055" s="20">
        <v>80479.133369999996</v>
      </c>
      <c r="K1055" s="6" t="s">
        <v>5641</v>
      </c>
      <c r="L1055" t="str">
        <f>VLOOKUP(A1055,[1]Accounts!$A$2:$G$3001,5,FALSE)</f>
        <v>Joint</v>
      </c>
      <c r="M1055" t="str">
        <f>VLOOKUP(A1055,[1]Accounts!$A$2:$G$3001,7,FALSE)</f>
        <v>239229,984</v>
      </c>
      <c r="N1055" t="str">
        <f>IFERROR(VLOOKUP(A1055,[1]Loan!A:D,4,FALSE),  " No Loan")</f>
        <v xml:space="preserve"> No Loan</v>
      </c>
      <c r="O1055" s="4">
        <f>VLOOKUP(B1055, [1]Transaction!C:F,4,FALSE)</f>
        <v>44339</v>
      </c>
      <c r="P1055" t="str">
        <f>VLOOKUP(B1055,[1]Transaction!C:D,2,FALSE)</f>
        <v>Money Deposit</v>
      </c>
      <c r="Q1055" t="str">
        <f>VLOOKUP(B1055,[1]Transaction!C:E,3,FALSE)</f>
        <v>Bank</v>
      </c>
      <c r="R1055" s="10">
        <f>IFERROR(I1055-J1055, "")</f>
        <v>241437.39963</v>
      </c>
      <c r="S1055" s="5">
        <f t="shared" si="33"/>
        <v>0</v>
      </c>
    </row>
    <row r="1056" spans="1:19" x14ac:dyDescent="0.25">
      <c r="A1056" s="6" t="s">
        <v>2058</v>
      </c>
      <c r="B1056" s="7">
        <v>348038718</v>
      </c>
      <c r="C1056" s="6">
        <v>70</v>
      </c>
      <c r="D1056" s="17">
        <v>19138.5</v>
      </c>
      <c r="E1056" s="6" t="s">
        <v>3348</v>
      </c>
      <c r="F1056" s="6" t="s">
        <v>3588</v>
      </c>
      <c r="G1056" s="6" t="s">
        <v>3425</v>
      </c>
      <c r="H1056" s="18" t="s">
        <v>5642</v>
      </c>
      <c r="I1056" s="19" t="str">
        <f t="shared" si="32"/>
        <v>868454.286</v>
      </c>
      <c r="J1056" s="20">
        <v>305199.64919808001</v>
      </c>
      <c r="K1056" s="6" t="s">
        <v>5643</v>
      </c>
      <c r="L1056" t="str">
        <f>VLOOKUP(A1056,[1]Accounts!$A$2:$G$3001,5,FALSE)</f>
        <v>Domiciliary</v>
      </c>
      <c r="M1056" t="str">
        <f>VLOOKUP(A1056,[1]Accounts!$A$2:$G$3001,7,FALSE)</f>
        <v>168308,6121</v>
      </c>
      <c r="N1056" t="str">
        <f>IFERROR(VLOOKUP(A1056,[1]Loan!A:D,4,FALSE),  " No Loan")</f>
        <v xml:space="preserve"> No Loan</v>
      </c>
      <c r="O1056" s="4">
        <f>VLOOKUP(B1056, [1]Transaction!C:F,4,FALSE)</f>
        <v>44360</v>
      </c>
      <c r="P1056" t="str">
        <f>VLOOKUP(B1056,[1]Transaction!C:D,2,FALSE)</f>
        <v>Cash Withdrawal</v>
      </c>
      <c r="Q1056" t="str">
        <f>VLOOKUP(B1056,[1]Transaction!C:E,3,FALSE)</f>
        <v>ATM</v>
      </c>
      <c r="R1056" s="10">
        <f>IFERROR(I1056-J1056, "")</f>
        <v>563254.6368019199</v>
      </c>
      <c r="S1056" s="5">
        <f t="shared" si="33"/>
        <v>11265.092736038398</v>
      </c>
    </row>
    <row r="1057" spans="1:19" x14ac:dyDescent="0.25">
      <c r="A1057" s="6" t="s">
        <v>2580</v>
      </c>
      <c r="B1057" s="7">
        <v>348264976</v>
      </c>
      <c r="C1057" s="6">
        <v>85</v>
      </c>
      <c r="D1057" s="17">
        <v>13659.75</v>
      </c>
      <c r="E1057" s="6" t="s">
        <v>3348</v>
      </c>
      <c r="F1057" s="6" t="s">
        <v>3861</v>
      </c>
      <c r="G1057" s="6" t="s">
        <v>3376</v>
      </c>
      <c r="H1057" s="18" t="s">
        <v>5644</v>
      </c>
      <c r="I1057" s="19" t="str">
        <f t="shared" si="32"/>
        <v>671422.5_x0002_</v>
      </c>
      <c r="J1057" s="20">
        <v>83659.243499999997</v>
      </c>
      <c r="K1057" s="6" t="s">
        <v>5645</v>
      </c>
      <c r="L1057" t="str">
        <f>VLOOKUP(A1057,[1]Accounts!$A$2:$G$3001,5,FALSE)</f>
        <v>Domiciliary</v>
      </c>
      <c r="M1057" t="str">
        <f>VLOOKUP(A1057,[1]Accounts!$A$2:$G$3001,7,FALSE)</f>
        <v>315625,9011</v>
      </c>
      <c r="N1057" t="str">
        <f>IFERROR(VLOOKUP(A1057,[1]Loan!A:D,4,FALSE),  " No Loan")</f>
        <v xml:space="preserve"> No Loan</v>
      </c>
      <c r="O1057" s="4">
        <f>VLOOKUP(B1057, [1]Transaction!C:F,4,FALSE)</f>
        <v>44207</v>
      </c>
      <c r="P1057" t="str">
        <f>VLOOKUP(B1057,[1]Transaction!C:D,2,FALSE)</f>
        <v>Money Deposit</v>
      </c>
      <c r="Q1057" t="str">
        <f>VLOOKUP(B1057,[1]Transaction!C:E,3,FALSE)</f>
        <v>ATM</v>
      </c>
      <c r="R1057" s="10" t="str">
        <f>IFERROR(I1057-J1057, "")</f>
        <v/>
      </c>
      <c r="S1057" s="5" t="e">
        <f t="shared" si="33"/>
        <v>#VALUE!</v>
      </c>
    </row>
    <row r="1058" spans="1:19" x14ac:dyDescent="0.25">
      <c r="A1058" s="6" t="s">
        <v>1654</v>
      </c>
      <c r="B1058" s="7">
        <v>348318011</v>
      </c>
      <c r="C1058" s="6">
        <v>76</v>
      </c>
      <c r="D1058" s="17">
        <v>16947</v>
      </c>
      <c r="E1058" s="6" t="s">
        <v>3339</v>
      </c>
      <c r="F1058" s="6" t="s">
        <v>3344</v>
      </c>
      <c r="G1058" s="6" t="s">
        <v>3429</v>
      </c>
      <c r="H1058" s="18" t="s">
        <v>5646</v>
      </c>
      <c r="I1058" s="19" t="str">
        <f t="shared" si="32"/>
        <v>149252.541</v>
      </c>
      <c r="J1058" s="20">
        <v>43021.036699199998</v>
      </c>
      <c r="K1058" s="6" t="s">
        <v>5647</v>
      </c>
      <c r="L1058" t="str">
        <f>VLOOKUP(A1058,[1]Accounts!$A$2:$G$3001,5,FALSE)</f>
        <v>Savings</v>
      </c>
      <c r="M1058" t="str">
        <f>VLOOKUP(A1058,[1]Accounts!$A$2:$G$3001,7,FALSE)</f>
        <v>181392,6504</v>
      </c>
      <c r="N1058" t="str">
        <f>IFERROR(VLOOKUP(A1058,[1]Loan!A:D,4,FALSE),  " No Loan")</f>
        <v xml:space="preserve"> No Loan</v>
      </c>
      <c r="O1058" s="4">
        <f>VLOOKUP(B1058, [1]Transaction!C:F,4,FALSE)</f>
        <v>44308</v>
      </c>
      <c r="P1058" t="str">
        <f>VLOOKUP(B1058,[1]Transaction!C:D,2,FALSE)</f>
        <v>Cash Withdrawal</v>
      </c>
      <c r="Q1058" t="str">
        <f>VLOOKUP(B1058,[1]Transaction!C:E,3,FALSE)</f>
        <v>POS</v>
      </c>
      <c r="R1058" s="10">
        <f>IFERROR(I1058-J1058, "")</f>
        <v>106231.50430080001</v>
      </c>
      <c r="S1058" s="5">
        <f t="shared" si="33"/>
        <v>0</v>
      </c>
    </row>
    <row r="1059" spans="1:19" x14ac:dyDescent="0.25">
      <c r="A1059" s="6" t="s">
        <v>1673</v>
      </c>
      <c r="B1059" s="7">
        <v>348362013</v>
      </c>
      <c r="C1059" s="6">
        <v>40</v>
      </c>
      <c r="D1059" s="17">
        <v>30096</v>
      </c>
      <c r="E1059" s="6" t="s">
        <v>3339</v>
      </c>
      <c r="F1059" s="6" t="s">
        <v>3704</v>
      </c>
      <c r="G1059" s="6" t="s">
        <v>3350</v>
      </c>
      <c r="H1059" s="18" t="s">
        <v>5648</v>
      </c>
      <c r="I1059" s="19" t="str">
        <f t="shared" si="32"/>
        <v>2178798.94</v>
      </c>
      <c r="J1059" s="20">
        <v>563747.09822507994</v>
      </c>
      <c r="K1059" s="6" t="s">
        <v>5649</v>
      </c>
      <c r="L1059" t="str">
        <f>VLOOKUP(A1059,[1]Accounts!$A$2:$G$3001,5,FALSE)</f>
        <v>Current</v>
      </c>
      <c r="M1059" t="str">
        <f>VLOOKUP(A1059,[1]Accounts!$A$2:$G$3001,7,FALSE)</f>
        <v>311415,86</v>
      </c>
      <c r="N1059" t="str">
        <f>IFERROR(VLOOKUP(A1059,[1]Loan!A:D,4,FALSE),  " No Loan")</f>
        <v xml:space="preserve"> No Loan</v>
      </c>
      <c r="O1059" s="4">
        <f>VLOOKUP(B1059, [1]Transaction!C:F,4,FALSE)</f>
        <v>44469</v>
      </c>
      <c r="P1059" t="str">
        <f>VLOOKUP(B1059,[1]Transaction!C:D,2,FALSE)</f>
        <v>Money Transfer</v>
      </c>
      <c r="Q1059" t="str">
        <f>VLOOKUP(B1059,[1]Transaction!C:E,3,FALSE)</f>
        <v>Internet Banking</v>
      </c>
      <c r="R1059" s="10">
        <f>IFERROR(I1059-J1059, "")</f>
        <v>1615051.84177492</v>
      </c>
      <c r="S1059" s="5">
        <f t="shared" si="33"/>
        <v>32301.036835498402</v>
      </c>
    </row>
    <row r="1060" spans="1:19" x14ac:dyDescent="0.25">
      <c r="A1060" s="6" t="s">
        <v>2382</v>
      </c>
      <c r="B1060" s="7">
        <v>348591655</v>
      </c>
      <c r="C1060" s="6">
        <v>79</v>
      </c>
      <c r="D1060" s="17">
        <v>15851.25</v>
      </c>
      <c r="E1060" s="6" t="s">
        <v>3339</v>
      </c>
      <c r="F1060" s="6" t="s">
        <v>3500</v>
      </c>
      <c r="G1060" s="6" t="s">
        <v>3365</v>
      </c>
      <c r="H1060" s="18" t="s">
        <v>5650</v>
      </c>
      <c r="I1060" s="19" t="str">
        <f t="shared" si="32"/>
        <v>114149.553</v>
      </c>
      <c r="J1060" s="20">
        <v>27335.8141875</v>
      </c>
      <c r="K1060" s="6" t="s">
        <v>3593</v>
      </c>
      <c r="L1060" t="str">
        <f>VLOOKUP(A1060,[1]Accounts!$A$2:$G$3001,5,FALSE)</f>
        <v>Joint</v>
      </c>
      <c r="M1060" t="str">
        <f>VLOOKUP(A1060,[1]Accounts!$A$2:$G$3001,7,FALSE)</f>
        <v>106992,5625</v>
      </c>
      <c r="N1060" t="str">
        <f>IFERROR(VLOOKUP(A1060,[1]Loan!A:D,4,FALSE),  " No Loan")</f>
        <v xml:space="preserve"> No Loan</v>
      </c>
      <c r="O1060" s="4">
        <f>VLOOKUP(B1060, [1]Transaction!C:F,4,FALSE)</f>
        <v>44559</v>
      </c>
      <c r="P1060" t="str">
        <f>VLOOKUP(B1060,[1]Transaction!C:D,2,FALSE)</f>
        <v>Money Transfer</v>
      </c>
      <c r="Q1060" t="str">
        <f>VLOOKUP(B1060,[1]Transaction!C:E,3,FALSE)</f>
        <v>Mobile</v>
      </c>
      <c r="R1060" s="10">
        <f>IFERROR(I1060-J1060, "")</f>
        <v>86813.7388125</v>
      </c>
      <c r="S1060" s="5">
        <f t="shared" si="33"/>
        <v>0</v>
      </c>
    </row>
    <row r="1061" spans="1:19" x14ac:dyDescent="0.25">
      <c r="A1061" s="6" t="s">
        <v>1408</v>
      </c>
      <c r="B1061" s="7">
        <v>348946567</v>
      </c>
      <c r="C1061" s="6">
        <v>63</v>
      </c>
      <c r="D1061" s="17">
        <v>21695.25</v>
      </c>
      <c r="E1061" s="6" t="s">
        <v>3348</v>
      </c>
      <c r="F1061" s="6" t="s">
        <v>3923</v>
      </c>
      <c r="G1061" s="6" t="s">
        <v>3512</v>
      </c>
      <c r="H1061" s="18" t="s">
        <v>5651</v>
      </c>
      <c r="I1061" s="19" t="str">
        <f t="shared" si="32"/>
        <v>122771.652</v>
      </c>
      <c r="J1061" s="20">
        <v>119813.299092</v>
      </c>
      <c r="K1061" s="6" t="s">
        <v>5652</v>
      </c>
      <c r="L1061" t="str">
        <f>VLOOKUP(A1061,[1]Accounts!$A$2:$G$3001,5,FALSE)</f>
        <v>Domiciliary</v>
      </c>
      <c r="M1061" t="str">
        <f>VLOOKUP(A1061,[1]Accounts!$A$2:$G$3001,7,FALSE)</f>
        <v>221981,8125</v>
      </c>
      <c r="N1061" t="str">
        <f>IFERROR(VLOOKUP(A1061,[1]Loan!A:D,4,FALSE),  " No Loan")</f>
        <v xml:space="preserve"> No Loan</v>
      </c>
      <c r="O1061" s="4">
        <f>VLOOKUP(B1061, [1]Transaction!C:F,4,FALSE)</f>
        <v>44633</v>
      </c>
      <c r="P1061" t="str">
        <f>VLOOKUP(B1061,[1]Transaction!C:D,2,FALSE)</f>
        <v>Cash Withdrawal</v>
      </c>
      <c r="Q1061" t="str">
        <f>VLOOKUP(B1061,[1]Transaction!C:E,3,FALSE)</f>
        <v>ATM</v>
      </c>
      <c r="R1061" s="10">
        <f>IFERROR(I1061-J1061, "")</f>
        <v>2958.3529080000008</v>
      </c>
      <c r="S1061" s="5">
        <f t="shared" si="33"/>
        <v>0</v>
      </c>
    </row>
    <row r="1062" spans="1:19" x14ac:dyDescent="0.25">
      <c r="A1062" s="6" t="s">
        <v>1020</v>
      </c>
      <c r="B1062" s="7">
        <v>349872023</v>
      </c>
      <c r="C1062" s="6">
        <v>77</v>
      </c>
      <c r="D1062" s="17">
        <v>16581.75</v>
      </c>
      <c r="E1062" s="6" t="s">
        <v>3339</v>
      </c>
      <c r="F1062" s="6" t="s">
        <v>3511</v>
      </c>
      <c r="G1062" s="6" t="s">
        <v>3369</v>
      </c>
      <c r="H1062" s="18" t="s">
        <v>5653</v>
      </c>
      <c r="I1062" s="19" t="str">
        <f t="shared" si="32"/>
        <v>2092998.25</v>
      </c>
      <c r="J1062" s="20">
        <v>599062.61212559999</v>
      </c>
      <c r="K1062" s="6" t="s">
        <v>5654</v>
      </c>
      <c r="L1062" t="str">
        <f>VLOOKUP(A1062,[1]Accounts!$A$2:$G$3001,5,FALSE)</f>
        <v>Savings</v>
      </c>
      <c r="M1062" t="str">
        <f>VLOOKUP(A1062,[1]Accounts!$A$2:$G$3001,7,FALSE)</f>
        <v>191841</v>
      </c>
      <c r="N1062" t="str">
        <f>IFERROR(VLOOKUP(A1062,[1]Loan!A:D,4,FALSE),  " No Loan")</f>
        <v xml:space="preserve"> No Loan</v>
      </c>
      <c r="O1062" s="4">
        <f>VLOOKUP(B1062, [1]Transaction!C:F,4,FALSE)</f>
        <v>44222</v>
      </c>
      <c r="P1062" t="str">
        <f>VLOOKUP(B1062,[1]Transaction!C:D,2,FALSE)</f>
        <v>Money Deposit</v>
      </c>
      <c r="Q1062" t="str">
        <f>VLOOKUP(B1062,[1]Transaction!C:E,3,FALSE)</f>
        <v>ATM</v>
      </c>
      <c r="R1062" s="10">
        <f>IFERROR(I1062-J1062, "")</f>
        <v>1493935.6378744</v>
      </c>
      <c r="S1062" s="5">
        <f t="shared" si="33"/>
        <v>29878.712757488</v>
      </c>
    </row>
    <row r="1063" spans="1:19" x14ac:dyDescent="0.25">
      <c r="A1063" s="6" t="s">
        <v>1020</v>
      </c>
      <c r="B1063" s="7">
        <v>349872023</v>
      </c>
      <c r="C1063" s="6">
        <v>77</v>
      </c>
      <c r="D1063" s="17">
        <v>16581.75</v>
      </c>
      <c r="E1063" s="6" t="s">
        <v>3339</v>
      </c>
      <c r="F1063" s="6" t="s">
        <v>3511</v>
      </c>
      <c r="G1063" s="6" t="s">
        <v>3369</v>
      </c>
      <c r="H1063" s="18" t="s">
        <v>5653</v>
      </c>
      <c r="I1063" s="19" t="str">
        <f t="shared" si="32"/>
        <v>2092998.25</v>
      </c>
      <c r="J1063" s="20">
        <v>599062.61212559999</v>
      </c>
      <c r="K1063" s="6" t="s">
        <v>5654</v>
      </c>
      <c r="L1063" t="str">
        <f>VLOOKUP(A1063,[1]Accounts!$A$2:$G$3001,5,FALSE)</f>
        <v>Savings</v>
      </c>
      <c r="M1063" t="str">
        <f>VLOOKUP(A1063,[1]Accounts!$A$2:$G$3001,7,FALSE)</f>
        <v>191841</v>
      </c>
      <c r="N1063" t="str">
        <f>IFERROR(VLOOKUP(A1063,[1]Loan!A:D,4,FALSE),  " No Loan")</f>
        <v xml:space="preserve"> No Loan</v>
      </c>
      <c r="O1063" s="4">
        <f>VLOOKUP(B1063, [1]Transaction!C:F,4,FALSE)</f>
        <v>44222</v>
      </c>
      <c r="P1063" t="str">
        <f>VLOOKUP(B1063,[1]Transaction!C:D,2,FALSE)</f>
        <v>Money Deposit</v>
      </c>
      <c r="Q1063" t="str">
        <f>VLOOKUP(B1063,[1]Transaction!C:E,3,FALSE)</f>
        <v>ATM</v>
      </c>
      <c r="R1063" s="10">
        <f>IFERROR(I1063-J1063, "")</f>
        <v>1493935.6378744</v>
      </c>
      <c r="S1063" s="5">
        <f t="shared" si="33"/>
        <v>29878.712757488</v>
      </c>
    </row>
    <row r="1064" spans="1:19" x14ac:dyDescent="0.25">
      <c r="A1064" s="6" t="s">
        <v>3256</v>
      </c>
      <c r="B1064" s="7">
        <v>350042276</v>
      </c>
      <c r="C1064" s="6">
        <v>63</v>
      </c>
      <c r="D1064" s="17">
        <v>21695.25</v>
      </c>
      <c r="E1064" s="6" t="s">
        <v>3339</v>
      </c>
      <c r="F1064" s="6" t="s">
        <v>3494</v>
      </c>
      <c r="G1064" s="6" t="s">
        <v>3463</v>
      </c>
      <c r="H1064" s="18" t="s">
        <v>5655</v>
      </c>
      <c r="I1064" s="19" t="str">
        <f t="shared" si="32"/>
        <v>798969.588</v>
      </c>
      <c r="J1064" s="20">
        <v>143760.17426505001</v>
      </c>
      <c r="K1064" s="6" t="s">
        <v>5656</v>
      </c>
      <c r="L1064" t="str">
        <f>VLOOKUP(A1064,[1]Accounts!$A$2:$G$3001,5,FALSE)</f>
        <v>Domiciliary</v>
      </c>
      <c r="M1064" t="str">
        <f>VLOOKUP(A1064,[1]Accounts!$A$2:$G$3001,7,FALSE)</f>
        <v>133713,4344</v>
      </c>
      <c r="N1064" t="str">
        <f>IFERROR(VLOOKUP(A1064,[1]Loan!A:D,4,FALSE),  " No Loan")</f>
        <v xml:space="preserve"> No Loan</v>
      </c>
      <c r="O1064" s="4">
        <f>VLOOKUP(B1064, [1]Transaction!C:F,4,FALSE)</f>
        <v>44528</v>
      </c>
      <c r="P1064" t="str">
        <f>VLOOKUP(B1064,[1]Transaction!C:D,2,FALSE)</f>
        <v>Online Payment</v>
      </c>
      <c r="Q1064" t="str">
        <f>VLOOKUP(B1064,[1]Transaction!C:E,3,FALSE)</f>
        <v>Internet Banking</v>
      </c>
      <c r="R1064" s="10">
        <f>IFERROR(I1064-J1064, "")</f>
        <v>655209.41373495001</v>
      </c>
      <c r="S1064" s="5">
        <f t="shared" si="33"/>
        <v>13104.188274699001</v>
      </c>
    </row>
    <row r="1065" spans="1:19" x14ac:dyDescent="0.25">
      <c r="A1065" s="6" t="s">
        <v>1113</v>
      </c>
      <c r="B1065" s="7">
        <v>351782665</v>
      </c>
      <c r="C1065" s="6">
        <v>62</v>
      </c>
      <c r="D1065" s="17">
        <v>22060.5</v>
      </c>
      <c r="E1065" s="6" t="s">
        <v>3348</v>
      </c>
      <c r="F1065" s="6" t="s">
        <v>3657</v>
      </c>
      <c r="G1065" s="6" t="s">
        <v>3369</v>
      </c>
      <c r="H1065" s="18" t="s">
        <v>5657</v>
      </c>
      <c r="I1065" s="19" t="str">
        <f t="shared" si="32"/>
        <v>550592.005</v>
      </c>
      <c r="J1065" s="20">
        <v>78083.957128320006</v>
      </c>
      <c r="K1065" s="6" t="s">
        <v>5658</v>
      </c>
      <c r="L1065" t="str">
        <f>VLOOKUP(A1065,[1]Accounts!$A$2:$G$3001,5,FALSE)</f>
        <v>Corporate</v>
      </c>
      <c r="M1065" t="str">
        <f>VLOOKUP(A1065,[1]Accounts!$A$2:$G$3001,7,FALSE)</f>
        <v>106736,3874</v>
      </c>
      <c r="N1065" t="str">
        <f>IFERROR(VLOOKUP(A1065,[1]Loan!A:D,4,FALSE),  " No Loan")</f>
        <v xml:space="preserve"> No Loan</v>
      </c>
      <c r="O1065" s="4">
        <f>VLOOKUP(B1065, [1]Transaction!C:F,4,FALSE)</f>
        <v>44433</v>
      </c>
      <c r="P1065" t="str">
        <f>VLOOKUP(B1065,[1]Transaction!C:D,2,FALSE)</f>
        <v>Money Deposit</v>
      </c>
      <c r="Q1065" t="str">
        <f>VLOOKUP(B1065,[1]Transaction!C:E,3,FALSE)</f>
        <v>Bank</v>
      </c>
      <c r="R1065" s="10">
        <f>IFERROR(I1065-J1065, "")</f>
        <v>472508.04787168</v>
      </c>
      <c r="S1065" s="5">
        <f t="shared" si="33"/>
        <v>0</v>
      </c>
    </row>
    <row r="1066" spans="1:19" x14ac:dyDescent="0.25">
      <c r="A1066" s="6" t="s">
        <v>1601</v>
      </c>
      <c r="B1066" s="7">
        <v>352133027</v>
      </c>
      <c r="C1066" s="6">
        <v>51</v>
      </c>
      <c r="D1066" s="17">
        <v>26078.25</v>
      </c>
      <c r="E1066" s="6" t="s">
        <v>3339</v>
      </c>
      <c r="F1066" s="6" t="s">
        <v>3936</v>
      </c>
      <c r="G1066" s="6" t="s">
        <v>3369</v>
      </c>
      <c r="H1066" s="18" t="s">
        <v>5659</v>
      </c>
      <c r="I1066" s="19" t="str">
        <f t="shared" si="32"/>
        <v>67101.7334</v>
      </c>
      <c r="J1066" s="20">
        <v>23182.758175999999</v>
      </c>
      <c r="K1066" s="6" t="s">
        <v>5660</v>
      </c>
      <c r="L1066" t="str">
        <f>VLOOKUP(A1066,[1]Accounts!$A$2:$G$3001,5,FALSE)</f>
        <v>Savings</v>
      </c>
      <c r="M1066" t="str">
        <f>VLOOKUP(A1066,[1]Accounts!$A$2:$G$3001,7,FALSE)</f>
        <v>176579,0247</v>
      </c>
      <c r="N1066" t="str">
        <f>IFERROR(VLOOKUP(A1066,[1]Loan!A:D,4,FALSE),  " No Loan")</f>
        <v xml:space="preserve"> No Loan</v>
      </c>
      <c r="O1066" s="4">
        <f>VLOOKUP(B1066, [1]Transaction!C:F,4,FALSE)</f>
        <v>44476</v>
      </c>
      <c r="P1066" t="str">
        <f>VLOOKUP(B1066,[1]Transaction!C:D,2,FALSE)</f>
        <v>Money Transfer</v>
      </c>
      <c r="Q1066" t="str">
        <f>VLOOKUP(B1066,[1]Transaction!C:E,3,FALSE)</f>
        <v>Mobile</v>
      </c>
      <c r="R1066" s="10">
        <f>IFERROR(I1066-J1066, "")</f>
        <v>43918.975223999994</v>
      </c>
      <c r="S1066" s="5">
        <f t="shared" si="33"/>
        <v>0</v>
      </c>
    </row>
    <row r="1067" spans="1:19" x14ac:dyDescent="0.25">
      <c r="A1067" s="6" t="s">
        <v>3123</v>
      </c>
      <c r="B1067" s="7">
        <v>352435955</v>
      </c>
      <c r="C1067" s="6">
        <v>70</v>
      </c>
      <c r="D1067" s="17">
        <v>19138.5</v>
      </c>
      <c r="E1067" s="6" t="s">
        <v>3339</v>
      </c>
      <c r="F1067" s="6" t="s">
        <v>3704</v>
      </c>
      <c r="G1067" s="6" t="s">
        <v>3365</v>
      </c>
      <c r="H1067" s="18" t="s">
        <v>5661</v>
      </c>
      <c r="I1067" s="19" t="str">
        <f t="shared" si="32"/>
        <v>316284.637</v>
      </c>
      <c r="J1067" s="20">
        <v>240862.9158936</v>
      </c>
      <c r="K1067" s="6" t="s">
        <v>5662</v>
      </c>
      <c r="L1067" t="str">
        <f>VLOOKUP(A1067,[1]Accounts!$A$2:$G$3001,5,FALSE)</f>
        <v>Savings</v>
      </c>
      <c r="M1067" t="str">
        <f>VLOOKUP(A1067,[1]Accounts!$A$2:$G$3001,7,FALSE)</f>
        <v>57417,2421</v>
      </c>
      <c r="N1067" t="str">
        <f>IFERROR(VLOOKUP(A1067,[1]Loan!A:D,4,FALSE),  " No Loan")</f>
        <v xml:space="preserve"> No Loan</v>
      </c>
      <c r="O1067" s="4">
        <f>VLOOKUP(B1067, [1]Transaction!C:F,4,FALSE)</f>
        <v>44292</v>
      </c>
      <c r="P1067" t="str">
        <f>VLOOKUP(B1067,[1]Transaction!C:D,2,FALSE)</f>
        <v>Online Payment</v>
      </c>
      <c r="Q1067" t="str">
        <f>VLOOKUP(B1067,[1]Transaction!C:E,3,FALSE)</f>
        <v>Mobile</v>
      </c>
      <c r="R1067" s="10">
        <f>IFERROR(I1067-J1067, "")</f>
        <v>75421.721106399986</v>
      </c>
      <c r="S1067" s="5">
        <f t="shared" si="33"/>
        <v>0</v>
      </c>
    </row>
    <row r="1068" spans="1:19" x14ac:dyDescent="0.25">
      <c r="A1068" s="6" t="s">
        <v>378</v>
      </c>
      <c r="B1068" s="7">
        <v>352606622</v>
      </c>
      <c r="C1068" s="6">
        <v>40</v>
      </c>
      <c r="D1068" s="17">
        <v>30096</v>
      </c>
      <c r="E1068" s="6" t="s">
        <v>3348</v>
      </c>
      <c r="F1068" s="6" t="s">
        <v>3644</v>
      </c>
      <c r="G1068" s="6" t="s">
        <v>3463</v>
      </c>
      <c r="H1068" s="18" t="s">
        <v>5663</v>
      </c>
      <c r="I1068" s="19" t="str">
        <f t="shared" si="32"/>
        <v>135917.432</v>
      </c>
      <c r="J1068" s="20">
        <v>142349.2395192</v>
      </c>
      <c r="K1068" s="6" t="s">
        <v>5664</v>
      </c>
      <c r="L1068" t="str">
        <f>VLOOKUP(A1068,[1]Accounts!$A$2:$G$3001,5,FALSE)</f>
        <v>Savings</v>
      </c>
      <c r="M1068" t="str">
        <f>VLOOKUP(A1068,[1]Accounts!$A$2:$G$3001,7,FALSE)</f>
        <v>304544,0937</v>
      </c>
      <c r="N1068" t="str">
        <f>IFERROR(VLOOKUP(A1068,[1]Loan!A:D,4,FALSE),  " No Loan")</f>
        <v>N843582432</v>
      </c>
      <c r="O1068" s="4">
        <f>VLOOKUP(B1068, [1]Transaction!C:F,4,FALSE)</f>
        <v>44587</v>
      </c>
      <c r="P1068" t="str">
        <f>VLOOKUP(B1068,[1]Transaction!C:D,2,FALSE)</f>
        <v>Loan Payment</v>
      </c>
      <c r="Q1068" t="str">
        <f>VLOOKUP(B1068,[1]Transaction!C:E,3,FALSE)</f>
        <v>Mobile</v>
      </c>
      <c r="R1068" s="10">
        <f>IFERROR(I1068-J1068, "")</f>
        <v>-6431.807519199996</v>
      </c>
      <c r="S1068" s="5">
        <f t="shared" si="33"/>
        <v>0</v>
      </c>
    </row>
    <row r="1069" spans="1:19" x14ac:dyDescent="0.25">
      <c r="A1069" s="6" t="s">
        <v>2156</v>
      </c>
      <c r="B1069" s="7">
        <v>354088152</v>
      </c>
      <c r="C1069" s="6">
        <v>41</v>
      </c>
      <c r="D1069" s="17">
        <v>29730.75</v>
      </c>
      <c r="E1069" s="6" t="s">
        <v>3348</v>
      </c>
      <c r="F1069" s="6" t="s">
        <v>3457</v>
      </c>
      <c r="G1069" s="6" t="s">
        <v>3466</v>
      </c>
      <c r="H1069" s="18" t="s">
        <v>5665</v>
      </c>
      <c r="I1069" s="19" t="str">
        <f t="shared" si="32"/>
        <v>223047.828</v>
      </c>
      <c r="J1069" s="20">
        <v>141843.29702088001</v>
      </c>
      <c r="K1069" s="6" t="s">
        <v>5666</v>
      </c>
      <c r="L1069" t="str">
        <f>VLOOKUP(A1069,[1]Accounts!$A$2:$G$3001,5,FALSE)</f>
        <v>Domiciliary</v>
      </c>
      <c r="M1069" t="str">
        <f>VLOOKUP(A1069,[1]Accounts!$A$2:$G$3001,7,FALSE)</f>
        <v>141462,6304</v>
      </c>
      <c r="N1069" t="str">
        <f>IFERROR(VLOOKUP(A1069,[1]Loan!A:D,4,FALSE),  " No Loan")</f>
        <v xml:space="preserve"> No Loan</v>
      </c>
      <c r="O1069" s="4">
        <f>VLOOKUP(B1069, [1]Transaction!C:F,4,FALSE)</f>
        <v>44459</v>
      </c>
      <c r="P1069" t="str">
        <f>VLOOKUP(B1069,[1]Transaction!C:D,2,FALSE)</f>
        <v>Online Payment</v>
      </c>
      <c r="Q1069" t="str">
        <f>VLOOKUP(B1069,[1]Transaction!C:E,3,FALSE)</f>
        <v>Mobile</v>
      </c>
      <c r="R1069" s="10">
        <f>IFERROR(I1069-J1069, "")</f>
        <v>81204.530979119998</v>
      </c>
      <c r="S1069" s="5">
        <f t="shared" si="33"/>
        <v>0</v>
      </c>
    </row>
    <row r="1070" spans="1:19" x14ac:dyDescent="0.25">
      <c r="A1070" s="6" t="s">
        <v>796</v>
      </c>
      <c r="B1070" s="7">
        <v>354450304</v>
      </c>
      <c r="C1070" s="6">
        <v>20</v>
      </c>
      <c r="D1070" s="17">
        <v>37401</v>
      </c>
      <c r="E1070" s="6" t="s">
        <v>3348</v>
      </c>
      <c r="F1070" s="6" t="s">
        <v>3483</v>
      </c>
      <c r="G1070" s="6" t="s">
        <v>3623</v>
      </c>
      <c r="H1070" s="18" t="s">
        <v>5667</v>
      </c>
      <c r="I1070" s="19" t="str">
        <f t="shared" si="32"/>
        <v>65074.8333</v>
      </c>
      <c r="J1070" s="20">
        <v>47173.115030480003</v>
      </c>
      <c r="K1070" s="6" t="s">
        <v>5668</v>
      </c>
      <c r="L1070" t="str">
        <f>VLOOKUP(A1070,[1]Accounts!$A$2:$G$3001,5,FALSE)</f>
        <v>Current</v>
      </c>
      <c r="M1070" t="str">
        <f>VLOOKUP(A1070,[1]Accounts!$A$2:$G$3001,7,FALSE)</f>
        <v>85048,4583</v>
      </c>
      <c r="N1070" t="str">
        <f>IFERROR(VLOOKUP(A1070,[1]Loan!A:D,4,FALSE),  " No Loan")</f>
        <v xml:space="preserve"> No Loan</v>
      </c>
      <c r="O1070" s="4">
        <f>VLOOKUP(B1070, [1]Transaction!C:F,4,FALSE)</f>
        <v>44659</v>
      </c>
      <c r="P1070" t="str">
        <f>VLOOKUP(B1070,[1]Transaction!C:D,2,FALSE)</f>
        <v>Cash Withdrawal</v>
      </c>
      <c r="Q1070" t="str">
        <f>VLOOKUP(B1070,[1]Transaction!C:E,3,FALSE)</f>
        <v>ATM</v>
      </c>
      <c r="R1070" s="10">
        <f>IFERROR(I1070-J1070, "")</f>
        <v>17901.718269519995</v>
      </c>
      <c r="S1070" s="5">
        <f t="shared" si="33"/>
        <v>0</v>
      </c>
    </row>
    <row r="1071" spans="1:19" x14ac:dyDescent="0.25">
      <c r="A1071" s="6" t="s">
        <v>1120</v>
      </c>
      <c r="B1071" s="7">
        <v>354583177</v>
      </c>
      <c r="C1071" s="6">
        <v>45</v>
      </c>
      <c r="D1071" s="17">
        <v>28269.75</v>
      </c>
      <c r="E1071" s="6" t="s">
        <v>3339</v>
      </c>
      <c r="F1071" s="6" t="s">
        <v>3392</v>
      </c>
      <c r="G1071" s="6" t="s">
        <v>3376</v>
      </c>
      <c r="H1071" s="18" t="s">
        <v>5669</v>
      </c>
      <c r="I1071" s="19" t="str">
        <f t="shared" si="32"/>
        <v>3085020.89</v>
      </c>
      <c r="J1071" s="20">
        <v>1371926.93745744</v>
      </c>
      <c r="K1071" s="6" t="s">
        <v>5670</v>
      </c>
      <c r="L1071" t="str">
        <f>VLOOKUP(A1071,[1]Accounts!$A$2:$G$3001,5,FALSE)</f>
        <v>Corporate</v>
      </c>
      <c r="M1071" t="str">
        <f>VLOOKUP(A1071,[1]Accounts!$A$2:$G$3001,7,FALSE)</f>
        <v>370515,1632</v>
      </c>
      <c r="N1071" t="str">
        <f>IFERROR(VLOOKUP(A1071,[1]Loan!A:D,4,FALSE),  " No Loan")</f>
        <v xml:space="preserve"> No Loan</v>
      </c>
      <c r="O1071" s="4">
        <f>VLOOKUP(B1071, [1]Transaction!C:F,4,FALSE)</f>
        <v>44556</v>
      </c>
      <c r="P1071" t="str">
        <f>VLOOKUP(B1071,[1]Transaction!C:D,2,FALSE)</f>
        <v>Online Payment</v>
      </c>
      <c r="Q1071" t="str">
        <f>VLOOKUP(B1071,[1]Transaction!C:E,3,FALSE)</f>
        <v>Card</v>
      </c>
      <c r="R1071" s="10">
        <f>IFERROR(I1071-J1071, "")</f>
        <v>1713093.9525425602</v>
      </c>
      <c r="S1071" s="5">
        <f t="shared" si="33"/>
        <v>34261.879050851203</v>
      </c>
    </row>
    <row r="1072" spans="1:19" x14ac:dyDescent="0.25">
      <c r="A1072" s="6" t="s">
        <v>381</v>
      </c>
      <c r="B1072" s="7">
        <v>354728422</v>
      </c>
      <c r="C1072" s="6">
        <v>84</v>
      </c>
      <c r="D1072" s="17">
        <v>14025</v>
      </c>
      <c r="E1072" s="6" t="s">
        <v>3339</v>
      </c>
      <c r="F1072" s="6" t="s">
        <v>4011</v>
      </c>
      <c r="G1072" s="6" t="s">
        <v>3341</v>
      </c>
      <c r="H1072" s="18" t="s">
        <v>5671</v>
      </c>
      <c r="I1072" s="19" t="str">
        <f t="shared" si="32"/>
        <v>1079135.78</v>
      </c>
      <c r="J1072" s="20">
        <v>299280.324096</v>
      </c>
      <c r="K1072" s="6" t="s">
        <v>5672</v>
      </c>
      <c r="L1072" t="str">
        <f>VLOOKUP(A1072,[1]Accounts!$A$2:$G$3001,5,FALSE)</f>
        <v>Domiciliary</v>
      </c>
      <c r="M1072" t="str">
        <f>VLOOKUP(A1072,[1]Accounts!$A$2:$G$3001,7,FALSE)</f>
        <v>374660,4436</v>
      </c>
      <c r="N1072" t="str">
        <f>IFERROR(VLOOKUP(A1072,[1]Loan!A:D,4,FALSE),  " No Loan")</f>
        <v>N5921858812</v>
      </c>
      <c r="O1072" s="4">
        <f>VLOOKUP(B1072, [1]Transaction!C:F,4,FALSE)</f>
        <v>44415</v>
      </c>
      <c r="P1072" t="str">
        <f>VLOOKUP(B1072,[1]Transaction!C:D,2,FALSE)</f>
        <v>Loan Payment</v>
      </c>
      <c r="Q1072" t="str">
        <f>VLOOKUP(B1072,[1]Transaction!C:E,3,FALSE)</f>
        <v>AFT</v>
      </c>
      <c r="R1072" s="10">
        <f>IFERROR(I1072-J1072, "")</f>
        <v>779855.45590399997</v>
      </c>
      <c r="S1072" s="5">
        <f t="shared" si="33"/>
        <v>15597.109118079999</v>
      </c>
    </row>
    <row r="1073" spans="1:19" x14ac:dyDescent="0.25">
      <c r="A1073" s="6" t="s">
        <v>3197</v>
      </c>
      <c r="B1073" s="7">
        <v>355200717</v>
      </c>
      <c r="C1073" s="6">
        <v>19</v>
      </c>
      <c r="D1073" s="17">
        <v>37766.25</v>
      </c>
      <c r="E1073" s="6" t="s">
        <v>3339</v>
      </c>
      <c r="F1073" s="6" t="s">
        <v>3579</v>
      </c>
      <c r="G1073" s="6" t="s">
        <v>3357</v>
      </c>
      <c r="H1073" s="18" t="s">
        <v>5673</v>
      </c>
      <c r="I1073" s="19" t="str">
        <f t="shared" si="32"/>
        <v>61914.6353</v>
      </c>
      <c r="J1073" s="20">
        <v>19924.529088800002</v>
      </c>
      <c r="K1073" s="6" t="s">
        <v>5674</v>
      </c>
      <c r="L1073" t="str">
        <f>VLOOKUP(A1073,[1]Accounts!$A$2:$G$3001,5,FALSE)</f>
        <v>Corporate</v>
      </c>
      <c r="M1073" t="str">
        <f>VLOOKUP(A1073,[1]Accounts!$A$2:$G$3001,7,FALSE)</f>
        <v>37278,93</v>
      </c>
      <c r="N1073" t="str">
        <f>IFERROR(VLOOKUP(A1073,[1]Loan!A:D,4,FALSE),  " No Loan")</f>
        <v xml:space="preserve"> No Loan</v>
      </c>
      <c r="O1073" s="4">
        <f>VLOOKUP(B1073, [1]Transaction!C:F,4,FALSE)</f>
        <v>44581</v>
      </c>
      <c r="P1073" t="str">
        <f>VLOOKUP(B1073,[1]Transaction!C:D,2,FALSE)</f>
        <v>Money Transfer</v>
      </c>
      <c r="Q1073" t="str">
        <f>VLOOKUP(B1073,[1]Transaction!C:E,3,FALSE)</f>
        <v>Mobile</v>
      </c>
      <c r="R1073" s="10">
        <f>IFERROR(I1073-J1073, "")</f>
        <v>41990.1062112</v>
      </c>
      <c r="S1073" s="5">
        <f t="shared" si="33"/>
        <v>0</v>
      </c>
    </row>
    <row r="1074" spans="1:19" x14ac:dyDescent="0.25">
      <c r="A1074" s="6" t="s">
        <v>3212</v>
      </c>
      <c r="B1074" s="7">
        <v>355247230</v>
      </c>
      <c r="C1074" s="6">
        <v>43</v>
      </c>
      <c r="D1074" s="17">
        <v>29000.25</v>
      </c>
      <c r="E1074" s="6" t="s">
        <v>3339</v>
      </c>
      <c r="F1074" s="6" t="s">
        <v>4303</v>
      </c>
      <c r="G1074" s="6" t="s">
        <v>3444</v>
      </c>
      <c r="H1074" s="18" t="s">
        <v>5675</v>
      </c>
      <c r="I1074" s="19" t="str">
        <f t="shared" si="32"/>
        <v>74733.1120</v>
      </c>
      <c r="J1074" s="20">
        <v>29965.276723200001</v>
      </c>
      <c r="K1074" s="6" t="s">
        <v>5676</v>
      </c>
      <c r="L1074" t="str">
        <f>VLOOKUP(A1074,[1]Accounts!$A$2:$G$3001,5,FALSE)</f>
        <v>Domiciliary</v>
      </c>
      <c r="M1074" t="str">
        <f>VLOOKUP(A1074,[1]Accounts!$A$2:$G$3001,7,FALSE)</f>
        <v>91243,0464</v>
      </c>
      <c r="N1074" t="str">
        <f>IFERROR(VLOOKUP(A1074,[1]Loan!A:D,4,FALSE),  " No Loan")</f>
        <v xml:space="preserve"> No Loan</v>
      </c>
      <c r="O1074" s="4">
        <f>VLOOKUP(B1074, [1]Transaction!C:F,4,FALSE)</f>
        <v>44351</v>
      </c>
      <c r="P1074" t="str">
        <f>VLOOKUP(B1074,[1]Transaction!C:D,2,FALSE)</f>
        <v>Checks</v>
      </c>
      <c r="Q1074" t="str">
        <f>VLOOKUP(B1074,[1]Transaction!C:E,3,FALSE)</f>
        <v>Informal Services</v>
      </c>
      <c r="R1074" s="10">
        <f>IFERROR(I1074-J1074, "")</f>
        <v>44767.83527679999</v>
      </c>
      <c r="S1074" s="5">
        <f t="shared" si="33"/>
        <v>0</v>
      </c>
    </row>
    <row r="1075" spans="1:19" x14ac:dyDescent="0.25">
      <c r="A1075" s="6" t="s">
        <v>477</v>
      </c>
      <c r="B1075" s="7">
        <v>355478532</v>
      </c>
      <c r="C1075" s="6">
        <v>48</v>
      </c>
      <c r="D1075" s="17">
        <v>27174</v>
      </c>
      <c r="E1075" s="6" t="s">
        <v>3348</v>
      </c>
      <c r="F1075" s="6" t="s">
        <v>3639</v>
      </c>
      <c r="G1075" s="6" t="s">
        <v>3429</v>
      </c>
      <c r="H1075" s="18" t="s">
        <v>5677</v>
      </c>
      <c r="I1075" s="19" t="str">
        <f t="shared" si="32"/>
        <v>33293.5472</v>
      </c>
      <c r="J1075" s="20">
        <v>6943.0138880000004</v>
      </c>
      <c r="K1075" s="6" t="s">
        <v>5678</v>
      </c>
      <c r="L1075" t="str">
        <f>VLOOKUP(A1075,[1]Accounts!$A$2:$G$3001,5,FALSE)</f>
        <v>Domiciliary</v>
      </c>
      <c r="M1075" t="str">
        <f>VLOOKUP(A1075,[1]Accounts!$A$2:$G$3001,7,FALSE)</f>
        <v>133671,384</v>
      </c>
      <c r="N1075" t="str">
        <f>IFERROR(VLOOKUP(A1075,[1]Loan!A:D,4,FALSE),  " No Loan")</f>
        <v xml:space="preserve"> No Loan</v>
      </c>
      <c r="O1075" s="4">
        <f>VLOOKUP(B1075, [1]Transaction!C:F,4,FALSE)</f>
        <v>44673</v>
      </c>
      <c r="P1075" t="str">
        <f>VLOOKUP(B1075,[1]Transaction!C:D,2,FALSE)</f>
        <v>Cash Withdrawal</v>
      </c>
      <c r="Q1075" t="str">
        <f>VLOOKUP(B1075,[1]Transaction!C:E,3,FALSE)</f>
        <v>Bank</v>
      </c>
      <c r="R1075" s="10">
        <f>IFERROR(I1075-J1075, "")</f>
        <v>26350.533312</v>
      </c>
      <c r="S1075" s="5">
        <f t="shared" si="33"/>
        <v>0</v>
      </c>
    </row>
    <row r="1076" spans="1:19" x14ac:dyDescent="0.25">
      <c r="A1076" s="6" t="s">
        <v>1285</v>
      </c>
      <c r="B1076" s="7">
        <v>355683346</v>
      </c>
      <c r="C1076" s="6">
        <v>33</v>
      </c>
      <c r="D1076" s="17">
        <v>32652.75</v>
      </c>
      <c r="E1076" s="6" t="s">
        <v>3348</v>
      </c>
      <c r="F1076" s="6" t="s">
        <v>4310</v>
      </c>
      <c r="G1076" s="6" t="s">
        <v>3345</v>
      </c>
      <c r="H1076" s="18" t="s">
        <v>5679</v>
      </c>
      <c r="I1076" s="19" t="str">
        <f t="shared" si="32"/>
        <v>175922.722</v>
      </c>
      <c r="J1076" s="20">
        <v>90704.562923520003</v>
      </c>
      <c r="K1076" s="6" t="s">
        <v>5680</v>
      </c>
      <c r="L1076" t="str">
        <f>VLOOKUP(A1076,[1]Accounts!$A$2:$G$3001,5,FALSE)</f>
        <v>Domiciliary</v>
      </c>
      <c r="M1076" t="str">
        <f>VLOOKUP(A1076,[1]Accounts!$A$2:$G$3001,7,FALSE)</f>
        <v>80157,3696</v>
      </c>
      <c r="N1076" t="str">
        <f>IFERROR(VLOOKUP(A1076,[1]Loan!A:D,4,FALSE),  " No Loan")</f>
        <v xml:space="preserve"> No Loan</v>
      </c>
      <c r="O1076" s="4">
        <f>VLOOKUP(B1076, [1]Transaction!C:F,4,FALSE)</f>
        <v>44579</v>
      </c>
      <c r="P1076" t="str">
        <f>VLOOKUP(B1076,[1]Transaction!C:D,2,FALSE)</f>
        <v>Online Payment</v>
      </c>
      <c r="Q1076" t="str">
        <f>VLOOKUP(B1076,[1]Transaction!C:E,3,FALSE)</f>
        <v>Mobile</v>
      </c>
      <c r="R1076" s="10">
        <f>IFERROR(I1076-J1076, "")</f>
        <v>85218.159076480006</v>
      </c>
      <c r="S1076" s="5">
        <f t="shared" si="33"/>
        <v>0</v>
      </c>
    </row>
    <row r="1077" spans="1:19" x14ac:dyDescent="0.25">
      <c r="A1077" s="6" t="s">
        <v>1751</v>
      </c>
      <c r="B1077" s="7">
        <v>355795565</v>
      </c>
      <c r="C1077" s="6">
        <v>84</v>
      </c>
      <c r="D1077" s="17">
        <v>14025</v>
      </c>
      <c r="E1077" s="6" t="s">
        <v>3339</v>
      </c>
      <c r="F1077" s="6" t="s">
        <v>3674</v>
      </c>
      <c r="G1077" s="6" t="s">
        <v>3403</v>
      </c>
      <c r="H1077" s="18" t="s">
        <v>5681</v>
      </c>
      <c r="I1077" s="19" t="str">
        <f t="shared" si="32"/>
        <v>454769.733</v>
      </c>
      <c r="J1077" s="20">
        <v>155562.61219488</v>
      </c>
      <c r="K1077" s="6" t="s">
        <v>5682</v>
      </c>
      <c r="L1077" t="str">
        <f>VLOOKUP(A1077,[1]Accounts!$A$2:$G$3001,5,FALSE)</f>
        <v>Joint</v>
      </c>
      <c r="M1077" t="str">
        <f>VLOOKUP(A1077,[1]Accounts!$A$2:$G$3001,7,FALSE)</f>
        <v>330149,927</v>
      </c>
      <c r="N1077" t="str">
        <f>IFERROR(VLOOKUP(A1077,[1]Loan!A:D,4,FALSE),  " No Loan")</f>
        <v xml:space="preserve"> No Loan</v>
      </c>
      <c r="O1077" s="4">
        <f>VLOOKUP(B1077, [1]Transaction!C:F,4,FALSE)</f>
        <v>44466</v>
      </c>
      <c r="P1077" t="str">
        <f>VLOOKUP(B1077,[1]Transaction!C:D,2,FALSE)</f>
        <v>Money Deposit</v>
      </c>
      <c r="Q1077" t="str">
        <f>VLOOKUP(B1077,[1]Transaction!C:E,3,FALSE)</f>
        <v>ATM</v>
      </c>
      <c r="R1077" s="10">
        <f>IFERROR(I1077-J1077, "")</f>
        <v>299207.12080511998</v>
      </c>
      <c r="S1077" s="5">
        <f t="shared" si="33"/>
        <v>0</v>
      </c>
    </row>
    <row r="1078" spans="1:19" x14ac:dyDescent="0.25">
      <c r="A1078" s="6" t="s">
        <v>384</v>
      </c>
      <c r="B1078" s="7">
        <v>355991638</v>
      </c>
      <c r="C1078" s="6">
        <v>69</v>
      </c>
      <c r="D1078" s="17">
        <v>19503.75</v>
      </c>
      <c r="E1078" s="6" t="s">
        <v>3339</v>
      </c>
      <c r="F1078" s="6" t="s">
        <v>3379</v>
      </c>
      <c r="G1078" s="6" t="s">
        <v>3361</v>
      </c>
      <c r="H1078" s="18" t="s">
        <v>5683</v>
      </c>
      <c r="I1078" s="19" t="str">
        <f t="shared" si="32"/>
        <v>408104.612</v>
      </c>
      <c r="J1078" s="20">
        <v>90023.076360000006</v>
      </c>
      <c r="K1078" s="6" t="s">
        <v>5684</v>
      </c>
      <c r="L1078" t="str">
        <f>VLOOKUP(A1078,[1]Accounts!$A$2:$G$3001,5,FALSE)</f>
        <v>Joint</v>
      </c>
      <c r="M1078" t="str">
        <f>VLOOKUP(A1078,[1]Accounts!$A$2:$G$3001,7,FALSE)</f>
        <v>251512,7356</v>
      </c>
      <c r="N1078" t="str">
        <f>IFERROR(VLOOKUP(A1078,[1]Loan!A:D,4,FALSE),  " No Loan")</f>
        <v>N3372505962</v>
      </c>
      <c r="O1078" s="4">
        <f>VLOOKUP(B1078, [1]Transaction!C:F,4,FALSE)</f>
        <v>44604</v>
      </c>
      <c r="P1078" t="str">
        <f>VLOOKUP(B1078,[1]Transaction!C:D,2,FALSE)</f>
        <v>Loan Payment</v>
      </c>
      <c r="Q1078" t="str">
        <f>VLOOKUP(B1078,[1]Transaction!C:E,3,FALSE)</f>
        <v>ACH</v>
      </c>
      <c r="R1078" s="10">
        <f>IFERROR(I1078-J1078, "")</f>
        <v>318081.53564000002</v>
      </c>
      <c r="S1078" s="5">
        <f t="shared" si="33"/>
        <v>0</v>
      </c>
    </row>
    <row r="1079" spans="1:19" x14ac:dyDescent="0.25">
      <c r="A1079" s="6" t="s">
        <v>2968</v>
      </c>
      <c r="B1079" s="7">
        <v>356089885</v>
      </c>
      <c r="C1079" s="6">
        <v>75</v>
      </c>
      <c r="D1079" s="17">
        <v>17312.25</v>
      </c>
      <c r="E1079" s="6" t="s">
        <v>3348</v>
      </c>
      <c r="F1079" s="6" t="s">
        <v>3616</v>
      </c>
      <c r="G1079" s="6" t="s">
        <v>3361</v>
      </c>
      <c r="H1079" s="18" t="s">
        <v>5685</v>
      </c>
      <c r="I1079" s="19" t="str">
        <f t="shared" si="32"/>
        <v>274935.740</v>
      </c>
      <c r="J1079" s="20">
        <v>163641.75281999999</v>
      </c>
      <c r="K1079" s="6" t="s">
        <v>5686</v>
      </c>
      <c r="L1079" t="str">
        <f>VLOOKUP(A1079,[1]Accounts!$A$2:$G$3001,5,FALSE)</f>
        <v>Savings</v>
      </c>
      <c r="M1079" t="str">
        <f>VLOOKUP(A1079,[1]Accounts!$A$2:$G$3001,7,FALSE)</f>
        <v>135470,9475</v>
      </c>
      <c r="N1079" t="str">
        <f>IFERROR(VLOOKUP(A1079,[1]Loan!A:D,4,FALSE),  " No Loan")</f>
        <v xml:space="preserve"> No Loan</v>
      </c>
      <c r="O1079" s="4">
        <f>VLOOKUP(B1079, [1]Transaction!C:F,4,FALSE)</f>
        <v>44239</v>
      </c>
      <c r="P1079" t="str">
        <f>VLOOKUP(B1079,[1]Transaction!C:D,2,FALSE)</f>
        <v>Money Transfer</v>
      </c>
      <c r="Q1079" t="str">
        <f>VLOOKUP(B1079,[1]Transaction!C:E,3,FALSE)</f>
        <v>ATM</v>
      </c>
      <c r="R1079" s="10">
        <f>IFERROR(I1079-J1079, "")</f>
        <v>111293.98718</v>
      </c>
      <c r="S1079" s="5">
        <f t="shared" si="33"/>
        <v>0</v>
      </c>
    </row>
    <row r="1080" spans="1:19" x14ac:dyDescent="0.25">
      <c r="A1080" s="6" t="s">
        <v>1739</v>
      </c>
      <c r="B1080" s="7">
        <v>357002076</v>
      </c>
      <c r="C1080" s="6">
        <v>78</v>
      </c>
      <c r="D1080" s="17">
        <v>16216.5</v>
      </c>
      <c r="E1080" s="6" t="s">
        <v>3339</v>
      </c>
      <c r="F1080" s="6" t="s">
        <v>4687</v>
      </c>
      <c r="G1080" s="6" t="s">
        <v>3403</v>
      </c>
      <c r="H1080" s="18" t="s">
        <v>5687</v>
      </c>
      <c r="I1080" s="19" t="str">
        <f t="shared" si="32"/>
        <v>529821.652</v>
      </c>
      <c r="J1080" s="20">
        <v>44730.075802140003</v>
      </c>
      <c r="K1080" s="6" t="s">
        <v>5688</v>
      </c>
      <c r="L1080" t="str">
        <f>VLOOKUP(A1080,[1]Accounts!$A$2:$G$3001,5,FALSE)</f>
        <v>Domiciliary</v>
      </c>
      <c r="M1080" t="str">
        <f>VLOOKUP(A1080,[1]Accounts!$A$2:$G$3001,7,FALSE)</f>
        <v>127957,2321</v>
      </c>
      <c r="N1080" t="str">
        <f>IFERROR(VLOOKUP(A1080,[1]Loan!A:D,4,FALSE),  " No Loan")</f>
        <v xml:space="preserve"> No Loan</v>
      </c>
      <c r="O1080" s="4">
        <f>VLOOKUP(B1080, [1]Transaction!C:F,4,FALSE)</f>
        <v>44277</v>
      </c>
      <c r="P1080" t="str">
        <f>VLOOKUP(B1080,[1]Transaction!C:D,2,FALSE)</f>
        <v>Money Transfer</v>
      </c>
      <c r="Q1080" t="str">
        <f>VLOOKUP(B1080,[1]Transaction!C:E,3,FALSE)</f>
        <v>Mobile</v>
      </c>
      <c r="R1080" s="10">
        <f>IFERROR(I1080-J1080, "")</f>
        <v>485091.57619786001</v>
      </c>
      <c r="S1080" s="5">
        <f t="shared" si="33"/>
        <v>0</v>
      </c>
    </row>
    <row r="1081" spans="1:19" x14ac:dyDescent="0.25">
      <c r="A1081" s="6" t="s">
        <v>1757</v>
      </c>
      <c r="B1081" s="7">
        <v>358218500</v>
      </c>
      <c r="C1081" s="6">
        <v>56</v>
      </c>
      <c r="D1081" s="17">
        <v>24252</v>
      </c>
      <c r="E1081" s="6" t="s">
        <v>3348</v>
      </c>
      <c r="F1081" s="6" t="s">
        <v>3541</v>
      </c>
      <c r="G1081" s="6" t="s">
        <v>3376</v>
      </c>
      <c r="H1081" s="18" t="s">
        <v>5689</v>
      </c>
      <c r="I1081" s="19" t="str">
        <f t="shared" si="32"/>
        <v>2570251.90</v>
      </c>
      <c r="J1081" s="20">
        <v>305859.97657599999</v>
      </c>
      <c r="K1081" s="6" t="s">
        <v>5690</v>
      </c>
      <c r="L1081" t="str">
        <f>VLOOKUP(A1081,[1]Accounts!$A$2:$G$3001,5,FALSE)</f>
        <v>Current</v>
      </c>
      <c r="M1081" t="str">
        <f>VLOOKUP(A1081,[1]Accounts!$A$2:$G$3001,7,FALSE)</f>
        <v>126564,2091</v>
      </c>
      <c r="N1081" t="str">
        <f>IFERROR(VLOOKUP(A1081,[1]Loan!A:D,4,FALSE),  " No Loan")</f>
        <v xml:space="preserve"> No Loan</v>
      </c>
      <c r="O1081" s="4">
        <f>VLOOKUP(B1081, [1]Transaction!C:F,4,FALSE)</f>
        <v>44430</v>
      </c>
      <c r="P1081" t="str">
        <f>VLOOKUP(B1081,[1]Transaction!C:D,2,FALSE)</f>
        <v>Cash Withdrawal</v>
      </c>
      <c r="Q1081" t="str">
        <f>VLOOKUP(B1081,[1]Transaction!C:E,3,FALSE)</f>
        <v>Bank</v>
      </c>
      <c r="R1081" s="10">
        <f>IFERROR(I1081-J1081, "")</f>
        <v>2264391.9234239999</v>
      </c>
      <c r="S1081" s="5">
        <f t="shared" si="33"/>
        <v>45287.838468479997</v>
      </c>
    </row>
    <row r="1082" spans="1:19" x14ac:dyDescent="0.25">
      <c r="A1082" s="6" t="s">
        <v>2594</v>
      </c>
      <c r="B1082" s="7">
        <v>358235140</v>
      </c>
      <c r="C1082" s="6">
        <v>52</v>
      </c>
      <c r="D1082" s="17">
        <v>25713</v>
      </c>
      <c r="E1082" s="6" t="s">
        <v>3348</v>
      </c>
      <c r="F1082" s="6" t="s">
        <v>4011</v>
      </c>
      <c r="G1082" s="6" t="s">
        <v>3463</v>
      </c>
      <c r="H1082" s="18" t="s">
        <v>5691</v>
      </c>
      <c r="I1082" s="19" t="str">
        <f t="shared" si="32"/>
        <v>205369.667</v>
      </c>
      <c r="J1082" s="20">
        <v>19000.186883999999</v>
      </c>
      <c r="K1082" s="6" t="s">
        <v>5692</v>
      </c>
      <c r="L1082" t="str">
        <f>VLOOKUP(A1082,[1]Accounts!$A$2:$G$3001,5,FALSE)</f>
        <v>Savings</v>
      </c>
      <c r="M1082" t="str">
        <f>VLOOKUP(A1082,[1]Accounts!$A$2:$G$3001,7,FALSE)</f>
        <v>77904,1065</v>
      </c>
      <c r="N1082" t="str">
        <f>IFERROR(VLOOKUP(A1082,[1]Loan!A:D,4,FALSE),  " No Loan")</f>
        <v xml:space="preserve"> No Loan</v>
      </c>
      <c r="O1082" s="4">
        <f>VLOOKUP(B1082, [1]Transaction!C:F,4,FALSE)</f>
        <v>44430</v>
      </c>
      <c r="P1082" t="str">
        <f>VLOOKUP(B1082,[1]Transaction!C:D,2,FALSE)</f>
        <v>Money Transfer</v>
      </c>
      <c r="Q1082" t="str">
        <f>VLOOKUP(B1082,[1]Transaction!C:E,3,FALSE)</f>
        <v>Internet Banking</v>
      </c>
      <c r="R1082" s="10">
        <f>IFERROR(I1082-J1082, "")</f>
        <v>186369.48011599999</v>
      </c>
      <c r="S1082" s="5">
        <f t="shared" si="33"/>
        <v>0</v>
      </c>
    </row>
    <row r="1083" spans="1:19" x14ac:dyDescent="0.25">
      <c r="A1083" s="6" t="s">
        <v>1826</v>
      </c>
      <c r="B1083" s="7">
        <v>358256120</v>
      </c>
      <c r="C1083" s="6">
        <v>45</v>
      </c>
      <c r="D1083" s="17">
        <v>28269.75</v>
      </c>
      <c r="E1083" s="6" t="s">
        <v>3339</v>
      </c>
      <c r="F1083" s="6" t="s">
        <v>3704</v>
      </c>
      <c r="G1083" s="6" t="s">
        <v>3369</v>
      </c>
      <c r="H1083" s="18" t="s">
        <v>5693</v>
      </c>
      <c r="I1083" s="19" t="str">
        <f t="shared" si="32"/>
        <v>1349926.19</v>
      </c>
      <c r="J1083" s="20">
        <v>177872.62803968001</v>
      </c>
      <c r="K1083" s="6" t="s">
        <v>5694</v>
      </c>
      <c r="L1083" t="str">
        <f>VLOOKUP(A1083,[1]Accounts!$A$2:$G$3001,5,FALSE)</f>
        <v>Joint</v>
      </c>
      <c r="M1083" t="str">
        <f>VLOOKUP(A1083,[1]Accounts!$A$2:$G$3001,7,FALSE)</f>
        <v>215582,0544</v>
      </c>
      <c r="N1083" t="str">
        <f>IFERROR(VLOOKUP(A1083,[1]Loan!A:D,4,FALSE),  " No Loan")</f>
        <v xml:space="preserve"> No Loan</v>
      </c>
      <c r="O1083" s="4">
        <f>VLOOKUP(B1083, [1]Transaction!C:F,4,FALSE)</f>
        <v>44248</v>
      </c>
      <c r="P1083" t="str">
        <f>VLOOKUP(B1083,[1]Transaction!C:D,2,FALSE)</f>
        <v>Money Transfer</v>
      </c>
      <c r="Q1083" t="str">
        <f>VLOOKUP(B1083,[1]Transaction!C:E,3,FALSE)</f>
        <v>Bank</v>
      </c>
      <c r="R1083" s="10">
        <f>IFERROR(I1083-J1083, "")</f>
        <v>1172053.56196032</v>
      </c>
      <c r="S1083" s="5">
        <f t="shared" si="33"/>
        <v>23441.071239206402</v>
      </c>
    </row>
    <row r="1084" spans="1:19" x14ac:dyDescent="0.25">
      <c r="A1084" s="6" t="s">
        <v>2565</v>
      </c>
      <c r="B1084" s="7">
        <v>358586957</v>
      </c>
      <c r="C1084" s="6">
        <v>45</v>
      </c>
      <c r="D1084" s="17">
        <v>28269.75</v>
      </c>
      <c r="E1084" s="6" t="s">
        <v>3339</v>
      </c>
      <c r="F1084" s="6" t="s">
        <v>3606</v>
      </c>
      <c r="G1084" s="6" t="s">
        <v>3341</v>
      </c>
      <c r="H1084" s="18" t="s">
        <v>5695</v>
      </c>
      <c r="I1084" s="19" t="str">
        <f t="shared" si="32"/>
        <v>1303676.98</v>
      </c>
      <c r="J1084" s="20">
        <v>441091.21865599998</v>
      </c>
      <c r="K1084" s="6" t="s">
        <v>5696</v>
      </c>
      <c r="L1084" t="str">
        <f>VLOOKUP(A1084,[1]Accounts!$A$2:$G$3001,5,FALSE)</f>
        <v>Current</v>
      </c>
      <c r="M1084" t="str">
        <f>VLOOKUP(A1084,[1]Accounts!$A$2:$G$3001,7,FALSE)</f>
        <v>428779,4688</v>
      </c>
      <c r="N1084" t="str">
        <f>IFERROR(VLOOKUP(A1084,[1]Loan!A:D,4,FALSE),  " No Loan")</f>
        <v xml:space="preserve"> No Loan</v>
      </c>
      <c r="O1084" s="4">
        <f>VLOOKUP(B1084, [1]Transaction!C:F,4,FALSE)</f>
        <v>44256</v>
      </c>
      <c r="P1084" t="str">
        <f>VLOOKUP(B1084,[1]Transaction!C:D,2,FALSE)</f>
        <v>Money Deposit</v>
      </c>
      <c r="Q1084" t="str">
        <f>VLOOKUP(B1084,[1]Transaction!C:E,3,FALSE)</f>
        <v>Bank</v>
      </c>
      <c r="R1084" s="10">
        <f>IFERROR(I1084-J1084, "")</f>
        <v>862585.761344</v>
      </c>
      <c r="S1084" s="5">
        <f t="shared" si="33"/>
        <v>17251.715226880002</v>
      </c>
    </row>
    <row r="1085" spans="1:19" x14ac:dyDescent="0.25">
      <c r="A1085" s="6" t="s">
        <v>1624</v>
      </c>
      <c r="B1085" s="7">
        <v>359280637</v>
      </c>
      <c r="C1085" s="6">
        <v>19</v>
      </c>
      <c r="D1085" s="17">
        <v>37766.25</v>
      </c>
      <c r="E1085" s="6" t="s">
        <v>3339</v>
      </c>
      <c r="F1085" s="6" t="s">
        <v>3992</v>
      </c>
      <c r="G1085" s="6" t="s">
        <v>3361</v>
      </c>
      <c r="H1085" s="18" t="s">
        <v>5697</v>
      </c>
      <c r="I1085" s="19" t="str">
        <f t="shared" si="32"/>
        <v>1532568.00</v>
      </c>
      <c r="J1085" s="20">
        <v>951687.34989479999</v>
      </c>
      <c r="K1085" s="6" t="s">
        <v>5698</v>
      </c>
      <c r="L1085" t="str">
        <f>VLOOKUP(A1085,[1]Accounts!$A$2:$G$3001,5,FALSE)</f>
        <v>Corporate</v>
      </c>
      <c r="M1085" t="str">
        <f>VLOOKUP(A1085,[1]Accounts!$A$2:$G$3001,7,FALSE)</f>
        <v>72740,5728</v>
      </c>
      <c r="N1085" t="str">
        <f>IFERROR(VLOOKUP(A1085,[1]Loan!A:D,4,FALSE),  " No Loan")</f>
        <v xml:space="preserve"> No Loan</v>
      </c>
      <c r="O1085" s="4">
        <f>VLOOKUP(B1085, [1]Transaction!C:F,4,FALSE)</f>
        <v>44657</v>
      </c>
      <c r="P1085" t="str">
        <f>VLOOKUP(B1085,[1]Transaction!C:D,2,FALSE)</f>
        <v>Money Deposit</v>
      </c>
      <c r="Q1085" t="str">
        <f>VLOOKUP(B1085,[1]Transaction!C:E,3,FALSE)</f>
        <v>ATM</v>
      </c>
      <c r="R1085" s="10">
        <f>IFERROR(I1085-J1085, "")</f>
        <v>580880.65010520001</v>
      </c>
      <c r="S1085" s="5">
        <f t="shared" si="33"/>
        <v>11617.613002104001</v>
      </c>
    </row>
    <row r="1086" spans="1:19" x14ac:dyDescent="0.25">
      <c r="A1086" s="6" t="s">
        <v>1743</v>
      </c>
      <c r="B1086" s="7">
        <v>359412416</v>
      </c>
      <c r="C1086" s="6">
        <v>65</v>
      </c>
      <c r="D1086" s="17">
        <v>20964.75</v>
      </c>
      <c r="E1086" s="6" t="s">
        <v>3339</v>
      </c>
      <c r="F1086" s="6" t="s">
        <v>4019</v>
      </c>
      <c r="G1086" s="6" t="s">
        <v>3623</v>
      </c>
      <c r="H1086" s="18" t="s">
        <v>5699</v>
      </c>
      <c r="I1086" s="19" t="str">
        <f t="shared" si="32"/>
        <v>950183.959</v>
      </c>
      <c r="J1086" s="20">
        <v>270691.94202750002</v>
      </c>
      <c r="K1086" s="6" t="s">
        <v>5700</v>
      </c>
      <c r="L1086" t="str">
        <f>VLOOKUP(A1086,[1]Accounts!$A$2:$G$3001,5,FALSE)</f>
        <v>Corporate</v>
      </c>
      <c r="M1086" t="str">
        <f>VLOOKUP(A1086,[1]Accounts!$A$2:$G$3001,7,FALSE)</f>
        <v>156545,5125</v>
      </c>
      <c r="N1086" t="str">
        <f>IFERROR(VLOOKUP(A1086,[1]Loan!A:D,4,FALSE),  " No Loan")</f>
        <v xml:space="preserve"> No Loan</v>
      </c>
      <c r="O1086" s="4">
        <f>VLOOKUP(B1086, [1]Transaction!C:F,4,FALSE)</f>
        <v>44263</v>
      </c>
      <c r="P1086" t="str">
        <f>VLOOKUP(B1086,[1]Transaction!C:D,2,FALSE)</f>
        <v>Online Payment</v>
      </c>
      <c r="Q1086" t="str">
        <f>VLOOKUP(B1086,[1]Transaction!C:E,3,FALSE)</f>
        <v>Mobile</v>
      </c>
      <c r="R1086" s="10">
        <f>IFERROR(I1086-J1086, "")</f>
        <v>679492.01697250002</v>
      </c>
      <c r="S1086" s="5">
        <f t="shared" si="33"/>
        <v>13589.84033945</v>
      </c>
    </row>
    <row r="1087" spans="1:19" x14ac:dyDescent="0.25">
      <c r="A1087" s="6" t="s">
        <v>1650</v>
      </c>
      <c r="B1087" s="7">
        <v>359480447</v>
      </c>
      <c r="C1087" s="6">
        <v>38</v>
      </c>
      <c r="D1087" s="17">
        <v>30826.5</v>
      </c>
      <c r="E1087" s="6" t="s">
        <v>3339</v>
      </c>
      <c r="F1087" s="6" t="s">
        <v>3671</v>
      </c>
      <c r="G1087" s="6" t="s">
        <v>3350</v>
      </c>
      <c r="H1087" s="18" t="s">
        <v>5701</v>
      </c>
      <c r="I1087" s="19" t="str">
        <f t="shared" si="32"/>
        <v>2603230.62</v>
      </c>
      <c r="J1087" s="20">
        <v>547232.31016272004</v>
      </c>
      <c r="K1087" s="6" t="s">
        <v>5702</v>
      </c>
      <c r="L1087" t="str">
        <f>VLOOKUP(A1087,[1]Accounts!$A$2:$G$3001,5,FALSE)</f>
        <v>Domiciliary</v>
      </c>
      <c r="M1087" t="str">
        <f>VLOOKUP(A1087,[1]Accounts!$A$2:$G$3001,7,FALSE)</f>
        <v>112870,08</v>
      </c>
      <c r="N1087" t="str">
        <f>IFERROR(VLOOKUP(A1087,[1]Loan!A:D,4,FALSE),  " No Loan")</f>
        <v xml:space="preserve"> No Loan</v>
      </c>
      <c r="O1087" s="4">
        <f>VLOOKUP(B1087, [1]Transaction!C:F,4,FALSE)</f>
        <v>44626</v>
      </c>
      <c r="P1087" t="str">
        <f>VLOOKUP(B1087,[1]Transaction!C:D,2,FALSE)</f>
        <v>Online Payment</v>
      </c>
      <c r="Q1087" t="str">
        <f>VLOOKUP(B1087,[1]Transaction!C:E,3,FALSE)</f>
        <v>Mobile</v>
      </c>
      <c r="R1087" s="10">
        <f>IFERROR(I1087-J1087, "")</f>
        <v>2055998.3098372801</v>
      </c>
      <c r="S1087" s="5">
        <f t="shared" si="33"/>
        <v>41119.966196745605</v>
      </c>
    </row>
    <row r="1088" spans="1:19" x14ac:dyDescent="0.25">
      <c r="A1088" s="6" t="s">
        <v>2892</v>
      </c>
      <c r="B1088" s="7">
        <v>360093656</v>
      </c>
      <c r="C1088" s="6">
        <v>65</v>
      </c>
      <c r="D1088" s="17">
        <v>20964.75</v>
      </c>
      <c r="E1088" s="6" t="s">
        <v>3339</v>
      </c>
      <c r="F1088" s="6" t="s">
        <v>4169</v>
      </c>
      <c r="G1088" s="6" t="s">
        <v>3489</v>
      </c>
      <c r="H1088" s="18" t="s">
        <v>5703</v>
      </c>
      <c r="I1088" s="19" t="str">
        <f t="shared" si="32"/>
        <v>537259.319</v>
      </c>
      <c r="J1088" s="20">
        <v>233017.04182680001</v>
      </c>
      <c r="K1088" s="6" t="s">
        <v>5704</v>
      </c>
      <c r="L1088" t="str">
        <f>VLOOKUP(A1088,[1]Accounts!$A$2:$G$3001,5,FALSE)</f>
        <v>Savings</v>
      </c>
      <c r="M1088" t="str">
        <f>VLOOKUP(A1088,[1]Accounts!$A$2:$G$3001,7,FALSE)</f>
        <v>77420,0477</v>
      </c>
      <c r="N1088" t="str">
        <f>IFERROR(VLOOKUP(A1088,[1]Loan!A:D,4,FALSE),  " No Loan")</f>
        <v xml:space="preserve"> No Loan</v>
      </c>
      <c r="O1088" s="4">
        <f>VLOOKUP(B1088, [1]Transaction!C:F,4,FALSE)</f>
        <v>44271</v>
      </c>
      <c r="P1088" t="str">
        <f>VLOOKUP(B1088,[1]Transaction!C:D,2,FALSE)</f>
        <v>Money Transfer</v>
      </c>
      <c r="Q1088" t="str">
        <f>VLOOKUP(B1088,[1]Transaction!C:E,3,FALSE)</f>
        <v>Mobile</v>
      </c>
      <c r="R1088" s="10">
        <f>IFERROR(I1088-J1088, "")</f>
        <v>304242.27717320004</v>
      </c>
      <c r="S1088" s="5">
        <f t="shared" si="33"/>
        <v>0</v>
      </c>
    </row>
    <row r="1089" spans="1:19" x14ac:dyDescent="0.25">
      <c r="A1089" s="6" t="s">
        <v>274</v>
      </c>
      <c r="B1089" s="7">
        <v>360188989</v>
      </c>
      <c r="C1089" s="6">
        <v>71</v>
      </c>
      <c r="D1089" s="17">
        <v>18773.25</v>
      </c>
      <c r="E1089" s="6" t="s">
        <v>3348</v>
      </c>
      <c r="F1089" s="6" t="s">
        <v>3497</v>
      </c>
      <c r="G1089" s="6" t="s">
        <v>3403</v>
      </c>
      <c r="H1089" s="18" t="s">
        <v>5705</v>
      </c>
      <c r="I1089" s="19" t="str">
        <f t="shared" si="32"/>
        <v>1620094.69</v>
      </c>
      <c r="J1089" s="20">
        <v>773983.59748200001</v>
      </c>
      <c r="K1089" s="6" t="s">
        <v>5706</v>
      </c>
      <c r="L1089" t="str">
        <f>VLOOKUP(A1089,[1]Accounts!$A$2:$G$3001,5,FALSE)</f>
        <v>Corporate</v>
      </c>
      <c r="M1089" t="str">
        <f>VLOOKUP(A1089,[1]Accounts!$A$2:$G$3001,7,FALSE)</f>
        <v>140152,038</v>
      </c>
      <c r="N1089" t="str">
        <f>IFERROR(VLOOKUP(A1089,[1]Loan!A:D,4,FALSE),  " No Loan")</f>
        <v xml:space="preserve"> No Loan</v>
      </c>
      <c r="O1089" s="4">
        <f>VLOOKUP(B1089, [1]Transaction!C:F,4,FALSE)</f>
        <v>44274</v>
      </c>
      <c r="P1089" t="str">
        <f>VLOOKUP(B1089,[1]Transaction!C:D,2,FALSE)</f>
        <v>Checks</v>
      </c>
      <c r="Q1089" t="str">
        <f>VLOOKUP(B1089,[1]Transaction!C:E,3,FALSE)</f>
        <v>Informal Services</v>
      </c>
      <c r="R1089" s="10">
        <f>IFERROR(I1089-J1089, "")</f>
        <v>846111.09251799993</v>
      </c>
      <c r="S1089" s="5">
        <f t="shared" si="33"/>
        <v>16922.221850359998</v>
      </c>
    </row>
    <row r="1090" spans="1:19" x14ac:dyDescent="0.25">
      <c r="A1090" s="6" t="s">
        <v>1926</v>
      </c>
      <c r="B1090" s="7">
        <v>360971387</v>
      </c>
      <c r="C1090" s="6">
        <v>26</v>
      </c>
      <c r="D1090" s="17">
        <v>35209.5</v>
      </c>
      <c r="E1090" s="6" t="s">
        <v>3348</v>
      </c>
      <c r="F1090" s="6" t="s">
        <v>4008</v>
      </c>
      <c r="G1090" s="6" t="s">
        <v>3369</v>
      </c>
      <c r="H1090" s="18" t="s">
        <v>5707</v>
      </c>
      <c r="I1090" s="19" t="str">
        <f t="shared" si="32"/>
        <v>145605.379</v>
      </c>
      <c r="J1090" s="20">
        <v>100277.79176448</v>
      </c>
      <c r="K1090" s="6" t="s">
        <v>5708</v>
      </c>
      <c r="L1090" t="str">
        <f>VLOOKUP(A1090,[1]Accounts!$A$2:$G$3001,5,FALSE)</f>
        <v>Current</v>
      </c>
      <c r="M1090" t="str">
        <f>VLOOKUP(A1090,[1]Accounts!$A$2:$G$3001,7,FALSE)</f>
        <v>86309,1684</v>
      </c>
      <c r="N1090" t="str">
        <f>IFERROR(VLOOKUP(A1090,[1]Loan!A:D,4,FALSE),  " No Loan")</f>
        <v xml:space="preserve"> No Loan</v>
      </c>
      <c r="O1090" s="4">
        <f>VLOOKUP(B1090, [1]Transaction!C:F,4,FALSE)</f>
        <v>44358</v>
      </c>
      <c r="P1090" t="str">
        <f>VLOOKUP(B1090,[1]Transaction!C:D,2,FALSE)</f>
        <v>Money Transfer</v>
      </c>
      <c r="Q1090" t="str">
        <f>VLOOKUP(B1090,[1]Transaction!C:E,3,FALSE)</f>
        <v>Mobile</v>
      </c>
      <c r="R1090" s="10">
        <f>IFERROR(I1090-J1090, "")</f>
        <v>45327.587235519983</v>
      </c>
      <c r="S1090" s="5">
        <f t="shared" si="33"/>
        <v>0</v>
      </c>
    </row>
    <row r="1091" spans="1:19" x14ac:dyDescent="0.25">
      <c r="A1091" s="6" t="s">
        <v>387</v>
      </c>
      <c r="B1091" s="7">
        <v>361894531</v>
      </c>
      <c r="C1091" s="6">
        <v>40</v>
      </c>
      <c r="D1091" s="17">
        <v>30096</v>
      </c>
      <c r="E1091" s="6" t="s">
        <v>3339</v>
      </c>
      <c r="F1091" s="6" t="s">
        <v>3588</v>
      </c>
      <c r="G1091" s="6" t="s">
        <v>3369</v>
      </c>
      <c r="H1091" s="18" t="s">
        <v>5709</v>
      </c>
      <c r="I1091" s="19" t="str">
        <f t="shared" ref="I1091:I1154" si="34">LEFT(H1091,10)</f>
        <v>524488.64_x0002_</v>
      </c>
      <c r="J1091" s="20">
        <v>183112.09643999999</v>
      </c>
      <c r="K1091" s="6" t="s">
        <v>5710</v>
      </c>
      <c r="L1091" t="str">
        <f>VLOOKUP(A1091,[1]Accounts!$A$2:$G$3001,5,FALSE)</f>
        <v>Domiciliary</v>
      </c>
      <c r="M1091" t="str">
        <f>VLOOKUP(A1091,[1]Accounts!$A$2:$G$3001,7,FALSE)</f>
        <v>226151,901</v>
      </c>
      <c r="N1091" t="str">
        <f>IFERROR(VLOOKUP(A1091,[1]Loan!A:D,4,FALSE),  " No Loan")</f>
        <v>N446679548</v>
      </c>
      <c r="O1091" s="4">
        <f>VLOOKUP(B1091, [1]Transaction!C:F,4,FALSE)</f>
        <v>44669</v>
      </c>
      <c r="P1091" t="str">
        <f>VLOOKUP(B1091,[1]Transaction!C:D,2,FALSE)</f>
        <v>Loan Payment</v>
      </c>
      <c r="Q1091" t="str">
        <f>VLOOKUP(B1091,[1]Transaction!C:E,3,FALSE)</f>
        <v>ACH</v>
      </c>
      <c r="R1091" s="10" t="str">
        <f>IFERROR(I1091-J1091, "")</f>
        <v/>
      </c>
      <c r="S1091" s="5" t="e">
        <f t="shared" ref="S1091:S1154" si="35">IF(R1091&gt;500000, R1091*0.02,0)</f>
        <v>#VALUE!</v>
      </c>
    </row>
    <row r="1092" spans="1:19" x14ac:dyDescent="0.25">
      <c r="A1092" s="6" t="s">
        <v>2801</v>
      </c>
      <c r="B1092" s="7">
        <v>362436590</v>
      </c>
      <c r="C1092" s="6">
        <v>60</v>
      </c>
      <c r="D1092" s="17">
        <v>22791</v>
      </c>
      <c r="E1092" s="6" t="s">
        <v>3348</v>
      </c>
      <c r="F1092" s="6" t="s">
        <v>3511</v>
      </c>
      <c r="G1092" s="6" t="s">
        <v>3365</v>
      </c>
      <c r="H1092" s="18" t="s">
        <v>5711</v>
      </c>
      <c r="I1092" s="19" t="str">
        <f t="shared" si="34"/>
        <v>676061.158</v>
      </c>
      <c r="J1092" s="20">
        <v>92927.6792136</v>
      </c>
      <c r="K1092" s="6" t="s">
        <v>5712</v>
      </c>
      <c r="L1092" t="str">
        <f>VLOOKUP(A1092,[1]Accounts!$A$2:$G$3001,5,FALSE)</f>
        <v>Joint</v>
      </c>
      <c r="M1092" t="str">
        <f>VLOOKUP(A1092,[1]Accounts!$A$2:$G$3001,7,FALSE)</f>
        <v>373315,242</v>
      </c>
      <c r="N1092" t="str">
        <f>IFERROR(VLOOKUP(A1092,[1]Loan!A:D,4,FALSE),  " No Loan")</f>
        <v xml:space="preserve"> No Loan</v>
      </c>
      <c r="O1092" s="4">
        <f>VLOOKUP(B1092, [1]Transaction!C:F,4,FALSE)</f>
        <v>44620</v>
      </c>
      <c r="P1092" t="str">
        <f>VLOOKUP(B1092,[1]Transaction!C:D,2,FALSE)</f>
        <v>Online Payment</v>
      </c>
      <c r="Q1092" t="str">
        <f>VLOOKUP(B1092,[1]Transaction!C:E,3,FALSE)</f>
        <v>Mobile</v>
      </c>
      <c r="R1092" s="10">
        <f>IFERROR(I1092-J1092, "")</f>
        <v>583133.47878640005</v>
      </c>
      <c r="S1092" s="5">
        <f t="shared" si="35"/>
        <v>11662.669575728001</v>
      </c>
    </row>
    <row r="1093" spans="1:19" x14ac:dyDescent="0.25">
      <c r="A1093" s="6" t="s">
        <v>2947</v>
      </c>
      <c r="B1093" s="7">
        <v>362534601</v>
      </c>
      <c r="C1093" s="6">
        <v>82</v>
      </c>
      <c r="D1093" s="17">
        <v>14755.5</v>
      </c>
      <c r="E1093" s="6" t="s">
        <v>3339</v>
      </c>
      <c r="F1093" s="6" t="s">
        <v>3959</v>
      </c>
      <c r="G1093" s="6" t="s">
        <v>3357</v>
      </c>
      <c r="H1093" s="18" t="s">
        <v>5713</v>
      </c>
      <c r="I1093" s="19" t="str">
        <f t="shared" si="34"/>
        <v>1489199.08</v>
      </c>
      <c r="J1093" s="20">
        <v>285013.13969699998</v>
      </c>
      <c r="K1093" s="6" t="s">
        <v>5714</v>
      </c>
      <c r="L1093" t="str">
        <f>VLOOKUP(A1093,[1]Accounts!$A$2:$G$3001,5,FALSE)</f>
        <v>Corporate</v>
      </c>
      <c r="M1093" t="str">
        <f>VLOOKUP(A1093,[1]Accounts!$A$2:$G$3001,7,FALSE)</f>
        <v>159264,1248</v>
      </c>
      <c r="N1093" t="str">
        <f>IFERROR(VLOOKUP(A1093,[1]Loan!A:D,4,FALSE),  " No Loan")</f>
        <v xml:space="preserve"> No Loan</v>
      </c>
      <c r="O1093" s="4">
        <f>VLOOKUP(B1093, [1]Transaction!C:F,4,FALSE)</f>
        <v>44556</v>
      </c>
      <c r="P1093" t="str">
        <f>VLOOKUP(B1093,[1]Transaction!C:D,2,FALSE)</f>
        <v>Money Transfer</v>
      </c>
      <c r="Q1093" t="str">
        <f>VLOOKUP(B1093,[1]Transaction!C:E,3,FALSE)</f>
        <v>ATM</v>
      </c>
      <c r="R1093" s="10">
        <f>IFERROR(I1093-J1093, "")</f>
        <v>1204185.9403030002</v>
      </c>
      <c r="S1093" s="5">
        <f t="shared" si="35"/>
        <v>24083.718806060002</v>
      </c>
    </row>
    <row r="1094" spans="1:19" x14ac:dyDescent="0.25">
      <c r="A1094" s="6" t="s">
        <v>988</v>
      </c>
      <c r="B1094" s="7">
        <v>363199695</v>
      </c>
      <c r="C1094" s="6">
        <v>59</v>
      </c>
      <c r="D1094" s="17">
        <v>23156.25</v>
      </c>
      <c r="E1094" s="6" t="s">
        <v>3348</v>
      </c>
      <c r="F1094" s="6" t="s">
        <v>3560</v>
      </c>
      <c r="G1094" s="6" t="s">
        <v>3369</v>
      </c>
      <c r="H1094" s="18" t="s">
        <v>5715</v>
      </c>
      <c r="I1094" s="19" t="str">
        <f t="shared" si="34"/>
        <v>150126.270</v>
      </c>
      <c r="J1094" s="20">
        <v>54707.779160159997</v>
      </c>
      <c r="K1094" s="6" t="s">
        <v>5716</v>
      </c>
      <c r="L1094" t="str">
        <f>VLOOKUP(A1094,[1]Accounts!$A$2:$G$3001,5,FALSE)</f>
        <v>Fixed Deposit</v>
      </c>
      <c r="M1094" t="str">
        <f>VLOOKUP(A1094,[1]Accounts!$A$2:$G$3001,7,FALSE)</f>
        <v>279238,44</v>
      </c>
      <c r="N1094" t="str">
        <f>IFERROR(VLOOKUP(A1094,[1]Loan!A:D,4,FALSE),  " No Loan")</f>
        <v xml:space="preserve"> No Loan</v>
      </c>
      <c r="O1094" s="4">
        <f>VLOOKUP(B1094, [1]Transaction!C:F,4,FALSE)</f>
        <v>44371</v>
      </c>
      <c r="P1094" t="str">
        <f>VLOOKUP(B1094,[1]Transaction!C:D,2,FALSE)</f>
        <v>Money Deposit</v>
      </c>
      <c r="Q1094" t="str">
        <f>VLOOKUP(B1094,[1]Transaction!C:E,3,FALSE)</f>
        <v>Bank</v>
      </c>
      <c r="R1094" s="10">
        <f>IFERROR(I1094-J1094, "")</f>
        <v>95418.49083984</v>
      </c>
      <c r="S1094" s="5">
        <f t="shared" si="35"/>
        <v>0</v>
      </c>
    </row>
    <row r="1095" spans="1:19" x14ac:dyDescent="0.25">
      <c r="A1095" s="6" t="s">
        <v>390</v>
      </c>
      <c r="B1095" s="7">
        <v>363285002</v>
      </c>
      <c r="C1095" s="6">
        <v>25</v>
      </c>
      <c r="D1095" s="17">
        <v>35574.75</v>
      </c>
      <c r="E1095" s="6" t="s">
        <v>3339</v>
      </c>
      <c r="F1095" s="6" t="s">
        <v>3879</v>
      </c>
      <c r="G1095" s="6" t="s">
        <v>3623</v>
      </c>
      <c r="H1095" s="18" t="s">
        <v>5717</v>
      </c>
      <c r="I1095" s="19" t="str">
        <f t="shared" si="34"/>
        <v>1136705.63</v>
      </c>
      <c r="J1095" s="20">
        <v>137194.0549056</v>
      </c>
      <c r="K1095" s="6" t="s">
        <v>5718</v>
      </c>
      <c r="L1095" t="str">
        <f>VLOOKUP(A1095,[1]Accounts!$A$2:$G$3001,5,FALSE)</f>
        <v>Savings</v>
      </c>
      <c r="M1095" t="str">
        <f>VLOOKUP(A1095,[1]Accounts!$A$2:$G$3001,7,FALSE)</f>
        <v>260795,3376</v>
      </c>
      <c r="N1095" t="str">
        <f>IFERROR(VLOOKUP(A1095,[1]Loan!A:D,4,FALSE),  " No Loan")</f>
        <v>N3108766206</v>
      </c>
      <c r="O1095" s="4">
        <f>VLOOKUP(B1095, [1]Transaction!C:F,4,FALSE)</f>
        <v>44247</v>
      </c>
      <c r="P1095" t="str">
        <f>VLOOKUP(B1095,[1]Transaction!C:D,2,FALSE)</f>
        <v>Loan Payment</v>
      </c>
      <c r="Q1095" t="str">
        <f>VLOOKUP(B1095,[1]Transaction!C:E,3,FALSE)</f>
        <v>ACH</v>
      </c>
      <c r="R1095" s="10">
        <f>IFERROR(I1095-J1095, "")</f>
        <v>999511.57509439986</v>
      </c>
      <c r="S1095" s="5">
        <f t="shared" si="35"/>
        <v>19990.231501887996</v>
      </c>
    </row>
    <row r="1096" spans="1:19" x14ac:dyDescent="0.25">
      <c r="A1096" s="6" t="s">
        <v>3143</v>
      </c>
      <c r="B1096" s="7">
        <v>363597849</v>
      </c>
      <c r="C1096" s="6">
        <v>34</v>
      </c>
      <c r="D1096" s="17">
        <v>32287.5</v>
      </c>
      <c r="E1096" s="6" t="s">
        <v>3348</v>
      </c>
      <c r="F1096" s="6" t="s">
        <v>3424</v>
      </c>
      <c r="G1096" s="6" t="s">
        <v>3361</v>
      </c>
      <c r="H1096" s="18" t="s">
        <v>5719</v>
      </c>
      <c r="I1096" s="19" t="str">
        <f t="shared" si="34"/>
        <v>590851.317</v>
      </c>
      <c r="J1096" s="20">
        <v>86607.367339200006</v>
      </c>
      <c r="K1096" s="6" t="s">
        <v>5720</v>
      </c>
      <c r="L1096" t="str">
        <f>VLOOKUP(A1096,[1]Accounts!$A$2:$G$3001,5,FALSE)</f>
        <v>Savings</v>
      </c>
      <c r="M1096" t="str">
        <f>VLOOKUP(A1096,[1]Accounts!$A$2:$G$3001,7,FALSE)</f>
        <v>61674,7968</v>
      </c>
      <c r="N1096" t="str">
        <f>IFERROR(VLOOKUP(A1096,[1]Loan!A:D,4,FALSE),  " No Loan")</f>
        <v xml:space="preserve"> No Loan</v>
      </c>
      <c r="O1096" s="4">
        <f>VLOOKUP(B1096, [1]Transaction!C:F,4,FALSE)</f>
        <v>44414</v>
      </c>
      <c r="P1096" t="str">
        <f>VLOOKUP(B1096,[1]Transaction!C:D,2,FALSE)</f>
        <v>Money Deposit</v>
      </c>
      <c r="Q1096" t="str">
        <f>VLOOKUP(B1096,[1]Transaction!C:E,3,FALSE)</f>
        <v>Bank</v>
      </c>
      <c r="R1096" s="10">
        <f>IFERROR(I1096-J1096, "")</f>
        <v>504243.94966080005</v>
      </c>
      <c r="S1096" s="5">
        <f t="shared" si="35"/>
        <v>10084.878993216002</v>
      </c>
    </row>
    <row r="1097" spans="1:19" x14ac:dyDescent="0.25">
      <c r="A1097" s="6" t="s">
        <v>2070</v>
      </c>
      <c r="B1097" s="7">
        <v>363651535</v>
      </c>
      <c r="C1097" s="6">
        <v>79</v>
      </c>
      <c r="D1097" s="17">
        <v>15851.25</v>
      </c>
      <c r="E1097" s="6" t="s">
        <v>3339</v>
      </c>
      <c r="F1097" s="6" t="s">
        <v>3460</v>
      </c>
      <c r="G1097" s="6" t="s">
        <v>3425</v>
      </c>
      <c r="H1097" s="18" t="s">
        <v>5721</v>
      </c>
      <c r="I1097" s="19" t="str">
        <f t="shared" si="34"/>
        <v>904884.794</v>
      </c>
      <c r="J1097" s="20">
        <v>210404.10671280001</v>
      </c>
      <c r="K1097" s="6" t="s">
        <v>5722</v>
      </c>
      <c r="L1097" t="str">
        <f>VLOOKUP(A1097,[1]Accounts!$A$2:$G$3001,5,FALSE)</f>
        <v>Savings</v>
      </c>
      <c r="M1097" t="str">
        <f>VLOOKUP(A1097,[1]Accounts!$A$2:$G$3001,7,FALSE)</f>
        <v>114508,9575</v>
      </c>
      <c r="N1097" t="str">
        <f>IFERROR(VLOOKUP(A1097,[1]Loan!A:D,4,FALSE),  " No Loan")</f>
        <v xml:space="preserve"> No Loan</v>
      </c>
      <c r="O1097" s="4">
        <f>VLOOKUP(B1097, [1]Transaction!C:F,4,FALSE)</f>
        <v>44209</v>
      </c>
      <c r="P1097" t="str">
        <f>VLOOKUP(B1097,[1]Transaction!C:D,2,FALSE)</f>
        <v>Online Payment</v>
      </c>
      <c r="Q1097" t="str">
        <f>VLOOKUP(B1097,[1]Transaction!C:E,3,FALSE)</f>
        <v>Card</v>
      </c>
      <c r="R1097" s="10">
        <f>IFERROR(I1097-J1097, "")</f>
        <v>694480.68728720001</v>
      </c>
      <c r="S1097" s="5">
        <f t="shared" si="35"/>
        <v>13889.613745744</v>
      </c>
    </row>
    <row r="1098" spans="1:19" x14ac:dyDescent="0.25">
      <c r="A1098" s="6" t="s">
        <v>1215</v>
      </c>
      <c r="B1098" s="7">
        <v>363716149</v>
      </c>
      <c r="C1098" s="6">
        <v>84</v>
      </c>
      <c r="D1098" s="17">
        <v>14025</v>
      </c>
      <c r="E1098" s="6" t="s">
        <v>3348</v>
      </c>
      <c r="F1098" s="6" t="s">
        <v>4287</v>
      </c>
      <c r="G1098" s="6" t="s">
        <v>3403</v>
      </c>
      <c r="H1098" s="18" t="s">
        <v>5723</v>
      </c>
      <c r="I1098" s="19" t="str">
        <f t="shared" si="34"/>
        <v>41045.7093</v>
      </c>
      <c r="J1098" s="20">
        <v>53435.4326784</v>
      </c>
      <c r="K1098" s="6" t="s">
        <v>5724</v>
      </c>
      <c r="L1098" t="str">
        <f>VLOOKUP(A1098,[1]Accounts!$A$2:$G$3001,5,FALSE)</f>
        <v>Corporate</v>
      </c>
      <c r="M1098" t="str">
        <f>VLOOKUP(A1098,[1]Accounts!$A$2:$G$3001,7,FALSE)</f>
        <v>242622,3525</v>
      </c>
      <c r="N1098" t="str">
        <f>IFERROR(VLOOKUP(A1098,[1]Loan!A:D,4,FALSE),  " No Loan")</f>
        <v xml:space="preserve"> No Loan</v>
      </c>
      <c r="O1098" s="4">
        <f>VLOOKUP(B1098, [1]Transaction!C:F,4,FALSE)</f>
        <v>44435</v>
      </c>
      <c r="P1098" t="str">
        <f>VLOOKUP(B1098,[1]Transaction!C:D,2,FALSE)</f>
        <v>Online Payment</v>
      </c>
      <c r="Q1098" t="str">
        <f>VLOOKUP(B1098,[1]Transaction!C:E,3,FALSE)</f>
        <v>Mobile</v>
      </c>
      <c r="R1098" s="10">
        <f>IFERROR(I1098-J1098, "")</f>
        <v>-12389.723378399998</v>
      </c>
      <c r="S1098" s="5">
        <f t="shared" si="35"/>
        <v>0</v>
      </c>
    </row>
    <row r="1099" spans="1:19" x14ac:dyDescent="0.25">
      <c r="A1099" s="6" t="s">
        <v>1373</v>
      </c>
      <c r="B1099" s="7">
        <v>363781303</v>
      </c>
      <c r="C1099" s="6">
        <v>30</v>
      </c>
      <c r="D1099" s="17">
        <v>33748.5</v>
      </c>
      <c r="E1099" s="6" t="s">
        <v>3339</v>
      </c>
      <c r="F1099" s="6" t="s">
        <v>3663</v>
      </c>
      <c r="G1099" s="6" t="s">
        <v>3505</v>
      </c>
      <c r="H1099" s="18" t="s">
        <v>5725</v>
      </c>
      <c r="I1099" s="19" t="str">
        <f t="shared" si="34"/>
        <v>474980.565</v>
      </c>
      <c r="J1099" s="20">
        <v>94996.113129000005</v>
      </c>
      <c r="K1099" s="6" t="s">
        <v>5726</v>
      </c>
      <c r="L1099" t="str">
        <f>VLOOKUP(A1099,[1]Accounts!$A$2:$G$3001,5,FALSE)</f>
        <v>Corporate</v>
      </c>
      <c r="M1099" t="str">
        <f>VLOOKUP(A1099,[1]Accounts!$A$2:$G$3001,7,FALSE)</f>
        <v>103961,088</v>
      </c>
      <c r="N1099" t="str">
        <f>IFERROR(VLOOKUP(A1099,[1]Loan!A:D,4,FALSE),  " No Loan")</f>
        <v xml:space="preserve"> No Loan</v>
      </c>
      <c r="O1099" s="4">
        <f>VLOOKUP(B1099, [1]Transaction!C:F,4,FALSE)</f>
        <v>44632</v>
      </c>
      <c r="P1099" t="str">
        <f>VLOOKUP(B1099,[1]Transaction!C:D,2,FALSE)</f>
        <v>Cash Withdrawal</v>
      </c>
      <c r="Q1099" t="str">
        <f>VLOOKUP(B1099,[1]Transaction!C:E,3,FALSE)</f>
        <v>ATM</v>
      </c>
      <c r="R1099" s="10">
        <f>IFERROR(I1099-J1099, "")</f>
        <v>379984.451871</v>
      </c>
      <c r="S1099" s="5">
        <f t="shared" si="35"/>
        <v>0</v>
      </c>
    </row>
    <row r="1100" spans="1:19" x14ac:dyDescent="0.25">
      <c r="A1100" s="6" t="s">
        <v>393</v>
      </c>
      <c r="B1100" s="7">
        <v>364056266</v>
      </c>
      <c r="C1100" s="6">
        <v>41</v>
      </c>
      <c r="D1100" s="17">
        <v>29730.75</v>
      </c>
      <c r="E1100" s="6" t="s">
        <v>3348</v>
      </c>
      <c r="F1100" s="6" t="s">
        <v>4768</v>
      </c>
      <c r="G1100" s="6" t="s">
        <v>3403</v>
      </c>
      <c r="H1100" s="18" t="s">
        <v>5727</v>
      </c>
      <c r="I1100" s="19" t="str">
        <f t="shared" si="34"/>
        <v>508649.830</v>
      </c>
      <c r="J1100" s="20">
        <v>354622.06469249999</v>
      </c>
      <c r="K1100" s="6" t="s">
        <v>5728</v>
      </c>
      <c r="L1100" t="str">
        <f>VLOOKUP(A1100,[1]Accounts!$A$2:$G$3001,5,FALSE)</f>
        <v>Current</v>
      </c>
      <c r="M1100" t="str">
        <f>VLOOKUP(A1100,[1]Accounts!$A$2:$G$3001,7,FALSE)</f>
        <v>102321,9657</v>
      </c>
      <c r="N1100" t="str">
        <f>IFERROR(VLOOKUP(A1100,[1]Loan!A:D,4,FALSE),  " No Loan")</f>
        <v>N3496661548</v>
      </c>
      <c r="O1100" s="4">
        <f>VLOOKUP(B1100, [1]Transaction!C:F,4,FALSE)</f>
        <v>44592</v>
      </c>
      <c r="P1100" t="str">
        <f>VLOOKUP(B1100,[1]Transaction!C:D,2,FALSE)</f>
        <v>Loan Payment</v>
      </c>
      <c r="Q1100" t="str">
        <f>VLOOKUP(B1100,[1]Transaction!C:E,3,FALSE)</f>
        <v>AFT</v>
      </c>
      <c r="R1100" s="10">
        <f>IFERROR(I1100-J1100, "")</f>
        <v>154027.76530750003</v>
      </c>
      <c r="S1100" s="5">
        <f t="shared" si="35"/>
        <v>0</v>
      </c>
    </row>
    <row r="1101" spans="1:19" x14ac:dyDescent="0.25">
      <c r="A1101" s="6" t="s">
        <v>1227</v>
      </c>
      <c r="B1101" s="7">
        <v>365348550</v>
      </c>
      <c r="C1101" s="6">
        <v>54</v>
      </c>
      <c r="D1101" s="21">
        <v>32839</v>
      </c>
      <c r="E1101" s="6" t="str">
        <f ca="1">CHOOSE(RANDBETWEEN(1, 2), "Male","Female")</f>
        <v>Male</v>
      </c>
      <c r="F1101" s="6" t="str">
        <f ca="1">CHOOSE(RANDBETWEEN(1, 5), "Farmer","Tailor","Student","Professor","Welder")</f>
        <v>Student</v>
      </c>
      <c r="G1101" s="6" t="str">
        <f ca="1">CHOOSE(RANDBETWEEN(1, 22), "Kano","Kwara","Imo","Lagos","Adamawa","Delta","Sokoto","Oyo","Osun","Abia","Cross River","Kaduna","Plateau","River","Abuja","Kogi","Edo","Anambra","Bayelsa","Benue","Ogun","Enugu")</f>
        <v>Cross River</v>
      </c>
      <c r="H1101" s="22" t="s">
        <v>5729</v>
      </c>
      <c r="I1101" s="19" t="str">
        <f t="shared" si="34"/>
        <v>968587.121</v>
      </c>
      <c r="J1101" s="10">
        <v>586426.59258849593</v>
      </c>
      <c r="K1101" t="s">
        <v>5730</v>
      </c>
      <c r="L1101" t="str">
        <f>VLOOKUP(A1101,[1]Accounts!$A$2:$G$3001,5,FALSE)</f>
        <v>Fixed Deposit</v>
      </c>
      <c r="M1101" t="str">
        <f>VLOOKUP(A1101,[1]Accounts!$A$2:$G$3001,7,FALSE)</f>
        <v>61488,504</v>
      </c>
      <c r="N1101" t="str">
        <f>IFERROR(VLOOKUP(A1101,[1]Loan!A:D,4,FALSE),  " No Loan")</f>
        <v xml:space="preserve"> No Loan</v>
      </c>
      <c r="O1101" s="4">
        <f>VLOOKUP(B1101, [1]Transaction!C:F,4,FALSE)</f>
        <v>44398</v>
      </c>
      <c r="P1101" t="str">
        <f>VLOOKUP(B1101,[1]Transaction!C:D,2,FALSE)</f>
        <v>Online Payment</v>
      </c>
      <c r="Q1101" t="str">
        <f>VLOOKUP(B1101,[1]Transaction!C:E,3,FALSE)</f>
        <v>Mobile</v>
      </c>
      <c r="R1101" s="10">
        <f>IFERROR(I1101-J1101, "")</f>
        <v>382160.52841150411</v>
      </c>
      <c r="S1101" s="5">
        <f t="shared" si="35"/>
        <v>0</v>
      </c>
    </row>
    <row r="1102" spans="1:19" x14ac:dyDescent="0.25">
      <c r="A1102" s="6" t="s">
        <v>2866</v>
      </c>
      <c r="B1102" s="7">
        <v>365392432</v>
      </c>
      <c r="C1102" s="6">
        <v>57</v>
      </c>
      <c r="D1102" s="17">
        <v>23886.75</v>
      </c>
      <c r="E1102" s="6" t="s">
        <v>3348</v>
      </c>
      <c r="F1102" s="6" t="s">
        <v>4282</v>
      </c>
      <c r="G1102" s="6" t="s">
        <v>3512</v>
      </c>
      <c r="H1102" s="18" t="s">
        <v>5731</v>
      </c>
      <c r="I1102" s="19" t="str">
        <f t="shared" si="34"/>
        <v>188987.845</v>
      </c>
      <c r="J1102" s="20">
        <v>66145.745838550007</v>
      </c>
      <c r="K1102" s="6" t="s">
        <v>5732</v>
      </c>
      <c r="L1102" t="str">
        <f>VLOOKUP(A1102,[1]Accounts!$A$2:$G$3001,5,FALSE)</f>
        <v>Savings</v>
      </c>
      <c r="M1102" t="str">
        <f>VLOOKUP(A1102,[1]Accounts!$A$2:$G$3001,7,FALSE)</f>
        <v>130641,0676</v>
      </c>
      <c r="N1102" t="str">
        <f>IFERROR(VLOOKUP(A1102,[1]Loan!A:D,4,FALSE),  " No Loan")</f>
        <v xml:space="preserve"> No Loan</v>
      </c>
      <c r="O1102" s="4">
        <f>VLOOKUP(B1102, [1]Transaction!C:F,4,FALSE)</f>
        <v>44678</v>
      </c>
      <c r="P1102" t="str">
        <f>VLOOKUP(B1102,[1]Transaction!C:D,2,FALSE)</f>
        <v>Checks</v>
      </c>
      <c r="Q1102" t="str">
        <f>VLOOKUP(B1102,[1]Transaction!C:E,3,FALSE)</f>
        <v>Bank</v>
      </c>
      <c r="R1102" s="10">
        <f>IFERROR(I1102-J1102, "")</f>
        <v>122842.09916144999</v>
      </c>
      <c r="S1102" s="5">
        <f t="shared" si="35"/>
        <v>0</v>
      </c>
    </row>
    <row r="1103" spans="1:19" x14ac:dyDescent="0.25">
      <c r="A1103" s="6" t="s">
        <v>2700</v>
      </c>
      <c r="B1103" s="7">
        <v>366358420</v>
      </c>
      <c r="C1103" s="6">
        <v>24</v>
      </c>
      <c r="D1103" s="17">
        <v>35940</v>
      </c>
      <c r="E1103" s="6" t="s">
        <v>3339</v>
      </c>
      <c r="F1103" s="6" t="s">
        <v>3547</v>
      </c>
      <c r="G1103" s="6" t="s">
        <v>3429</v>
      </c>
      <c r="H1103" s="18" t="s">
        <v>5733</v>
      </c>
      <c r="I1103" s="19" t="str">
        <f t="shared" si="34"/>
        <v>2261814.33</v>
      </c>
      <c r="J1103" s="20">
        <v>431974.68050160003</v>
      </c>
      <c r="K1103" s="6" t="s">
        <v>5734</v>
      </c>
      <c r="L1103" t="str">
        <f>VLOOKUP(A1103,[1]Accounts!$A$2:$G$3001,5,FALSE)</f>
        <v>Joint</v>
      </c>
      <c r="M1103" t="str">
        <f>VLOOKUP(A1103,[1]Accounts!$A$2:$G$3001,7,FALSE)</f>
        <v>118326,96</v>
      </c>
      <c r="N1103" t="str">
        <f>IFERROR(VLOOKUP(A1103,[1]Loan!A:D,4,FALSE),  " No Loan")</f>
        <v xml:space="preserve"> No Loan</v>
      </c>
      <c r="O1103" s="4">
        <f>VLOOKUP(B1103, [1]Transaction!C:F,4,FALSE)</f>
        <v>44227</v>
      </c>
      <c r="P1103" t="str">
        <f>VLOOKUP(B1103,[1]Transaction!C:D,2,FALSE)</f>
        <v>Money Deposit</v>
      </c>
      <c r="Q1103" t="str">
        <f>VLOOKUP(B1103,[1]Transaction!C:E,3,FALSE)</f>
        <v>Bank</v>
      </c>
      <c r="R1103" s="10">
        <f>IFERROR(I1103-J1103, "")</f>
        <v>1829839.6494984</v>
      </c>
      <c r="S1103" s="5">
        <f t="shared" si="35"/>
        <v>36596.792989968002</v>
      </c>
    </row>
    <row r="1104" spans="1:19" x14ac:dyDescent="0.25">
      <c r="A1104" s="6" t="s">
        <v>396</v>
      </c>
      <c r="B1104" s="7">
        <v>366489606</v>
      </c>
      <c r="C1104" s="6">
        <v>45</v>
      </c>
      <c r="D1104" s="17">
        <v>28269.75</v>
      </c>
      <c r="E1104" s="6" t="s">
        <v>3348</v>
      </c>
      <c r="F1104" s="6" t="s">
        <v>3654</v>
      </c>
      <c r="G1104" s="6" t="s">
        <v>3512</v>
      </c>
      <c r="H1104" s="18" t="s">
        <v>5735</v>
      </c>
      <c r="I1104" s="19" t="str">
        <f t="shared" si="34"/>
        <v>997276.077</v>
      </c>
      <c r="J1104" s="20">
        <v>156823.566391</v>
      </c>
      <c r="K1104" s="6" t="s">
        <v>5736</v>
      </c>
      <c r="L1104" t="str">
        <f>VLOOKUP(A1104,[1]Accounts!$A$2:$G$3001,5,FALSE)</f>
        <v>Current</v>
      </c>
      <c r="M1104" t="str">
        <f>VLOOKUP(A1104,[1]Accounts!$A$2:$G$3001,7,FALSE)</f>
        <v>119733,2928</v>
      </c>
      <c r="N1104" t="str">
        <f>IFERROR(VLOOKUP(A1104,[1]Loan!A:D,4,FALSE),  " No Loan")</f>
        <v>N4385540984</v>
      </c>
      <c r="O1104" s="4">
        <f>VLOOKUP(B1104, [1]Transaction!C:F,4,FALSE)</f>
        <v>44613</v>
      </c>
      <c r="P1104" t="str">
        <f>VLOOKUP(B1104,[1]Transaction!C:D,2,FALSE)</f>
        <v>Loan Payment</v>
      </c>
      <c r="Q1104" t="str">
        <f>VLOOKUP(B1104,[1]Transaction!C:E,3,FALSE)</f>
        <v>Mobile</v>
      </c>
      <c r="R1104" s="10">
        <f>IFERROR(I1104-J1104, "")</f>
        <v>840452.51060899999</v>
      </c>
      <c r="S1104" s="5">
        <f t="shared" si="35"/>
        <v>16809.050212180002</v>
      </c>
    </row>
    <row r="1105" spans="1:19" x14ac:dyDescent="0.25">
      <c r="A1105" s="6" t="s">
        <v>2310</v>
      </c>
      <c r="B1105" s="7">
        <v>367548863</v>
      </c>
      <c r="C1105" s="6">
        <v>80</v>
      </c>
      <c r="D1105" s="17">
        <v>15486</v>
      </c>
      <c r="E1105" s="6" t="s">
        <v>3339</v>
      </c>
      <c r="F1105" s="6" t="s">
        <v>4211</v>
      </c>
      <c r="G1105" s="6" t="s">
        <v>3463</v>
      </c>
      <c r="H1105" s="18" t="s">
        <v>5737</v>
      </c>
      <c r="I1105" s="19" t="str">
        <f t="shared" si="34"/>
        <v>711965.602</v>
      </c>
      <c r="J1105" s="20">
        <v>445036.85916624003</v>
      </c>
      <c r="K1105" s="6" t="s">
        <v>5738</v>
      </c>
      <c r="L1105" t="str">
        <f>VLOOKUP(A1105,[1]Accounts!$A$2:$G$3001,5,FALSE)</f>
        <v>Current</v>
      </c>
      <c r="M1105" t="str">
        <f>VLOOKUP(A1105,[1]Accounts!$A$2:$G$3001,7,FALSE)</f>
        <v>168187,2962</v>
      </c>
      <c r="N1105" t="str">
        <f>IFERROR(VLOOKUP(A1105,[1]Loan!A:D,4,FALSE),  " No Loan")</f>
        <v xml:space="preserve"> No Loan</v>
      </c>
      <c r="O1105" s="4">
        <f>VLOOKUP(B1105, [1]Transaction!C:F,4,FALSE)</f>
        <v>44248</v>
      </c>
      <c r="P1105" t="str">
        <f>VLOOKUP(B1105,[1]Transaction!C:D,2,FALSE)</f>
        <v>Online Payment</v>
      </c>
      <c r="Q1105" t="str">
        <f>VLOOKUP(B1105,[1]Transaction!C:E,3,FALSE)</f>
        <v>Card</v>
      </c>
      <c r="R1105" s="10">
        <f>IFERROR(I1105-J1105, "")</f>
        <v>266928.74283375993</v>
      </c>
      <c r="S1105" s="5">
        <f t="shared" si="35"/>
        <v>0</v>
      </c>
    </row>
    <row r="1106" spans="1:19" x14ac:dyDescent="0.25">
      <c r="A1106" s="6" t="s">
        <v>545</v>
      </c>
      <c r="B1106" s="7">
        <v>367977355</v>
      </c>
      <c r="C1106" s="6">
        <v>41</v>
      </c>
      <c r="D1106" s="17">
        <v>29730.75</v>
      </c>
      <c r="E1106" s="6" t="s">
        <v>3339</v>
      </c>
      <c r="F1106" s="6" t="s">
        <v>3644</v>
      </c>
      <c r="G1106" s="6" t="s">
        <v>3376</v>
      </c>
      <c r="H1106" s="18" t="s">
        <v>5739</v>
      </c>
      <c r="I1106" s="19" t="str">
        <f t="shared" si="34"/>
        <v>1252548.19</v>
      </c>
      <c r="J1106" s="20">
        <v>379901.31624503998</v>
      </c>
      <c r="K1106" s="6" t="s">
        <v>5740</v>
      </c>
      <c r="L1106" t="str">
        <f>VLOOKUP(A1106,[1]Accounts!$A$2:$G$3001,5,FALSE)</f>
        <v>Domiciliary</v>
      </c>
      <c r="M1106" t="str">
        <f>VLOOKUP(A1106,[1]Accounts!$A$2:$G$3001,7,FALSE)</f>
        <v>116926,9416</v>
      </c>
      <c r="N1106" t="str">
        <f>IFERROR(VLOOKUP(A1106,[1]Loan!A:D,4,FALSE),  " No Loan")</f>
        <v xml:space="preserve"> No Loan</v>
      </c>
      <c r="O1106" s="4">
        <f>VLOOKUP(B1106, [1]Transaction!C:F,4,FALSE)</f>
        <v>44431</v>
      </c>
      <c r="P1106" t="str">
        <f>VLOOKUP(B1106,[1]Transaction!C:D,2,FALSE)</f>
        <v>Cash Withdrawal</v>
      </c>
      <c r="Q1106" t="str">
        <f>VLOOKUP(B1106,[1]Transaction!C:E,3,FALSE)</f>
        <v>Bank</v>
      </c>
      <c r="R1106" s="10">
        <f>IFERROR(I1106-J1106, "")</f>
        <v>872646.87375496002</v>
      </c>
      <c r="S1106" s="5">
        <f t="shared" si="35"/>
        <v>17452.937475099199</v>
      </c>
    </row>
    <row r="1107" spans="1:19" x14ac:dyDescent="0.25">
      <c r="A1107" s="6" t="s">
        <v>2540</v>
      </c>
      <c r="B1107" s="7">
        <v>368129271</v>
      </c>
      <c r="C1107" s="6">
        <v>57</v>
      </c>
      <c r="D1107" s="17">
        <v>23886.75</v>
      </c>
      <c r="E1107" s="6" t="s">
        <v>3339</v>
      </c>
      <c r="F1107" s="6" t="s">
        <v>4365</v>
      </c>
      <c r="G1107" s="6" t="s">
        <v>3341</v>
      </c>
      <c r="H1107" s="18" t="s">
        <v>5741</v>
      </c>
      <c r="I1107" s="19" t="str">
        <f t="shared" si="34"/>
        <v>591197.265</v>
      </c>
      <c r="J1107" s="20">
        <v>132236.91786240001</v>
      </c>
      <c r="K1107" s="6" t="s">
        <v>5742</v>
      </c>
      <c r="L1107" t="str">
        <f>VLOOKUP(A1107,[1]Accounts!$A$2:$G$3001,5,FALSE)</f>
        <v>Domiciliary</v>
      </c>
      <c r="M1107" t="str">
        <f>VLOOKUP(A1107,[1]Accounts!$A$2:$G$3001,7,FALSE)</f>
        <v>31880,3125</v>
      </c>
      <c r="N1107" t="str">
        <f>IFERROR(VLOOKUP(A1107,[1]Loan!A:D,4,FALSE),  " No Loan")</f>
        <v xml:space="preserve"> No Loan</v>
      </c>
      <c r="O1107" s="4">
        <f>VLOOKUP(B1107, [1]Transaction!C:F,4,FALSE)</f>
        <v>44294</v>
      </c>
      <c r="P1107" t="str">
        <f>VLOOKUP(B1107,[1]Transaction!C:D,2,FALSE)</f>
        <v>Money Deposit</v>
      </c>
      <c r="Q1107" t="str">
        <f>VLOOKUP(B1107,[1]Transaction!C:E,3,FALSE)</f>
        <v>Bank</v>
      </c>
      <c r="R1107" s="10">
        <f>IFERROR(I1107-J1107, "")</f>
        <v>458960.34713760001</v>
      </c>
      <c r="S1107" s="5">
        <f t="shared" si="35"/>
        <v>0</v>
      </c>
    </row>
    <row r="1108" spans="1:19" x14ac:dyDescent="0.25">
      <c r="A1108" s="6" t="s">
        <v>1097</v>
      </c>
      <c r="B1108" s="7">
        <v>368729411</v>
      </c>
      <c r="C1108" s="6">
        <v>81</v>
      </c>
      <c r="D1108" s="17">
        <v>15120.75</v>
      </c>
      <c r="E1108" s="6" t="s">
        <v>3348</v>
      </c>
      <c r="F1108" s="6" t="s">
        <v>4129</v>
      </c>
      <c r="G1108" s="6" t="s">
        <v>3389</v>
      </c>
      <c r="H1108" s="18" t="s">
        <v>5743</v>
      </c>
      <c r="I1108" s="19" t="str">
        <f t="shared" si="34"/>
        <v>976955.689</v>
      </c>
      <c r="J1108" s="20">
        <v>270976.65709823999</v>
      </c>
      <c r="K1108" s="6" t="s">
        <v>5744</v>
      </c>
      <c r="L1108" t="str">
        <f>VLOOKUP(A1108,[1]Accounts!$A$2:$G$3001,5,FALSE)</f>
        <v>Current</v>
      </c>
      <c r="M1108" t="str">
        <f>VLOOKUP(A1108,[1]Accounts!$A$2:$G$3001,7,FALSE)</f>
        <v>91094,4</v>
      </c>
      <c r="N1108" t="str">
        <f>IFERROR(VLOOKUP(A1108,[1]Loan!A:D,4,FALSE),  " No Loan")</f>
        <v xml:space="preserve"> No Loan</v>
      </c>
      <c r="O1108" s="4">
        <f>VLOOKUP(B1108, [1]Transaction!C:F,4,FALSE)</f>
        <v>44600</v>
      </c>
      <c r="P1108" t="str">
        <f>VLOOKUP(B1108,[1]Transaction!C:D,2,FALSE)</f>
        <v>Online Payment</v>
      </c>
      <c r="Q1108" t="str">
        <f>VLOOKUP(B1108,[1]Transaction!C:E,3,FALSE)</f>
        <v>Mobile</v>
      </c>
      <c r="R1108" s="10">
        <f>IFERROR(I1108-J1108, "")</f>
        <v>705979.03190176003</v>
      </c>
      <c r="S1108" s="5">
        <f t="shared" si="35"/>
        <v>14119.580638035201</v>
      </c>
    </row>
    <row r="1109" spans="1:19" x14ac:dyDescent="0.25">
      <c r="A1109" s="6" t="s">
        <v>3224</v>
      </c>
      <c r="B1109" s="7">
        <v>369259451</v>
      </c>
      <c r="C1109" s="6">
        <v>75</v>
      </c>
      <c r="D1109" s="17">
        <v>17312.25</v>
      </c>
      <c r="E1109" s="6" t="s">
        <v>3348</v>
      </c>
      <c r="F1109" s="6" t="s">
        <v>4365</v>
      </c>
      <c r="G1109" s="6" t="s">
        <v>3369</v>
      </c>
      <c r="H1109" s="18" t="s">
        <v>5745</v>
      </c>
      <c r="I1109" s="19" t="str">
        <f t="shared" si="34"/>
        <v>952781.823</v>
      </c>
      <c r="J1109" s="20">
        <v>313458.82544465997</v>
      </c>
      <c r="K1109" s="6" t="s">
        <v>5637</v>
      </c>
      <c r="L1109" t="str">
        <f>VLOOKUP(A1109,[1]Accounts!$A$2:$G$3001,5,FALSE)</f>
        <v>Savings</v>
      </c>
      <c r="M1109" t="str">
        <f>VLOOKUP(A1109,[1]Accounts!$A$2:$G$3001,7,FALSE)</f>
        <v>512987,8047</v>
      </c>
      <c r="N1109" t="str">
        <f>IFERROR(VLOOKUP(A1109,[1]Loan!A:D,4,FALSE),  " No Loan")</f>
        <v xml:space="preserve"> No Loan</v>
      </c>
      <c r="O1109" s="4">
        <f>VLOOKUP(B1109, [1]Transaction!C:F,4,FALSE)</f>
        <v>44551</v>
      </c>
      <c r="P1109" t="str">
        <f>VLOOKUP(B1109,[1]Transaction!C:D,2,FALSE)</f>
        <v>Online Payment</v>
      </c>
      <c r="Q1109" t="str">
        <f>VLOOKUP(B1109,[1]Transaction!C:E,3,FALSE)</f>
        <v>Card</v>
      </c>
      <c r="R1109" s="10">
        <f>IFERROR(I1109-J1109, "")</f>
        <v>639322.99755533994</v>
      </c>
      <c r="S1109" s="5">
        <f t="shared" si="35"/>
        <v>12786.459951106799</v>
      </c>
    </row>
    <row r="1110" spans="1:19" x14ac:dyDescent="0.25">
      <c r="A1110" s="6" t="s">
        <v>812</v>
      </c>
      <c r="B1110" s="7">
        <v>369381575</v>
      </c>
      <c r="C1110" s="6">
        <v>73</v>
      </c>
      <c r="D1110" s="17">
        <v>18042.75</v>
      </c>
      <c r="E1110" s="6" t="s">
        <v>3339</v>
      </c>
      <c r="F1110" s="6" t="s">
        <v>3438</v>
      </c>
      <c r="G1110" s="6" t="s">
        <v>3345</v>
      </c>
      <c r="H1110" s="18" t="s">
        <v>5746</v>
      </c>
      <c r="I1110" s="19" t="str">
        <f t="shared" si="34"/>
        <v>167595.375</v>
      </c>
      <c r="J1110" s="20">
        <v>24123.576708000001</v>
      </c>
      <c r="K1110" s="6" t="s">
        <v>5747</v>
      </c>
      <c r="L1110" t="str">
        <f>VLOOKUP(A1110,[1]Accounts!$A$2:$G$3001,5,FALSE)</f>
        <v>Savings</v>
      </c>
      <c r="M1110" t="str">
        <f>VLOOKUP(A1110,[1]Accounts!$A$2:$G$3001,7,FALSE)</f>
        <v>94763,8536</v>
      </c>
      <c r="N1110" t="str">
        <f>IFERROR(VLOOKUP(A1110,[1]Loan!A:D,4,FALSE),  " No Loan")</f>
        <v xml:space="preserve"> No Loan</v>
      </c>
      <c r="O1110" s="4">
        <f>VLOOKUP(B1110, [1]Transaction!C:F,4,FALSE)</f>
        <v>44433</v>
      </c>
      <c r="P1110" t="str">
        <f>VLOOKUP(B1110,[1]Transaction!C:D,2,FALSE)</f>
        <v>Cash Withdrawal</v>
      </c>
      <c r="Q1110" t="str">
        <f>VLOOKUP(B1110,[1]Transaction!C:E,3,FALSE)</f>
        <v>ATM</v>
      </c>
      <c r="R1110" s="10">
        <f>IFERROR(I1110-J1110, "")</f>
        <v>143471.79829199999</v>
      </c>
      <c r="S1110" s="5">
        <f t="shared" si="35"/>
        <v>0</v>
      </c>
    </row>
    <row r="1111" spans="1:19" x14ac:dyDescent="0.25">
      <c r="A1111" s="6" t="s">
        <v>1450</v>
      </c>
      <c r="B1111" s="7">
        <v>369513925</v>
      </c>
      <c r="C1111" s="6">
        <v>17</v>
      </c>
      <c r="D1111" s="17">
        <v>38496.75</v>
      </c>
      <c r="E1111" s="6" t="s">
        <v>3339</v>
      </c>
      <c r="F1111" s="6" t="s">
        <v>5002</v>
      </c>
      <c r="G1111" s="6" t="s">
        <v>3403</v>
      </c>
      <c r="H1111" s="18" t="s">
        <v>5748</v>
      </c>
      <c r="I1111" s="19" t="str">
        <f t="shared" si="34"/>
        <v>184556.233</v>
      </c>
      <c r="J1111" s="20">
        <v>86162.009208000003</v>
      </c>
      <c r="K1111" s="6" t="s">
        <v>5749</v>
      </c>
      <c r="L1111" t="str">
        <f>VLOOKUP(A1111,[1]Accounts!$A$2:$G$3001,5,FALSE)</f>
        <v>Savings</v>
      </c>
      <c r="M1111" t="str">
        <f>VLOOKUP(A1111,[1]Accounts!$A$2:$G$3001,7,FALSE)</f>
        <v>140967,36</v>
      </c>
      <c r="N1111" t="str">
        <f>IFERROR(VLOOKUP(A1111,[1]Loan!A:D,4,FALSE),  " No Loan")</f>
        <v xml:space="preserve"> No Loan</v>
      </c>
      <c r="O1111" s="4">
        <f>VLOOKUP(B1111, [1]Transaction!C:F,4,FALSE)</f>
        <v>44318</v>
      </c>
      <c r="P1111" t="str">
        <f>VLOOKUP(B1111,[1]Transaction!C:D,2,FALSE)</f>
        <v>Cash Withdrawal</v>
      </c>
      <c r="Q1111" t="str">
        <f>VLOOKUP(B1111,[1]Transaction!C:E,3,FALSE)</f>
        <v>ATM</v>
      </c>
      <c r="R1111" s="10">
        <f>IFERROR(I1111-J1111, "")</f>
        <v>98394.223792000004</v>
      </c>
      <c r="S1111" s="5">
        <f t="shared" si="35"/>
        <v>0</v>
      </c>
    </row>
    <row r="1112" spans="1:19" x14ac:dyDescent="0.25">
      <c r="A1112" s="6" t="s">
        <v>399</v>
      </c>
      <c r="B1112" s="7">
        <v>370051676</v>
      </c>
      <c r="C1112" s="6">
        <v>60</v>
      </c>
      <c r="D1112" s="17">
        <v>22791</v>
      </c>
      <c r="E1112" s="6" t="s">
        <v>3348</v>
      </c>
      <c r="F1112" s="6" t="s">
        <v>3688</v>
      </c>
      <c r="G1112" s="6" t="s">
        <v>3369</v>
      </c>
      <c r="H1112" s="18"/>
      <c r="I1112" s="19" t="str">
        <f t="shared" si="34"/>
        <v/>
      </c>
      <c r="J1112" s="20"/>
      <c r="K1112" s="6" t="s">
        <v>5750</v>
      </c>
      <c r="L1112" t="str">
        <f>VLOOKUP(A1112,[1]Accounts!$A$2:$G$3001,5,FALSE)</f>
        <v>Current</v>
      </c>
      <c r="M1112" t="str">
        <f>VLOOKUP(A1112,[1]Accounts!$A$2:$G$3001,7,FALSE)</f>
        <v>348248,5552</v>
      </c>
      <c r="N1112" t="str">
        <f>IFERROR(VLOOKUP(A1112,[1]Loan!A:D,4,FALSE),  " No Loan")</f>
        <v>N247173696</v>
      </c>
      <c r="O1112" s="4">
        <f>VLOOKUP(B1112, [1]Transaction!C:F,4,FALSE)</f>
        <v>44372</v>
      </c>
      <c r="P1112" t="str">
        <f>VLOOKUP(B1112,[1]Transaction!C:D,2,FALSE)</f>
        <v>Loan Payment</v>
      </c>
      <c r="Q1112" t="str">
        <f>VLOOKUP(B1112,[1]Transaction!C:E,3,FALSE)</f>
        <v>AFT</v>
      </c>
      <c r="R1112" s="10" t="str">
        <f>IFERROR(I1112-J1112, "")</f>
        <v/>
      </c>
      <c r="S1112" s="5" t="e">
        <f t="shared" si="35"/>
        <v>#VALUE!</v>
      </c>
    </row>
    <row r="1113" spans="1:19" x14ac:dyDescent="0.25">
      <c r="A1113" s="6" t="s">
        <v>383</v>
      </c>
      <c r="B1113" s="7">
        <v>370740071</v>
      </c>
      <c r="C1113" s="6">
        <v>57</v>
      </c>
      <c r="D1113" s="17">
        <v>23886.75</v>
      </c>
      <c r="E1113" s="6" t="s">
        <v>3348</v>
      </c>
      <c r="F1113" s="6" t="s">
        <v>3349</v>
      </c>
      <c r="G1113" s="6" t="s">
        <v>3361</v>
      </c>
      <c r="H1113" s="18" t="s">
        <v>5751</v>
      </c>
      <c r="I1113" s="19" t="str">
        <f t="shared" si="34"/>
        <v>984045.538</v>
      </c>
      <c r="J1113" s="20">
        <v>383293.80334079999</v>
      </c>
      <c r="K1113" s="6" t="s">
        <v>5752</v>
      </c>
      <c r="L1113" t="str">
        <f>VLOOKUP(A1113,[1]Accounts!$A$2:$G$3001,5,FALSE)</f>
        <v>Domiciliary</v>
      </c>
      <c r="M1113" t="str">
        <f>VLOOKUP(A1113,[1]Accounts!$A$2:$G$3001,7,FALSE)</f>
        <v>175521,3603</v>
      </c>
      <c r="N1113" t="str">
        <f>IFERROR(VLOOKUP(A1113,[1]Loan!A:D,4,FALSE),  " No Loan")</f>
        <v xml:space="preserve"> No Loan</v>
      </c>
      <c r="O1113" s="4">
        <f>VLOOKUP(B1113, [1]Transaction!C:F,4,FALSE)</f>
        <v>44408</v>
      </c>
      <c r="P1113" t="str">
        <f>VLOOKUP(B1113,[1]Transaction!C:D,2,FALSE)</f>
        <v>Checks</v>
      </c>
      <c r="Q1113" t="str">
        <f>VLOOKUP(B1113,[1]Transaction!C:E,3,FALSE)</f>
        <v>Bank</v>
      </c>
      <c r="R1113" s="10">
        <f>IFERROR(I1113-J1113, "")</f>
        <v>600751.73465919995</v>
      </c>
      <c r="S1113" s="5">
        <f t="shared" si="35"/>
        <v>12015.034693183999</v>
      </c>
    </row>
    <row r="1114" spans="1:19" x14ac:dyDescent="0.25">
      <c r="A1114" s="6" t="s">
        <v>3299</v>
      </c>
      <c r="B1114" s="7">
        <v>371142420</v>
      </c>
      <c r="C1114" s="6">
        <v>38</v>
      </c>
      <c r="D1114" s="17">
        <v>30826.5</v>
      </c>
      <c r="E1114" s="6" t="s">
        <v>3339</v>
      </c>
      <c r="F1114" s="6" t="s">
        <v>4713</v>
      </c>
      <c r="G1114" s="6" t="s">
        <v>3345</v>
      </c>
      <c r="H1114" s="18" t="s">
        <v>5753</v>
      </c>
      <c r="I1114" s="19" t="str">
        <f t="shared" si="34"/>
        <v>32563.9314</v>
      </c>
      <c r="J1114" s="20">
        <v>9544.1922575999997</v>
      </c>
      <c r="K1114" s="6" t="s">
        <v>5754</v>
      </c>
      <c r="L1114" t="str">
        <f>VLOOKUP(A1114,[1]Accounts!$A$2:$G$3001,5,FALSE)</f>
        <v>Domiciliary</v>
      </c>
      <c r="M1114" t="str">
        <f>VLOOKUP(A1114,[1]Accounts!$A$2:$G$3001,7,FALSE)</f>
        <v>47528,208</v>
      </c>
      <c r="N1114" t="str">
        <f>IFERROR(VLOOKUP(A1114,[1]Loan!A:D,4,FALSE),  " No Loan")</f>
        <v xml:space="preserve"> No Loan</v>
      </c>
      <c r="O1114" s="4">
        <f>VLOOKUP(B1114, [1]Transaction!C:F,4,FALSE)</f>
        <v>44598</v>
      </c>
      <c r="P1114" t="str">
        <f>VLOOKUP(B1114,[1]Transaction!C:D,2,FALSE)</f>
        <v>Money Deposit</v>
      </c>
      <c r="Q1114" t="str">
        <f>VLOOKUP(B1114,[1]Transaction!C:E,3,FALSE)</f>
        <v>Bank</v>
      </c>
      <c r="R1114" s="10">
        <f>IFERROR(I1114-J1114, "")</f>
        <v>23019.739142400002</v>
      </c>
      <c r="S1114" s="5">
        <f t="shared" si="35"/>
        <v>0</v>
      </c>
    </row>
    <row r="1115" spans="1:19" x14ac:dyDescent="0.25">
      <c r="A1115" s="6" t="s">
        <v>2161</v>
      </c>
      <c r="B1115" s="7">
        <v>371228698</v>
      </c>
      <c r="C1115" s="6">
        <v>29</v>
      </c>
      <c r="D1115" s="17">
        <v>34113.75</v>
      </c>
      <c r="E1115" s="6" t="s">
        <v>3339</v>
      </c>
      <c r="F1115" s="6" t="s">
        <v>4211</v>
      </c>
      <c r="G1115" s="6" t="s">
        <v>3399</v>
      </c>
      <c r="H1115" s="18" t="s">
        <v>5755</v>
      </c>
      <c r="I1115" s="19" t="str">
        <f t="shared" si="34"/>
        <v>886280.206</v>
      </c>
      <c r="J1115" s="20">
        <v>360051.33387600002</v>
      </c>
      <c r="K1115" s="6" t="s">
        <v>5756</v>
      </c>
      <c r="L1115" t="str">
        <f>VLOOKUP(A1115,[1]Accounts!$A$2:$G$3001,5,FALSE)</f>
        <v>Domiciliary</v>
      </c>
      <c r="M1115" t="str">
        <f>VLOOKUP(A1115,[1]Accounts!$A$2:$G$3001,7,FALSE)</f>
        <v>183239,5635</v>
      </c>
      <c r="N1115" t="str">
        <f>IFERROR(VLOOKUP(A1115,[1]Loan!A:D,4,FALSE),  " No Loan")</f>
        <v xml:space="preserve"> No Loan</v>
      </c>
      <c r="O1115" s="4">
        <f>VLOOKUP(B1115, [1]Transaction!C:F,4,FALSE)</f>
        <v>44608</v>
      </c>
      <c r="P1115" t="str">
        <f>VLOOKUP(B1115,[1]Transaction!C:D,2,FALSE)</f>
        <v>Money Transfer</v>
      </c>
      <c r="Q1115" t="str">
        <f>VLOOKUP(B1115,[1]Transaction!C:E,3,FALSE)</f>
        <v>Bank</v>
      </c>
      <c r="R1115" s="10">
        <f>IFERROR(I1115-J1115, "")</f>
        <v>526228.87212399999</v>
      </c>
      <c r="S1115" s="5">
        <f t="shared" si="35"/>
        <v>10524.57744248</v>
      </c>
    </row>
    <row r="1116" spans="1:19" x14ac:dyDescent="0.25">
      <c r="A1116" s="6" t="s">
        <v>1874</v>
      </c>
      <c r="B1116" s="7">
        <v>371460998</v>
      </c>
      <c r="C1116" s="6">
        <v>74</v>
      </c>
      <c r="D1116" s="17">
        <v>17677.5</v>
      </c>
      <c r="E1116" s="6" t="s">
        <v>3339</v>
      </c>
      <c r="F1116" s="6" t="s">
        <v>3854</v>
      </c>
      <c r="G1116" s="6" t="s">
        <v>3369</v>
      </c>
      <c r="H1116" s="18" t="s">
        <v>5757</v>
      </c>
      <c r="I1116" s="19" t="str">
        <f t="shared" si="34"/>
        <v>435733.318</v>
      </c>
      <c r="J1116" s="20">
        <v>103486.66318079999</v>
      </c>
      <c r="K1116" s="6" t="s">
        <v>5758</v>
      </c>
      <c r="L1116" t="str">
        <f>VLOOKUP(A1116,[1]Accounts!$A$2:$G$3001,5,FALSE)</f>
        <v>Savings</v>
      </c>
      <c r="M1116" t="str">
        <f>VLOOKUP(A1116,[1]Accounts!$A$2:$G$3001,7,FALSE)</f>
        <v>287767,5</v>
      </c>
      <c r="N1116" t="str">
        <f>IFERROR(VLOOKUP(A1116,[1]Loan!A:D,4,FALSE),  " No Loan")</f>
        <v xml:space="preserve"> No Loan</v>
      </c>
      <c r="O1116" s="4">
        <f>VLOOKUP(B1116, [1]Transaction!C:F,4,FALSE)</f>
        <v>44250</v>
      </c>
      <c r="P1116" t="str">
        <f>VLOOKUP(B1116,[1]Transaction!C:D,2,FALSE)</f>
        <v>Cash Withdrawal</v>
      </c>
      <c r="Q1116" t="str">
        <f>VLOOKUP(B1116,[1]Transaction!C:E,3,FALSE)</f>
        <v>ATM</v>
      </c>
      <c r="R1116" s="10">
        <f>IFERROR(I1116-J1116, "")</f>
        <v>332246.65481920005</v>
      </c>
      <c r="S1116" s="5">
        <f t="shared" si="35"/>
        <v>0</v>
      </c>
    </row>
    <row r="1117" spans="1:19" x14ac:dyDescent="0.25">
      <c r="A1117" s="6" t="s">
        <v>1240</v>
      </c>
      <c r="B1117" s="7">
        <v>371508664</v>
      </c>
      <c r="C1117" s="6">
        <v>81</v>
      </c>
      <c r="D1117" s="17">
        <v>15120.75</v>
      </c>
      <c r="E1117" s="6" t="s">
        <v>3348</v>
      </c>
      <c r="F1117" s="6" t="s">
        <v>4122</v>
      </c>
      <c r="G1117" s="6" t="s">
        <v>3623</v>
      </c>
      <c r="H1117" s="18" t="s">
        <v>5759</v>
      </c>
      <c r="I1117" s="19" t="str">
        <f t="shared" si="34"/>
        <v>84598.8590</v>
      </c>
      <c r="J1117" s="20">
        <v>33107.195286360002</v>
      </c>
      <c r="K1117" s="6" t="s">
        <v>5760</v>
      </c>
      <c r="L1117" t="str">
        <f>VLOOKUP(A1117,[1]Accounts!$A$2:$G$3001,5,FALSE)</f>
        <v>Current</v>
      </c>
      <c r="M1117" t="str">
        <f>VLOOKUP(A1117,[1]Accounts!$A$2:$G$3001,7,FALSE)</f>
        <v>252152,64</v>
      </c>
      <c r="N1117" t="str">
        <f>IFERROR(VLOOKUP(A1117,[1]Loan!A:D,4,FALSE),  " No Loan")</f>
        <v xml:space="preserve"> No Loan</v>
      </c>
      <c r="O1117" s="4">
        <f>VLOOKUP(B1117, [1]Transaction!C:F,4,FALSE)</f>
        <v>44340</v>
      </c>
      <c r="P1117" t="str">
        <f>VLOOKUP(B1117,[1]Transaction!C:D,2,FALSE)</f>
        <v>Money Deposit</v>
      </c>
      <c r="Q1117" t="str">
        <f>VLOOKUP(B1117,[1]Transaction!C:E,3,FALSE)</f>
        <v>Bank</v>
      </c>
      <c r="R1117" s="10">
        <f>IFERROR(I1117-J1117, "")</f>
        <v>51491.663713639995</v>
      </c>
      <c r="S1117" s="5">
        <f t="shared" si="35"/>
        <v>0</v>
      </c>
    </row>
    <row r="1118" spans="1:19" x14ac:dyDescent="0.25">
      <c r="A1118" s="6" t="s">
        <v>353</v>
      </c>
      <c r="B1118" s="7">
        <v>372447587</v>
      </c>
      <c r="C1118" s="6">
        <v>46</v>
      </c>
      <c r="D1118" s="17">
        <v>27904.5</v>
      </c>
      <c r="E1118" s="6" t="s">
        <v>3348</v>
      </c>
      <c r="F1118" s="6" t="s">
        <v>3535</v>
      </c>
      <c r="G1118" s="6" t="s">
        <v>3512</v>
      </c>
      <c r="H1118" s="18" t="s">
        <v>5761</v>
      </c>
      <c r="I1118" s="19" t="str">
        <f t="shared" si="34"/>
        <v>1005529.07</v>
      </c>
      <c r="J1118" s="20">
        <v>279034.31836799998</v>
      </c>
      <c r="K1118" s="6" t="s">
        <v>5762</v>
      </c>
      <c r="L1118" t="str">
        <f>VLOOKUP(A1118,[1]Accounts!$A$2:$G$3001,5,FALSE)</f>
        <v>Corporate</v>
      </c>
      <c r="M1118" t="str">
        <f>VLOOKUP(A1118,[1]Accounts!$A$2:$G$3001,7,FALSE)</f>
        <v>92225,5796</v>
      </c>
      <c r="N1118" t="str">
        <f>IFERROR(VLOOKUP(A1118,[1]Loan!A:D,4,FALSE),  " No Loan")</f>
        <v xml:space="preserve"> No Loan</v>
      </c>
      <c r="O1118" s="4">
        <f>VLOOKUP(B1118, [1]Transaction!C:F,4,FALSE)</f>
        <v>44337</v>
      </c>
      <c r="P1118" t="str">
        <f>VLOOKUP(B1118,[1]Transaction!C:D,2,FALSE)</f>
        <v>Cash Withdrawal</v>
      </c>
      <c r="Q1118" t="str">
        <f>VLOOKUP(B1118,[1]Transaction!C:E,3,FALSE)</f>
        <v>ATM</v>
      </c>
      <c r="R1118" s="10">
        <f>IFERROR(I1118-J1118, "")</f>
        <v>726494.75163199997</v>
      </c>
      <c r="S1118" s="5">
        <f t="shared" si="35"/>
        <v>14529.895032639999</v>
      </c>
    </row>
    <row r="1119" spans="1:19" x14ac:dyDescent="0.25">
      <c r="A1119" s="6" t="s">
        <v>1548</v>
      </c>
      <c r="B1119" s="7">
        <v>372978269</v>
      </c>
      <c r="C1119" s="6">
        <v>56</v>
      </c>
      <c r="D1119" s="17">
        <v>24252</v>
      </c>
      <c r="E1119" s="6" t="s">
        <v>3348</v>
      </c>
      <c r="F1119" s="6" t="s">
        <v>3360</v>
      </c>
      <c r="G1119" s="6" t="s">
        <v>3357</v>
      </c>
      <c r="H1119" s="18" t="s">
        <v>5763</v>
      </c>
      <c r="I1119" s="19" t="str">
        <f t="shared" si="34"/>
        <v>221234.789</v>
      </c>
      <c r="J1119" s="20">
        <v>46284.646744799997</v>
      </c>
      <c r="K1119" s="6" t="s">
        <v>5764</v>
      </c>
      <c r="L1119" t="str">
        <f>VLOOKUP(A1119,[1]Accounts!$A$2:$G$3001,5,FALSE)</f>
        <v>Corporate</v>
      </c>
      <c r="M1119" t="str">
        <f>VLOOKUP(A1119,[1]Accounts!$A$2:$G$3001,7,FALSE)</f>
        <v>152280,516</v>
      </c>
      <c r="N1119" t="str">
        <f>IFERROR(VLOOKUP(A1119,[1]Loan!A:D,4,FALSE),  " No Loan")</f>
        <v xml:space="preserve"> No Loan</v>
      </c>
      <c r="O1119" s="4">
        <f>VLOOKUP(B1119, [1]Transaction!C:F,4,FALSE)</f>
        <v>44358</v>
      </c>
      <c r="P1119" t="str">
        <f>VLOOKUP(B1119,[1]Transaction!C:D,2,FALSE)</f>
        <v>Money Deposit</v>
      </c>
      <c r="Q1119" t="str">
        <f>VLOOKUP(B1119,[1]Transaction!C:E,3,FALSE)</f>
        <v>ATM</v>
      </c>
      <c r="R1119" s="10">
        <f>IFERROR(I1119-J1119, "")</f>
        <v>174950.14225519999</v>
      </c>
      <c r="S1119" s="5">
        <f t="shared" si="35"/>
        <v>0</v>
      </c>
    </row>
    <row r="1120" spans="1:19" x14ac:dyDescent="0.25">
      <c r="A1120" s="6" t="s">
        <v>2278</v>
      </c>
      <c r="B1120" s="7">
        <v>373125639</v>
      </c>
      <c r="C1120" s="6">
        <v>32</v>
      </c>
      <c r="D1120" s="17">
        <v>33018</v>
      </c>
      <c r="E1120" s="6" t="s">
        <v>3339</v>
      </c>
      <c r="F1120" s="6" t="s">
        <v>3460</v>
      </c>
      <c r="G1120" s="6" t="s">
        <v>3505</v>
      </c>
      <c r="H1120" s="18" t="s">
        <v>5765</v>
      </c>
      <c r="I1120" s="19" t="str">
        <f t="shared" si="34"/>
        <v>383668.25_x0002_</v>
      </c>
      <c r="J1120" s="20">
        <v>162982.2726</v>
      </c>
      <c r="K1120" s="6" t="s">
        <v>5766</v>
      </c>
      <c r="L1120" t="str">
        <f>VLOOKUP(A1120,[1]Accounts!$A$2:$G$3001,5,FALSE)</f>
        <v>Domiciliary</v>
      </c>
      <c r="M1120" t="str">
        <f>VLOOKUP(A1120,[1]Accounts!$A$2:$G$3001,7,FALSE)</f>
        <v>335306,3</v>
      </c>
      <c r="N1120" t="str">
        <f>IFERROR(VLOOKUP(A1120,[1]Loan!A:D,4,FALSE),  " No Loan")</f>
        <v xml:space="preserve"> No Loan</v>
      </c>
      <c r="O1120" s="4">
        <f>VLOOKUP(B1120, [1]Transaction!C:F,4,FALSE)</f>
        <v>44524</v>
      </c>
      <c r="P1120" t="str">
        <f>VLOOKUP(B1120,[1]Transaction!C:D,2,FALSE)</f>
        <v>Money Transfer</v>
      </c>
      <c r="Q1120" t="str">
        <f>VLOOKUP(B1120,[1]Transaction!C:E,3,FALSE)</f>
        <v>Mobile</v>
      </c>
      <c r="R1120" s="10" t="str">
        <f>IFERROR(I1120-J1120, "")</f>
        <v/>
      </c>
      <c r="S1120" s="5" t="e">
        <f t="shared" si="35"/>
        <v>#VALUE!</v>
      </c>
    </row>
    <row r="1121" spans="1:19" x14ac:dyDescent="0.25">
      <c r="A1121" s="6" t="s">
        <v>1822</v>
      </c>
      <c r="B1121" s="7">
        <v>373419298</v>
      </c>
      <c r="C1121" s="6">
        <v>45</v>
      </c>
      <c r="D1121" s="17">
        <v>28269.75</v>
      </c>
      <c r="E1121" s="6" t="s">
        <v>3339</v>
      </c>
      <c r="F1121" s="6" t="s">
        <v>3833</v>
      </c>
      <c r="G1121" s="6" t="s">
        <v>3357</v>
      </c>
      <c r="H1121" s="18" t="s">
        <v>5767</v>
      </c>
      <c r="I1121" s="19" t="str">
        <f t="shared" si="34"/>
        <v>619039.874</v>
      </c>
      <c r="J1121" s="20">
        <v>261765.43277976001</v>
      </c>
      <c r="K1121" s="6" t="s">
        <v>5768</v>
      </c>
      <c r="L1121" t="str">
        <f>VLOOKUP(A1121,[1]Accounts!$A$2:$G$3001,5,FALSE)</f>
        <v>Fixed Deposit</v>
      </c>
      <c r="M1121" t="str">
        <f>VLOOKUP(A1121,[1]Accounts!$A$2:$G$3001,7,FALSE)</f>
        <v>52673,1264</v>
      </c>
      <c r="N1121" t="str">
        <f>IFERROR(VLOOKUP(A1121,[1]Loan!A:D,4,FALSE),  " No Loan")</f>
        <v xml:space="preserve"> No Loan</v>
      </c>
      <c r="O1121" s="4">
        <f>VLOOKUP(B1121, [1]Transaction!C:F,4,FALSE)</f>
        <v>44499</v>
      </c>
      <c r="P1121" t="str">
        <f>VLOOKUP(B1121,[1]Transaction!C:D,2,FALSE)</f>
        <v>Money Deposit</v>
      </c>
      <c r="Q1121" t="str">
        <f>VLOOKUP(B1121,[1]Transaction!C:E,3,FALSE)</f>
        <v>ATM</v>
      </c>
      <c r="R1121" s="10">
        <f>IFERROR(I1121-J1121, "")</f>
        <v>357274.44122023997</v>
      </c>
      <c r="S1121" s="5">
        <f t="shared" si="35"/>
        <v>0</v>
      </c>
    </row>
    <row r="1122" spans="1:19" x14ac:dyDescent="0.25">
      <c r="A1122" s="6" t="s">
        <v>32</v>
      </c>
      <c r="B1122" s="7">
        <v>373928798</v>
      </c>
      <c r="C1122" s="6">
        <v>56</v>
      </c>
      <c r="D1122" s="17">
        <v>24252</v>
      </c>
      <c r="E1122" s="6" t="s">
        <v>3348</v>
      </c>
      <c r="F1122" s="6" t="s">
        <v>3579</v>
      </c>
      <c r="G1122" s="6" t="s">
        <v>3512</v>
      </c>
      <c r="H1122" s="18" t="s">
        <v>5769</v>
      </c>
      <c r="I1122" s="19" t="str">
        <f t="shared" si="34"/>
        <v>283788.238</v>
      </c>
      <c r="J1122" s="20">
        <v>87837.352693199995</v>
      </c>
      <c r="K1122" s="6" t="s">
        <v>5770</v>
      </c>
      <c r="L1122" t="str">
        <f>VLOOKUP(A1122,[1]Accounts!$A$2:$G$3001,5,FALSE)</f>
        <v>Domiciliary</v>
      </c>
      <c r="M1122" t="str">
        <f>VLOOKUP(A1122,[1]Accounts!$A$2:$G$3001,7,FALSE)</f>
        <v>45810,9846</v>
      </c>
      <c r="N1122" t="str">
        <f>IFERROR(VLOOKUP(A1122,[1]Loan!A:D,4,FALSE),  " No Loan")</f>
        <v xml:space="preserve"> No Loan</v>
      </c>
      <c r="O1122" s="4">
        <f>VLOOKUP(B1122, [1]Transaction!C:F,4,FALSE)</f>
        <v>44270</v>
      </c>
      <c r="P1122" t="str">
        <f>VLOOKUP(B1122,[1]Transaction!C:D,2,FALSE)</f>
        <v>Money Transfer</v>
      </c>
      <c r="Q1122" t="str">
        <f>VLOOKUP(B1122,[1]Transaction!C:E,3,FALSE)</f>
        <v>Bank</v>
      </c>
      <c r="R1122" s="10">
        <f>IFERROR(I1122-J1122, "")</f>
        <v>195950.88530680002</v>
      </c>
      <c r="S1122" s="5">
        <f t="shared" si="35"/>
        <v>0</v>
      </c>
    </row>
    <row r="1123" spans="1:19" x14ac:dyDescent="0.25">
      <c r="A1123" s="6" t="s">
        <v>3316</v>
      </c>
      <c r="B1123" s="7">
        <v>374895648</v>
      </c>
      <c r="C1123" s="6">
        <v>68</v>
      </c>
      <c r="D1123" s="17">
        <v>19869</v>
      </c>
      <c r="E1123" s="6" t="s">
        <v>3339</v>
      </c>
      <c r="F1123" s="6" t="s">
        <v>4085</v>
      </c>
      <c r="G1123" s="6" t="s">
        <v>3341</v>
      </c>
      <c r="H1123" s="18" t="s">
        <v>5771</v>
      </c>
      <c r="I1123" s="19" t="str">
        <f t="shared" si="34"/>
        <v>924637.873</v>
      </c>
      <c r="J1123" s="20">
        <v>787734.8575866</v>
      </c>
      <c r="K1123" s="6" t="s">
        <v>5772</v>
      </c>
      <c r="L1123" t="str">
        <f>VLOOKUP(A1123,[1]Accounts!$A$2:$G$3001,5,FALSE)</f>
        <v>Domiciliary</v>
      </c>
      <c r="M1123" t="str">
        <f>VLOOKUP(A1123,[1]Accounts!$A$2:$G$3001,7,FALSE)</f>
        <v>408724,6436</v>
      </c>
      <c r="N1123" t="str">
        <f>IFERROR(VLOOKUP(A1123,[1]Loan!A:D,4,FALSE),  " No Loan")</f>
        <v xml:space="preserve"> No Loan</v>
      </c>
      <c r="O1123" s="4">
        <f>VLOOKUP(B1123, [1]Transaction!C:F,4,FALSE)</f>
        <v>44358</v>
      </c>
      <c r="P1123" t="str">
        <f>VLOOKUP(B1123,[1]Transaction!C:D,2,FALSE)</f>
        <v>Online Payment</v>
      </c>
      <c r="Q1123" t="str">
        <f>VLOOKUP(B1123,[1]Transaction!C:E,3,FALSE)</f>
        <v>Card</v>
      </c>
      <c r="R1123" s="10">
        <f>IFERROR(I1123-J1123, "")</f>
        <v>136903.01541340002</v>
      </c>
      <c r="S1123" s="5">
        <f t="shared" si="35"/>
        <v>0</v>
      </c>
    </row>
    <row r="1124" spans="1:19" x14ac:dyDescent="0.25">
      <c r="A1124" s="6" t="s">
        <v>386</v>
      </c>
      <c r="B1124" s="7">
        <v>375118877</v>
      </c>
      <c r="C1124" s="6">
        <v>65</v>
      </c>
      <c r="D1124" s="17">
        <v>20964.75</v>
      </c>
      <c r="E1124" s="6" t="s">
        <v>3348</v>
      </c>
      <c r="F1124" s="6" t="s">
        <v>4687</v>
      </c>
      <c r="G1124" s="6" t="s">
        <v>3463</v>
      </c>
      <c r="H1124" s="18" t="s">
        <v>5773</v>
      </c>
      <c r="I1124" s="19" t="str">
        <f t="shared" si="34"/>
        <v>943481.739</v>
      </c>
      <c r="J1124" s="20">
        <v>458017.49876256002</v>
      </c>
      <c r="K1124" s="6" t="s">
        <v>5774</v>
      </c>
      <c r="L1124" t="str">
        <f>VLOOKUP(A1124,[1]Accounts!$A$2:$G$3001,5,FALSE)</f>
        <v>Savings</v>
      </c>
      <c r="M1124" t="str">
        <f>VLOOKUP(A1124,[1]Accounts!$A$2:$G$3001,7,FALSE)</f>
        <v>331797,03</v>
      </c>
      <c r="N1124" t="str">
        <f>IFERROR(VLOOKUP(A1124,[1]Loan!A:D,4,FALSE),  " No Loan")</f>
        <v xml:space="preserve"> No Loan</v>
      </c>
      <c r="O1124" s="4">
        <f>VLOOKUP(B1124, [1]Transaction!C:F,4,FALSE)</f>
        <v>44222</v>
      </c>
      <c r="P1124" t="str">
        <f>VLOOKUP(B1124,[1]Transaction!C:D,2,FALSE)</f>
        <v>Checks</v>
      </c>
      <c r="Q1124" t="str">
        <f>VLOOKUP(B1124,[1]Transaction!C:E,3,FALSE)</f>
        <v>Informal Services</v>
      </c>
      <c r="R1124" s="10">
        <f>IFERROR(I1124-J1124, "")</f>
        <v>485464.24023743992</v>
      </c>
      <c r="S1124" s="5">
        <f t="shared" si="35"/>
        <v>0</v>
      </c>
    </row>
    <row r="1125" spans="1:19" x14ac:dyDescent="0.25">
      <c r="A1125" s="6" t="s">
        <v>1922</v>
      </c>
      <c r="B1125" s="7">
        <v>375431415</v>
      </c>
      <c r="C1125" s="6">
        <v>84</v>
      </c>
      <c r="D1125" s="17">
        <v>14025</v>
      </c>
      <c r="E1125" s="6" t="s">
        <v>3348</v>
      </c>
      <c r="F1125" s="6" t="s">
        <v>3685</v>
      </c>
      <c r="G1125" s="6" t="s">
        <v>3361</v>
      </c>
      <c r="H1125" s="18" t="s">
        <v>5775</v>
      </c>
      <c r="I1125" s="19" t="str">
        <f t="shared" si="34"/>
        <v>530390.606</v>
      </c>
      <c r="J1125" s="20">
        <v>141345.65250036001</v>
      </c>
      <c r="K1125" s="6" t="s">
        <v>5776</v>
      </c>
      <c r="L1125" t="str">
        <f>VLOOKUP(A1125,[1]Accounts!$A$2:$G$3001,5,FALSE)</f>
        <v>Domiciliary</v>
      </c>
      <c r="M1125" t="str">
        <f>VLOOKUP(A1125,[1]Accounts!$A$2:$G$3001,7,FALSE)</f>
        <v>403281,5072</v>
      </c>
      <c r="N1125" t="str">
        <f>IFERROR(VLOOKUP(A1125,[1]Loan!A:D,4,FALSE),  " No Loan")</f>
        <v xml:space="preserve"> No Loan</v>
      </c>
      <c r="O1125" s="4">
        <f>VLOOKUP(B1125, [1]Transaction!C:F,4,FALSE)</f>
        <v>44411</v>
      </c>
      <c r="P1125" t="str">
        <f>VLOOKUP(B1125,[1]Transaction!C:D,2,FALSE)</f>
        <v>Online Payment</v>
      </c>
      <c r="Q1125" t="str">
        <f>VLOOKUP(B1125,[1]Transaction!C:E,3,FALSE)</f>
        <v>Mobile</v>
      </c>
      <c r="R1125" s="10">
        <f>IFERROR(I1125-J1125, "")</f>
        <v>389044.95349963999</v>
      </c>
      <c r="S1125" s="5">
        <f t="shared" si="35"/>
        <v>0</v>
      </c>
    </row>
    <row r="1126" spans="1:19" x14ac:dyDescent="0.25">
      <c r="A1126" s="6" t="s">
        <v>3291</v>
      </c>
      <c r="B1126" s="7">
        <v>375593872</v>
      </c>
      <c r="C1126" s="6">
        <v>59</v>
      </c>
      <c r="D1126" s="17">
        <v>23156.25</v>
      </c>
      <c r="E1126" s="6" t="s">
        <v>3339</v>
      </c>
      <c r="F1126" s="6" t="s">
        <v>3782</v>
      </c>
      <c r="G1126" s="6" t="s">
        <v>3369</v>
      </c>
      <c r="H1126" s="18" t="s">
        <v>5777</v>
      </c>
      <c r="I1126" s="19" t="str">
        <f t="shared" si="34"/>
        <v>1199695.66</v>
      </c>
      <c r="J1126" s="20">
        <v>339262.77525696001</v>
      </c>
      <c r="K1126" s="6" t="s">
        <v>5778</v>
      </c>
      <c r="L1126" t="str">
        <f>VLOOKUP(A1126,[1]Accounts!$A$2:$G$3001,5,FALSE)</f>
        <v>Domiciliary</v>
      </c>
      <c r="M1126" t="str">
        <f>VLOOKUP(A1126,[1]Accounts!$A$2:$G$3001,7,FALSE)</f>
        <v>88492,4508</v>
      </c>
      <c r="N1126" t="str">
        <f>IFERROR(VLOOKUP(A1126,[1]Loan!A:D,4,FALSE),  " No Loan")</f>
        <v xml:space="preserve"> No Loan</v>
      </c>
      <c r="O1126" s="4">
        <f>VLOOKUP(B1126, [1]Transaction!C:F,4,FALSE)</f>
        <v>44374</v>
      </c>
      <c r="P1126" t="str">
        <f>VLOOKUP(B1126,[1]Transaction!C:D,2,FALSE)</f>
        <v>Money Transfer</v>
      </c>
      <c r="Q1126" t="str">
        <f>VLOOKUP(B1126,[1]Transaction!C:E,3,FALSE)</f>
        <v>Bank</v>
      </c>
      <c r="R1126" s="10">
        <f>IFERROR(I1126-J1126, "")</f>
        <v>860432.88474303996</v>
      </c>
      <c r="S1126" s="5">
        <f t="shared" si="35"/>
        <v>17208.657694860798</v>
      </c>
    </row>
    <row r="1127" spans="1:19" x14ac:dyDescent="0.25">
      <c r="A1127" s="6" t="s">
        <v>694</v>
      </c>
      <c r="B1127" s="7">
        <v>375689300</v>
      </c>
      <c r="C1127" s="6">
        <v>24</v>
      </c>
      <c r="D1127" s="17">
        <v>35940</v>
      </c>
      <c r="E1127" s="6" t="s">
        <v>3339</v>
      </c>
      <c r="F1127" s="6" t="s">
        <v>4157</v>
      </c>
      <c r="G1127" s="6" t="s">
        <v>3369</v>
      </c>
      <c r="H1127" s="18" t="s">
        <v>5779</v>
      </c>
      <c r="I1127" s="19" t="str">
        <f t="shared" si="34"/>
        <v>425839.204</v>
      </c>
      <c r="J1127" s="20">
        <v>177507.71039232</v>
      </c>
      <c r="K1127" s="6" t="s">
        <v>5780</v>
      </c>
      <c r="L1127" t="str">
        <f>VLOOKUP(A1127,[1]Accounts!$A$2:$G$3001,5,FALSE)</f>
        <v>Domiciliary</v>
      </c>
      <c r="M1127" t="str">
        <f>VLOOKUP(A1127,[1]Accounts!$A$2:$G$3001,7,FALSE)</f>
        <v>334843,2269</v>
      </c>
      <c r="N1127" t="str">
        <f>IFERROR(VLOOKUP(A1127,[1]Loan!A:D,4,FALSE),  " No Loan")</f>
        <v xml:space="preserve"> No Loan</v>
      </c>
      <c r="O1127" s="4">
        <f>VLOOKUP(B1127, [1]Transaction!C:F,4,FALSE)</f>
        <v>44659</v>
      </c>
      <c r="P1127" t="str">
        <f>VLOOKUP(B1127,[1]Transaction!C:D,2,FALSE)</f>
        <v>Cash Withdrawal</v>
      </c>
      <c r="Q1127" t="str">
        <f>VLOOKUP(B1127,[1]Transaction!C:E,3,FALSE)</f>
        <v>ATM</v>
      </c>
      <c r="R1127" s="10">
        <f>IFERROR(I1127-J1127, "")</f>
        <v>248331.49360768002</v>
      </c>
      <c r="S1127" s="5">
        <f t="shared" si="35"/>
        <v>0</v>
      </c>
    </row>
    <row r="1128" spans="1:19" x14ac:dyDescent="0.25">
      <c r="A1128" s="6" t="s">
        <v>2300</v>
      </c>
      <c r="B1128" s="7">
        <v>376006012</v>
      </c>
      <c r="C1128" s="6">
        <v>53</v>
      </c>
      <c r="D1128" s="17">
        <v>25347.75</v>
      </c>
      <c r="E1128" s="6" t="s">
        <v>3339</v>
      </c>
      <c r="F1128" s="6" t="s">
        <v>3438</v>
      </c>
      <c r="G1128" s="6" t="s">
        <v>3463</v>
      </c>
      <c r="H1128" s="18" t="s">
        <v>5781</v>
      </c>
      <c r="I1128" s="19" t="str">
        <f t="shared" si="34"/>
        <v>254964.462</v>
      </c>
      <c r="J1128" s="20">
        <v>127643.261562</v>
      </c>
      <c r="K1128" s="6" t="s">
        <v>5782</v>
      </c>
      <c r="L1128" t="str">
        <f>VLOOKUP(A1128,[1]Accounts!$A$2:$G$3001,5,FALSE)</f>
        <v>Corporate</v>
      </c>
      <c r="M1128" t="str">
        <f>VLOOKUP(A1128,[1]Accounts!$A$2:$G$3001,7,FALSE)</f>
        <v>110274,5664</v>
      </c>
      <c r="N1128" t="str">
        <f>IFERROR(VLOOKUP(A1128,[1]Loan!A:D,4,FALSE),  " No Loan")</f>
        <v xml:space="preserve"> No Loan</v>
      </c>
      <c r="O1128" s="4">
        <f>VLOOKUP(B1128, [1]Transaction!C:F,4,FALSE)</f>
        <v>44632</v>
      </c>
      <c r="P1128" t="str">
        <f>VLOOKUP(B1128,[1]Transaction!C:D,2,FALSE)</f>
        <v>Cash Withdrawal</v>
      </c>
      <c r="Q1128" t="str">
        <f>VLOOKUP(B1128,[1]Transaction!C:E,3,FALSE)</f>
        <v>POS</v>
      </c>
      <c r="R1128" s="10">
        <f>IFERROR(I1128-J1128, "")</f>
        <v>127321.200438</v>
      </c>
      <c r="S1128" s="5">
        <f t="shared" si="35"/>
        <v>0</v>
      </c>
    </row>
    <row r="1129" spans="1:19" x14ac:dyDescent="0.25">
      <c r="A1129" s="6" t="s">
        <v>1814</v>
      </c>
      <c r="B1129" s="7">
        <v>376092417</v>
      </c>
      <c r="C1129" s="6">
        <v>38</v>
      </c>
      <c r="D1129" s="21">
        <v>36435.25</v>
      </c>
      <c r="E1129" s="6" t="str">
        <f ca="1">CHOOSE(RANDBETWEEN(1, 2), "Male","Female")</f>
        <v>Female</v>
      </c>
      <c r="F1129" s="6" t="str">
        <f ca="1">CHOOSE(RANDBETWEEN(1, 5), "Farmer","Tailor","Student","Professor","Welder")</f>
        <v>Tailor</v>
      </c>
      <c r="G1129" s="6" t="str">
        <f ca="1">CHOOSE(RANDBETWEEN(1, 22), "Kano","Kwara","Imo","Lagos","Adamawa","Delta","Sokoto","Oyo","Osun","Abia","Cross River","Kaduna","Plateau","River","Abuja","Kogi","Edo","Anambra","Bayelsa","Benue","Ogun","Enugu")</f>
        <v>Anambra</v>
      </c>
      <c r="H1129" s="22" t="s">
        <v>5783</v>
      </c>
      <c r="I1129" s="19" t="str">
        <f t="shared" si="34"/>
        <v>483614.498</v>
      </c>
      <c r="J1129" s="10">
        <v>682296.80609738559</v>
      </c>
      <c r="K1129" t="s">
        <v>5784</v>
      </c>
      <c r="L1129" t="str">
        <f>VLOOKUP(A1129,[1]Accounts!$A$2:$G$3001,5,FALSE)</f>
        <v>Current</v>
      </c>
      <c r="M1129" t="str">
        <f>VLOOKUP(A1129,[1]Accounts!$A$2:$G$3001,7,FALSE)</f>
        <v>100945,4781</v>
      </c>
      <c r="N1129" t="str">
        <f>IFERROR(VLOOKUP(A1129,[1]Loan!A:D,4,FALSE),  " No Loan")</f>
        <v xml:space="preserve"> No Loan</v>
      </c>
      <c r="O1129" s="4">
        <f>VLOOKUP(B1129, [1]Transaction!C:F,4,FALSE)</f>
        <v>44410</v>
      </c>
      <c r="P1129" t="str">
        <f>VLOOKUP(B1129,[1]Transaction!C:D,2,FALSE)</f>
        <v>Money Transfer</v>
      </c>
      <c r="Q1129" t="str">
        <f>VLOOKUP(B1129,[1]Transaction!C:E,3,FALSE)</f>
        <v>ATM</v>
      </c>
      <c r="R1129" s="10">
        <f>IFERROR(I1129-J1129, "")</f>
        <v>-198682.30809738557</v>
      </c>
      <c r="S1129" s="5">
        <f t="shared" si="35"/>
        <v>0</v>
      </c>
    </row>
    <row r="1130" spans="1:19" x14ac:dyDescent="0.25">
      <c r="A1130" s="6" t="s">
        <v>2325</v>
      </c>
      <c r="B1130" s="7">
        <v>376180406</v>
      </c>
      <c r="C1130" s="6">
        <v>47</v>
      </c>
      <c r="D1130" s="17">
        <v>27539.25</v>
      </c>
      <c r="E1130" s="6" t="s">
        <v>3339</v>
      </c>
      <c r="F1130" s="6" t="s">
        <v>4099</v>
      </c>
      <c r="G1130" s="6" t="s">
        <v>3341</v>
      </c>
      <c r="H1130" s="18" t="s">
        <v>5785</v>
      </c>
      <c r="I1130" s="19" t="str">
        <f t="shared" si="34"/>
        <v>227354.434</v>
      </c>
      <c r="J1130" s="20">
        <v>48114.543040199998</v>
      </c>
      <c r="K1130" s="6" t="s">
        <v>5786</v>
      </c>
      <c r="L1130" t="str">
        <f>VLOOKUP(A1130,[1]Accounts!$A$2:$G$3001,5,FALSE)</f>
        <v>Domiciliary</v>
      </c>
      <c r="M1130" t="str">
        <f>VLOOKUP(A1130,[1]Accounts!$A$2:$G$3001,7,FALSE)</f>
        <v>336627,375</v>
      </c>
      <c r="N1130" t="str">
        <f>IFERROR(VLOOKUP(A1130,[1]Loan!A:D,4,FALSE),  " No Loan")</f>
        <v xml:space="preserve"> No Loan</v>
      </c>
      <c r="O1130" s="4">
        <f>VLOOKUP(B1130, [1]Transaction!C:F,4,FALSE)</f>
        <v>44506</v>
      </c>
      <c r="P1130" t="str">
        <f>VLOOKUP(B1130,[1]Transaction!C:D,2,FALSE)</f>
        <v>Money Deposit</v>
      </c>
      <c r="Q1130" t="str">
        <f>VLOOKUP(B1130,[1]Transaction!C:E,3,FALSE)</f>
        <v>Bank</v>
      </c>
      <c r="R1130" s="10">
        <f>IFERROR(I1130-J1130, "")</f>
        <v>179239.89095980002</v>
      </c>
      <c r="S1130" s="5">
        <f t="shared" si="35"/>
        <v>0</v>
      </c>
    </row>
    <row r="1131" spans="1:19" x14ac:dyDescent="0.25">
      <c r="A1131" s="6" t="s">
        <v>938</v>
      </c>
      <c r="B1131" s="7">
        <v>376945350</v>
      </c>
      <c r="C1131" s="6">
        <v>24</v>
      </c>
      <c r="D1131" s="17">
        <v>35940</v>
      </c>
      <c r="E1131" s="6" t="s">
        <v>3348</v>
      </c>
      <c r="F1131" s="6" t="s">
        <v>4056</v>
      </c>
      <c r="G1131" s="6" t="s">
        <v>3399</v>
      </c>
      <c r="H1131" s="18" t="s">
        <v>5787</v>
      </c>
      <c r="I1131" s="19" t="str">
        <f t="shared" si="34"/>
        <v>854088.275</v>
      </c>
      <c r="J1131" s="20">
        <v>393636.43690560001</v>
      </c>
      <c r="K1131" s="6" t="s">
        <v>5788</v>
      </c>
      <c r="L1131" t="str">
        <f>VLOOKUP(A1131,[1]Accounts!$A$2:$G$3001,5,FALSE)</f>
        <v>Joint</v>
      </c>
      <c r="M1131" t="str">
        <f>VLOOKUP(A1131,[1]Accounts!$A$2:$G$3001,7,FALSE)</f>
        <v>274655,1296</v>
      </c>
      <c r="N1131" t="str">
        <f>IFERROR(VLOOKUP(A1131,[1]Loan!A:D,4,FALSE),  " No Loan")</f>
        <v xml:space="preserve"> No Loan</v>
      </c>
      <c r="O1131" s="4">
        <f>VLOOKUP(B1131, [1]Transaction!C:F,4,FALSE)</f>
        <v>44332</v>
      </c>
      <c r="P1131" t="str">
        <f>VLOOKUP(B1131,[1]Transaction!C:D,2,FALSE)</f>
        <v>Online Payment</v>
      </c>
      <c r="Q1131" t="str">
        <f>VLOOKUP(B1131,[1]Transaction!C:E,3,FALSE)</f>
        <v>Internet Banking</v>
      </c>
      <c r="R1131" s="10">
        <f>IFERROR(I1131-J1131, "")</f>
        <v>460451.83809440001</v>
      </c>
      <c r="S1131" s="5">
        <f t="shared" si="35"/>
        <v>0</v>
      </c>
    </row>
    <row r="1132" spans="1:19" x14ac:dyDescent="0.25">
      <c r="A1132" s="6" t="s">
        <v>2759</v>
      </c>
      <c r="B1132" s="7">
        <v>377745821</v>
      </c>
      <c r="C1132" s="6">
        <v>25</v>
      </c>
      <c r="D1132" s="17">
        <v>35574.75</v>
      </c>
      <c r="E1132" s="6" t="s">
        <v>3348</v>
      </c>
      <c r="F1132" s="6" t="s">
        <v>3340</v>
      </c>
      <c r="G1132" s="6" t="s">
        <v>3376</v>
      </c>
      <c r="H1132" s="18" t="s">
        <v>5789</v>
      </c>
      <c r="I1132" s="19" t="str">
        <f t="shared" si="34"/>
        <v>135513.259</v>
      </c>
      <c r="J1132" s="20">
        <v>41406.8292</v>
      </c>
      <c r="K1132" s="6" t="s">
        <v>5790</v>
      </c>
      <c r="L1132" t="str">
        <f>VLOOKUP(A1132,[1]Accounts!$A$2:$G$3001,5,FALSE)</f>
        <v>Domiciliary</v>
      </c>
      <c r="M1132" t="str">
        <f>VLOOKUP(A1132,[1]Accounts!$A$2:$G$3001,7,FALSE)</f>
        <v>223595,5104</v>
      </c>
      <c r="N1132" t="str">
        <f>IFERROR(VLOOKUP(A1132,[1]Loan!A:D,4,FALSE),  " No Loan")</f>
        <v xml:space="preserve"> No Loan</v>
      </c>
      <c r="O1132" s="4">
        <f>VLOOKUP(B1132, [1]Transaction!C:F,4,FALSE)</f>
        <v>44350</v>
      </c>
      <c r="P1132" t="str">
        <f>VLOOKUP(B1132,[1]Transaction!C:D,2,FALSE)</f>
        <v>Online Payment</v>
      </c>
      <c r="Q1132" t="str">
        <f>VLOOKUP(B1132,[1]Transaction!C:E,3,FALSE)</f>
        <v>Card</v>
      </c>
      <c r="R1132" s="10">
        <f>IFERROR(I1132-J1132, "")</f>
        <v>94106.429799999984</v>
      </c>
      <c r="S1132" s="5">
        <f t="shared" si="35"/>
        <v>0</v>
      </c>
    </row>
    <row r="1133" spans="1:19" x14ac:dyDescent="0.25">
      <c r="A1133" s="6" t="s">
        <v>2694</v>
      </c>
      <c r="B1133" s="7">
        <v>377778135</v>
      </c>
      <c r="C1133" s="6">
        <v>77</v>
      </c>
      <c r="D1133" s="17">
        <v>16581.75</v>
      </c>
      <c r="E1133" s="6" t="s">
        <v>3348</v>
      </c>
      <c r="F1133" s="6" t="s">
        <v>4539</v>
      </c>
      <c r="G1133" s="6" t="s">
        <v>3357</v>
      </c>
      <c r="H1133" s="18" t="s">
        <v>5791</v>
      </c>
      <c r="I1133" s="19" t="str">
        <f t="shared" si="34"/>
        <v>303143.844</v>
      </c>
      <c r="J1133" s="20">
        <v>107399.53348992</v>
      </c>
      <c r="K1133" s="6" t="s">
        <v>5792</v>
      </c>
      <c r="L1133" t="str">
        <f>VLOOKUP(A1133,[1]Accounts!$A$2:$G$3001,5,FALSE)</f>
        <v>Joint</v>
      </c>
      <c r="M1133" t="str">
        <f>VLOOKUP(A1133,[1]Accounts!$A$2:$G$3001,7,FALSE)</f>
        <v>123522,6986</v>
      </c>
      <c r="N1133" t="str">
        <f>IFERROR(VLOOKUP(A1133,[1]Loan!A:D,4,FALSE),  " No Loan")</f>
        <v xml:space="preserve"> No Loan</v>
      </c>
      <c r="O1133" s="4">
        <f>VLOOKUP(B1133, [1]Transaction!C:F,4,FALSE)</f>
        <v>44223</v>
      </c>
      <c r="P1133" t="str">
        <f>VLOOKUP(B1133,[1]Transaction!C:D,2,FALSE)</f>
        <v>Money Deposit</v>
      </c>
      <c r="Q1133" t="str">
        <f>VLOOKUP(B1133,[1]Transaction!C:E,3,FALSE)</f>
        <v>Bank</v>
      </c>
      <c r="R1133" s="10">
        <f>IFERROR(I1133-J1133, "")</f>
        <v>195744.31051007999</v>
      </c>
      <c r="S1133" s="5">
        <f t="shared" si="35"/>
        <v>0</v>
      </c>
    </row>
    <row r="1134" spans="1:19" x14ac:dyDescent="0.25">
      <c r="A1134" s="6" t="s">
        <v>1199</v>
      </c>
      <c r="B1134" s="7">
        <v>377814136</v>
      </c>
      <c r="C1134" s="6">
        <v>45</v>
      </c>
      <c r="D1134" s="17">
        <v>28269.75</v>
      </c>
      <c r="E1134" s="6" t="s">
        <v>3339</v>
      </c>
      <c r="F1134" s="6" t="s">
        <v>3443</v>
      </c>
      <c r="G1134" s="6" t="s">
        <v>3369</v>
      </c>
      <c r="H1134" s="18" t="s">
        <v>5793</v>
      </c>
      <c r="I1134" s="19" t="str">
        <f t="shared" si="34"/>
        <v>1133682.34</v>
      </c>
      <c r="J1134" s="20">
        <v>646556.94006119994</v>
      </c>
      <c r="K1134" s="6" t="s">
        <v>5794</v>
      </c>
      <c r="L1134" t="str">
        <f>VLOOKUP(A1134,[1]Accounts!$A$2:$G$3001,5,FALSE)</f>
        <v>Domiciliary</v>
      </c>
      <c r="M1134" t="str">
        <f>VLOOKUP(A1134,[1]Accounts!$A$2:$G$3001,7,FALSE)</f>
        <v>280477,3125</v>
      </c>
      <c r="N1134" t="str">
        <f>IFERROR(VLOOKUP(A1134,[1]Loan!A:D,4,FALSE),  " No Loan")</f>
        <v xml:space="preserve"> No Loan</v>
      </c>
      <c r="O1134" s="4">
        <f>VLOOKUP(B1134, [1]Transaction!C:F,4,FALSE)</f>
        <v>44273</v>
      </c>
      <c r="P1134" t="str">
        <f>VLOOKUP(B1134,[1]Transaction!C:D,2,FALSE)</f>
        <v>Cash Withdrawal</v>
      </c>
      <c r="Q1134" t="str">
        <f>VLOOKUP(B1134,[1]Transaction!C:E,3,FALSE)</f>
        <v>ATM</v>
      </c>
      <c r="R1134" s="10">
        <f>IFERROR(I1134-J1134, "")</f>
        <v>487125.39993880014</v>
      </c>
      <c r="S1134" s="5">
        <f t="shared" si="35"/>
        <v>0</v>
      </c>
    </row>
    <row r="1135" spans="1:19" x14ac:dyDescent="0.25">
      <c r="A1135" s="6" t="s">
        <v>1471</v>
      </c>
      <c r="B1135" s="7">
        <v>378208954</v>
      </c>
      <c r="C1135" s="6">
        <v>43</v>
      </c>
      <c r="D1135" s="17">
        <v>29000.25</v>
      </c>
      <c r="E1135" s="6" t="s">
        <v>3339</v>
      </c>
      <c r="F1135" s="6" t="s">
        <v>3364</v>
      </c>
      <c r="G1135" s="6" t="s">
        <v>3403</v>
      </c>
      <c r="H1135" s="18" t="s">
        <v>5795</v>
      </c>
      <c r="I1135" s="19" t="str">
        <f t="shared" si="34"/>
        <v>71187.935_x0002_</v>
      </c>
      <c r="J1135" s="20">
        <v>56978.823173999997</v>
      </c>
      <c r="K1135" s="6" t="s">
        <v>5796</v>
      </c>
      <c r="L1135" t="str">
        <f>VLOOKUP(A1135,[1]Accounts!$A$2:$G$3001,5,FALSE)</f>
        <v>Savings</v>
      </c>
      <c r="M1135" t="str">
        <f>VLOOKUP(A1135,[1]Accounts!$A$2:$G$3001,7,FALSE)</f>
        <v>85339,6219</v>
      </c>
      <c r="N1135" t="str">
        <f>IFERROR(VLOOKUP(A1135,[1]Loan!A:D,4,FALSE),  " No Loan")</f>
        <v xml:space="preserve"> No Loan</v>
      </c>
      <c r="O1135" s="4">
        <f>VLOOKUP(B1135, [1]Transaction!C:F,4,FALSE)</f>
        <v>44248</v>
      </c>
      <c r="P1135" t="str">
        <f>VLOOKUP(B1135,[1]Transaction!C:D,2,FALSE)</f>
        <v>Cash Withdrawal</v>
      </c>
      <c r="Q1135" t="str">
        <f>VLOOKUP(B1135,[1]Transaction!C:E,3,FALSE)</f>
        <v>ATM</v>
      </c>
      <c r="R1135" s="10" t="str">
        <f>IFERROR(I1135-J1135, "")</f>
        <v/>
      </c>
      <c r="S1135" s="5" t="e">
        <f t="shared" si="35"/>
        <v>#VALUE!</v>
      </c>
    </row>
    <row r="1136" spans="1:19" x14ac:dyDescent="0.25">
      <c r="A1136" s="6" t="s">
        <v>3163</v>
      </c>
      <c r="B1136" s="7">
        <v>379935005</v>
      </c>
      <c r="C1136" s="6">
        <v>46</v>
      </c>
      <c r="D1136" s="17">
        <v>27904.5</v>
      </c>
      <c r="E1136" s="6" t="s">
        <v>3339</v>
      </c>
      <c r="F1136" s="6" t="s">
        <v>3483</v>
      </c>
      <c r="G1136" s="6" t="s">
        <v>3403</v>
      </c>
      <c r="H1136" s="18" t="s">
        <v>5797</v>
      </c>
      <c r="I1136" s="19" t="str">
        <f t="shared" si="34"/>
        <v>1084092.56</v>
      </c>
      <c r="J1136" s="20">
        <v>423069.40110707999</v>
      </c>
      <c r="K1136" s="6" t="s">
        <v>5798</v>
      </c>
      <c r="L1136" t="str">
        <f>VLOOKUP(A1136,[1]Accounts!$A$2:$G$3001,5,FALSE)</f>
        <v>Joint</v>
      </c>
      <c r="M1136" t="str">
        <f>VLOOKUP(A1136,[1]Accounts!$A$2:$G$3001,7,FALSE)</f>
        <v>190245,7675</v>
      </c>
      <c r="N1136" t="str">
        <f>IFERROR(VLOOKUP(A1136,[1]Loan!A:D,4,FALSE),  " No Loan")</f>
        <v xml:space="preserve"> No Loan</v>
      </c>
      <c r="O1136" s="4">
        <f>VLOOKUP(B1136, [1]Transaction!C:F,4,FALSE)</f>
        <v>44585</v>
      </c>
      <c r="P1136" t="str">
        <f>VLOOKUP(B1136,[1]Transaction!C:D,2,FALSE)</f>
        <v>Money Transfer</v>
      </c>
      <c r="Q1136" t="str">
        <f>VLOOKUP(B1136,[1]Transaction!C:E,3,FALSE)</f>
        <v>Internet Banking</v>
      </c>
      <c r="R1136" s="10">
        <f>IFERROR(I1136-J1136, "")</f>
        <v>661023.15889292001</v>
      </c>
      <c r="S1136" s="5">
        <f t="shared" si="35"/>
        <v>13220.463177858401</v>
      </c>
    </row>
    <row r="1137" spans="1:19" x14ac:dyDescent="0.25">
      <c r="A1137" s="6" t="s">
        <v>398</v>
      </c>
      <c r="B1137" s="7">
        <v>379943259</v>
      </c>
      <c r="C1137" s="6">
        <v>35</v>
      </c>
      <c r="D1137" s="17">
        <v>31922.25</v>
      </c>
      <c r="E1137" s="6" t="s">
        <v>3339</v>
      </c>
      <c r="F1137" s="6" t="s">
        <v>3398</v>
      </c>
      <c r="G1137" s="6" t="s">
        <v>3369</v>
      </c>
      <c r="H1137" s="18" t="s">
        <v>5799</v>
      </c>
      <c r="I1137" s="19" t="str">
        <f t="shared" si="34"/>
        <v>231379.477</v>
      </c>
      <c r="J1137" s="20">
        <v>46854.344132999999</v>
      </c>
      <c r="K1137" s="6" t="s">
        <v>5800</v>
      </c>
      <c r="L1137" t="str">
        <f>VLOOKUP(A1137,[1]Accounts!$A$2:$G$3001,5,FALSE)</f>
        <v>Current</v>
      </c>
      <c r="M1137" t="str">
        <f>VLOOKUP(A1137,[1]Accounts!$A$2:$G$3001,7,FALSE)</f>
        <v>32073,3528</v>
      </c>
      <c r="N1137" t="str">
        <f>IFERROR(VLOOKUP(A1137,[1]Loan!A:D,4,FALSE),  " No Loan")</f>
        <v xml:space="preserve"> No Loan</v>
      </c>
      <c r="O1137" s="4">
        <f>VLOOKUP(B1137, [1]Transaction!C:F,4,FALSE)</f>
        <v>44380</v>
      </c>
      <c r="P1137" t="str">
        <f>VLOOKUP(B1137,[1]Transaction!C:D,2,FALSE)</f>
        <v>Money Transfer</v>
      </c>
      <c r="Q1137" t="str">
        <f>VLOOKUP(B1137,[1]Transaction!C:E,3,FALSE)</f>
        <v>Mobile</v>
      </c>
      <c r="R1137" s="10">
        <f>IFERROR(I1137-J1137, "")</f>
        <v>184525.13286700001</v>
      </c>
      <c r="S1137" s="5">
        <f t="shared" si="35"/>
        <v>0</v>
      </c>
    </row>
    <row r="1138" spans="1:19" x14ac:dyDescent="0.25">
      <c r="A1138" s="6" t="s">
        <v>985</v>
      </c>
      <c r="B1138" s="7">
        <v>380223109</v>
      </c>
      <c r="C1138" s="6">
        <v>47</v>
      </c>
      <c r="D1138" s="17">
        <v>27539.25</v>
      </c>
      <c r="E1138" s="6" t="s">
        <v>3348</v>
      </c>
      <c r="F1138" s="6" t="s">
        <v>4298</v>
      </c>
      <c r="G1138" s="6" t="s">
        <v>3512</v>
      </c>
      <c r="H1138" s="18" t="s">
        <v>5801</v>
      </c>
      <c r="I1138" s="19" t="str">
        <f t="shared" si="34"/>
        <v>249977.321</v>
      </c>
      <c r="J1138" s="20">
        <v>226021.16184479999</v>
      </c>
      <c r="K1138" s="6" t="s">
        <v>5802</v>
      </c>
      <c r="L1138" t="str">
        <f>VLOOKUP(A1138,[1]Accounts!$A$2:$G$3001,5,FALSE)</f>
        <v>Current</v>
      </c>
      <c r="M1138" t="str">
        <f>VLOOKUP(A1138,[1]Accounts!$A$2:$G$3001,7,FALSE)</f>
        <v>162388,3275</v>
      </c>
      <c r="N1138" t="str">
        <f>IFERROR(VLOOKUP(A1138,[1]Loan!A:D,4,FALSE),  " No Loan")</f>
        <v xml:space="preserve"> No Loan</v>
      </c>
      <c r="O1138" s="4">
        <f>VLOOKUP(B1138, [1]Transaction!C:F,4,FALSE)</f>
        <v>44345</v>
      </c>
      <c r="P1138" t="str">
        <f>VLOOKUP(B1138,[1]Transaction!C:D,2,FALSE)</f>
        <v>Money Transfer</v>
      </c>
      <c r="Q1138" t="str">
        <f>VLOOKUP(B1138,[1]Transaction!C:E,3,FALSE)</f>
        <v>Mobile</v>
      </c>
      <c r="R1138" s="10">
        <f>IFERROR(I1138-J1138, "")</f>
        <v>23956.159155200003</v>
      </c>
      <c r="S1138" s="5">
        <f t="shared" si="35"/>
        <v>0</v>
      </c>
    </row>
    <row r="1139" spans="1:19" x14ac:dyDescent="0.25">
      <c r="A1139" s="6" t="s">
        <v>990</v>
      </c>
      <c r="B1139" s="7">
        <v>380361195</v>
      </c>
      <c r="C1139" s="6">
        <v>28</v>
      </c>
      <c r="D1139" s="17">
        <v>34479</v>
      </c>
      <c r="E1139" s="6" t="s">
        <v>3348</v>
      </c>
      <c r="F1139" s="6" t="s">
        <v>3639</v>
      </c>
      <c r="G1139" s="6" t="s">
        <v>3361</v>
      </c>
      <c r="H1139" s="18" t="s">
        <v>5803</v>
      </c>
      <c r="I1139" s="19" t="str">
        <f t="shared" si="34"/>
        <v>1333557.63</v>
      </c>
      <c r="J1139" s="20">
        <v>240797.0033214</v>
      </c>
      <c r="K1139" s="6" t="s">
        <v>5804</v>
      </c>
      <c r="L1139" t="str">
        <f>VLOOKUP(A1139,[1]Accounts!$A$2:$G$3001,5,FALSE)</f>
        <v>Joint</v>
      </c>
      <c r="M1139" t="str">
        <f>VLOOKUP(A1139,[1]Accounts!$A$2:$G$3001,7,FALSE)</f>
        <v>117375,8952</v>
      </c>
      <c r="N1139" t="str">
        <f>IFERROR(VLOOKUP(A1139,[1]Loan!A:D,4,FALSE),  " No Loan")</f>
        <v xml:space="preserve"> No Loan</v>
      </c>
      <c r="O1139" s="4">
        <f>VLOOKUP(B1139, [1]Transaction!C:F,4,FALSE)</f>
        <v>44538</v>
      </c>
      <c r="P1139" t="str">
        <f>VLOOKUP(B1139,[1]Transaction!C:D,2,FALSE)</f>
        <v>Online Payment</v>
      </c>
      <c r="Q1139" t="str">
        <f>VLOOKUP(B1139,[1]Transaction!C:E,3,FALSE)</f>
        <v>Internet Banking</v>
      </c>
      <c r="R1139" s="10">
        <f>IFERROR(I1139-J1139, "")</f>
        <v>1092760.6266786</v>
      </c>
      <c r="S1139" s="5">
        <f t="shared" si="35"/>
        <v>21855.212533572001</v>
      </c>
    </row>
    <row r="1140" spans="1:19" x14ac:dyDescent="0.25">
      <c r="A1140" s="6" t="s">
        <v>2169</v>
      </c>
      <c r="B1140" s="7">
        <v>380427813</v>
      </c>
      <c r="C1140" s="6">
        <v>74</v>
      </c>
      <c r="D1140" s="17">
        <v>17677.5</v>
      </c>
      <c r="E1140" s="6" t="s">
        <v>3339</v>
      </c>
      <c r="F1140" s="6" t="s">
        <v>3710</v>
      </c>
      <c r="G1140" s="6" t="s">
        <v>3466</v>
      </c>
      <c r="H1140" s="18" t="s">
        <v>5805</v>
      </c>
      <c r="I1140" s="19" t="str">
        <f t="shared" si="34"/>
        <v>3144472.58</v>
      </c>
      <c r="J1140" s="20">
        <v>1277139.6347423999</v>
      </c>
      <c r="K1140" s="6" t="s">
        <v>5806</v>
      </c>
      <c r="L1140" t="str">
        <f>VLOOKUP(A1140,[1]Accounts!$A$2:$G$3001,5,FALSE)</f>
        <v>Savings</v>
      </c>
      <c r="M1140" t="str">
        <f>VLOOKUP(A1140,[1]Accounts!$A$2:$G$3001,7,FALSE)</f>
        <v>67597,3792</v>
      </c>
      <c r="N1140" t="str">
        <f>IFERROR(VLOOKUP(A1140,[1]Loan!A:D,4,FALSE),  " No Loan")</f>
        <v xml:space="preserve"> No Loan</v>
      </c>
      <c r="O1140" s="4">
        <f>VLOOKUP(B1140, [1]Transaction!C:F,4,FALSE)</f>
        <v>44288</v>
      </c>
      <c r="P1140" t="str">
        <f>VLOOKUP(B1140,[1]Transaction!C:D,2,FALSE)</f>
        <v>Money Deposit</v>
      </c>
      <c r="Q1140" t="str">
        <f>VLOOKUP(B1140,[1]Transaction!C:E,3,FALSE)</f>
        <v>Bank</v>
      </c>
      <c r="R1140" s="10">
        <f>IFERROR(I1140-J1140, "")</f>
        <v>1867332.9452576002</v>
      </c>
      <c r="S1140" s="5">
        <f t="shared" si="35"/>
        <v>37346.658905152006</v>
      </c>
    </row>
    <row r="1141" spans="1:19" x14ac:dyDescent="0.25">
      <c r="A1141" s="6" t="s">
        <v>1171</v>
      </c>
      <c r="B1141" s="7">
        <v>380741591</v>
      </c>
      <c r="C1141" s="6">
        <v>47</v>
      </c>
      <c r="D1141" s="17">
        <v>27539.25</v>
      </c>
      <c r="E1141" s="6" t="s">
        <v>3348</v>
      </c>
      <c r="F1141" s="6" t="s">
        <v>4970</v>
      </c>
      <c r="G1141" s="6" t="s">
        <v>3403</v>
      </c>
      <c r="H1141" s="18" t="s">
        <v>5807</v>
      </c>
      <c r="I1141" s="19" t="str">
        <f t="shared" si="34"/>
        <v>1282034.48</v>
      </c>
      <c r="J1141" s="20">
        <v>572699.43244799995</v>
      </c>
      <c r="K1141" s="6" t="s">
        <v>5808</v>
      </c>
      <c r="L1141" t="str">
        <f>VLOOKUP(A1141,[1]Accounts!$A$2:$G$3001,5,FALSE)</f>
        <v>Corporate</v>
      </c>
      <c r="M1141" t="str">
        <f>VLOOKUP(A1141,[1]Accounts!$A$2:$G$3001,7,FALSE)</f>
        <v>243019,9824</v>
      </c>
      <c r="N1141" t="str">
        <f>IFERROR(VLOOKUP(A1141,[1]Loan!A:D,4,FALSE),  " No Loan")</f>
        <v xml:space="preserve"> No Loan</v>
      </c>
      <c r="O1141" s="4">
        <f>VLOOKUP(B1141, [1]Transaction!C:F,4,FALSE)</f>
        <v>44274</v>
      </c>
      <c r="P1141" t="str">
        <f>VLOOKUP(B1141,[1]Transaction!C:D,2,FALSE)</f>
        <v>Online Payment</v>
      </c>
      <c r="Q1141" t="str">
        <f>VLOOKUP(B1141,[1]Transaction!C:E,3,FALSE)</f>
        <v>Card</v>
      </c>
      <c r="R1141" s="10">
        <f>IFERROR(I1141-J1141, "")</f>
        <v>709335.04755200003</v>
      </c>
      <c r="S1141" s="5">
        <f t="shared" si="35"/>
        <v>14186.70095104</v>
      </c>
    </row>
    <row r="1142" spans="1:19" x14ac:dyDescent="0.25">
      <c r="A1142" s="6" t="s">
        <v>1197</v>
      </c>
      <c r="B1142" s="7">
        <v>380865340</v>
      </c>
      <c r="C1142" s="6">
        <v>36</v>
      </c>
      <c r="D1142" s="17">
        <v>31557</v>
      </c>
      <c r="E1142" s="6" t="s">
        <v>3339</v>
      </c>
      <c r="F1142" s="6" t="s">
        <v>3622</v>
      </c>
      <c r="G1142" s="6" t="s">
        <v>3369</v>
      </c>
      <c r="H1142" s="18" t="s">
        <v>5809</v>
      </c>
      <c r="I1142" s="19" t="str">
        <f t="shared" si="34"/>
        <v>505423.785</v>
      </c>
      <c r="J1142" s="20">
        <v>292471.89726719999</v>
      </c>
      <c r="K1142" s="6" t="s">
        <v>5810</v>
      </c>
      <c r="L1142" t="str">
        <f>VLOOKUP(A1142,[1]Accounts!$A$2:$G$3001,5,FALSE)</f>
        <v>Corporate</v>
      </c>
      <c r="M1142" t="str">
        <f>VLOOKUP(A1142,[1]Accounts!$A$2:$G$3001,7,FALSE)</f>
        <v>141689,8098</v>
      </c>
      <c r="N1142" t="str">
        <f>IFERROR(VLOOKUP(A1142,[1]Loan!A:D,4,FALSE),  " No Loan")</f>
        <v xml:space="preserve"> No Loan</v>
      </c>
      <c r="O1142" s="4">
        <f>VLOOKUP(B1142, [1]Transaction!C:F,4,FALSE)</f>
        <v>44428</v>
      </c>
      <c r="P1142" t="str">
        <f>VLOOKUP(B1142,[1]Transaction!C:D,2,FALSE)</f>
        <v>Online Payment</v>
      </c>
      <c r="Q1142" t="str">
        <f>VLOOKUP(B1142,[1]Transaction!C:E,3,FALSE)</f>
        <v>Card</v>
      </c>
      <c r="R1142" s="10">
        <f>IFERROR(I1142-J1142, "")</f>
        <v>212951.88773279998</v>
      </c>
      <c r="S1142" s="5">
        <f t="shared" si="35"/>
        <v>0</v>
      </c>
    </row>
    <row r="1143" spans="1:19" x14ac:dyDescent="0.25">
      <c r="A1143" s="6" t="s">
        <v>1640</v>
      </c>
      <c r="B1143" s="7">
        <v>381009187</v>
      </c>
      <c r="C1143" s="6">
        <v>62</v>
      </c>
      <c r="D1143" s="17">
        <v>22060.5</v>
      </c>
      <c r="E1143" s="6" t="s">
        <v>3339</v>
      </c>
      <c r="F1143" s="6" t="s">
        <v>3959</v>
      </c>
      <c r="G1143" s="6" t="s">
        <v>3463</v>
      </c>
      <c r="H1143" s="18" t="s">
        <v>5811</v>
      </c>
      <c r="I1143" s="19" t="str">
        <f t="shared" si="34"/>
        <v>2500209.69</v>
      </c>
      <c r="J1143" s="20">
        <v>755271.67737599998</v>
      </c>
      <c r="K1143" s="6" t="s">
        <v>5812</v>
      </c>
      <c r="L1143" t="str">
        <f>VLOOKUP(A1143,[1]Accounts!$A$2:$G$3001,5,FALSE)</f>
        <v>Fixed Deposit</v>
      </c>
      <c r="M1143" t="str">
        <f>VLOOKUP(A1143,[1]Accounts!$A$2:$G$3001,7,FALSE)</f>
        <v>352563,2325</v>
      </c>
      <c r="N1143" t="str">
        <f>IFERROR(VLOOKUP(A1143,[1]Loan!A:D,4,FALSE),  " No Loan")</f>
        <v xml:space="preserve"> No Loan</v>
      </c>
      <c r="O1143" s="4">
        <f>VLOOKUP(B1143, [1]Transaction!C:F,4,FALSE)</f>
        <v>44372</v>
      </c>
      <c r="P1143" t="str">
        <f>VLOOKUP(B1143,[1]Transaction!C:D,2,FALSE)</f>
        <v>Checks</v>
      </c>
      <c r="Q1143" t="str">
        <f>VLOOKUP(B1143,[1]Transaction!C:E,3,FALSE)</f>
        <v>Informal Services</v>
      </c>
      <c r="R1143" s="10">
        <f>IFERROR(I1143-J1143, "")</f>
        <v>1744938.012624</v>
      </c>
      <c r="S1143" s="5">
        <f t="shared" si="35"/>
        <v>34898.760252480002</v>
      </c>
    </row>
    <row r="1144" spans="1:19" x14ac:dyDescent="0.25">
      <c r="A1144" s="6" t="s">
        <v>2555</v>
      </c>
      <c r="B1144" s="7">
        <v>381042871</v>
      </c>
      <c r="C1144" s="6">
        <v>17</v>
      </c>
      <c r="D1144" s="17">
        <v>38496.75</v>
      </c>
      <c r="E1144" s="6" t="s">
        <v>3348</v>
      </c>
      <c r="F1144" s="6" t="s">
        <v>3699</v>
      </c>
      <c r="G1144" s="6" t="s">
        <v>3466</v>
      </c>
      <c r="H1144" s="18" t="s">
        <v>5813</v>
      </c>
      <c r="I1144" s="19" t="str">
        <f t="shared" si="34"/>
        <v>1667275.46</v>
      </c>
      <c r="J1144" s="20">
        <v>612547.612005</v>
      </c>
      <c r="K1144" s="6" t="s">
        <v>5814</v>
      </c>
      <c r="L1144" t="str">
        <f>VLOOKUP(A1144,[1]Accounts!$A$2:$G$3001,5,FALSE)</f>
        <v>Savings</v>
      </c>
      <c r="M1144" t="str">
        <f>VLOOKUP(A1144,[1]Accounts!$A$2:$G$3001,7,FALSE)</f>
        <v>397666,9164</v>
      </c>
      <c r="N1144" t="str">
        <f>IFERROR(VLOOKUP(A1144,[1]Loan!A:D,4,FALSE),  " No Loan")</f>
        <v xml:space="preserve"> No Loan</v>
      </c>
      <c r="O1144" s="4">
        <f>VLOOKUP(B1144, [1]Transaction!C:F,4,FALSE)</f>
        <v>44344</v>
      </c>
      <c r="P1144" t="str">
        <f>VLOOKUP(B1144,[1]Transaction!C:D,2,FALSE)</f>
        <v>Cash Withdrawal</v>
      </c>
      <c r="Q1144" t="str">
        <f>VLOOKUP(B1144,[1]Transaction!C:E,3,FALSE)</f>
        <v>ATM</v>
      </c>
      <c r="R1144" s="10">
        <f>IFERROR(I1144-J1144, "")</f>
        <v>1054727.847995</v>
      </c>
      <c r="S1144" s="5">
        <f t="shared" si="35"/>
        <v>21094.556959900001</v>
      </c>
    </row>
    <row r="1145" spans="1:19" x14ac:dyDescent="0.25">
      <c r="A1145" s="6" t="s">
        <v>402</v>
      </c>
      <c r="B1145" s="7">
        <v>381094998</v>
      </c>
      <c r="C1145" s="6">
        <v>83</v>
      </c>
      <c r="D1145" s="17">
        <v>14390.25</v>
      </c>
      <c r="E1145" s="6" t="s">
        <v>3348</v>
      </c>
      <c r="F1145" s="6" t="s">
        <v>3803</v>
      </c>
      <c r="G1145" s="6" t="s">
        <v>3623</v>
      </c>
      <c r="H1145" s="18" t="s">
        <v>5815</v>
      </c>
      <c r="I1145" s="19" t="str">
        <f t="shared" si="34"/>
        <v>837966.405</v>
      </c>
      <c r="J1145" s="20">
        <v>402223.874832</v>
      </c>
      <c r="K1145" s="6" t="s">
        <v>5816</v>
      </c>
      <c r="L1145" t="str">
        <f>VLOOKUP(A1145,[1]Accounts!$A$2:$G$3001,5,FALSE)</f>
        <v>Fixed Deposit</v>
      </c>
      <c r="M1145" t="str">
        <f>VLOOKUP(A1145,[1]Accounts!$A$2:$G$3001,7,FALSE)</f>
        <v>241146,7968</v>
      </c>
      <c r="N1145" t="str">
        <f>IFERROR(VLOOKUP(A1145,[1]Loan!A:D,4,FALSE),  " No Loan")</f>
        <v>N953558424</v>
      </c>
      <c r="O1145" s="4">
        <f>VLOOKUP(B1145, [1]Transaction!C:F,4,FALSE)</f>
        <v>44308</v>
      </c>
      <c r="P1145" t="str">
        <f>VLOOKUP(B1145,[1]Transaction!C:D,2,FALSE)</f>
        <v>Loan Payment</v>
      </c>
      <c r="Q1145" t="str">
        <f>VLOOKUP(B1145,[1]Transaction!C:E,3,FALSE)</f>
        <v>ACH</v>
      </c>
      <c r="R1145" s="10">
        <f>IFERROR(I1145-J1145, "")</f>
        <v>435742.53016800003</v>
      </c>
      <c r="S1145" s="5">
        <f t="shared" si="35"/>
        <v>0</v>
      </c>
    </row>
    <row r="1146" spans="1:19" x14ac:dyDescent="0.25">
      <c r="A1146" s="6" t="s">
        <v>2908</v>
      </c>
      <c r="B1146" s="7">
        <v>381449213</v>
      </c>
      <c r="C1146" s="6">
        <v>54</v>
      </c>
      <c r="D1146" s="17">
        <v>24982.5</v>
      </c>
      <c r="E1146" s="6" t="s">
        <v>3339</v>
      </c>
      <c r="F1146" s="6" t="s">
        <v>3450</v>
      </c>
      <c r="G1146" s="6" t="s">
        <v>3399</v>
      </c>
      <c r="H1146" s="18" t="s">
        <v>5817</v>
      </c>
      <c r="I1146" s="19" t="str">
        <f t="shared" si="34"/>
        <v>242133.591</v>
      </c>
      <c r="J1146" s="20">
        <v>26689.7254536</v>
      </c>
      <c r="K1146" s="6" t="s">
        <v>5818</v>
      </c>
      <c r="L1146" t="str">
        <f>VLOOKUP(A1146,[1]Accounts!$A$2:$G$3001,5,FALSE)</f>
        <v>Current</v>
      </c>
      <c r="M1146" t="str">
        <f>VLOOKUP(A1146,[1]Accounts!$A$2:$G$3001,7,FALSE)</f>
        <v>181040,1666</v>
      </c>
      <c r="N1146" t="str">
        <f>IFERROR(VLOOKUP(A1146,[1]Loan!A:D,4,FALSE),  " No Loan")</f>
        <v xml:space="preserve"> No Loan</v>
      </c>
      <c r="O1146" s="4">
        <f>VLOOKUP(B1146, [1]Transaction!C:F,4,FALSE)</f>
        <v>44659</v>
      </c>
      <c r="P1146" t="str">
        <f>VLOOKUP(B1146,[1]Transaction!C:D,2,FALSE)</f>
        <v>Money Deposit</v>
      </c>
      <c r="Q1146" t="str">
        <f>VLOOKUP(B1146,[1]Transaction!C:E,3,FALSE)</f>
        <v>ATM</v>
      </c>
      <c r="R1146" s="10">
        <f>IFERROR(I1146-J1146, "")</f>
        <v>215443.86554639999</v>
      </c>
      <c r="S1146" s="5">
        <f t="shared" si="35"/>
        <v>0</v>
      </c>
    </row>
    <row r="1147" spans="1:19" x14ac:dyDescent="0.25">
      <c r="A1147" s="6" t="s">
        <v>1832</v>
      </c>
      <c r="B1147" s="7">
        <v>381842320</v>
      </c>
      <c r="C1147" s="6">
        <v>27</v>
      </c>
      <c r="D1147" s="17">
        <v>34844.25</v>
      </c>
      <c r="E1147" s="6" t="s">
        <v>3348</v>
      </c>
      <c r="F1147" s="6" t="s">
        <v>3619</v>
      </c>
      <c r="G1147" s="6" t="s">
        <v>3369</v>
      </c>
      <c r="H1147" s="18" t="s">
        <v>5819</v>
      </c>
      <c r="I1147" s="19" t="str">
        <f t="shared" si="34"/>
        <v>665597.439</v>
      </c>
      <c r="J1147" s="20">
        <v>143633.3838632</v>
      </c>
      <c r="K1147" s="6" t="s">
        <v>5820</v>
      </c>
      <c r="L1147" t="str">
        <f>VLOOKUP(A1147,[1]Accounts!$A$2:$G$3001,5,FALSE)</f>
        <v>Savings</v>
      </c>
      <c r="M1147" t="str">
        <f>VLOOKUP(A1147,[1]Accounts!$A$2:$G$3001,7,FALSE)</f>
        <v>250467,7728</v>
      </c>
      <c r="N1147" t="str">
        <f>IFERROR(VLOOKUP(A1147,[1]Loan!A:D,4,FALSE),  " No Loan")</f>
        <v xml:space="preserve"> No Loan</v>
      </c>
      <c r="O1147" s="4">
        <f>VLOOKUP(B1147, [1]Transaction!C:F,4,FALSE)</f>
        <v>44403</v>
      </c>
      <c r="P1147" t="str">
        <f>VLOOKUP(B1147,[1]Transaction!C:D,2,FALSE)</f>
        <v>Cash Withdrawal</v>
      </c>
      <c r="Q1147" t="str">
        <f>VLOOKUP(B1147,[1]Transaction!C:E,3,FALSE)</f>
        <v>ATM</v>
      </c>
      <c r="R1147" s="10">
        <f>IFERROR(I1147-J1147, "")</f>
        <v>521964.05513680005</v>
      </c>
      <c r="S1147" s="5">
        <f t="shared" si="35"/>
        <v>10439.281102736</v>
      </c>
    </row>
    <row r="1148" spans="1:19" x14ac:dyDescent="0.25">
      <c r="A1148" s="6" t="s">
        <v>986</v>
      </c>
      <c r="B1148" s="7">
        <v>382079662</v>
      </c>
      <c r="C1148" s="6">
        <v>17</v>
      </c>
      <c r="D1148" s="17">
        <v>38496.75</v>
      </c>
      <c r="E1148" s="6" t="s">
        <v>3339</v>
      </c>
      <c r="F1148" s="6" t="s">
        <v>4732</v>
      </c>
      <c r="G1148" s="6" t="s">
        <v>3345</v>
      </c>
      <c r="H1148" s="18" t="s">
        <v>5821</v>
      </c>
      <c r="I1148" s="19" t="str">
        <f t="shared" si="34"/>
        <v>970917.691</v>
      </c>
      <c r="J1148" s="20">
        <v>271856.95358976</v>
      </c>
      <c r="K1148" s="6" t="s">
        <v>5822</v>
      </c>
      <c r="L1148" t="str">
        <f>VLOOKUP(A1148,[1]Accounts!$A$2:$G$3001,5,FALSE)</f>
        <v>Domiciliary</v>
      </c>
      <c r="M1148" t="str">
        <f>VLOOKUP(A1148,[1]Accounts!$A$2:$G$3001,7,FALSE)</f>
        <v>292770,144</v>
      </c>
      <c r="N1148" t="str">
        <f>IFERROR(VLOOKUP(A1148,[1]Loan!A:D,4,FALSE),  " No Loan")</f>
        <v xml:space="preserve"> No Loan</v>
      </c>
      <c r="O1148" s="4">
        <f>VLOOKUP(B1148, [1]Transaction!C:F,4,FALSE)</f>
        <v>44253</v>
      </c>
      <c r="P1148" t="str">
        <f>VLOOKUP(B1148,[1]Transaction!C:D,2,FALSE)</f>
        <v>Money Deposit</v>
      </c>
      <c r="Q1148" t="str">
        <f>VLOOKUP(B1148,[1]Transaction!C:E,3,FALSE)</f>
        <v>Bank</v>
      </c>
      <c r="R1148" s="10">
        <f>IFERROR(I1148-J1148, "")</f>
        <v>699060.73741023999</v>
      </c>
      <c r="S1148" s="5">
        <f t="shared" si="35"/>
        <v>13981.2147482048</v>
      </c>
    </row>
    <row r="1149" spans="1:19" x14ac:dyDescent="0.25">
      <c r="A1149" s="6" t="s">
        <v>1138</v>
      </c>
      <c r="B1149" s="7">
        <v>382278715</v>
      </c>
      <c r="C1149" s="6">
        <v>28</v>
      </c>
      <c r="D1149" s="17">
        <v>34479</v>
      </c>
      <c r="E1149" s="6" t="s">
        <v>3339</v>
      </c>
      <c r="F1149" s="6" t="s">
        <v>3340</v>
      </c>
      <c r="G1149" s="6" t="s">
        <v>3454</v>
      </c>
      <c r="H1149" s="18" t="s">
        <v>5823</v>
      </c>
      <c r="I1149" s="19" t="str">
        <f t="shared" si="34"/>
        <v>357572.126</v>
      </c>
      <c r="J1149" s="20">
        <v>99832.860665440006</v>
      </c>
      <c r="K1149" s="6" t="s">
        <v>5824</v>
      </c>
      <c r="L1149" t="str">
        <f>VLOOKUP(A1149,[1]Accounts!$A$2:$G$3001,5,FALSE)</f>
        <v>Joint</v>
      </c>
      <c r="M1149" t="str">
        <f>VLOOKUP(A1149,[1]Accounts!$A$2:$G$3001,7,FALSE)</f>
        <v>150041,2556</v>
      </c>
      <c r="N1149" t="str">
        <f>IFERROR(VLOOKUP(A1149,[1]Loan!A:D,4,FALSE),  " No Loan")</f>
        <v xml:space="preserve"> No Loan</v>
      </c>
      <c r="O1149" s="4">
        <f>VLOOKUP(B1149, [1]Transaction!C:F,4,FALSE)</f>
        <v>44242</v>
      </c>
      <c r="P1149" t="str">
        <f>VLOOKUP(B1149,[1]Transaction!C:D,2,FALSE)</f>
        <v>Money Transfer</v>
      </c>
      <c r="Q1149" t="str">
        <f>VLOOKUP(B1149,[1]Transaction!C:E,3,FALSE)</f>
        <v>Mobile</v>
      </c>
      <c r="R1149" s="10">
        <f>IFERROR(I1149-J1149, "")</f>
        <v>257739.26533455998</v>
      </c>
      <c r="S1149" s="5">
        <f t="shared" si="35"/>
        <v>0</v>
      </c>
    </row>
    <row r="1150" spans="1:19" x14ac:dyDescent="0.25">
      <c r="A1150" s="6" t="s">
        <v>2405</v>
      </c>
      <c r="B1150" s="7">
        <v>383229683</v>
      </c>
      <c r="C1150" s="6">
        <v>21</v>
      </c>
      <c r="D1150" s="17">
        <v>37035.75</v>
      </c>
      <c r="E1150" s="6" t="s">
        <v>3339</v>
      </c>
      <c r="F1150" s="6" t="s">
        <v>3603</v>
      </c>
      <c r="G1150" s="6" t="s">
        <v>3341</v>
      </c>
      <c r="H1150" s="18" t="s">
        <v>5825</v>
      </c>
      <c r="I1150" s="19" t="str">
        <f t="shared" si="34"/>
        <v>39450.1347</v>
      </c>
      <c r="J1150" s="20">
        <v>13352.353300000001</v>
      </c>
      <c r="K1150" s="6" t="s">
        <v>5826</v>
      </c>
      <c r="L1150" t="str">
        <f>VLOOKUP(A1150,[1]Accounts!$A$2:$G$3001,5,FALSE)</f>
        <v>Savings</v>
      </c>
      <c r="M1150" t="str">
        <f>VLOOKUP(A1150,[1]Accounts!$A$2:$G$3001,7,FALSE)</f>
        <v>52826,778</v>
      </c>
      <c r="N1150" t="str">
        <f>IFERROR(VLOOKUP(A1150,[1]Loan!A:D,4,FALSE),  " No Loan")</f>
        <v xml:space="preserve"> No Loan</v>
      </c>
      <c r="O1150" s="4">
        <f>VLOOKUP(B1150, [1]Transaction!C:F,4,FALSE)</f>
        <v>44457</v>
      </c>
      <c r="P1150" t="str">
        <f>VLOOKUP(B1150,[1]Transaction!C:D,2,FALSE)</f>
        <v>Money Transfer</v>
      </c>
      <c r="Q1150" t="str">
        <f>VLOOKUP(B1150,[1]Transaction!C:E,3,FALSE)</f>
        <v>Mobile</v>
      </c>
      <c r="R1150" s="10">
        <f>IFERROR(I1150-J1150, "")</f>
        <v>26097.7814</v>
      </c>
      <c r="S1150" s="5">
        <f t="shared" si="35"/>
        <v>0</v>
      </c>
    </row>
    <row r="1151" spans="1:19" x14ac:dyDescent="0.25">
      <c r="A1151" s="6" t="s">
        <v>2711</v>
      </c>
      <c r="B1151" s="7">
        <v>383800744</v>
      </c>
      <c r="C1151" s="6">
        <v>54</v>
      </c>
      <c r="D1151" s="17">
        <v>24982.5</v>
      </c>
      <c r="E1151" s="6" t="s">
        <v>3339</v>
      </c>
      <c r="F1151" s="6" t="s">
        <v>3443</v>
      </c>
      <c r="G1151" s="6" t="s">
        <v>3369</v>
      </c>
      <c r="H1151" s="18" t="s">
        <v>5827</v>
      </c>
      <c r="I1151" s="19" t="str">
        <f t="shared" si="34"/>
        <v>108466.282</v>
      </c>
      <c r="J1151" s="20">
        <v>67179.861449279997</v>
      </c>
      <c r="K1151" s="6" t="s">
        <v>5828</v>
      </c>
      <c r="L1151" t="str">
        <f>VLOOKUP(A1151,[1]Accounts!$A$2:$G$3001,5,FALSE)</f>
        <v>Corporate</v>
      </c>
      <c r="M1151" t="str">
        <f>VLOOKUP(A1151,[1]Accounts!$A$2:$G$3001,7,FALSE)</f>
        <v>96837,0048</v>
      </c>
      <c r="N1151" t="str">
        <f>IFERROR(VLOOKUP(A1151,[1]Loan!A:D,4,FALSE),  " No Loan")</f>
        <v xml:space="preserve"> No Loan</v>
      </c>
      <c r="O1151" s="4">
        <f>VLOOKUP(B1151, [1]Transaction!C:F,4,FALSE)</f>
        <v>44603</v>
      </c>
      <c r="P1151" t="str">
        <f>VLOOKUP(B1151,[1]Transaction!C:D,2,FALSE)</f>
        <v>Cash Withdrawal</v>
      </c>
      <c r="Q1151" t="str">
        <f>VLOOKUP(B1151,[1]Transaction!C:E,3,FALSE)</f>
        <v>ATM</v>
      </c>
      <c r="R1151" s="10">
        <f>IFERROR(I1151-J1151, "")</f>
        <v>41286.420550720009</v>
      </c>
      <c r="S1151" s="5">
        <f t="shared" si="35"/>
        <v>0</v>
      </c>
    </row>
    <row r="1152" spans="1:19" x14ac:dyDescent="0.25">
      <c r="A1152" s="6" t="s">
        <v>3289</v>
      </c>
      <c r="B1152" s="7">
        <v>384256484</v>
      </c>
      <c r="C1152" s="6">
        <v>49</v>
      </c>
      <c r="D1152" s="17">
        <v>26808.75</v>
      </c>
      <c r="E1152" s="6" t="s">
        <v>3348</v>
      </c>
      <c r="F1152" s="6" t="s">
        <v>3696</v>
      </c>
      <c r="G1152" s="6" t="s">
        <v>3369</v>
      </c>
      <c r="H1152" s="18" t="s">
        <v>5829</v>
      </c>
      <c r="I1152" s="19" t="str">
        <f t="shared" si="34"/>
        <v>1399302.30</v>
      </c>
      <c r="J1152" s="20">
        <v>252617.40745920001</v>
      </c>
      <c r="K1152" s="6" t="s">
        <v>5830</v>
      </c>
      <c r="L1152" t="str">
        <f>VLOOKUP(A1152,[1]Accounts!$A$2:$G$3001,5,FALSE)</f>
        <v>Domiciliary</v>
      </c>
      <c r="M1152" t="str">
        <f>VLOOKUP(A1152,[1]Accounts!$A$2:$G$3001,7,FALSE)</f>
        <v>131060,16</v>
      </c>
      <c r="N1152" t="str">
        <f>IFERROR(VLOOKUP(A1152,[1]Loan!A:D,4,FALSE),  " No Loan")</f>
        <v xml:space="preserve"> No Loan</v>
      </c>
      <c r="O1152" s="4">
        <f>VLOOKUP(B1152, [1]Transaction!C:F,4,FALSE)</f>
        <v>44605</v>
      </c>
      <c r="P1152" t="str">
        <f>VLOOKUP(B1152,[1]Transaction!C:D,2,FALSE)</f>
        <v>Checks</v>
      </c>
      <c r="Q1152" t="str">
        <f>VLOOKUP(B1152,[1]Transaction!C:E,3,FALSE)</f>
        <v>Informal Services</v>
      </c>
      <c r="R1152" s="10">
        <f>IFERROR(I1152-J1152, "")</f>
        <v>1146684.8925407999</v>
      </c>
      <c r="S1152" s="5">
        <f t="shared" si="35"/>
        <v>22933.697850815999</v>
      </c>
    </row>
    <row r="1153" spans="1:19" x14ac:dyDescent="0.25">
      <c r="A1153" s="6" t="s">
        <v>1372</v>
      </c>
      <c r="B1153" s="7">
        <v>384914144</v>
      </c>
      <c r="C1153" s="6">
        <v>48</v>
      </c>
      <c r="D1153" s="17">
        <v>27174</v>
      </c>
      <c r="E1153" s="6" t="s">
        <v>3348</v>
      </c>
      <c r="F1153" s="6" t="s">
        <v>4621</v>
      </c>
      <c r="G1153" s="6" t="s">
        <v>3623</v>
      </c>
      <c r="H1153" s="18" t="s">
        <v>5831</v>
      </c>
      <c r="I1153" s="19" t="str">
        <f t="shared" si="34"/>
        <v>238841.501</v>
      </c>
      <c r="J1153" s="20">
        <v>96893.654457600001</v>
      </c>
      <c r="K1153" s="6" t="s">
        <v>5832</v>
      </c>
      <c r="L1153" t="str">
        <f>VLOOKUP(A1153,[1]Accounts!$A$2:$G$3001,5,FALSE)</f>
        <v>Domiciliary</v>
      </c>
      <c r="M1153" t="str">
        <f>VLOOKUP(A1153,[1]Accounts!$A$2:$G$3001,7,FALSE)</f>
        <v>33391,8879</v>
      </c>
      <c r="N1153" t="str">
        <f>IFERROR(VLOOKUP(A1153,[1]Loan!A:D,4,FALSE),  " No Loan")</f>
        <v xml:space="preserve"> No Loan</v>
      </c>
      <c r="O1153" s="4">
        <f>VLOOKUP(B1153, [1]Transaction!C:F,4,FALSE)</f>
        <v>44320</v>
      </c>
      <c r="P1153" t="str">
        <f>VLOOKUP(B1153,[1]Transaction!C:D,2,FALSE)</f>
        <v>Money Transfer</v>
      </c>
      <c r="Q1153" t="str">
        <f>VLOOKUP(B1153,[1]Transaction!C:E,3,FALSE)</f>
        <v>Mobile</v>
      </c>
      <c r="R1153" s="10">
        <f>IFERROR(I1153-J1153, "")</f>
        <v>141947.84654239999</v>
      </c>
      <c r="S1153" s="5">
        <f t="shared" si="35"/>
        <v>0</v>
      </c>
    </row>
    <row r="1154" spans="1:19" x14ac:dyDescent="0.25">
      <c r="A1154" s="6" t="s">
        <v>2791</v>
      </c>
      <c r="B1154" s="7">
        <v>385409761</v>
      </c>
      <c r="C1154" s="6">
        <v>54</v>
      </c>
      <c r="D1154" s="17">
        <v>24982.5</v>
      </c>
      <c r="E1154" s="6" t="s">
        <v>3348</v>
      </c>
      <c r="F1154" s="6" t="s">
        <v>3398</v>
      </c>
      <c r="G1154" s="6" t="s">
        <v>3369</v>
      </c>
      <c r="H1154" s="18" t="s">
        <v>5833</v>
      </c>
      <c r="I1154" s="19" t="str">
        <f t="shared" si="34"/>
        <v>194915.478</v>
      </c>
      <c r="J1154" s="20">
        <v>99759.150879840003</v>
      </c>
      <c r="K1154" s="6" t="s">
        <v>5834</v>
      </c>
      <c r="L1154" t="str">
        <f>VLOOKUP(A1154,[1]Accounts!$A$2:$G$3001,5,FALSE)</f>
        <v>Corporate</v>
      </c>
      <c r="M1154" t="str">
        <f>VLOOKUP(A1154,[1]Accounts!$A$2:$G$3001,7,FALSE)</f>
        <v>355416,3712</v>
      </c>
      <c r="N1154" t="str">
        <f>IFERROR(VLOOKUP(A1154,[1]Loan!A:D,4,FALSE),  " No Loan")</f>
        <v xml:space="preserve"> No Loan</v>
      </c>
      <c r="O1154" s="4">
        <f>VLOOKUP(B1154, [1]Transaction!C:F,4,FALSE)</f>
        <v>44243</v>
      </c>
      <c r="P1154" t="str">
        <f>VLOOKUP(B1154,[1]Transaction!C:D,2,FALSE)</f>
        <v>Cash Withdrawal</v>
      </c>
      <c r="Q1154" t="str">
        <f>VLOOKUP(B1154,[1]Transaction!C:E,3,FALSE)</f>
        <v>ATM</v>
      </c>
      <c r="R1154" s="10">
        <f>IFERROR(I1154-J1154, "")</f>
        <v>95156.32712016</v>
      </c>
      <c r="S1154" s="5">
        <f t="shared" si="35"/>
        <v>0</v>
      </c>
    </row>
    <row r="1155" spans="1:19" x14ac:dyDescent="0.25">
      <c r="A1155" s="6" t="s">
        <v>629</v>
      </c>
      <c r="B1155" s="7">
        <v>385558417</v>
      </c>
      <c r="C1155" s="6">
        <v>36</v>
      </c>
      <c r="D1155" s="17">
        <v>31557</v>
      </c>
      <c r="E1155" s="6" t="s">
        <v>3348</v>
      </c>
      <c r="F1155" s="6" t="s">
        <v>4713</v>
      </c>
      <c r="G1155" s="6" t="s">
        <v>3369</v>
      </c>
      <c r="H1155" s="18" t="s">
        <v>5835</v>
      </c>
      <c r="I1155" s="19" t="str">
        <f t="shared" ref="I1155:I1218" si="36">LEFT(H1155,10)</f>
        <v>289123.036</v>
      </c>
      <c r="J1155" s="20">
        <v>50040.525600000001</v>
      </c>
      <c r="K1155" s="6" t="s">
        <v>5836</v>
      </c>
      <c r="L1155" t="str">
        <f>VLOOKUP(A1155,[1]Accounts!$A$2:$G$3001,5,FALSE)</f>
        <v>Domiciliary</v>
      </c>
      <c r="M1155" t="str">
        <f>VLOOKUP(A1155,[1]Accounts!$A$2:$G$3001,7,FALSE)</f>
        <v>190329,696</v>
      </c>
      <c r="N1155" t="str">
        <f>IFERROR(VLOOKUP(A1155,[1]Loan!A:D,4,FALSE),  " No Loan")</f>
        <v xml:space="preserve"> No Loan</v>
      </c>
      <c r="O1155" s="4">
        <f>VLOOKUP(B1155, [1]Transaction!C:F,4,FALSE)</f>
        <v>44536</v>
      </c>
      <c r="P1155" t="str">
        <f>VLOOKUP(B1155,[1]Transaction!C:D,2,FALSE)</f>
        <v>Checks</v>
      </c>
      <c r="Q1155" t="str">
        <f>VLOOKUP(B1155,[1]Transaction!C:E,3,FALSE)</f>
        <v>Bank</v>
      </c>
      <c r="R1155" s="10">
        <f>IFERROR(I1155-J1155, "")</f>
        <v>239082.51040000003</v>
      </c>
      <c r="S1155" s="5">
        <f t="shared" ref="S1155:S1218" si="37">IF(R1155&gt;500000, R1155*0.02,0)</f>
        <v>0</v>
      </c>
    </row>
    <row r="1156" spans="1:19" x14ac:dyDescent="0.25">
      <c r="A1156" s="6" t="s">
        <v>2876</v>
      </c>
      <c r="B1156" s="7">
        <v>385818767</v>
      </c>
      <c r="C1156" s="6">
        <v>34</v>
      </c>
      <c r="D1156" s="17">
        <v>32287.5</v>
      </c>
      <c r="E1156" s="6" t="s">
        <v>3339</v>
      </c>
      <c r="F1156" s="6" t="s">
        <v>3718</v>
      </c>
      <c r="G1156" s="6" t="s">
        <v>3369</v>
      </c>
      <c r="H1156" s="18" t="s">
        <v>5837</v>
      </c>
      <c r="I1156" s="19" t="str">
        <f t="shared" si="36"/>
        <v>402601.337</v>
      </c>
      <c r="J1156" s="20">
        <v>251223.23466240001</v>
      </c>
      <c r="K1156" s="6" t="s">
        <v>5838</v>
      </c>
      <c r="L1156" t="str">
        <f>VLOOKUP(A1156,[1]Accounts!$A$2:$G$3001,5,FALSE)</f>
        <v>Current</v>
      </c>
      <c r="M1156" t="str">
        <f>VLOOKUP(A1156,[1]Accounts!$A$2:$G$3001,7,FALSE)</f>
        <v>114440,9484</v>
      </c>
      <c r="N1156" t="str">
        <f>IFERROR(VLOOKUP(A1156,[1]Loan!A:D,4,FALSE),  " No Loan")</f>
        <v xml:space="preserve"> No Loan</v>
      </c>
      <c r="O1156" s="4">
        <f>VLOOKUP(B1156, [1]Transaction!C:F,4,FALSE)</f>
        <v>44399</v>
      </c>
      <c r="P1156" t="str">
        <f>VLOOKUP(B1156,[1]Transaction!C:D,2,FALSE)</f>
        <v>Online Payment</v>
      </c>
      <c r="Q1156" t="str">
        <f>VLOOKUP(B1156,[1]Transaction!C:E,3,FALSE)</f>
        <v>Mobile</v>
      </c>
      <c r="R1156" s="10">
        <f>IFERROR(I1156-J1156, "")</f>
        <v>151378.10233759999</v>
      </c>
      <c r="S1156" s="5">
        <f t="shared" si="37"/>
        <v>0</v>
      </c>
    </row>
    <row r="1157" spans="1:19" x14ac:dyDescent="0.25">
      <c r="A1157" s="6" t="s">
        <v>14</v>
      </c>
      <c r="B1157" s="7">
        <v>386289914</v>
      </c>
      <c r="C1157" s="6">
        <v>85</v>
      </c>
      <c r="D1157" s="17">
        <v>13659.75</v>
      </c>
      <c r="E1157" s="6" t="s">
        <v>3348</v>
      </c>
      <c r="F1157" s="6" t="s">
        <v>4008</v>
      </c>
      <c r="G1157" s="6" t="s">
        <v>3376</v>
      </c>
      <c r="H1157" s="18" t="s">
        <v>5839</v>
      </c>
      <c r="I1157" s="19" t="str">
        <f t="shared" si="36"/>
        <v>3180324.80</v>
      </c>
      <c r="J1157" s="20">
        <v>344771.51674143999</v>
      </c>
      <c r="K1157" s="6" t="s">
        <v>5840</v>
      </c>
      <c r="L1157" t="str">
        <f>VLOOKUP(A1157,[1]Accounts!$A$2:$G$3001,5,FALSE)</f>
        <v>Corporate</v>
      </c>
      <c r="M1157" t="str">
        <f>VLOOKUP(A1157,[1]Accounts!$A$2:$G$3001,7,FALSE)</f>
        <v>298198,7904</v>
      </c>
      <c r="N1157" t="str">
        <f>IFERROR(VLOOKUP(A1157,[1]Loan!A:D,4,FALSE),  " No Loan")</f>
        <v xml:space="preserve"> No Loan</v>
      </c>
      <c r="O1157" s="4">
        <f>VLOOKUP(B1157, [1]Transaction!C:F,4,FALSE)</f>
        <v>44439</v>
      </c>
      <c r="P1157" t="str">
        <f>VLOOKUP(B1157,[1]Transaction!C:D,2,FALSE)</f>
        <v>Cash Withdrawal</v>
      </c>
      <c r="Q1157" t="str">
        <f>VLOOKUP(B1157,[1]Transaction!C:E,3,FALSE)</f>
        <v>ATM</v>
      </c>
      <c r="R1157" s="10">
        <f>IFERROR(I1157-J1157, "")</f>
        <v>2835553.2832585596</v>
      </c>
      <c r="S1157" s="5">
        <f t="shared" si="37"/>
        <v>56711.065665171191</v>
      </c>
    </row>
    <row r="1158" spans="1:19" x14ac:dyDescent="0.25">
      <c r="A1158" s="6" t="s">
        <v>829</v>
      </c>
      <c r="B1158" s="7">
        <v>386315612</v>
      </c>
      <c r="C1158" s="6">
        <v>76</v>
      </c>
      <c r="D1158" s="17">
        <v>16947</v>
      </c>
      <c r="E1158" s="6" t="s">
        <v>3339</v>
      </c>
      <c r="F1158" s="6" t="s">
        <v>3847</v>
      </c>
      <c r="G1158" s="6" t="s">
        <v>3501</v>
      </c>
      <c r="H1158" s="18" t="s">
        <v>5841</v>
      </c>
      <c r="I1158" s="19" t="str">
        <f t="shared" si="36"/>
        <v>24846.1516</v>
      </c>
      <c r="J1158" s="20">
        <v>5310.8649216000003</v>
      </c>
      <c r="K1158" s="6" t="s">
        <v>5842</v>
      </c>
      <c r="L1158" t="str">
        <f>VLOOKUP(A1158,[1]Accounts!$A$2:$G$3001,5,FALSE)</f>
        <v>Joint</v>
      </c>
      <c r="M1158" t="str">
        <f>VLOOKUP(A1158,[1]Accounts!$A$2:$G$3001,7,FALSE)</f>
        <v>211605,6096</v>
      </c>
      <c r="N1158" t="str">
        <f>IFERROR(VLOOKUP(A1158,[1]Loan!A:D,4,FALSE),  " No Loan")</f>
        <v xml:space="preserve"> No Loan</v>
      </c>
      <c r="O1158" s="4">
        <f>VLOOKUP(B1158, [1]Transaction!C:F,4,FALSE)</f>
        <v>44397</v>
      </c>
      <c r="P1158" t="str">
        <f>VLOOKUP(B1158,[1]Transaction!C:D,2,FALSE)</f>
        <v>Cash Withdrawal</v>
      </c>
      <c r="Q1158" t="str">
        <f>VLOOKUP(B1158,[1]Transaction!C:E,3,FALSE)</f>
        <v>ATM</v>
      </c>
      <c r="R1158" s="10">
        <f>IFERROR(I1158-J1158, "")</f>
        <v>19535.2866784</v>
      </c>
      <c r="S1158" s="5">
        <f t="shared" si="37"/>
        <v>0</v>
      </c>
    </row>
    <row r="1159" spans="1:19" x14ac:dyDescent="0.25">
      <c r="A1159" s="6" t="s">
        <v>2634</v>
      </c>
      <c r="B1159" s="7">
        <v>386649200</v>
      </c>
      <c r="C1159" s="6">
        <v>21</v>
      </c>
      <c r="D1159" s="17">
        <v>37035.75</v>
      </c>
      <c r="E1159" s="6" t="s">
        <v>3348</v>
      </c>
      <c r="F1159" s="6" t="s">
        <v>4150</v>
      </c>
      <c r="G1159" s="6" t="s">
        <v>3425</v>
      </c>
      <c r="H1159" s="18" t="s">
        <v>5843</v>
      </c>
      <c r="I1159" s="19" t="str">
        <f t="shared" si="36"/>
        <v>254470.013</v>
      </c>
      <c r="J1159" s="20">
        <v>242841.007125</v>
      </c>
      <c r="K1159" s="6" t="s">
        <v>5844</v>
      </c>
      <c r="L1159" t="str">
        <f>VLOOKUP(A1159,[1]Accounts!$A$2:$G$3001,5,FALSE)</f>
        <v>Current</v>
      </c>
      <c r="M1159" t="str">
        <f>VLOOKUP(A1159,[1]Accounts!$A$2:$G$3001,7,FALSE)</f>
        <v>154622,1875</v>
      </c>
      <c r="N1159" t="str">
        <f>IFERROR(VLOOKUP(A1159,[1]Loan!A:D,4,FALSE),  " No Loan")</f>
        <v xml:space="preserve"> No Loan</v>
      </c>
      <c r="O1159" s="4">
        <f>VLOOKUP(B1159, [1]Transaction!C:F,4,FALSE)</f>
        <v>44382</v>
      </c>
      <c r="P1159" t="str">
        <f>VLOOKUP(B1159,[1]Transaction!C:D,2,FALSE)</f>
        <v>Money Transfer</v>
      </c>
      <c r="Q1159" t="str">
        <f>VLOOKUP(B1159,[1]Transaction!C:E,3,FALSE)</f>
        <v>Mobile</v>
      </c>
      <c r="R1159" s="10">
        <f>IFERROR(I1159-J1159, "")</f>
        <v>11629.005875000003</v>
      </c>
      <c r="S1159" s="5">
        <f t="shared" si="37"/>
        <v>0</v>
      </c>
    </row>
    <row r="1160" spans="1:19" x14ac:dyDescent="0.25">
      <c r="A1160" s="6" t="s">
        <v>3308</v>
      </c>
      <c r="B1160" s="7">
        <v>386721027</v>
      </c>
      <c r="C1160" s="6">
        <v>74</v>
      </c>
      <c r="D1160" s="17">
        <v>17677.5</v>
      </c>
      <c r="E1160" s="6" t="s">
        <v>3339</v>
      </c>
      <c r="F1160" s="6" t="s">
        <v>3830</v>
      </c>
      <c r="G1160" s="6" t="s">
        <v>3403</v>
      </c>
      <c r="H1160" s="18" t="s">
        <v>5845</v>
      </c>
      <c r="I1160" s="19" t="str">
        <f t="shared" si="36"/>
        <v>117928.077</v>
      </c>
      <c r="J1160" s="20">
        <v>40485.469701599999</v>
      </c>
      <c r="K1160" s="6" t="s">
        <v>5846</v>
      </c>
      <c r="L1160" t="str">
        <f>VLOOKUP(A1160,[1]Accounts!$A$2:$G$3001,5,FALSE)</f>
        <v>Current</v>
      </c>
      <c r="M1160" t="str">
        <f>VLOOKUP(A1160,[1]Accounts!$A$2:$G$3001,7,FALSE)</f>
        <v>362819,625</v>
      </c>
      <c r="N1160" t="str">
        <f>IFERROR(VLOOKUP(A1160,[1]Loan!A:D,4,FALSE),  " No Loan")</f>
        <v xml:space="preserve"> No Loan</v>
      </c>
      <c r="O1160" s="4">
        <f>VLOOKUP(B1160, [1]Transaction!C:F,4,FALSE)</f>
        <v>44326</v>
      </c>
      <c r="P1160" t="str">
        <f>VLOOKUP(B1160,[1]Transaction!C:D,2,FALSE)</f>
        <v>Money Transfer</v>
      </c>
      <c r="Q1160" t="str">
        <f>VLOOKUP(B1160,[1]Transaction!C:E,3,FALSE)</f>
        <v>Internet Banking</v>
      </c>
      <c r="R1160" s="10">
        <f>IFERROR(I1160-J1160, "")</f>
        <v>77442.607298400006</v>
      </c>
      <c r="S1160" s="5">
        <f t="shared" si="37"/>
        <v>0</v>
      </c>
    </row>
    <row r="1161" spans="1:19" x14ac:dyDescent="0.25">
      <c r="A1161" s="6" t="s">
        <v>842</v>
      </c>
      <c r="B1161" s="7">
        <v>386788742</v>
      </c>
      <c r="C1161" s="6">
        <v>44</v>
      </c>
      <c r="D1161" s="17">
        <v>28635</v>
      </c>
      <c r="E1161" s="6" t="s">
        <v>3339</v>
      </c>
      <c r="F1161" s="6" t="s">
        <v>3421</v>
      </c>
      <c r="G1161" s="6" t="s">
        <v>3444</v>
      </c>
      <c r="H1161" s="18" t="s">
        <v>5847</v>
      </c>
      <c r="I1161" s="19" t="str">
        <f t="shared" si="36"/>
        <v>482275.023</v>
      </c>
      <c r="J1161" s="20">
        <v>513622.90004454</v>
      </c>
      <c r="K1161" s="6" t="s">
        <v>5848</v>
      </c>
      <c r="L1161" t="str">
        <f>VLOOKUP(A1161,[1]Accounts!$A$2:$G$3001,5,FALSE)</f>
        <v>Corporate</v>
      </c>
      <c r="M1161" t="str">
        <f>VLOOKUP(A1161,[1]Accounts!$A$2:$G$3001,7,FALSE)</f>
        <v>75930,855</v>
      </c>
      <c r="N1161" t="str">
        <f>IFERROR(VLOOKUP(A1161,[1]Loan!A:D,4,FALSE),  " No Loan")</f>
        <v xml:space="preserve"> No Loan</v>
      </c>
      <c r="O1161" s="4">
        <f>VLOOKUP(B1161, [1]Transaction!C:F,4,FALSE)</f>
        <v>44542</v>
      </c>
      <c r="P1161" t="str">
        <f>VLOOKUP(B1161,[1]Transaction!C:D,2,FALSE)</f>
        <v>Cash Withdrawal</v>
      </c>
      <c r="Q1161" t="str">
        <f>VLOOKUP(B1161,[1]Transaction!C:E,3,FALSE)</f>
        <v>ATM</v>
      </c>
      <c r="R1161" s="10">
        <f>IFERROR(I1161-J1161, "")</f>
        <v>-31347.877044540015</v>
      </c>
      <c r="S1161" s="5">
        <f t="shared" si="37"/>
        <v>0</v>
      </c>
    </row>
    <row r="1162" spans="1:19" x14ac:dyDescent="0.25">
      <c r="A1162" s="6" t="s">
        <v>229</v>
      </c>
      <c r="B1162" s="7">
        <v>387078888</v>
      </c>
      <c r="C1162" s="6">
        <v>36</v>
      </c>
      <c r="D1162" s="17">
        <v>31557</v>
      </c>
      <c r="E1162" s="6" t="s">
        <v>3339</v>
      </c>
      <c r="F1162" s="6" t="s">
        <v>3950</v>
      </c>
      <c r="G1162" s="6" t="s">
        <v>3512</v>
      </c>
      <c r="H1162" s="18" t="s">
        <v>5849</v>
      </c>
      <c r="I1162" s="19" t="str">
        <f t="shared" si="36"/>
        <v>678567.869</v>
      </c>
      <c r="J1162" s="20">
        <v>75959.089919999999</v>
      </c>
      <c r="K1162" s="6" t="s">
        <v>5850</v>
      </c>
      <c r="L1162" t="str">
        <f>VLOOKUP(A1162,[1]Accounts!$A$2:$G$3001,5,FALSE)</f>
        <v>Domiciliary</v>
      </c>
      <c r="M1162" t="str">
        <f>VLOOKUP(A1162,[1]Accounts!$A$2:$G$3001,7,FALSE)</f>
        <v>109316,4396</v>
      </c>
      <c r="N1162" t="str">
        <f>IFERROR(VLOOKUP(A1162,[1]Loan!A:D,4,FALSE),  " No Loan")</f>
        <v xml:space="preserve"> No Loan</v>
      </c>
      <c r="O1162" s="4">
        <f>VLOOKUP(B1162, [1]Transaction!C:F,4,FALSE)</f>
        <v>44586</v>
      </c>
      <c r="P1162" t="str">
        <f>VLOOKUP(B1162,[1]Transaction!C:D,2,FALSE)</f>
        <v>Money Transfer</v>
      </c>
      <c r="Q1162" t="str">
        <f>VLOOKUP(B1162,[1]Transaction!C:E,3,FALSE)</f>
        <v>Mobile</v>
      </c>
      <c r="R1162" s="10">
        <f>IFERROR(I1162-J1162, "")</f>
        <v>602608.77908000001</v>
      </c>
      <c r="S1162" s="5">
        <f t="shared" si="37"/>
        <v>12052.1755816</v>
      </c>
    </row>
    <row r="1163" spans="1:19" x14ac:dyDescent="0.25">
      <c r="A1163" s="6" t="s">
        <v>1661</v>
      </c>
      <c r="B1163" s="7">
        <v>387193721</v>
      </c>
      <c r="C1163" s="6">
        <v>64</v>
      </c>
      <c r="D1163" s="17">
        <v>21330</v>
      </c>
      <c r="E1163" s="6" t="s">
        <v>3339</v>
      </c>
      <c r="F1163" s="6" t="s">
        <v>3754</v>
      </c>
      <c r="G1163" s="6" t="s">
        <v>3369</v>
      </c>
      <c r="H1163" s="18" t="s">
        <v>5851</v>
      </c>
      <c r="I1163" s="19" t="str">
        <f t="shared" si="36"/>
        <v>559640.537</v>
      </c>
      <c r="J1163" s="20">
        <v>300230.68833792</v>
      </c>
      <c r="K1163" s="6" t="s">
        <v>5852</v>
      </c>
      <c r="L1163" t="str">
        <f>VLOOKUP(A1163,[1]Accounts!$A$2:$G$3001,5,FALSE)</f>
        <v>Fixed Deposit</v>
      </c>
      <c r="M1163" t="str">
        <f>VLOOKUP(A1163,[1]Accounts!$A$2:$G$3001,7,FALSE)</f>
        <v>128108,9754</v>
      </c>
      <c r="N1163" t="str">
        <f>IFERROR(VLOOKUP(A1163,[1]Loan!A:D,4,FALSE),  " No Loan")</f>
        <v xml:space="preserve"> No Loan</v>
      </c>
      <c r="O1163" s="4">
        <f>VLOOKUP(B1163, [1]Transaction!C:F,4,FALSE)</f>
        <v>44677</v>
      </c>
      <c r="P1163" t="str">
        <f>VLOOKUP(B1163,[1]Transaction!C:D,2,FALSE)</f>
        <v>Checks</v>
      </c>
      <c r="Q1163" t="str">
        <f>VLOOKUP(B1163,[1]Transaction!C:E,3,FALSE)</f>
        <v>Bank</v>
      </c>
      <c r="R1163" s="10">
        <f>IFERROR(I1163-J1163, "")</f>
        <v>259409.84866208001</v>
      </c>
      <c r="S1163" s="5">
        <f t="shared" si="37"/>
        <v>0</v>
      </c>
    </row>
    <row r="1164" spans="1:19" x14ac:dyDescent="0.25">
      <c r="A1164" s="6" t="s">
        <v>405</v>
      </c>
      <c r="B1164" s="7">
        <v>387908126</v>
      </c>
      <c r="C1164" s="6">
        <v>85</v>
      </c>
      <c r="D1164" s="17">
        <v>13659.75</v>
      </c>
      <c r="E1164" s="6" t="s">
        <v>3339</v>
      </c>
      <c r="F1164" s="6" t="s">
        <v>3814</v>
      </c>
      <c r="G1164" s="6" t="s">
        <v>3345</v>
      </c>
      <c r="H1164" s="18" t="s">
        <v>5853</v>
      </c>
      <c r="I1164" s="19" t="str">
        <f t="shared" si="36"/>
        <v>93106.1475</v>
      </c>
      <c r="J1164" s="20">
        <v>32480.308528639998</v>
      </c>
      <c r="K1164" s="6" t="s">
        <v>5854</v>
      </c>
      <c r="L1164" t="str">
        <f>VLOOKUP(A1164,[1]Accounts!$A$2:$G$3001,5,FALSE)</f>
        <v>Current</v>
      </c>
      <c r="M1164" t="str">
        <f>VLOOKUP(A1164,[1]Accounts!$A$2:$G$3001,7,FALSE)</f>
        <v>190491,9264</v>
      </c>
      <c r="N1164" t="str">
        <f>IFERROR(VLOOKUP(A1164,[1]Loan!A:D,4,FALSE),  " No Loan")</f>
        <v>N13665945168</v>
      </c>
      <c r="O1164" s="4">
        <f>VLOOKUP(B1164, [1]Transaction!C:F,4,FALSE)</f>
        <v>44464</v>
      </c>
      <c r="P1164" t="str">
        <f>VLOOKUP(B1164,[1]Transaction!C:D,2,FALSE)</f>
        <v>Loan Payment</v>
      </c>
      <c r="Q1164" t="str">
        <f>VLOOKUP(B1164,[1]Transaction!C:E,3,FALSE)</f>
        <v>Mobile</v>
      </c>
      <c r="R1164" s="10">
        <f>IFERROR(I1164-J1164, "")</f>
        <v>60625.838971360005</v>
      </c>
      <c r="S1164" s="5">
        <f t="shared" si="37"/>
        <v>0</v>
      </c>
    </row>
    <row r="1165" spans="1:19" x14ac:dyDescent="0.25">
      <c r="A1165" s="6" t="s">
        <v>3131</v>
      </c>
      <c r="B1165" s="7">
        <v>388129904</v>
      </c>
      <c r="C1165" s="6">
        <v>42</v>
      </c>
      <c r="D1165" s="17">
        <v>29365.5</v>
      </c>
      <c r="E1165" s="6" t="s">
        <v>3339</v>
      </c>
      <c r="F1165" s="6" t="s">
        <v>3424</v>
      </c>
      <c r="G1165" s="6" t="s">
        <v>3345</v>
      </c>
      <c r="H1165" s="18" t="s">
        <v>5855</v>
      </c>
      <c r="I1165" s="19" t="str">
        <f t="shared" si="36"/>
        <v>729015.726</v>
      </c>
      <c r="J1165" s="20">
        <v>190842.336048</v>
      </c>
      <c r="K1165" s="6" t="s">
        <v>5856</v>
      </c>
      <c r="L1165" t="str">
        <f>VLOOKUP(A1165,[1]Accounts!$A$2:$G$3001,5,FALSE)</f>
        <v>Current</v>
      </c>
      <c r="M1165" t="str">
        <f>VLOOKUP(A1165,[1]Accounts!$A$2:$G$3001,7,FALSE)</f>
        <v>226527</v>
      </c>
      <c r="N1165" t="str">
        <f>IFERROR(VLOOKUP(A1165,[1]Loan!A:D,4,FALSE),  " No Loan")</f>
        <v xml:space="preserve"> No Loan</v>
      </c>
      <c r="O1165" s="4">
        <f>VLOOKUP(B1165, [1]Transaction!C:F,4,FALSE)</f>
        <v>44365</v>
      </c>
      <c r="P1165" t="str">
        <f>VLOOKUP(B1165,[1]Transaction!C:D,2,FALSE)</f>
        <v>Checks</v>
      </c>
      <c r="Q1165" t="str">
        <f>VLOOKUP(B1165,[1]Transaction!C:E,3,FALSE)</f>
        <v>Bank</v>
      </c>
      <c r="R1165" s="10">
        <f>IFERROR(I1165-J1165, "")</f>
        <v>538173.389952</v>
      </c>
      <c r="S1165" s="5">
        <f t="shared" si="37"/>
        <v>10763.46779904</v>
      </c>
    </row>
    <row r="1166" spans="1:19" x14ac:dyDescent="0.25">
      <c r="A1166" s="6" t="s">
        <v>2180</v>
      </c>
      <c r="B1166" s="7">
        <v>388561379</v>
      </c>
      <c r="C1166" s="6">
        <v>50</v>
      </c>
      <c r="D1166" s="17">
        <v>26443.5</v>
      </c>
      <c r="E1166" s="6" t="s">
        <v>3348</v>
      </c>
      <c r="F1166" s="6" t="s">
        <v>4105</v>
      </c>
      <c r="G1166" s="6" t="s">
        <v>3376</v>
      </c>
      <c r="H1166" s="18" t="s">
        <v>5857</v>
      </c>
      <c r="I1166" s="19" t="str">
        <f t="shared" si="36"/>
        <v>146402.024</v>
      </c>
      <c r="J1166" s="20">
        <v>117810.57038400001</v>
      </c>
      <c r="K1166" s="6" t="s">
        <v>5858</v>
      </c>
      <c r="L1166" t="str">
        <f>VLOOKUP(A1166,[1]Accounts!$A$2:$G$3001,5,FALSE)</f>
        <v>Corporate</v>
      </c>
      <c r="M1166" t="str">
        <f>VLOOKUP(A1166,[1]Accounts!$A$2:$G$3001,7,FALSE)</f>
        <v>56227,8024</v>
      </c>
      <c r="N1166" t="str">
        <f>IFERROR(VLOOKUP(A1166,[1]Loan!A:D,4,FALSE),  " No Loan")</f>
        <v xml:space="preserve"> No Loan</v>
      </c>
      <c r="O1166" s="4">
        <f>VLOOKUP(B1166, [1]Transaction!C:F,4,FALSE)</f>
        <v>44511</v>
      </c>
      <c r="P1166" t="str">
        <f>VLOOKUP(B1166,[1]Transaction!C:D,2,FALSE)</f>
        <v>Money Deposit</v>
      </c>
      <c r="Q1166" t="str">
        <f>VLOOKUP(B1166,[1]Transaction!C:E,3,FALSE)</f>
        <v>Bank</v>
      </c>
      <c r="R1166" s="10">
        <f>IFERROR(I1166-J1166, "")</f>
        <v>28591.453615999999</v>
      </c>
      <c r="S1166" s="5">
        <f t="shared" si="37"/>
        <v>0</v>
      </c>
    </row>
    <row r="1167" spans="1:19" x14ac:dyDescent="0.25">
      <c r="A1167" s="6" t="s">
        <v>3129</v>
      </c>
      <c r="B1167" s="7">
        <v>388752627</v>
      </c>
      <c r="C1167" s="6">
        <v>50</v>
      </c>
      <c r="D1167" s="17">
        <v>26443.5</v>
      </c>
      <c r="E1167" s="6" t="s">
        <v>3348</v>
      </c>
      <c r="F1167" s="6" t="s">
        <v>4094</v>
      </c>
      <c r="G1167" s="6" t="s">
        <v>3341</v>
      </c>
      <c r="H1167" s="18" t="s">
        <v>5859</v>
      </c>
      <c r="I1167" s="19" t="str">
        <f t="shared" si="36"/>
        <v>963737.053</v>
      </c>
      <c r="J1167" s="20">
        <v>486543.37070460001</v>
      </c>
      <c r="K1167" s="6" t="s">
        <v>5860</v>
      </c>
      <c r="L1167" t="str">
        <f>VLOOKUP(A1167,[1]Accounts!$A$2:$G$3001,5,FALSE)</f>
        <v>Joint</v>
      </c>
      <c r="M1167" t="str">
        <f>VLOOKUP(A1167,[1]Accounts!$A$2:$G$3001,7,FALSE)</f>
        <v>202033,8811</v>
      </c>
      <c r="N1167" t="str">
        <f>IFERROR(VLOOKUP(A1167,[1]Loan!A:D,4,FALSE),  " No Loan")</f>
        <v xml:space="preserve"> No Loan</v>
      </c>
      <c r="O1167" s="4">
        <f>VLOOKUP(B1167, [1]Transaction!C:F,4,FALSE)</f>
        <v>44357</v>
      </c>
      <c r="P1167" t="str">
        <f>VLOOKUP(B1167,[1]Transaction!C:D,2,FALSE)</f>
        <v>Cash Withdrawal</v>
      </c>
      <c r="Q1167" t="str">
        <f>VLOOKUP(B1167,[1]Transaction!C:E,3,FALSE)</f>
        <v>Bank</v>
      </c>
      <c r="R1167" s="10">
        <f>IFERROR(I1167-J1167, "")</f>
        <v>477193.68229539995</v>
      </c>
      <c r="S1167" s="5">
        <f t="shared" si="37"/>
        <v>0</v>
      </c>
    </row>
    <row r="1168" spans="1:19" x14ac:dyDescent="0.25">
      <c r="A1168" s="6" t="s">
        <v>1720</v>
      </c>
      <c r="B1168" s="7">
        <v>388867167</v>
      </c>
      <c r="C1168" s="6">
        <v>63</v>
      </c>
      <c r="D1168" s="17">
        <v>21695.25</v>
      </c>
      <c r="E1168" s="6" t="s">
        <v>3348</v>
      </c>
      <c r="F1168" s="6" t="s">
        <v>4070</v>
      </c>
      <c r="G1168" s="6" t="s">
        <v>3369</v>
      </c>
      <c r="H1168" s="18" t="s">
        <v>5861</v>
      </c>
      <c r="I1168" s="19" t="str">
        <f t="shared" si="36"/>
        <v>377600.320</v>
      </c>
      <c r="J1168" s="20">
        <v>262839.43888799998</v>
      </c>
      <c r="K1168" s="6" t="s">
        <v>5862</v>
      </c>
      <c r="L1168" t="str">
        <f>VLOOKUP(A1168,[1]Accounts!$A$2:$G$3001,5,FALSE)</f>
        <v>Joint</v>
      </c>
      <c r="M1168" t="str">
        <f>VLOOKUP(A1168,[1]Accounts!$A$2:$G$3001,7,FALSE)</f>
        <v>213129,5712</v>
      </c>
      <c r="N1168" t="str">
        <f>IFERROR(VLOOKUP(A1168,[1]Loan!A:D,4,FALSE),  " No Loan")</f>
        <v xml:space="preserve"> No Loan</v>
      </c>
      <c r="O1168" s="4">
        <f>VLOOKUP(B1168, [1]Transaction!C:F,4,FALSE)</f>
        <v>44387</v>
      </c>
      <c r="P1168" t="str">
        <f>VLOOKUP(B1168,[1]Transaction!C:D,2,FALSE)</f>
        <v>Cash Withdrawal</v>
      </c>
      <c r="Q1168" t="str">
        <f>VLOOKUP(B1168,[1]Transaction!C:E,3,FALSE)</f>
        <v>ATM</v>
      </c>
      <c r="R1168" s="10">
        <f>IFERROR(I1168-J1168, "")</f>
        <v>114760.88111200003</v>
      </c>
      <c r="S1168" s="5">
        <f t="shared" si="37"/>
        <v>0</v>
      </c>
    </row>
    <row r="1169" spans="1:19" x14ac:dyDescent="0.25">
      <c r="A1169" s="6" t="s">
        <v>1669</v>
      </c>
      <c r="B1169" s="7">
        <v>388888615</v>
      </c>
      <c r="C1169" s="6">
        <v>82</v>
      </c>
      <c r="D1169" s="17">
        <v>14755.5</v>
      </c>
      <c r="E1169" s="6" t="s">
        <v>3348</v>
      </c>
      <c r="F1169" s="6" t="s">
        <v>3713</v>
      </c>
      <c r="G1169" s="6" t="s">
        <v>3357</v>
      </c>
      <c r="H1169" s="18" t="s">
        <v>4377</v>
      </c>
      <c r="I1169" s="19" t="str">
        <f t="shared" si="36"/>
        <v>0_x0002_</v>
      </c>
      <c r="J1169" s="20">
        <v>0</v>
      </c>
      <c r="K1169" s="6" t="s">
        <v>5863</v>
      </c>
      <c r="L1169" t="str">
        <f>VLOOKUP(A1169,[1]Accounts!$A$2:$G$3001,5,FALSE)</f>
        <v>Current</v>
      </c>
      <c r="M1169" t="str">
        <f>VLOOKUP(A1169,[1]Accounts!$A$2:$G$3001,7,FALSE)</f>
        <v>132163,92</v>
      </c>
      <c r="N1169" t="str">
        <f>IFERROR(VLOOKUP(A1169,[1]Loan!A:D,4,FALSE),  " No Loan")</f>
        <v xml:space="preserve"> No Loan</v>
      </c>
      <c r="O1169" s="4">
        <f>VLOOKUP(B1169, [1]Transaction!C:F,4,FALSE)</f>
        <v>44649</v>
      </c>
      <c r="P1169" t="str">
        <f>VLOOKUP(B1169,[1]Transaction!C:D,2,FALSE)</f>
        <v>Checks</v>
      </c>
      <c r="Q1169" t="str">
        <f>VLOOKUP(B1169,[1]Transaction!C:E,3,FALSE)</f>
        <v>Bank</v>
      </c>
      <c r="R1169" s="10" t="str">
        <f>IFERROR(I1169-J1169, "")</f>
        <v/>
      </c>
      <c r="S1169" s="5" t="e">
        <f t="shared" si="37"/>
        <v>#VALUE!</v>
      </c>
    </row>
    <row r="1170" spans="1:19" x14ac:dyDescent="0.25">
      <c r="A1170" s="6" t="s">
        <v>1207</v>
      </c>
      <c r="B1170" s="7">
        <v>389143681</v>
      </c>
      <c r="C1170" s="6">
        <v>27</v>
      </c>
      <c r="D1170" s="17">
        <v>34844.25</v>
      </c>
      <c r="E1170" s="6" t="s">
        <v>3339</v>
      </c>
      <c r="F1170" s="6" t="s">
        <v>3803</v>
      </c>
      <c r="G1170" s="6" t="s">
        <v>3369</v>
      </c>
      <c r="H1170" s="18" t="s">
        <v>5864</v>
      </c>
      <c r="I1170" s="19" t="str">
        <f t="shared" si="36"/>
        <v>412040.348</v>
      </c>
      <c r="J1170" s="20">
        <v>251708.17785984001</v>
      </c>
      <c r="K1170" s="6" t="s">
        <v>5865</v>
      </c>
      <c r="L1170" t="str">
        <f>VLOOKUP(A1170,[1]Accounts!$A$2:$G$3001,5,FALSE)</f>
        <v>Domiciliary</v>
      </c>
      <c r="M1170" t="str">
        <f>VLOOKUP(A1170,[1]Accounts!$A$2:$G$3001,7,FALSE)</f>
        <v>126351,8976</v>
      </c>
      <c r="N1170" t="str">
        <f>IFERROR(VLOOKUP(A1170,[1]Loan!A:D,4,FALSE),  " No Loan")</f>
        <v xml:space="preserve"> No Loan</v>
      </c>
      <c r="O1170" s="4">
        <f>VLOOKUP(B1170, [1]Transaction!C:F,4,FALSE)</f>
        <v>44332</v>
      </c>
      <c r="P1170" t="str">
        <f>VLOOKUP(B1170,[1]Transaction!C:D,2,FALSE)</f>
        <v>Cash Withdrawal</v>
      </c>
      <c r="Q1170" t="str">
        <f>VLOOKUP(B1170,[1]Transaction!C:E,3,FALSE)</f>
        <v>ATM</v>
      </c>
      <c r="R1170" s="10">
        <f>IFERROR(I1170-J1170, "")</f>
        <v>160332.17014015999</v>
      </c>
      <c r="S1170" s="5">
        <f t="shared" si="37"/>
        <v>0</v>
      </c>
    </row>
    <row r="1171" spans="1:19" x14ac:dyDescent="0.25">
      <c r="A1171" s="6" t="s">
        <v>3113</v>
      </c>
      <c r="B1171" s="7">
        <v>389283436</v>
      </c>
      <c r="C1171" s="6">
        <v>75</v>
      </c>
      <c r="D1171" s="17">
        <v>17312.25</v>
      </c>
      <c r="E1171" s="6" t="s">
        <v>3348</v>
      </c>
      <c r="F1171" s="6" t="s">
        <v>3657</v>
      </c>
      <c r="G1171" s="6" t="s">
        <v>3505</v>
      </c>
      <c r="H1171" s="18" t="s">
        <v>5866</v>
      </c>
      <c r="I1171" s="19" t="str">
        <f t="shared" si="36"/>
        <v>200763.087</v>
      </c>
      <c r="J1171" s="20">
        <v>97003.318776</v>
      </c>
      <c r="K1171" s="6" t="s">
        <v>5766</v>
      </c>
      <c r="L1171" t="str">
        <f>VLOOKUP(A1171,[1]Accounts!$A$2:$G$3001,5,FALSE)</f>
        <v>Domiciliary</v>
      </c>
      <c r="M1171" t="str">
        <f>VLOOKUP(A1171,[1]Accounts!$A$2:$G$3001,7,FALSE)</f>
        <v>299641,4876</v>
      </c>
      <c r="N1171" t="str">
        <f>IFERROR(VLOOKUP(A1171,[1]Loan!A:D,4,FALSE),  " No Loan")</f>
        <v xml:space="preserve"> No Loan</v>
      </c>
      <c r="O1171" s="4">
        <f>VLOOKUP(B1171, [1]Transaction!C:F,4,FALSE)</f>
        <v>44536</v>
      </c>
      <c r="P1171" t="str">
        <f>VLOOKUP(B1171,[1]Transaction!C:D,2,FALSE)</f>
        <v>Cash Withdrawal</v>
      </c>
      <c r="Q1171" t="str">
        <f>VLOOKUP(B1171,[1]Transaction!C:E,3,FALSE)</f>
        <v>ATM</v>
      </c>
      <c r="R1171" s="10">
        <f>IFERROR(I1171-J1171, "")</f>
        <v>103759.768224</v>
      </c>
      <c r="S1171" s="5">
        <f t="shared" si="37"/>
        <v>0</v>
      </c>
    </row>
    <row r="1172" spans="1:19" x14ac:dyDescent="0.25">
      <c r="A1172" s="6" t="s">
        <v>2200</v>
      </c>
      <c r="B1172" s="7">
        <v>389587350</v>
      </c>
      <c r="C1172" s="6">
        <v>61</v>
      </c>
      <c r="D1172" s="17">
        <v>22425.75</v>
      </c>
      <c r="E1172" s="6" t="s">
        <v>3348</v>
      </c>
      <c r="F1172" s="6" t="s">
        <v>3950</v>
      </c>
      <c r="G1172" s="6" t="s">
        <v>3403</v>
      </c>
      <c r="H1172" s="18" t="s">
        <v>5867</v>
      </c>
      <c r="I1172" s="19" t="str">
        <f t="shared" si="36"/>
        <v>1112801.54</v>
      </c>
      <c r="J1172" s="20">
        <v>324567.11599199998</v>
      </c>
      <c r="K1172" s="6" t="s">
        <v>5868</v>
      </c>
      <c r="L1172" t="str">
        <f>VLOOKUP(A1172,[1]Accounts!$A$2:$G$3001,5,FALSE)</f>
        <v>Domiciliary</v>
      </c>
      <c r="M1172" t="str">
        <f>VLOOKUP(A1172,[1]Accounts!$A$2:$G$3001,7,FALSE)</f>
        <v>306850,5312</v>
      </c>
      <c r="N1172" t="str">
        <f>IFERROR(VLOOKUP(A1172,[1]Loan!A:D,4,FALSE),  " No Loan")</f>
        <v xml:space="preserve"> No Loan</v>
      </c>
      <c r="O1172" s="4">
        <f>VLOOKUP(B1172, [1]Transaction!C:F,4,FALSE)</f>
        <v>44500</v>
      </c>
      <c r="P1172" t="str">
        <f>VLOOKUP(B1172,[1]Transaction!C:D,2,FALSE)</f>
        <v>Cash Withdrawal</v>
      </c>
      <c r="Q1172" t="str">
        <f>VLOOKUP(B1172,[1]Transaction!C:E,3,FALSE)</f>
        <v>Bank</v>
      </c>
      <c r="R1172" s="10">
        <f>IFERROR(I1172-J1172, "")</f>
        <v>788234.42400800006</v>
      </c>
      <c r="S1172" s="5">
        <f t="shared" si="37"/>
        <v>15764.688480160001</v>
      </c>
    </row>
    <row r="1173" spans="1:19" x14ac:dyDescent="0.25">
      <c r="A1173" s="6" t="s">
        <v>1166</v>
      </c>
      <c r="B1173" s="7">
        <v>390143585</v>
      </c>
      <c r="C1173" s="6">
        <v>75</v>
      </c>
      <c r="D1173" s="17">
        <v>17312.25</v>
      </c>
      <c r="E1173" s="6" t="s">
        <v>3348</v>
      </c>
      <c r="F1173" s="6" t="s">
        <v>3494</v>
      </c>
      <c r="G1173" s="6" t="s">
        <v>3463</v>
      </c>
      <c r="H1173" s="18" t="s">
        <v>5869</v>
      </c>
      <c r="I1173" s="19" t="str">
        <f t="shared" si="36"/>
        <v>2098819.50</v>
      </c>
      <c r="J1173" s="20">
        <v>424345.83052356</v>
      </c>
      <c r="K1173" s="6" t="s">
        <v>5870</v>
      </c>
      <c r="L1173" t="str">
        <f>VLOOKUP(A1173,[1]Accounts!$A$2:$G$3001,5,FALSE)</f>
        <v>Current</v>
      </c>
      <c r="M1173" t="str">
        <f>VLOOKUP(A1173,[1]Accounts!$A$2:$G$3001,7,FALSE)</f>
        <v>411125,76</v>
      </c>
      <c r="N1173" t="str">
        <f>IFERROR(VLOOKUP(A1173,[1]Loan!A:D,4,FALSE),  " No Loan")</f>
        <v xml:space="preserve"> No Loan</v>
      </c>
      <c r="O1173" s="4">
        <f>VLOOKUP(B1173, [1]Transaction!C:F,4,FALSE)</f>
        <v>44425</v>
      </c>
      <c r="P1173" t="str">
        <f>VLOOKUP(B1173,[1]Transaction!C:D,2,FALSE)</f>
        <v>Cash Withdrawal</v>
      </c>
      <c r="Q1173" t="str">
        <f>VLOOKUP(B1173,[1]Transaction!C:E,3,FALSE)</f>
        <v>POS</v>
      </c>
      <c r="R1173" s="10">
        <f>IFERROR(I1173-J1173, "")</f>
        <v>1674473.6694764399</v>
      </c>
      <c r="S1173" s="5">
        <f t="shared" si="37"/>
        <v>33489.473389528801</v>
      </c>
    </row>
    <row r="1174" spans="1:19" x14ac:dyDescent="0.25">
      <c r="A1174" s="6" t="s">
        <v>1979</v>
      </c>
      <c r="B1174" s="7">
        <v>390723336</v>
      </c>
      <c r="C1174" s="6">
        <v>26</v>
      </c>
      <c r="D1174" s="17">
        <v>35209.5</v>
      </c>
      <c r="E1174" s="6" t="s">
        <v>3348</v>
      </c>
      <c r="F1174" s="6" t="s">
        <v>3560</v>
      </c>
      <c r="G1174" s="6" t="s">
        <v>3369</v>
      </c>
      <c r="H1174" s="18" t="s">
        <v>5871</v>
      </c>
      <c r="I1174" s="19" t="str">
        <f t="shared" si="36"/>
        <v>49304.0647</v>
      </c>
      <c r="J1174" s="20">
        <v>37273.872913200001</v>
      </c>
      <c r="K1174" s="6" t="s">
        <v>5872</v>
      </c>
      <c r="L1174" t="str">
        <f>VLOOKUP(A1174,[1]Accounts!$A$2:$G$3001,5,FALSE)</f>
        <v>Domiciliary</v>
      </c>
      <c r="M1174" t="str">
        <f>VLOOKUP(A1174,[1]Accounts!$A$2:$G$3001,7,FALSE)</f>
        <v>74534,168</v>
      </c>
      <c r="N1174" t="str">
        <f>IFERROR(VLOOKUP(A1174,[1]Loan!A:D,4,FALSE),  " No Loan")</f>
        <v xml:space="preserve"> No Loan</v>
      </c>
      <c r="O1174" s="4">
        <f>VLOOKUP(B1174, [1]Transaction!C:F,4,FALSE)</f>
        <v>44647</v>
      </c>
      <c r="P1174" t="str">
        <f>VLOOKUP(B1174,[1]Transaction!C:D,2,FALSE)</f>
        <v>Money Deposit</v>
      </c>
      <c r="Q1174" t="str">
        <f>VLOOKUP(B1174,[1]Transaction!C:E,3,FALSE)</f>
        <v>ATM</v>
      </c>
      <c r="R1174" s="10">
        <f>IFERROR(I1174-J1174, "")</f>
        <v>12030.191786800002</v>
      </c>
      <c r="S1174" s="5">
        <f t="shared" si="37"/>
        <v>0</v>
      </c>
    </row>
    <row r="1175" spans="1:19" x14ac:dyDescent="0.25">
      <c r="A1175" s="6" t="s">
        <v>1629</v>
      </c>
      <c r="B1175" s="7">
        <v>390749506</v>
      </c>
      <c r="C1175" s="6">
        <v>45</v>
      </c>
      <c r="D1175" s="17">
        <v>28269.75</v>
      </c>
      <c r="E1175" s="6" t="s">
        <v>3348</v>
      </c>
      <c r="F1175" s="6" t="s">
        <v>3900</v>
      </c>
      <c r="G1175" s="6" t="s">
        <v>3341</v>
      </c>
      <c r="H1175" s="18" t="s">
        <v>5873</v>
      </c>
      <c r="I1175" s="19" t="str">
        <f t="shared" si="36"/>
        <v>268319.471</v>
      </c>
      <c r="J1175" s="20">
        <v>81317.227622399994</v>
      </c>
      <c r="K1175" s="6" t="s">
        <v>5874</v>
      </c>
      <c r="L1175" t="str">
        <f>VLOOKUP(A1175,[1]Accounts!$A$2:$G$3001,5,FALSE)</f>
        <v>Savings</v>
      </c>
      <c r="M1175" t="str">
        <f>VLOOKUP(A1175,[1]Accounts!$A$2:$G$3001,7,FALSE)</f>
        <v>77095,2652</v>
      </c>
      <c r="N1175" t="str">
        <f>IFERROR(VLOOKUP(A1175,[1]Loan!A:D,4,FALSE),  " No Loan")</f>
        <v xml:space="preserve"> No Loan</v>
      </c>
      <c r="O1175" s="4">
        <f>VLOOKUP(B1175, [1]Transaction!C:F,4,FALSE)</f>
        <v>44211</v>
      </c>
      <c r="P1175" t="str">
        <f>VLOOKUP(B1175,[1]Transaction!C:D,2,FALSE)</f>
        <v>Money Deposit</v>
      </c>
      <c r="Q1175" t="str">
        <f>VLOOKUP(B1175,[1]Transaction!C:E,3,FALSE)</f>
        <v>Bank</v>
      </c>
      <c r="R1175" s="10">
        <f>IFERROR(I1175-J1175, "")</f>
        <v>187002.24337760004</v>
      </c>
      <c r="S1175" s="5">
        <f t="shared" si="37"/>
        <v>0</v>
      </c>
    </row>
    <row r="1176" spans="1:19" x14ac:dyDescent="0.25">
      <c r="A1176" s="6" t="s">
        <v>512</v>
      </c>
      <c r="B1176" s="7">
        <v>391021354</v>
      </c>
      <c r="C1176" s="6">
        <v>51</v>
      </c>
      <c r="D1176" s="17">
        <v>26078.25</v>
      </c>
      <c r="E1176" s="6" t="s">
        <v>3339</v>
      </c>
      <c r="F1176" s="6" t="s">
        <v>3861</v>
      </c>
      <c r="G1176" s="6" t="s">
        <v>3501</v>
      </c>
      <c r="H1176" s="18" t="s">
        <v>5875</v>
      </c>
      <c r="I1176" s="19" t="str">
        <f t="shared" si="36"/>
        <v>540636.915</v>
      </c>
      <c r="J1176" s="20">
        <v>429863.86269648001</v>
      </c>
      <c r="K1176" s="6" t="s">
        <v>5876</v>
      </c>
      <c r="L1176" t="str">
        <f>VLOOKUP(A1176,[1]Accounts!$A$2:$G$3001,5,FALSE)</f>
        <v>Domiciliary</v>
      </c>
      <c r="M1176" t="str">
        <f>VLOOKUP(A1176,[1]Accounts!$A$2:$G$3001,7,FALSE)</f>
        <v>130640,7168</v>
      </c>
      <c r="N1176" t="str">
        <f>IFERROR(VLOOKUP(A1176,[1]Loan!A:D,4,FALSE),  " No Loan")</f>
        <v xml:space="preserve"> No Loan</v>
      </c>
      <c r="O1176" s="4">
        <f>VLOOKUP(B1176, [1]Transaction!C:F,4,FALSE)</f>
        <v>44281</v>
      </c>
      <c r="P1176" t="str">
        <f>VLOOKUP(B1176,[1]Transaction!C:D,2,FALSE)</f>
        <v>Money Transfer</v>
      </c>
      <c r="Q1176" t="str">
        <f>VLOOKUP(B1176,[1]Transaction!C:E,3,FALSE)</f>
        <v>Mobile</v>
      </c>
      <c r="R1176" s="10">
        <f>IFERROR(I1176-J1176, "")</f>
        <v>110773.05230352003</v>
      </c>
      <c r="S1176" s="5">
        <f t="shared" si="37"/>
        <v>0</v>
      </c>
    </row>
    <row r="1177" spans="1:19" x14ac:dyDescent="0.25">
      <c r="A1177" s="6" t="s">
        <v>408</v>
      </c>
      <c r="B1177" s="7">
        <v>391831896</v>
      </c>
      <c r="C1177" s="6">
        <v>78</v>
      </c>
      <c r="D1177" s="17">
        <v>16216.5</v>
      </c>
      <c r="E1177" s="6" t="s">
        <v>3348</v>
      </c>
      <c r="F1177" s="6" t="s">
        <v>3563</v>
      </c>
      <c r="G1177" s="6" t="s">
        <v>3463</v>
      </c>
      <c r="H1177" s="18" t="s">
        <v>5877</v>
      </c>
      <c r="I1177" s="19" t="str">
        <f t="shared" si="36"/>
        <v>998011.901</v>
      </c>
      <c r="J1177" s="20">
        <v>136672.18546176</v>
      </c>
      <c r="K1177" s="6" t="s">
        <v>5878</v>
      </c>
      <c r="L1177" t="str">
        <f>VLOOKUP(A1177,[1]Accounts!$A$2:$G$3001,5,FALSE)</f>
        <v>Current</v>
      </c>
      <c r="M1177" t="str">
        <f>VLOOKUP(A1177,[1]Accounts!$A$2:$G$3001,7,FALSE)</f>
        <v>253476,2307</v>
      </c>
      <c r="N1177" t="str">
        <f>IFERROR(VLOOKUP(A1177,[1]Loan!A:D,4,FALSE),  " No Loan")</f>
        <v>N140675535</v>
      </c>
      <c r="O1177" s="4">
        <f>VLOOKUP(B1177, [1]Transaction!C:F,4,FALSE)</f>
        <v>44340</v>
      </c>
      <c r="P1177" t="str">
        <f>VLOOKUP(B1177,[1]Transaction!C:D,2,FALSE)</f>
        <v>Loan Payment</v>
      </c>
      <c r="Q1177" t="str">
        <f>VLOOKUP(B1177,[1]Transaction!C:E,3,FALSE)</f>
        <v>AFT</v>
      </c>
      <c r="R1177" s="10">
        <f>IFERROR(I1177-J1177, "")</f>
        <v>861339.71553823992</v>
      </c>
      <c r="S1177" s="5">
        <f t="shared" si="37"/>
        <v>17226.794310764799</v>
      </c>
    </row>
    <row r="1178" spans="1:19" x14ac:dyDescent="0.25">
      <c r="A1178" s="6" t="s">
        <v>2374</v>
      </c>
      <c r="B1178" s="7">
        <v>392190501</v>
      </c>
      <c r="C1178" s="6">
        <v>35</v>
      </c>
      <c r="D1178" s="17">
        <v>31922.25</v>
      </c>
      <c r="E1178" s="6" t="s">
        <v>3339</v>
      </c>
      <c r="F1178" s="6" t="s">
        <v>3821</v>
      </c>
      <c r="G1178" s="6" t="s">
        <v>3399</v>
      </c>
      <c r="H1178" s="18" t="s">
        <v>5879</v>
      </c>
      <c r="I1178" s="19" t="str">
        <f t="shared" si="36"/>
        <v>165852.292</v>
      </c>
      <c r="J1178" s="20">
        <v>62269.996942999998</v>
      </c>
      <c r="K1178" s="6" t="s">
        <v>5880</v>
      </c>
      <c r="L1178" t="str">
        <f>VLOOKUP(A1178,[1]Accounts!$A$2:$G$3001,5,FALSE)</f>
        <v>Current</v>
      </c>
      <c r="M1178" t="str">
        <f>VLOOKUP(A1178,[1]Accounts!$A$2:$G$3001,7,FALSE)</f>
        <v>161778,2706</v>
      </c>
      <c r="N1178" t="str">
        <f>IFERROR(VLOOKUP(A1178,[1]Loan!A:D,4,FALSE),  " No Loan")</f>
        <v xml:space="preserve"> No Loan</v>
      </c>
      <c r="O1178" s="4">
        <f>VLOOKUP(B1178, [1]Transaction!C:F,4,FALSE)</f>
        <v>44480</v>
      </c>
      <c r="P1178" t="str">
        <f>VLOOKUP(B1178,[1]Transaction!C:D,2,FALSE)</f>
        <v>Cash Withdrawal</v>
      </c>
      <c r="Q1178" t="str">
        <f>VLOOKUP(B1178,[1]Transaction!C:E,3,FALSE)</f>
        <v>ATM</v>
      </c>
      <c r="R1178" s="10">
        <f>IFERROR(I1178-J1178, "")</f>
        <v>103582.29505699998</v>
      </c>
      <c r="S1178" s="5">
        <f t="shared" si="37"/>
        <v>0</v>
      </c>
    </row>
    <row r="1179" spans="1:19" x14ac:dyDescent="0.25">
      <c r="A1179" s="6" t="s">
        <v>411</v>
      </c>
      <c r="B1179" s="7">
        <v>392257730</v>
      </c>
      <c r="C1179" s="6">
        <v>79</v>
      </c>
      <c r="D1179" s="17">
        <v>15851.25</v>
      </c>
      <c r="E1179" s="6" t="s">
        <v>3339</v>
      </c>
      <c r="F1179" s="6" t="s">
        <v>4616</v>
      </c>
      <c r="G1179" s="6" t="s">
        <v>3369</v>
      </c>
      <c r="H1179" s="18" t="s">
        <v>5881</v>
      </c>
      <c r="I1179" s="19" t="str">
        <f t="shared" si="36"/>
        <v>140280.047</v>
      </c>
      <c r="J1179" s="20">
        <v>109748.5079229</v>
      </c>
      <c r="K1179" s="6" t="s">
        <v>5882</v>
      </c>
      <c r="L1179" t="str">
        <f>VLOOKUP(A1179,[1]Accounts!$A$2:$G$3001,5,FALSE)</f>
        <v>Domiciliary</v>
      </c>
      <c r="M1179" t="str">
        <f>VLOOKUP(A1179,[1]Accounts!$A$2:$G$3001,7,FALSE)</f>
        <v>59176,32</v>
      </c>
      <c r="N1179" t="str">
        <f>IFERROR(VLOOKUP(A1179,[1]Loan!A:D,4,FALSE),  " No Loan")</f>
        <v>N469942,2</v>
      </c>
      <c r="O1179" s="4">
        <f>VLOOKUP(B1179, [1]Transaction!C:F,4,FALSE)</f>
        <v>44312</v>
      </c>
      <c r="P1179" t="str">
        <f>VLOOKUP(B1179,[1]Transaction!C:D,2,FALSE)</f>
        <v>Loan Payment</v>
      </c>
      <c r="Q1179" t="str">
        <f>VLOOKUP(B1179,[1]Transaction!C:E,3,FALSE)</f>
        <v>AFT</v>
      </c>
      <c r="R1179" s="10">
        <f>IFERROR(I1179-J1179, "")</f>
        <v>30531.539077099995</v>
      </c>
      <c r="S1179" s="5">
        <f t="shared" si="37"/>
        <v>0</v>
      </c>
    </row>
    <row r="1180" spans="1:19" x14ac:dyDescent="0.25">
      <c r="A1180" s="6" t="s">
        <v>2742</v>
      </c>
      <c r="B1180" s="7">
        <v>392368542</v>
      </c>
      <c r="C1180" s="6">
        <v>31</v>
      </c>
      <c r="D1180" s="17">
        <v>33383.25</v>
      </c>
      <c r="E1180" s="6" t="s">
        <v>3339</v>
      </c>
      <c r="F1180" s="6" t="s">
        <v>3861</v>
      </c>
      <c r="G1180" s="6" t="s">
        <v>3444</v>
      </c>
      <c r="H1180" s="18" t="s">
        <v>5883</v>
      </c>
      <c r="I1180" s="19" t="str">
        <f t="shared" si="36"/>
        <v>816992.114</v>
      </c>
      <c r="J1180" s="20">
        <v>348296.638095</v>
      </c>
      <c r="K1180" s="6" t="s">
        <v>5884</v>
      </c>
      <c r="L1180" t="str">
        <f>VLOOKUP(A1180,[1]Accounts!$A$2:$G$3001,5,FALSE)</f>
        <v>Domiciliary</v>
      </c>
      <c r="M1180" t="str">
        <f>VLOOKUP(A1180,[1]Accounts!$A$2:$G$3001,7,FALSE)</f>
        <v>272202,645</v>
      </c>
      <c r="N1180" t="str">
        <f>IFERROR(VLOOKUP(A1180,[1]Loan!A:D,4,FALSE),  " No Loan")</f>
        <v xml:space="preserve"> No Loan</v>
      </c>
      <c r="O1180" s="4">
        <f>VLOOKUP(B1180, [1]Transaction!C:F,4,FALSE)</f>
        <v>44399</v>
      </c>
      <c r="P1180" t="str">
        <f>VLOOKUP(B1180,[1]Transaction!C:D,2,FALSE)</f>
        <v>Online Payment</v>
      </c>
      <c r="Q1180" t="str">
        <f>VLOOKUP(B1180,[1]Transaction!C:E,3,FALSE)</f>
        <v>Card</v>
      </c>
      <c r="R1180" s="10">
        <f>IFERROR(I1180-J1180, "")</f>
        <v>468695.47590499994</v>
      </c>
      <c r="S1180" s="5">
        <f t="shared" si="37"/>
        <v>0</v>
      </c>
    </row>
    <row r="1181" spans="1:19" x14ac:dyDescent="0.25">
      <c r="A1181" s="6" t="s">
        <v>968</v>
      </c>
      <c r="B1181" s="7">
        <v>392445704</v>
      </c>
      <c r="C1181" s="6">
        <v>73</v>
      </c>
      <c r="D1181" s="17">
        <v>18042.75</v>
      </c>
      <c r="E1181" s="6" t="s">
        <v>3348</v>
      </c>
      <c r="F1181" s="6" t="s">
        <v>3349</v>
      </c>
      <c r="G1181" s="6" t="s">
        <v>3463</v>
      </c>
      <c r="H1181" s="18" t="s">
        <v>4377</v>
      </c>
      <c r="I1181" s="19" t="str">
        <f t="shared" si="36"/>
        <v>0_x0002_</v>
      </c>
      <c r="J1181" s="20">
        <v>0</v>
      </c>
      <c r="K1181" s="6" t="s">
        <v>5885</v>
      </c>
      <c r="L1181" t="str">
        <f>VLOOKUP(A1181,[1]Accounts!$A$2:$G$3001,5,FALSE)</f>
        <v>Domiciliary</v>
      </c>
      <c r="M1181" t="str">
        <f>VLOOKUP(A1181,[1]Accounts!$A$2:$G$3001,7,FALSE)</f>
        <v>455401,3191</v>
      </c>
      <c r="N1181" t="str">
        <f>IFERROR(VLOOKUP(A1181,[1]Loan!A:D,4,FALSE),  " No Loan")</f>
        <v xml:space="preserve"> No Loan</v>
      </c>
      <c r="O1181" s="4">
        <f>VLOOKUP(B1181, [1]Transaction!C:F,4,FALSE)</f>
        <v>44245</v>
      </c>
      <c r="P1181" t="str">
        <f>VLOOKUP(B1181,[1]Transaction!C:D,2,FALSE)</f>
        <v>Online Payment</v>
      </c>
      <c r="Q1181" t="str">
        <f>VLOOKUP(B1181,[1]Transaction!C:E,3,FALSE)</f>
        <v>Mobile</v>
      </c>
      <c r="R1181" s="10" t="str">
        <f>IFERROR(I1181-J1181, "")</f>
        <v/>
      </c>
      <c r="S1181" s="5" t="e">
        <f t="shared" si="37"/>
        <v>#VALUE!</v>
      </c>
    </row>
    <row r="1182" spans="1:19" x14ac:dyDescent="0.25">
      <c r="A1182" s="6" t="s">
        <v>1142</v>
      </c>
      <c r="B1182" s="7">
        <v>392790035</v>
      </c>
      <c r="C1182" s="6">
        <v>68</v>
      </c>
      <c r="D1182" s="17">
        <v>19869</v>
      </c>
      <c r="E1182" s="6" t="s">
        <v>3348</v>
      </c>
      <c r="F1182" s="6" t="s">
        <v>3568</v>
      </c>
      <c r="G1182" s="6" t="s">
        <v>3399</v>
      </c>
      <c r="H1182" s="18" t="s">
        <v>5886</v>
      </c>
      <c r="I1182" s="19" t="str">
        <f t="shared" si="36"/>
        <v>90353.8298</v>
      </c>
      <c r="J1182" s="20">
        <v>24274.524476160001</v>
      </c>
      <c r="K1182" s="6" t="s">
        <v>5887</v>
      </c>
      <c r="L1182" t="str">
        <f>VLOOKUP(A1182,[1]Accounts!$A$2:$G$3001,5,FALSE)</f>
        <v>Savings</v>
      </c>
      <c r="M1182" t="str">
        <f>VLOOKUP(A1182,[1]Accounts!$A$2:$G$3001,7,FALSE)</f>
        <v>117073,7883</v>
      </c>
      <c r="N1182" t="str">
        <f>IFERROR(VLOOKUP(A1182,[1]Loan!A:D,4,FALSE),  " No Loan")</f>
        <v xml:space="preserve"> No Loan</v>
      </c>
      <c r="O1182" s="4">
        <f>VLOOKUP(B1182, [1]Transaction!C:F,4,FALSE)</f>
        <v>44585</v>
      </c>
      <c r="P1182" t="str">
        <f>VLOOKUP(B1182,[1]Transaction!C:D,2,FALSE)</f>
        <v>Money Deposit</v>
      </c>
      <c r="Q1182" t="str">
        <f>VLOOKUP(B1182,[1]Transaction!C:E,3,FALSE)</f>
        <v>Bank</v>
      </c>
      <c r="R1182" s="10">
        <f>IFERROR(I1182-J1182, "")</f>
        <v>66079.305323840003</v>
      </c>
      <c r="S1182" s="5">
        <f t="shared" si="37"/>
        <v>0</v>
      </c>
    </row>
    <row r="1183" spans="1:19" x14ac:dyDescent="0.25">
      <c r="A1183" s="6" t="s">
        <v>843</v>
      </c>
      <c r="B1183" s="7">
        <v>393858976</v>
      </c>
      <c r="C1183" s="6">
        <v>38</v>
      </c>
      <c r="D1183" s="17">
        <v>30826.5</v>
      </c>
      <c r="E1183" s="6" t="s">
        <v>3339</v>
      </c>
      <c r="F1183" s="6" t="s">
        <v>4236</v>
      </c>
      <c r="G1183" s="6" t="s">
        <v>3399</v>
      </c>
      <c r="H1183" s="18" t="s">
        <v>5888</v>
      </c>
      <c r="I1183" s="19" t="str">
        <f t="shared" si="36"/>
        <v>32052.295_x0002_</v>
      </c>
      <c r="J1183" s="20">
        <v>40997.799149999999</v>
      </c>
      <c r="K1183" s="6" t="s">
        <v>5889</v>
      </c>
      <c r="L1183" t="str">
        <f>VLOOKUP(A1183,[1]Accounts!$A$2:$G$3001,5,FALSE)</f>
        <v>Joint</v>
      </c>
      <c r="M1183" t="str">
        <f>VLOOKUP(A1183,[1]Accounts!$A$2:$G$3001,7,FALSE)</f>
        <v>45019,5681</v>
      </c>
      <c r="N1183" t="str">
        <f>IFERROR(VLOOKUP(A1183,[1]Loan!A:D,4,FALSE),  " No Loan")</f>
        <v>N610026255</v>
      </c>
      <c r="O1183" s="4">
        <f>VLOOKUP(B1183, [1]Transaction!C:F,4,FALSE)</f>
        <v>44657</v>
      </c>
      <c r="P1183" t="str">
        <f>VLOOKUP(B1183,[1]Transaction!C:D,2,FALSE)</f>
        <v>Online Payment</v>
      </c>
      <c r="Q1183" t="str">
        <f>VLOOKUP(B1183,[1]Transaction!C:E,3,FALSE)</f>
        <v>Internet Banking</v>
      </c>
      <c r="R1183" s="10" t="str">
        <f>IFERROR(I1183-J1183, "")</f>
        <v/>
      </c>
      <c r="S1183" s="5" t="e">
        <f t="shared" si="37"/>
        <v>#VALUE!</v>
      </c>
    </row>
    <row r="1184" spans="1:19" x14ac:dyDescent="0.25">
      <c r="A1184" s="6" t="s">
        <v>2577</v>
      </c>
      <c r="B1184" s="7">
        <v>394162382</v>
      </c>
      <c r="C1184" s="6">
        <v>70</v>
      </c>
      <c r="D1184" s="17">
        <v>19138.5</v>
      </c>
      <c r="E1184" s="6" t="s">
        <v>3339</v>
      </c>
      <c r="F1184" s="6" t="s">
        <v>4236</v>
      </c>
      <c r="G1184" s="6" t="s">
        <v>3489</v>
      </c>
      <c r="H1184" s="18" t="s">
        <v>5890</v>
      </c>
      <c r="I1184" s="19" t="str">
        <f t="shared" si="36"/>
        <v>599215.260</v>
      </c>
      <c r="J1184" s="20">
        <v>97707.861476899998</v>
      </c>
      <c r="K1184" s="6" t="s">
        <v>5891</v>
      </c>
      <c r="L1184" t="str">
        <f>VLOOKUP(A1184,[1]Accounts!$A$2:$G$3001,5,FALSE)</f>
        <v>Domiciliary</v>
      </c>
      <c r="M1184" t="str">
        <f>VLOOKUP(A1184,[1]Accounts!$A$2:$G$3001,7,FALSE)</f>
        <v>115567,0464</v>
      </c>
      <c r="N1184" t="str">
        <f>IFERROR(VLOOKUP(A1184,[1]Loan!A:D,4,FALSE),  " No Loan")</f>
        <v xml:space="preserve"> No Loan</v>
      </c>
      <c r="O1184" s="4">
        <f>VLOOKUP(B1184, [1]Transaction!C:F,4,FALSE)</f>
        <v>44541</v>
      </c>
      <c r="P1184" t="str">
        <f>VLOOKUP(B1184,[1]Transaction!C:D,2,FALSE)</f>
        <v>Online Payment</v>
      </c>
      <c r="Q1184" t="str">
        <f>VLOOKUP(B1184,[1]Transaction!C:E,3,FALSE)</f>
        <v>Mobile</v>
      </c>
      <c r="R1184" s="10">
        <f>IFERROR(I1184-J1184, "")</f>
        <v>501507.39852310001</v>
      </c>
      <c r="S1184" s="5">
        <f t="shared" si="37"/>
        <v>10030.147970462</v>
      </c>
    </row>
    <row r="1185" spans="1:19" x14ac:dyDescent="0.25">
      <c r="A1185" s="6" t="s">
        <v>2425</v>
      </c>
      <c r="B1185" s="7">
        <v>394316664</v>
      </c>
      <c r="C1185" s="6">
        <v>40</v>
      </c>
      <c r="D1185" s="17">
        <v>30096</v>
      </c>
      <c r="E1185" s="6" t="s">
        <v>3348</v>
      </c>
      <c r="F1185" s="6" t="s">
        <v>3939</v>
      </c>
      <c r="G1185" s="6" t="s">
        <v>3444</v>
      </c>
      <c r="H1185" s="18" t="s">
        <v>5892</v>
      </c>
      <c r="I1185" s="19" t="str">
        <f t="shared" si="36"/>
        <v>3170634.07</v>
      </c>
      <c r="J1185" s="20">
        <v>497267.80030619999</v>
      </c>
      <c r="K1185" s="6" t="s">
        <v>5893</v>
      </c>
      <c r="L1185" t="str">
        <f>VLOOKUP(A1185,[1]Accounts!$A$2:$G$3001,5,FALSE)</f>
        <v>Joint</v>
      </c>
      <c r="M1185" t="str">
        <f>VLOOKUP(A1185,[1]Accounts!$A$2:$G$3001,7,FALSE)</f>
        <v>96948,9915</v>
      </c>
      <c r="N1185" t="str">
        <f>IFERROR(VLOOKUP(A1185,[1]Loan!A:D,4,FALSE),  " No Loan")</f>
        <v xml:space="preserve"> No Loan</v>
      </c>
      <c r="O1185" s="4">
        <f>VLOOKUP(B1185, [1]Transaction!C:F,4,FALSE)</f>
        <v>44494</v>
      </c>
      <c r="P1185" t="str">
        <f>VLOOKUP(B1185,[1]Transaction!C:D,2,FALSE)</f>
        <v>Online Payment</v>
      </c>
      <c r="Q1185" t="str">
        <f>VLOOKUP(B1185,[1]Transaction!C:E,3,FALSE)</f>
        <v>Mobile</v>
      </c>
      <c r="R1185" s="10">
        <f>IFERROR(I1185-J1185, "")</f>
        <v>2673366.2696937998</v>
      </c>
      <c r="S1185" s="5">
        <f t="shared" si="37"/>
        <v>53467.325393875995</v>
      </c>
    </row>
    <row r="1186" spans="1:19" x14ac:dyDescent="0.25">
      <c r="A1186" s="6" t="s">
        <v>1993</v>
      </c>
      <c r="B1186" s="7">
        <v>394386302</v>
      </c>
      <c r="C1186" s="6">
        <v>41</v>
      </c>
      <c r="D1186" s="17">
        <v>29730.75</v>
      </c>
      <c r="E1186" s="6" t="s">
        <v>3339</v>
      </c>
      <c r="F1186" s="6" t="s">
        <v>5002</v>
      </c>
      <c r="G1186" s="6" t="s">
        <v>3341</v>
      </c>
      <c r="H1186" s="18" t="s">
        <v>5894</v>
      </c>
      <c r="I1186" s="19" t="str">
        <f t="shared" si="36"/>
        <v>117015.780</v>
      </c>
      <c r="J1186" s="20">
        <v>23554.144224</v>
      </c>
      <c r="K1186" s="6" t="s">
        <v>5895</v>
      </c>
      <c r="L1186" t="str">
        <f>VLOOKUP(A1186,[1]Accounts!$A$2:$G$3001,5,FALSE)</f>
        <v>Fixed Deposit</v>
      </c>
      <c r="M1186" t="str">
        <f>VLOOKUP(A1186,[1]Accounts!$A$2:$G$3001,7,FALSE)</f>
        <v>178742,3104</v>
      </c>
      <c r="N1186" t="str">
        <f>IFERROR(VLOOKUP(A1186,[1]Loan!A:D,4,FALSE),  " No Loan")</f>
        <v xml:space="preserve"> No Loan</v>
      </c>
      <c r="O1186" s="4">
        <f>VLOOKUP(B1186, [1]Transaction!C:F,4,FALSE)</f>
        <v>44579</v>
      </c>
      <c r="P1186" t="str">
        <f>VLOOKUP(B1186,[1]Transaction!C:D,2,FALSE)</f>
        <v>Money Transfer</v>
      </c>
      <c r="Q1186" t="str">
        <f>VLOOKUP(B1186,[1]Transaction!C:E,3,FALSE)</f>
        <v>ATM</v>
      </c>
      <c r="R1186" s="10">
        <f>IFERROR(I1186-J1186, "")</f>
        <v>93461.635775999996</v>
      </c>
      <c r="S1186" s="5">
        <f t="shared" si="37"/>
        <v>0</v>
      </c>
    </row>
    <row r="1187" spans="1:19" x14ac:dyDescent="0.25">
      <c r="A1187" s="6" t="s">
        <v>2630</v>
      </c>
      <c r="B1187" s="7">
        <v>394447146</v>
      </c>
      <c r="C1187" s="6">
        <v>31</v>
      </c>
      <c r="D1187" s="17">
        <v>33383.25</v>
      </c>
      <c r="E1187" s="6" t="s">
        <v>3348</v>
      </c>
      <c r="F1187" s="6" t="s">
        <v>3736</v>
      </c>
      <c r="G1187" s="6" t="s">
        <v>3429</v>
      </c>
      <c r="H1187" s="18" t="s">
        <v>5896</v>
      </c>
      <c r="I1187" s="19" t="str">
        <f t="shared" si="36"/>
        <v>802404.790</v>
      </c>
      <c r="J1187" s="20">
        <v>213274.69391736001</v>
      </c>
      <c r="K1187" s="6" t="s">
        <v>5897</v>
      </c>
      <c r="L1187" t="str">
        <f>VLOOKUP(A1187,[1]Accounts!$A$2:$G$3001,5,FALSE)</f>
        <v>Corporate</v>
      </c>
      <c r="M1187" t="str">
        <f>VLOOKUP(A1187,[1]Accounts!$A$2:$G$3001,7,FALSE)</f>
        <v>90996,096</v>
      </c>
      <c r="N1187" t="str">
        <f>IFERROR(VLOOKUP(A1187,[1]Loan!A:D,4,FALSE),  " No Loan")</f>
        <v xml:space="preserve"> No Loan</v>
      </c>
      <c r="O1187" s="4">
        <f>VLOOKUP(B1187, [1]Transaction!C:F,4,FALSE)</f>
        <v>44597</v>
      </c>
      <c r="P1187" t="str">
        <f>VLOOKUP(B1187,[1]Transaction!C:D,2,FALSE)</f>
        <v>Online Payment</v>
      </c>
      <c r="Q1187" t="str">
        <f>VLOOKUP(B1187,[1]Transaction!C:E,3,FALSE)</f>
        <v>Mobile</v>
      </c>
      <c r="R1187" s="10">
        <f>IFERROR(I1187-J1187, "")</f>
        <v>589130.09608264</v>
      </c>
      <c r="S1187" s="5">
        <f t="shared" si="37"/>
        <v>11782.6019216528</v>
      </c>
    </row>
    <row r="1188" spans="1:19" x14ac:dyDescent="0.25">
      <c r="A1188" s="6" t="s">
        <v>1049</v>
      </c>
      <c r="B1188" s="7">
        <v>394538360</v>
      </c>
      <c r="C1188" s="6">
        <v>19</v>
      </c>
      <c r="D1188" s="17">
        <v>37766.25</v>
      </c>
      <c r="E1188" s="6" t="s">
        <v>3348</v>
      </c>
      <c r="F1188" s="6" t="s">
        <v>3392</v>
      </c>
      <c r="G1188" s="6" t="s">
        <v>3389</v>
      </c>
      <c r="H1188" s="18" t="s">
        <v>5898</v>
      </c>
      <c r="I1188" s="19" t="str">
        <f t="shared" si="36"/>
        <v>147698.371</v>
      </c>
      <c r="J1188" s="20">
        <v>61895.922180959999</v>
      </c>
      <c r="K1188" s="6" t="s">
        <v>5108</v>
      </c>
      <c r="L1188" t="str">
        <f>VLOOKUP(A1188,[1]Accounts!$A$2:$G$3001,5,FALSE)</f>
        <v>Savings</v>
      </c>
      <c r="M1188" t="str">
        <f>VLOOKUP(A1188,[1]Accounts!$A$2:$G$3001,7,FALSE)</f>
        <v>245836,2775</v>
      </c>
      <c r="N1188" t="str">
        <f>IFERROR(VLOOKUP(A1188,[1]Loan!A:D,4,FALSE),  " No Loan")</f>
        <v xml:space="preserve"> No Loan</v>
      </c>
      <c r="O1188" s="4">
        <f>VLOOKUP(B1188, [1]Transaction!C:F,4,FALSE)</f>
        <v>44302</v>
      </c>
      <c r="P1188" t="str">
        <f>VLOOKUP(B1188,[1]Transaction!C:D,2,FALSE)</f>
        <v>Money Transfer</v>
      </c>
      <c r="Q1188" t="str">
        <f>VLOOKUP(B1188,[1]Transaction!C:E,3,FALSE)</f>
        <v>Internet Banking</v>
      </c>
      <c r="R1188" s="10">
        <f>IFERROR(I1188-J1188, "")</f>
        <v>85802.448819040015</v>
      </c>
      <c r="S1188" s="5">
        <f t="shared" si="37"/>
        <v>0</v>
      </c>
    </row>
    <row r="1189" spans="1:19" x14ac:dyDescent="0.25">
      <c r="A1189" s="6" t="s">
        <v>1663</v>
      </c>
      <c r="B1189" s="7">
        <v>394817617</v>
      </c>
      <c r="C1189" s="6">
        <v>69</v>
      </c>
      <c r="D1189" s="17">
        <v>19503.75</v>
      </c>
      <c r="E1189" s="6" t="s">
        <v>3348</v>
      </c>
      <c r="F1189" s="6" t="s">
        <v>3532</v>
      </c>
      <c r="G1189" s="6" t="s">
        <v>3512</v>
      </c>
      <c r="H1189" s="18" t="s">
        <v>5899</v>
      </c>
      <c r="I1189" s="19" t="str">
        <f t="shared" si="36"/>
        <v>749893.658</v>
      </c>
      <c r="J1189" s="20">
        <v>590612.44843380002</v>
      </c>
      <c r="K1189" s="6" t="s">
        <v>5900</v>
      </c>
      <c r="L1189" t="str">
        <f>VLOOKUP(A1189,[1]Accounts!$A$2:$G$3001,5,FALSE)</f>
        <v>Current</v>
      </c>
      <c r="M1189" t="str">
        <f>VLOOKUP(A1189,[1]Accounts!$A$2:$G$3001,7,FALSE)</f>
        <v>73722,0288</v>
      </c>
      <c r="N1189" t="str">
        <f>IFERROR(VLOOKUP(A1189,[1]Loan!A:D,4,FALSE),  " No Loan")</f>
        <v xml:space="preserve"> No Loan</v>
      </c>
      <c r="O1189" s="4">
        <f>VLOOKUP(B1189, [1]Transaction!C:F,4,FALSE)</f>
        <v>44421</v>
      </c>
      <c r="P1189" t="str">
        <f>VLOOKUP(B1189,[1]Transaction!C:D,2,FALSE)</f>
        <v>Online Payment</v>
      </c>
      <c r="Q1189" t="str">
        <f>VLOOKUP(B1189,[1]Transaction!C:E,3,FALSE)</f>
        <v>Internet Banking</v>
      </c>
      <c r="R1189" s="10">
        <f>IFERROR(I1189-J1189, "")</f>
        <v>159281.20956620004</v>
      </c>
      <c r="S1189" s="5">
        <f t="shared" si="37"/>
        <v>0</v>
      </c>
    </row>
    <row r="1190" spans="1:19" x14ac:dyDescent="0.25">
      <c r="A1190" s="6" t="s">
        <v>414</v>
      </c>
      <c r="B1190" s="7">
        <v>394919381</v>
      </c>
      <c r="C1190" s="6">
        <v>45</v>
      </c>
      <c r="D1190" s="17">
        <v>28269.75</v>
      </c>
      <c r="E1190" s="6" t="s">
        <v>3339</v>
      </c>
      <c r="F1190" s="6" t="s">
        <v>4070</v>
      </c>
      <c r="G1190" s="6" t="s">
        <v>3489</v>
      </c>
      <c r="H1190" s="18" t="s">
        <v>5901</v>
      </c>
      <c r="I1190" s="19" t="str">
        <f t="shared" si="36"/>
        <v>448114.797</v>
      </c>
      <c r="J1190" s="20">
        <v>85364.279885519994</v>
      </c>
      <c r="K1190" s="6" t="s">
        <v>5902</v>
      </c>
      <c r="L1190" t="str">
        <f>VLOOKUP(A1190,[1]Accounts!$A$2:$G$3001,5,FALSE)</f>
        <v>Domiciliary</v>
      </c>
      <c r="M1190" t="str">
        <f>VLOOKUP(A1190,[1]Accounts!$A$2:$G$3001,7,FALSE)</f>
        <v>439928,1796</v>
      </c>
      <c r="N1190" t="str">
        <f>IFERROR(VLOOKUP(A1190,[1]Loan!A:D,4,FALSE),  " No Loan")</f>
        <v>N1589129496</v>
      </c>
      <c r="O1190" s="4">
        <f>VLOOKUP(B1190, [1]Transaction!C:F,4,FALSE)</f>
        <v>44207</v>
      </c>
      <c r="P1190" t="str">
        <f>VLOOKUP(B1190,[1]Transaction!C:D,2,FALSE)</f>
        <v>Loan Payment</v>
      </c>
      <c r="Q1190" t="str">
        <f>VLOOKUP(B1190,[1]Transaction!C:E,3,FALSE)</f>
        <v>ACH</v>
      </c>
      <c r="R1190" s="10">
        <f>IFERROR(I1190-J1190, "")</f>
        <v>362750.51711448003</v>
      </c>
      <c r="S1190" s="5">
        <f t="shared" si="37"/>
        <v>0</v>
      </c>
    </row>
    <row r="1191" spans="1:19" x14ac:dyDescent="0.25">
      <c r="A1191" s="6" t="s">
        <v>2530</v>
      </c>
      <c r="B1191" s="7">
        <v>395085982</v>
      </c>
      <c r="C1191" s="6">
        <v>32</v>
      </c>
      <c r="D1191" s="17">
        <v>33018</v>
      </c>
      <c r="E1191" s="6" t="s">
        <v>3348</v>
      </c>
      <c r="F1191" s="6" t="s">
        <v>3428</v>
      </c>
      <c r="G1191" s="6" t="s">
        <v>3403</v>
      </c>
      <c r="H1191" s="18" t="s">
        <v>5903</v>
      </c>
      <c r="I1191" s="19" t="str">
        <f t="shared" si="36"/>
        <v>999829.197</v>
      </c>
      <c r="J1191" s="20">
        <v>169196.44803264001</v>
      </c>
      <c r="K1191" s="6" t="s">
        <v>5904</v>
      </c>
      <c r="L1191" t="str">
        <f>VLOOKUP(A1191,[1]Accounts!$A$2:$G$3001,5,FALSE)</f>
        <v>Current</v>
      </c>
      <c r="M1191" t="str">
        <f>VLOOKUP(A1191,[1]Accounts!$A$2:$G$3001,7,FALSE)</f>
        <v>104795,3233</v>
      </c>
      <c r="N1191" t="str">
        <f>IFERROR(VLOOKUP(A1191,[1]Loan!A:D,4,FALSE),  " No Loan")</f>
        <v xml:space="preserve"> No Loan</v>
      </c>
      <c r="O1191" s="4">
        <f>VLOOKUP(B1191, [1]Transaction!C:F,4,FALSE)</f>
        <v>44243</v>
      </c>
      <c r="P1191" t="str">
        <f>VLOOKUP(B1191,[1]Transaction!C:D,2,FALSE)</f>
        <v>Cash Withdrawal</v>
      </c>
      <c r="Q1191" t="str">
        <f>VLOOKUP(B1191,[1]Transaction!C:E,3,FALSE)</f>
        <v>Bank</v>
      </c>
      <c r="R1191" s="10">
        <f>IFERROR(I1191-J1191, "")</f>
        <v>830632.74896736001</v>
      </c>
      <c r="S1191" s="5">
        <f t="shared" si="37"/>
        <v>16612.6549793472</v>
      </c>
    </row>
    <row r="1192" spans="1:19" x14ac:dyDescent="0.25">
      <c r="A1192" s="6" t="s">
        <v>3099</v>
      </c>
      <c r="B1192" s="7">
        <v>395255433</v>
      </c>
      <c r="C1192" s="6">
        <v>65</v>
      </c>
      <c r="D1192" s="17">
        <v>20964.75</v>
      </c>
      <c r="E1192" s="6" t="s">
        <v>3348</v>
      </c>
      <c r="F1192" s="6" t="s">
        <v>4539</v>
      </c>
      <c r="G1192" s="6" t="s">
        <v>3463</v>
      </c>
      <c r="H1192" s="18" t="s">
        <v>5905</v>
      </c>
      <c r="I1192" s="19" t="str">
        <f t="shared" si="36"/>
        <v>582515.428</v>
      </c>
      <c r="J1192" s="20">
        <v>113076.52435199999</v>
      </c>
      <c r="K1192" s="6" t="s">
        <v>5906</v>
      </c>
      <c r="L1192" t="str">
        <f>VLOOKUP(A1192,[1]Accounts!$A$2:$G$3001,5,FALSE)</f>
        <v>Domiciliary</v>
      </c>
      <c r="M1192" t="str">
        <f>VLOOKUP(A1192,[1]Accounts!$A$2:$G$3001,7,FALSE)</f>
        <v>62546,715</v>
      </c>
      <c r="N1192" t="str">
        <f>IFERROR(VLOOKUP(A1192,[1]Loan!A:D,4,FALSE),  " No Loan")</f>
        <v xml:space="preserve"> No Loan</v>
      </c>
      <c r="O1192" s="4">
        <f>VLOOKUP(B1192, [1]Transaction!C:F,4,FALSE)</f>
        <v>44201</v>
      </c>
      <c r="P1192" t="str">
        <f>VLOOKUP(B1192,[1]Transaction!C:D,2,FALSE)</f>
        <v>Checks</v>
      </c>
      <c r="Q1192" t="str">
        <f>VLOOKUP(B1192,[1]Transaction!C:E,3,FALSE)</f>
        <v>Informal Services</v>
      </c>
      <c r="R1192" s="10">
        <f>IFERROR(I1192-J1192, "")</f>
        <v>469438.90364799998</v>
      </c>
      <c r="S1192" s="5">
        <f t="shared" si="37"/>
        <v>0</v>
      </c>
    </row>
    <row r="1193" spans="1:19" x14ac:dyDescent="0.25">
      <c r="A1193" s="6" t="s">
        <v>1092</v>
      </c>
      <c r="B1193" s="7">
        <v>395405823</v>
      </c>
      <c r="C1193" s="6">
        <v>28</v>
      </c>
      <c r="D1193" s="17">
        <v>34479</v>
      </c>
      <c r="E1193" s="6" t="s">
        <v>3348</v>
      </c>
      <c r="F1193" s="6" t="s">
        <v>3579</v>
      </c>
      <c r="G1193" s="6" t="s">
        <v>3361</v>
      </c>
      <c r="H1193" s="18" t="s">
        <v>5907</v>
      </c>
      <c r="I1193" s="19" t="str">
        <f t="shared" si="36"/>
        <v>842029.374</v>
      </c>
      <c r="J1193" s="20">
        <v>290414.21288880002</v>
      </c>
      <c r="K1193" s="6" t="s">
        <v>5908</v>
      </c>
      <c r="L1193" t="str">
        <f>VLOOKUP(A1193,[1]Accounts!$A$2:$G$3001,5,FALSE)</f>
        <v>Savings</v>
      </c>
      <c r="M1193" t="str">
        <f>VLOOKUP(A1193,[1]Accounts!$A$2:$G$3001,7,FALSE)</f>
        <v>307710,0096</v>
      </c>
      <c r="N1193" t="str">
        <f>IFERROR(VLOOKUP(A1193,[1]Loan!A:D,4,FALSE),  " No Loan")</f>
        <v xml:space="preserve"> No Loan</v>
      </c>
      <c r="O1193" s="4">
        <f>VLOOKUP(B1193, [1]Transaction!C:F,4,FALSE)</f>
        <v>44245</v>
      </c>
      <c r="P1193" t="str">
        <f>VLOOKUP(B1193,[1]Transaction!C:D,2,FALSE)</f>
        <v>Money Deposit</v>
      </c>
      <c r="Q1193" t="str">
        <f>VLOOKUP(B1193,[1]Transaction!C:E,3,FALSE)</f>
        <v>Bank</v>
      </c>
      <c r="R1193" s="10">
        <f>IFERROR(I1193-J1193, "")</f>
        <v>551615.1611112</v>
      </c>
      <c r="S1193" s="5">
        <f t="shared" si="37"/>
        <v>11032.303222224</v>
      </c>
    </row>
    <row r="1194" spans="1:19" x14ac:dyDescent="0.25">
      <c r="A1194" s="6" t="s">
        <v>1125</v>
      </c>
      <c r="B1194" s="7">
        <v>395746493</v>
      </c>
      <c r="C1194" s="6">
        <v>37</v>
      </c>
      <c r="D1194" s="17">
        <v>31191.75</v>
      </c>
      <c r="E1194" s="6" t="s">
        <v>3339</v>
      </c>
      <c r="F1194" s="6" t="s">
        <v>3619</v>
      </c>
      <c r="G1194" s="6" t="s">
        <v>3623</v>
      </c>
      <c r="H1194" s="18" t="s">
        <v>5909</v>
      </c>
      <c r="I1194" s="19" t="str">
        <f t="shared" si="36"/>
        <v>1204591.46</v>
      </c>
      <c r="J1194" s="20">
        <v>622445.26473359996</v>
      </c>
      <c r="K1194" s="6" t="s">
        <v>5910</v>
      </c>
      <c r="L1194" t="str">
        <f>VLOOKUP(A1194,[1]Accounts!$A$2:$G$3001,5,FALSE)</f>
        <v>Corporate</v>
      </c>
      <c r="M1194" t="str">
        <f>VLOOKUP(A1194,[1]Accounts!$A$2:$G$3001,7,FALSE)</f>
        <v>123963,048</v>
      </c>
      <c r="N1194" t="str">
        <f>IFERROR(VLOOKUP(A1194,[1]Loan!A:D,4,FALSE),  " No Loan")</f>
        <v xml:space="preserve"> No Loan</v>
      </c>
      <c r="O1194" s="4">
        <f>VLOOKUP(B1194, [1]Transaction!C:F,4,FALSE)</f>
        <v>44271</v>
      </c>
      <c r="P1194" t="str">
        <f>VLOOKUP(B1194,[1]Transaction!C:D,2,FALSE)</f>
        <v>Money Transfer</v>
      </c>
      <c r="Q1194" t="str">
        <f>VLOOKUP(B1194,[1]Transaction!C:E,3,FALSE)</f>
        <v>Internet Banking</v>
      </c>
      <c r="R1194" s="10">
        <f>IFERROR(I1194-J1194, "")</f>
        <v>582146.1952664</v>
      </c>
      <c r="S1194" s="5">
        <f t="shared" si="37"/>
        <v>11642.923905328</v>
      </c>
    </row>
    <row r="1195" spans="1:19" x14ac:dyDescent="0.25">
      <c r="A1195" s="6" t="s">
        <v>2962</v>
      </c>
      <c r="B1195" s="7">
        <v>395904523</v>
      </c>
      <c r="C1195" s="6">
        <v>23</v>
      </c>
      <c r="D1195" s="17">
        <v>36305.25</v>
      </c>
      <c r="E1195" s="6" t="s">
        <v>3348</v>
      </c>
      <c r="F1195" s="6" t="s">
        <v>3457</v>
      </c>
      <c r="G1195" s="6" t="s">
        <v>3399</v>
      </c>
      <c r="H1195" s="22" t="s">
        <v>4177</v>
      </c>
      <c r="I1195" s="19" t="str">
        <f t="shared" si="36"/>
        <v>-</v>
      </c>
      <c r="J1195" s="10" t="s">
        <v>4177</v>
      </c>
      <c r="K1195" s="6" t="s">
        <v>5911</v>
      </c>
      <c r="L1195" t="str">
        <f>VLOOKUP(A1195,[1]Accounts!$A$2:$G$3001,5,FALSE)</f>
        <v>Domiciliary</v>
      </c>
      <c r="M1195" t="str">
        <f>VLOOKUP(A1195,[1]Accounts!$A$2:$G$3001,7,FALSE)</f>
        <v>102181,3056</v>
      </c>
      <c r="N1195" t="str">
        <f>IFERROR(VLOOKUP(A1195,[1]Loan!A:D,4,FALSE),  " No Loan")</f>
        <v xml:space="preserve"> No Loan</v>
      </c>
      <c r="O1195" s="4">
        <f>VLOOKUP(B1195, [1]Transaction!C:F,4,FALSE)</f>
        <v>44230</v>
      </c>
      <c r="P1195" t="str">
        <f>VLOOKUP(B1195,[1]Transaction!C:D,2,FALSE)</f>
        <v>Online Payment</v>
      </c>
      <c r="Q1195" t="str">
        <f>VLOOKUP(B1195,[1]Transaction!C:E,3,FALSE)</f>
        <v>Mobile</v>
      </c>
      <c r="R1195" s="10" t="str">
        <f>IFERROR(I1195-J1195, "")</f>
        <v/>
      </c>
      <c r="S1195" s="5" t="e">
        <f t="shared" si="37"/>
        <v>#VALUE!</v>
      </c>
    </row>
    <row r="1196" spans="1:19" x14ac:dyDescent="0.25">
      <c r="A1196" s="6" t="s">
        <v>2685</v>
      </c>
      <c r="B1196" s="7">
        <v>396197673</v>
      </c>
      <c r="C1196" s="6">
        <v>31</v>
      </c>
      <c r="D1196" s="17">
        <v>33383.25</v>
      </c>
      <c r="E1196" s="6" t="s">
        <v>3339</v>
      </c>
      <c r="F1196" s="6" t="s">
        <v>3591</v>
      </c>
      <c r="G1196" s="6" t="s">
        <v>3376</v>
      </c>
      <c r="H1196" s="18" t="s">
        <v>5912</v>
      </c>
      <c r="I1196" s="19" t="str">
        <f t="shared" si="36"/>
        <v>252327.87_x0002_</v>
      </c>
      <c r="J1196" s="20">
        <v>133397.33394000001</v>
      </c>
      <c r="K1196" s="6" t="s">
        <v>5913</v>
      </c>
      <c r="L1196" t="str">
        <f>VLOOKUP(A1196,[1]Accounts!$A$2:$G$3001,5,FALSE)</f>
        <v>Domiciliary</v>
      </c>
      <c r="M1196" t="str">
        <f>VLOOKUP(A1196,[1]Accounts!$A$2:$G$3001,7,FALSE)</f>
        <v>26996,1138</v>
      </c>
      <c r="N1196" t="str">
        <f>IFERROR(VLOOKUP(A1196,[1]Loan!A:D,4,FALSE),  " No Loan")</f>
        <v xml:space="preserve"> No Loan</v>
      </c>
      <c r="O1196" s="4">
        <f>VLOOKUP(B1196, [1]Transaction!C:F,4,FALSE)</f>
        <v>44391</v>
      </c>
      <c r="P1196" t="str">
        <f>VLOOKUP(B1196,[1]Transaction!C:D,2,FALSE)</f>
        <v>Cash Withdrawal</v>
      </c>
      <c r="Q1196" t="str">
        <f>VLOOKUP(B1196,[1]Transaction!C:E,3,FALSE)</f>
        <v>POS</v>
      </c>
      <c r="R1196" s="10" t="str">
        <f>IFERROR(I1196-J1196, "")</f>
        <v/>
      </c>
      <c r="S1196" s="5" t="e">
        <f t="shared" si="37"/>
        <v>#VALUE!</v>
      </c>
    </row>
    <row r="1197" spans="1:19" x14ac:dyDescent="0.25">
      <c r="A1197" s="6" t="s">
        <v>2231</v>
      </c>
      <c r="B1197" s="7">
        <v>396282935</v>
      </c>
      <c r="C1197" s="6">
        <v>50</v>
      </c>
      <c r="D1197" s="17">
        <v>26443.5</v>
      </c>
      <c r="E1197" s="6" t="s">
        <v>3348</v>
      </c>
      <c r="F1197" s="6" t="s">
        <v>3639</v>
      </c>
      <c r="G1197" s="6" t="s">
        <v>3501</v>
      </c>
      <c r="H1197" s="18" t="s">
        <v>5914</v>
      </c>
      <c r="I1197" s="19" t="str">
        <f t="shared" si="36"/>
        <v>693314.739</v>
      </c>
      <c r="J1197" s="20">
        <v>402636.11564735998</v>
      </c>
      <c r="K1197" s="6" t="s">
        <v>5915</v>
      </c>
      <c r="L1197" t="str">
        <f>VLOOKUP(A1197,[1]Accounts!$A$2:$G$3001,5,FALSE)</f>
        <v>Joint</v>
      </c>
      <c r="M1197" t="str">
        <f>VLOOKUP(A1197,[1]Accounts!$A$2:$G$3001,7,FALSE)</f>
        <v>244571,616</v>
      </c>
      <c r="N1197" t="str">
        <f>IFERROR(VLOOKUP(A1197,[1]Loan!A:D,4,FALSE),  " No Loan")</f>
        <v xml:space="preserve"> No Loan</v>
      </c>
      <c r="O1197" s="4">
        <f>VLOOKUP(B1197, [1]Transaction!C:F,4,FALSE)</f>
        <v>44643</v>
      </c>
      <c r="P1197" t="str">
        <f>VLOOKUP(B1197,[1]Transaction!C:D,2,FALSE)</f>
        <v>Money Transfer</v>
      </c>
      <c r="Q1197" t="str">
        <f>VLOOKUP(B1197,[1]Transaction!C:E,3,FALSE)</f>
        <v>Mobile</v>
      </c>
      <c r="R1197" s="10">
        <f>IFERROR(I1197-J1197, "")</f>
        <v>290678.62335263996</v>
      </c>
      <c r="S1197" s="5">
        <f t="shared" si="37"/>
        <v>0</v>
      </c>
    </row>
    <row r="1198" spans="1:19" x14ac:dyDescent="0.25">
      <c r="A1198" s="6" t="s">
        <v>1710</v>
      </c>
      <c r="B1198" s="7">
        <v>396766385</v>
      </c>
      <c r="C1198" s="6">
        <v>81</v>
      </c>
      <c r="D1198" s="17">
        <v>15120.75</v>
      </c>
      <c r="E1198" s="6" t="s">
        <v>3348</v>
      </c>
      <c r="F1198" s="6" t="s">
        <v>3663</v>
      </c>
      <c r="G1198" s="6" t="s">
        <v>3361</v>
      </c>
      <c r="H1198" s="18" t="s">
        <v>5916</v>
      </c>
      <c r="I1198" s="19" t="str">
        <f t="shared" si="36"/>
        <v>76925.992_x0002_</v>
      </c>
      <c r="J1198" s="20">
        <v>21923.907719999999</v>
      </c>
      <c r="K1198" s="6" t="s">
        <v>5917</v>
      </c>
      <c r="L1198" t="str">
        <f>VLOOKUP(A1198,[1]Accounts!$A$2:$G$3001,5,FALSE)</f>
        <v>Savings</v>
      </c>
      <c r="M1198" t="str">
        <f>VLOOKUP(A1198,[1]Accounts!$A$2:$G$3001,7,FALSE)</f>
        <v>67206,4848</v>
      </c>
      <c r="N1198" t="str">
        <f>IFERROR(VLOOKUP(A1198,[1]Loan!A:D,4,FALSE),  " No Loan")</f>
        <v xml:space="preserve"> No Loan</v>
      </c>
      <c r="O1198" s="4">
        <f>VLOOKUP(B1198, [1]Transaction!C:F,4,FALSE)</f>
        <v>44210</v>
      </c>
      <c r="P1198" t="str">
        <f>VLOOKUP(B1198,[1]Transaction!C:D,2,FALSE)</f>
        <v>Checks</v>
      </c>
      <c r="Q1198" t="str">
        <f>VLOOKUP(B1198,[1]Transaction!C:E,3,FALSE)</f>
        <v>Bank</v>
      </c>
      <c r="R1198" s="10" t="str">
        <f>IFERROR(I1198-J1198, "")</f>
        <v/>
      </c>
      <c r="S1198" s="5" t="e">
        <f t="shared" si="37"/>
        <v>#VALUE!</v>
      </c>
    </row>
    <row r="1199" spans="1:19" x14ac:dyDescent="0.25">
      <c r="A1199" s="6" t="s">
        <v>417</v>
      </c>
      <c r="B1199" s="7">
        <v>396810464</v>
      </c>
      <c r="C1199" s="6">
        <v>49</v>
      </c>
      <c r="D1199" s="17">
        <v>26808.75</v>
      </c>
      <c r="E1199" s="6" t="s">
        <v>3348</v>
      </c>
      <c r="F1199" s="6" t="s">
        <v>3840</v>
      </c>
      <c r="G1199" s="6" t="s">
        <v>3376</v>
      </c>
      <c r="H1199" s="18" t="s">
        <v>5918</v>
      </c>
      <c r="I1199" s="19" t="str">
        <f t="shared" si="36"/>
        <v>611167.113</v>
      </c>
      <c r="J1199" s="20">
        <v>282495.02111999999</v>
      </c>
      <c r="K1199" s="6" t="s">
        <v>5919</v>
      </c>
      <c r="L1199" t="str">
        <f>VLOOKUP(A1199,[1]Accounts!$A$2:$G$3001,5,FALSE)</f>
        <v>Domiciliary</v>
      </c>
      <c r="M1199" t="str">
        <f>VLOOKUP(A1199,[1]Accounts!$A$2:$G$3001,7,FALSE)</f>
        <v>206497,2448</v>
      </c>
      <c r="N1199" t="str">
        <f>IFERROR(VLOOKUP(A1199,[1]Loan!A:D,4,FALSE),  " No Loan")</f>
        <v>N8752689792</v>
      </c>
      <c r="O1199" s="4">
        <f>VLOOKUP(B1199, [1]Transaction!C:F,4,FALSE)</f>
        <v>44650</v>
      </c>
      <c r="P1199" t="str">
        <f>VLOOKUP(B1199,[1]Transaction!C:D,2,FALSE)</f>
        <v>Loan Payment</v>
      </c>
      <c r="Q1199" t="str">
        <f>VLOOKUP(B1199,[1]Transaction!C:E,3,FALSE)</f>
        <v>AFT</v>
      </c>
      <c r="R1199" s="10">
        <f>IFERROR(I1199-J1199, "")</f>
        <v>328672.09188000002</v>
      </c>
      <c r="S1199" s="5">
        <f t="shared" si="37"/>
        <v>0</v>
      </c>
    </row>
    <row r="1200" spans="1:19" x14ac:dyDescent="0.25">
      <c r="A1200" s="6" t="s">
        <v>1595</v>
      </c>
      <c r="B1200" s="7">
        <v>397374898</v>
      </c>
      <c r="C1200" s="6">
        <v>49</v>
      </c>
      <c r="D1200" s="17">
        <v>26808.75</v>
      </c>
      <c r="E1200" s="6" t="s">
        <v>3339</v>
      </c>
      <c r="F1200" s="6" t="s">
        <v>3782</v>
      </c>
      <c r="G1200" s="6" t="s">
        <v>3463</v>
      </c>
      <c r="H1200" s="18" t="s">
        <v>5920</v>
      </c>
      <c r="I1200" s="19" t="str">
        <f t="shared" si="36"/>
        <v>1298008.52</v>
      </c>
      <c r="J1200" s="20">
        <v>228166.94090232</v>
      </c>
      <c r="K1200" s="6" t="s">
        <v>5921</v>
      </c>
      <c r="L1200" t="str">
        <f>VLOOKUP(A1200,[1]Accounts!$A$2:$G$3001,5,FALSE)</f>
        <v>Savings</v>
      </c>
      <c r="M1200" t="str">
        <f>VLOOKUP(A1200,[1]Accounts!$A$2:$G$3001,7,FALSE)</f>
        <v>73990,2009</v>
      </c>
      <c r="N1200" t="str">
        <f>IFERROR(VLOOKUP(A1200,[1]Loan!A:D,4,FALSE),  " No Loan")</f>
        <v xml:space="preserve"> No Loan</v>
      </c>
      <c r="O1200" s="4">
        <f>VLOOKUP(B1200, [1]Transaction!C:F,4,FALSE)</f>
        <v>44481</v>
      </c>
      <c r="P1200" t="str">
        <f>VLOOKUP(B1200,[1]Transaction!C:D,2,FALSE)</f>
        <v>Money Deposit</v>
      </c>
      <c r="Q1200" t="str">
        <f>VLOOKUP(B1200,[1]Transaction!C:E,3,FALSE)</f>
        <v>Bank</v>
      </c>
      <c r="R1200" s="10">
        <f>IFERROR(I1200-J1200, "")</f>
        <v>1069841.57909768</v>
      </c>
      <c r="S1200" s="5">
        <f t="shared" si="37"/>
        <v>21396.8315819536</v>
      </c>
    </row>
    <row r="1201" spans="1:19" x14ac:dyDescent="0.25">
      <c r="A1201" s="6" t="s">
        <v>1228</v>
      </c>
      <c r="B1201" s="7">
        <v>397908305</v>
      </c>
      <c r="C1201" s="6">
        <v>18</v>
      </c>
      <c r="D1201" s="17">
        <v>38131.5</v>
      </c>
      <c r="E1201" s="6" t="s">
        <v>3339</v>
      </c>
      <c r="F1201" s="6" t="s">
        <v>3538</v>
      </c>
      <c r="G1201" s="6" t="s">
        <v>3512</v>
      </c>
      <c r="H1201" s="18" t="s">
        <v>5922</v>
      </c>
      <c r="I1201" s="19" t="str">
        <f t="shared" si="36"/>
        <v>1020976.75</v>
      </c>
      <c r="J1201" s="20">
        <v>275337.8803968</v>
      </c>
      <c r="K1201" s="6" t="s">
        <v>5923</v>
      </c>
      <c r="L1201" t="str">
        <f>VLOOKUP(A1201,[1]Accounts!$A$2:$G$3001,5,FALSE)</f>
        <v>Joint</v>
      </c>
      <c r="M1201" t="str">
        <f>VLOOKUP(A1201,[1]Accounts!$A$2:$G$3001,7,FALSE)</f>
        <v>298316,1636</v>
      </c>
      <c r="N1201" t="str">
        <f>IFERROR(VLOOKUP(A1201,[1]Loan!A:D,4,FALSE),  " No Loan")</f>
        <v xml:space="preserve"> No Loan</v>
      </c>
      <c r="O1201" s="4">
        <f>VLOOKUP(B1201, [1]Transaction!C:F,4,FALSE)</f>
        <v>44537</v>
      </c>
      <c r="P1201" t="str">
        <f>VLOOKUP(B1201,[1]Transaction!C:D,2,FALSE)</f>
        <v>Online Payment</v>
      </c>
      <c r="Q1201" t="str">
        <f>VLOOKUP(B1201,[1]Transaction!C:E,3,FALSE)</f>
        <v>Mobile</v>
      </c>
      <c r="R1201" s="10">
        <f>IFERROR(I1201-J1201, "")</f>
        <v>745638.8696032</v>
      </c>
      <c r="S1201" s="5">
        <f t="shared" si="37"/>
        <v>14912.777392064001</v>
      </c>
    </row>
    <row r="1202" spans="1:19" x14ac:dyDescent="0.25">
      <c r="A1202" s="6" t="s">
        <v>420</v>
      </c>
      <c r="B1202" s="7">
        <v>398267060</v>
      </c>
      <c r="C1202" s="6">
        <v>28</v>
      </c>
      <c r="D1202" s="17">
        <v>34479</v>
      </c>
      <c r="E1202" s="6" t="s">
        <v>3348</v>
      </c>
      <c r="F1202" s="6" t="s">
        <v>4105</v>
      </c>
      <c r="G1202" s="6" t="s">
        <v>3341</v>
      </c>
      <c r="H1202" s="18" t="s">
        <v>5924</v>
      </c>
      <c r="I1202" s="19" t="str">
        <f t="shared" si="36"/>
        <v>273886.115</v>
      </c>
      <c r="J1202" s="20">
        <v>171113.61141504001</v>
      </c>
      <c r="K1202" s="6" t="s">
        <v>5925</v>
      </c>
      <c r="L1202" t="str">
        <f>VLOOKUP(A1202,[1]Accounts!$A$2:$G$3001,5,FALSE)</f>
        <v>Savings</v>
      </c>
      <c r="M1202" t="str">
        <f>VLOOKUP(A1202,[1]Accounts!$A$2:$G$3001,7,FALSE)</f>
        <v>195942,1728</v>
      </c>
      <c r="N1202" t="str">
        <f>IFERROR(VLOOKUP(A1202,[1]Loan!A:D,4,FALSE),  " No Loan")</f>
        <v>N17472947184</v>
      </c>
      <c r="O1202" s="4">
        <f>VLOOKUP(B1202, [1]Transaction!C:F,4,FALSE)</f>
        <v>44218</v>
      </c>
      <c r="P1202" t="str">
        <f>VLOOKUP(B1202,[1]Transaction!C:D,2,FALSE)</f>
        <v>Loan Payment</v>
      </c>
      <c r="Q1202" t="str">
        <f>VLOOKUP(B1202,[1]Transaction!C:E,3,FALSE)</f>
        <v>AFT</v>
      </c>
      <c r="R1202" s="10">
        <f>IFERROR(I1202-J1202, "")</f>
        <v>102772.50358495998</v>
      </c>
      <c r="S1202" s="5">
        <f t="shared" si="37"/>
        <v>0</v>
      </c>
    </row>
    <row r="1203" spans="1:19" x14ac:dyDescent="0.25">
      <c r="A1203" s="6" t="s">
        <v>710</v>
      </c>
      <c r="B1203" s="7">
        <v>398388608</v>
      </c>
      <c r="C1203" s="6">
        <v>82</v>
      </c>
      <c r="D1203" s="17">
        <v>14755.5</v>
      </c>
      <c r="E1203" s="6" t="s">
        <v>3339</v>
      </c>
      <c r="F1203" s="6" t="s">
        <v>4732</v>
      </c>
      <c r="G1203" s="6" t="s">
        <v>3369</v>
      </c>
      <c r="H1203" s="18" t="s">
        <v>5926</v>
      </c>
      <c r="I1203" s="19" t="str">
        <f t="shared" si="36"/>
        <v>350433.955</v>
      </c>
      <c r="J1203" s="20">
        <v>239445.76845588</v>
      </c>
      <c r="K1203" s="6" t="s">
        <v>5927</v>
      </c>
      <c r="L1203" t="str">
        <f>VLOOKUP(A1203,[1]Accounts!$A$2:$G$3001,5,FALSE)</f>
        <v>Corporate</v>
      </c>
      <c r="M1203" t="str">
        <f>VLOOKUP(A1203,[1]Accounts!$A$2:$G$3001,7,FALSE)</f>
        <v>405403,08</v>
      </c>
      <c r="N1203" t="str">
        <f>IFERROR(VLOOKUP(A1203,[1]Loan!A:D,4,FALSE),  " No Loan")</f>
        <v xml:space="preserve"> No Loan</v>
      </c>
      <c r="O1203" s="4">
        <f>VLOOKUP(B1203, [1]Transaction!C:F,4,FALSE)</f>
        <v>44409</v>
      </c>
      <c r="P1203" t="str">
        <f>VLOOKUP(B1203,[1]Transaction!C:D,2,FALSE)</f>
        <v>Money Transfer</v>
      </c>
      <c r="Q1203" t="str">
        <f>VLOOKUP(B1203,[1]Transaction!C:E,3,FALSE)</f>
        <v>Mobile</v>
      </c>
      <c r="R1203" s="10">
        <f>IFERROR(I1203-J1203, "")</f>
        <v>110988.18654412002</v>
      </c>
      <c r="S1203" s="5">
        <f t="shared" si="37"/>
        <v>0</v>
      </c>
    </row>
    <row r="1204" spans="1:19" x14ac:dyDescent="0.25">
      <c r="A1204" s="6" t="s">
        <v>916</v>
      </c>
      <c r="B1204" s="7">
        <v>398490470</v>
      </c>
      <c r="C1204" s="6">
        <v>76</v>
      </c>
      <c r="D1204" s="17">
        <v>16947</v>
      </c>
      <c r="E1204" s="6" t="s">
        <v>3348</v>
      </c>
      <c r="F1204" s="6" t="s">
        <v>4056</v>
      </c>
      <c r="G1204" s="6" t="s">
        <v>3361</v>
      </c>
      <c r="H1204" s="18" t="s">
        <v>5928</v>
      </c>
      <c r="I1204" s="19" t="str">
        <f t="shared" si="36"/>
        <v>565070.602</v>
      </c>
      <c r="J1204" s="20">
        <v>532673.22129000002</v>
      </c>
      <c r="K1204" s="6" t="s">
        <v>5929</v>
      </c>
      <c r="L1204" t="str">
        <f>VLOOKUP(A1204,[1]Accounts!$A$2:$G$3001,5,FALSE)</f>
        <v>Corporate</v>
      </c>
      <c r="M1204" t="str">
        <f>VLOOKUP(A1204,[1]Accounts!$A$2:$G$3001,7,FALSE)</f>
        <v>384161,9712</v>
      </c>
      <c r="N1204" t="str">
        <f>IFERROR(VLOOKUP(A1204,[1]Loan!A:D,4,FALSE),  " No Loan")</f>
        <v xml:space="preserve"> No Loan</v>
      </c>
      <c r="O1204" s="4">
        <f>VLOOKUP(B1204, [1]Transaction!C:F,4,FALSE)</f>
        <v>44389</v>
      </c>
      <c r="P1204" t="str">
        <f>VLOOKUP(B1204,[1]Transaction!C:D,2,FALSE)</f>
        <v>Checks</v>
      </c>
      <c r="Q1204" t="str">
        <f>VLOOKUP(B1204,[1]Transaction!C:E,3,FALSE)</f>
        <v>Bank</v>
      </c>
      <c r="R1204" s="10">
        <f>IFERROR(I1204-J1204, "")</f>
        <v>32397.380709999939</v>
      </c>
      <c r="S1204" s="5">
        <f t="shared" si="37"/>
        <v>0</v>
      </c>
    </row>
    <row r="1205" spans="1:19" x14ac:dyDescent="0.25">
      <c r="A1205" s="6" t="s">
        <v>3306</v>
      </c>
      <c r="B1205" s="7">
        <v>398534543</v>
      </c>
      <c r="C1205" s="6">
        <v>78</v>
      </c>
      <c r="D1205" s="17">
        <v>16216.5</v>
      </c>
      <c r="E1205" s="6" t="s">
        <v>3348</v>
      </c>
      <c r="F1205" s="6" t="s">
        <v>3428</v>
      </c>
      <c r="G1205" s="6" t="s">
        <v>3403</v>
      </c>
      <c r="H1205" s="18" t="s">
        <v>5930</v>
      </c>
      <c r="I1205" s="19" t="str">
        <f t="shared" si="36"/>
        <v>2380126.61</v>
      </c>
      <c r="J1205" s="20">
        <v>537973.82324399997</v>
      </c>
      <c r="K1205" s="6" t="s">
        <v>5931</v>
      </c>
      <c r="L1205" t="str">
        <f>VLOOKUP(A1205,[1]Accounts!$A$2:$G$3001,5,FALSE)</f>
        <v>Joint</v>
      </c>
      <c r="M1205" t="str">
        <f>VLOOKUP(A1205,[1]Accounts!$A$2:$G$3001,7,FALSE)</f>
        <v>89395,04</v>
      </c>
      <c r="N1205" t="str">
        <f>IFERROR(VLOOKUP(A1205,[1]Loan!A:D,4,FALSE),  " No Loan")</f>
        <v xml:space="preserve"> No Loan</v>
      </c>
      <c r="O1205" s="4">
        <f>VLOOKUP(B1205, [1]Transaction!C:F,4,FALSE)</f>
        <v>44441</v>
      </c>
      <c r="P1205" t="str">
        <f>VLOOKUP(B1205,[1]Transaction!C:D,2,FALSE)</f>
        <v>Money Transfer</v>
      </c>
      <c r="Q1205" t="str">
        <f>VLOOKUP(B1205,[1]Transaction!C:E,3,FALSE)</f>
        <v>Mobile</v>
      </c>
      <c r="R1205" s="10">
        <f>IFERROR(I1205-J1205, "")</f>
        <v>1842152.786756</v>
      </c>
      <c r="S1205" s="5">
        <f t="shared" si="37"/>
        <v>36843.055735120004</v>
      </c>
    </row>
    <row r="1206" spans="1:19" x14ac:dyDescent="0.25">
      <c r="A1206" s="6" t="s">
        <v>2383</v>
      </c>
      <c r="B1206" s="7">
        <v>399333778</v>
      </c>
      <c r="C1206" s="6">
        <v>58</v>
      </c>
      <c r="D1206" s="17">
        <v>23521.5</v>
      </c>
      <c r="E1206" s="6" t="s">
        <v>3339</v>
      </c>
      <c r="F1206" s="6" t="s">
        <v>3616</v>
      </c>
      <c r="G1206" s="6" t="s">
        <v>3505</v>
      </c>
      <c r="H1206" s="18" t="s">
        <v>5932</v>
      </c>
      <c r="I1206" s="19" t="str">
        <f t="shared" si="36"/>
        <v>3863355.49</v>
      </c>
      <c r="J1206" s="20">
        <v>1385917.6549608</v>
      </c>
      <c r="K1206" s="6" t="s">
        <v>5933</v>
      </c>
      <c r="L1206" t="str">
        <f>VLOOKUP(A1206,[1]Accounts!$A$2:$G$3001,5,FALSE)</f>
        <v>Domiciliary</v>
      </c>
      <c r="M1206" t="str">
        <f>VLOOKUP(A1206,[1]Accounts!$A$2:$G$3001,7,FALSE)</f>
        <v>75751,936</v>
      </c>
      <c r="N1206" t="str">
        <f>IFERROR(VLOOKUP(A1206,[1]Loan!A:D,4,FALSE),  " No Loan")</f>
        <v xml:space="preserve"> No Loan</v>
      </c>
      <c r="O1206" s="4">
        <f>VLOOKUP(B1206, [1]Transaction!C:F,4,FALSE)</f>
        <v>44579</v>
      </c>
      <c r="P1206" t="str">
        <f>VLOOKUP(B1206,[1]Transaction!C:D,2,FALSE)</f>
        <v>Online Payment</v>
      </c>
      <c r="Q1206" t="str">
        <f>VLOOKUP(B1206,[1]Transaction!C:E,3,FALSE)</f>
        <v>Mobile</v>
      </c>
      <c r="R1206" s="10">
        <f>IFERROR(I1206-J1206, "")</f>
        <v>2477437.8350392003</v>
      </c>
      <c r="S1206" s="5">
        <f t="shared" si="37"/>
        <v>49548.756700784004</v>
      </c>
    </row>
    <row r="1207" spans="1:19" x14ac:dyDescent="0.25">
      <c r="A1207" s="6" t="s">
        <v>1712</v>
      </c>
      <c r="B1207" s="7">
        <v>399350201</v>
      </c>
      <c r="C1207" s="6">
        <v>52</v>
      </c>
      <c r="D1207" s="17">
        <v>25713</v>
      </c>
      <c r="E1207" s="6" t="s">
        <v>3348</v>
      </c>
      <c r="F1207" s="6" t="s">
        <v>4256</v>
      </c>
      <c r="G1207" s="6" t="s">
        <v>3512</v>
      </c>
      <c r="H1207" s="18" t="s">
        <v>5934</v>
      </c>
      <c r="I1207" s="19" t="str">
        <f t="shared" si="36"/>
        <v>158143.358</v>
      </c>
      <c r="J1207" s="20">
        <v>39745.300953600003</v>
      </c>
      <c r="K1207" s="6" t="s">
        <v>5935</v>
      </c>
      <c r="L1207" t="str">
        <f>VLOOKUP(A1207,[1]Accounts!$A$2:$G$3001,5,FALSE)</f>
        <v>Domiciliary</v>
      </c>
      <c r="M1207" t="str">
        <f>VLOOKUP(A1207,[1]Accounts!$A$2:$G$3001,7,FALSE)</f>
        <v>204271,8895</v>
      </c>
      <c r="N1207" t="str">
        <f>IFERROR(VLOOKUP(A1207,[1]Loan!A:D,4,FALSE),  " No Loan")</f>
        <v xml:space="preserve"> No Loan</v>
      </c>
      <c r="O1207" s="4">
        <f>VLOOKUP(B1207, [1]Transaction!C:F,4,FALSE)</f>
        <v>44318</v>
      </c>
      <c r="P1207" t="str">
        <f>VLOOKUP(B1207,[1]Transaction!C:D,2,FALSE)</f>
        <v>Online Payment</v>
      </c>
      <c r="Q1207" t="str">
        <f>VLOOKUP(B1207,[1]Transaction!C:E,3,FALSE)</f>
        <v>Mobile</v>
      </c>
      <c r="R1207" s="10">
        <f>IFERROR(I1207-J1207, "")</f>
        <v>118398.0570464</v>
      </c>
      <c r="S1207" s="5">
        <f t="shared" si="37"/>
        <v>0</v>
      </c>
    </row>
    <row r="1208" spans="1:19" x14ac:dyDescent="0.25">
      <c r="A1208" s="6" t="s">
        <v>3190</v>
      </c>
      <c r="B1208" s="7">
        <v>399531461</v>
      </c>
      <c r="C1208" s="6">
        <v>66</v>
      </c>
      <c r="D1208" s="17">
        <v>20599.5</v>
      </c>
      <c r="E1208" s="6" t="s">
        <v>3339</v>
      </c>
      <c r="F1208" s="6" t="s">
        <v>3538</v>
      </c>
      <c r="G1208" s="6" t="s">
        <v>3341</v>
      </c>
      <c r="H1208" s="18" t="s">
        <v>5936</v>
      </c>
      <c r="I1208" s="19" t="str">
        <f t="shared" si="36"/>
        <v>757522.014</v>
      </c>
      <c r="J1208" s="20">
        <v>231388.54266527999</v>
      </c>
      <c r="K1208" s="6" t="s">
        <v>5937</v>
      </c>
      <c r="L1208" t="str">
        <f>VLOOKUP(A1208,[1]Accounts!$A$2:$G$3001,5,FALSE)</f>
        <v>Domiciliary</v>
      </c>
      <c r="M1208" t="str">
        <f>VLOOKUP(A1208,[1]Accounts!$A$2:$G$3001,7,FALSE)</f>
        <v>236680,1184</v>
      </c>
      <c r="N1208" t="str">
        <f>IFERROR(VLOOKUP(A1208,[1]Loan!A:D,4,FALSE),  " No Loan")</f>
        <v xml:space="preserve"> No Loan</v>
      </c>
      <c r="O1208" s="4">
        <f>VLOOKUP(B1208, [1]Transaction!C:F,4,FALSE)</f>
        <v>44636</v>
      </c>
      <c r="P1208" t="str">
        <f>VLOOKUP(B1208,[1]Transaction!C:D,2,FALSE)</f>
        <v>Money Deposit</v>
      </c>
      <c r="Q1208" t="str">
        <f>VLOOKUP(B1208,[1]Transaction!C:E,3,FALSE)</f>
        <v>Bank</v>
      </c>
      <c r="R1208" s="10">
        <f>IFERROR(I1208-J1208, "")</f>
        <v>526133.47133472003</v>
      </c>
      <c r="S1208" s="5">
        <f t="shared" si="37"/>
        <v>10522.669426694401</v>
      </c>
    </row>
    <row r="1209" spans="1:19" x14ac:dyDescent="0.25">
      <c r="A1209" s="6" t="s">
        <v>3139</v>
      </c>
      <c r="B1209" s="7">
        <v>399577975</v>
      </c>
      <c r="C1209" s="6">
        <v>59</v>
      </c>
      <c r="D1209" s="17">
        <v>23156.25</v>
      </c>
      <c r="E1209" s="6" t="s">
        <v>3348</v>
      </c>
      <c r="F1209" s="6" t="s">
        <v>3395</v>
      </c>
      <c r="G1209" s="6" t="s">
        <v>3512</v>
      </c>
      <c r="H1209" s="18" t="s">
        <v>5938</v>
      </c>
      <c r="I1209" s="19" t="str">
        <f t="shared" si="36"/>
        <v>137449.450</v>
      </c>
      <c r="J1209" s="20">
        <v>52943.492160000002</v>
      </c>
      <c r="K1209" s="6" t="s">
        <v>5939</v>
      </c>
      <c r="L1209" t="str">
        <f>VLOOKUP(A1209,[1]Accounts!$A$2:$G$3001,5,FALSE)</f>
        <v>Domiciliary</v>
      </c>
      <c r="M1209" t="str">
        <f>VLOOKUP(A1209,[1]Accounts!$A$2:$G$3001,7,FALSE)</f>
        <v>86007,3984</v>
      </c>
      <c r="N1209" t="str">
        <f>IFERROR(VLOOKUP(A1209,[1]Loan!A:D,4,FALSE),  " No Loan")</f>
        <v xml:space="preserve"> No Loan</v>
      </c>
      <c r="O1209" s="4">
        <f>VLOOKUP(B1209, [1]Transaction!C:F,4,FALSE)</f>
        <v>44610</v>
      </c>
      <c r="P1209" t="str">
        <f>VLOOKUP(B1209,[1]Transaction!C:D,2,FALSE)</f>
        <v>Cash Withdrawal</v>
      </c>
      <c r="Q1209" t="str">
        <f>VLOOKUP(B1209,[1]Transaction!C:E,3,FALSE)</f>
        <v>ATM</v>
      </c>
      <c r="R1209" s="10">
        <f>IFERROR(I1209-J1209, "")</f>
        <v>84505.957840000017</v>
      </c>
      <c r="S1209" s="5">
        <f t="shared" si="37"/>
        <v>0</v>
      </c>
    </row>
    <row r="1210" spans="1:19" x14ac:dyDescent="0.25">
      <c r="A1210" s="6" t="s">
        <v>2803</v>
      </c>
      <c r="B1210" s="7">
        <v>399588315</v>
      </c>
      <c r="C1210" s="6">
        <v>35</v>
      </c>
      <c r="D1210" s="17">
        <v>31922.25</v>
      </c>
      <c r="E1210" s="6" t="s">
        <v>3339</v>
      </c>
      <c r="F1210" s="6" t="s">
        <v>3520</v>
      </c>
      <c r="G1210" s="6" t="s">
        <v>3623</v>
      </c>
      <c r="H1210" s="18" t="s">
        <v>5940</v>
      </c>
      <c r="I1210" s="19" t="str">
        <f t="shared" si="36"/>
        <v>203555.765</v>
      </c>
      <c r="J1210" s="20">
        <v>103732.017844</v>
      </c>
      <c r="K1210" s="6" t="s">
        <v>5941</v>
      </c>
      <c r="L1210" t="str">
        <f>VLOOKUP(A1210,[1]Accounts!$A$2:$G$3001,5,FALSE)</f>
        <v>Current</v>
      </c>
      <c r="M1210" t="str">
        <f>VLOOKUP(A1210,[1]Accounts!$A$2:$G$3001,7,FALSE)</f>
        <v>137228,52</v>
      </c>
      <c r="N1210" t="str">
        <f>IFERROR(VLOOKUP(A1210,[1]Loan!A:D,4,FALSE),  " No Loan")</f>
        <v xml:space="preserve"> No Loan</v>
      </c>
      <c r="O1210" s="4">
        <f>VLOOKUP(B1210, [1]Transaction!C:F,4,FALSE)</f>
        <v>44402</v>
      </c>
      <c r="P1210" t="str">
        <f>VLOOKUP(B1210,[1]Transaction!C:D,2,FALSE)</f>
        <v>Money Transfer</v>
      </c>
      <c r="Q1210" t="str">
        <f>VLOOKUP(B1210,[1]Transaction!C:E,3,FALSE)</f>
        <v>Mobile</v>
      </c>
      <c r="R1210" s="10">
        <f>IFERROR(I1210-J1210, "")</f>
        <v>99823.747156000012</v>
      </c>
      <c r="S1210" s="5">
        <f t="shared" si="37"/>
        <v>0</v>
      </c>
    </row>
    <row r="1211" spans="1:19" x14ac:dyDescent="0.25">
      <c r="A1211" s="6" t="s">
        <v>2291</v>
      </c>
      <c r="B1211" s="7">
        <v>399705834</v>
      </c>
      <c r="C1211" s="6">
        <v>20</v>
      </c>
      <c r="D1211" s="17">
        <v>37401</v>
      </c>
      <c r="E1211" s="6" t="s">
        <v>3339</v>
      </c>
      <c r="F1211" s="6" t="s">
        <v>3472</v>
      </c>
      <c r="G1211" s="6" t="s">
        <v>3357</v>
      </c>
      <c r="H1211" s="18" t="s">
        <v>5942</v>
      </c>
      <c r="I1211" s="19" t="str">
        <f t="shared" si="36"/>
        <v>126186.062</v>
      </c>
      <c r="J1211" s="20">
        <v>24976.137804800001</v>
      </c>
      <c r="K1211" s="6" t="s">
        <v>5943</v>
      </c>
      <c r="L1211" t="str">
        <f>VLOOKUP(A1211,[1]Accounts!$A$2:$G$3001,5,FALSE)</f>
        <v>Current</v>
      </c>
      <c r="M1211" t="str">
        <f>VLOOKUP(A1211,[1]Accounts!$A$2:$G$3001,7,FALSE)</f>
        <v>87229,375</v>
      </c>
      <c r="N1211" t="str">
        <f>IFERROR(VLOOKUP(A1211,[1]Loan!A:D,4,FALSE),  " No Loan")</f>
        <v xml:space="preserve"> No Loan</v>
      </c>
      <c r="O1211" s="4">
        <f>VLOOKUP(B1211, [1]Transaction!C:F,4,FALSE)</f>
        <v>44281</v>
      </c>
      <c r="P1211" t="str">
        <f>VLOOKUP(B1211,[1]Transaction!C:D,2,FALSE)</f>
        <v>Cash Withdrawal</v>
      </c>
      <c r="Q1211" t="str">
        <f>VLOOKUP(B1211,[1]Transaction!C:E,3,FALSE)</f>
        <v>Bank</v>
      </c>
      <c r="R1211" s="10">
        <f>IFERROR(I1211-J1211, "")</f>
        <v>101209.9241952</v>
      </c>
      <c r="S1211" s="5">
        <f t="shared" si="37"/>
        <v>0</v>
      </c>
    </row>
    <row r="1212" spans="1:19" x14ac:dyDescent="0.25">
      <c r="A1212" s="6" t="s">
        <v>2643</v>
      </c>
      <c r="B1212" s="7">
        <v>399764116</v>
      </c>
      <c r="C1212" s="6">
        <v>51</v>
      </c>
      <c r="D1212" s="17">
        <v>26078.25</v>
      </c>
      <c r="E1212" s="6" t="s">
        <v>3348</v>
      </c>
      <c r="F1212" s="6" t="s">
        <v>4102</v>
      </c>
      <c r="G1212" s="6" t="s">
        <v>3361</v>
      </c>
      <c r="H1212" s="18" t="s">
        <v>5944</v>
      </c>
      <c r="I1212" s="19" t="str">
        <f t="shared" si="36"/>
        <v>917838.784</v>
      </c>
      <c r="J1212" s="20">
        <v>117279.40028805</v>
      </c>
      <c r="K1212" s="6" t="s">
        <v>5945</v>
      </c>
      <c r="L1212" t="str">
        <f>VLOOKUP(A1212,[1]Accounts!$A$2:$G$3001,5,FALSE)</f>
        <v>Corporate</v>
      </c>
      <c r="M1212" t="str">
        <f>VLOOKUP(A1212,[1]Accounts!$A$2:$G$3001,7,FALSE)</f>
        <v>86172,3244</v>
      </c>
      <c r="N1212" t="str">
        <f>IFERROR(VLOOKUP(A1212,[1]Loan!A:D,4,FALSE),  " No Loan")</f>
        <v xml:space="preserve"> No Loan</v>
      </c>
      <c r="O1212" s="4">
        <f>VLOOKUP(B1212, [1]Transaction!C:F,4,FALSE)</f>
        <v>44523</v>
      </c>
      <c r="P1212" t="str">
        <f>VLOOKUP(B1212,[1]Transaction!C:D,2,FALSE)</f>
        <v>Online Payment</v>
      </c>
      <c r="Q1212" t="str">
        <f>VLOOKUP(B1212,[1]Transaction!C:E,3,FALSE)</f>
        <v>Mobile</v>
      </c>
      <c r="R1212" s="10">
        <f>IFERROR(I1212-J1212, "")</f>
        <v>800559.38371194992</v>
      </c>
      <c r="S1212" s="5">
        <f t="shared" si="37"/>
        <v>16011.187674239</v>
      </c>
    </row>
    <row r="1213" spans="1:19" x14ac:dyDescent="0.25">
      <c r="A1213" s="6" t="s">
        <v>2970</v>
      </c>
      <c r="B1213" s="7">
        <v>400089203</v>
      </c>
      <c r="C1213" s="6">
        <v>40</v>
      </c>
      <c r="D1213" s="17">
        <v>30096</v>
      </c>
      <c r="E1213" s="6" t="s">
        <v>3339</v>
      </c>
      <c r="F1213" s="6" t="s">
        <v>3619</v>
      </c>
      <c r="G1213" s="6" t="s">
        <v>3425</v>
      </c>
      <c r="H1213" s="18" t="s">
        <v>5946</v>
      </c>
      <c r="I1213" s="19" t="str">
        <f t="shared" si="36"/>
        <v>381602.528</v>
      </c>
      <c r="J1213" s="20">
        <v>193079.48806800001</v>
      </c>
      <c r="K1213" s="6" t="s">
        <v>5947</v>
      </c>
      <c r="L1213" t="str">
        <f>VLOOKUP(A1213,[1]Accounts!$A$2:$G$3001,5,FALSE)</f>
        <v>Savings</v>
      </c>
      <c r="M1213" t="str">
        <f>VLOOKUP(A1213,[1]Accounts!$A$2:$G$3001,7,FALSE)</f>
        <v>338592,7272</v>
      </c>
      <c r="N1213" t="str">
        <f>IFERROR(VLOOKUP(A1213,[1]Loan!A:D,4,FALSE),  " No Loan")</f>
        <v xml:space="preserve"> No Loan</v>
      </c>
      <c r="O1213" s="4">
        <f>VLOOKUP(B1213, [1]Transaction!C:F,4,FALSE)</f>
        <v>44679</v>
      </c>
      <c r="P1213" t="str">
        <f>VLOOKUP(B1213,[1]Transaction!C:D,2,FALSE)</f>
        <v>Money Transfer</v>
      </c>
      <c r="Q1213" t="str">
        <f>VLOOKUP(B1213,[1]Transaction!C:E,3,FALSE)</f>
        <v>Bank</v>
      </c>
      <c r="R1213" s="10">
        <f>IFERROR(I1213-J1213, "")</f>
        <v>188523.03993199999</v>
      </c>
      <c r="S1213" s="5">
        <f t="shared" si="37"/>
        <v>0</v>
      </c>
    </row>
    <row r="1214" spans="1:19" x14ac:dyDescent="0.25">
      <c r="A1214" s="6" t="s">
        <v>422</v>
      </c>
      <c r="B1214" s="7">
        <v>400445051</v>
      </c>
      <c r="C1214" s="6">
        <v>70</v>
      </c>
      <c r="D1214" s="17">
        <v>19138.5</v>
      </c>
      <c r="E1214" s="6" t="s">
        <v>3339</v>
      </c>
      <c r="F1214" s="6" t="s">
        <v>4122</v>
      </c>
      <c r="G1214" s="6" t="s">
        <v>3369</v>
      </c>
      <c r="H1214" s="18" t="s">
        <v>5948</v>
      </c>
      <c r="I1214" s="19" t="str">
        <f t="shared" si="36"/>
        <v>247751.559</v>
      </c>
      <c r="J1214" s="20">
        <v>175453.15007087999</v>
      </c>
      <c r="K1214" s="6" t="s">
        <v>5949</v>
      </c>
      <c r="L1214" t="str">
        <f>VLOOKUP(A1214,[1]Accounts!$A$2:$G$3001,5,FALSE)</f>
        <v>Current</v>
      </c>
      <c r="M1214" t="str">
        <f>VLOOKUP(A1214,[1]Accounts!$A$2:$G$3001,7,FALSE)</f>
        <v>347361,1328</v>
      </c>
      <c r="N1214" t="str">
        <f>IFERROR(VLOOKUP(A1214,[1]Loan!A:D,4,FALSE),  " No Loan")</f>
        <v>N1186715376</v>
      </c>
      <c r="O1214" s="4">
        <f>VLOOKUP(B1214, [1]Transaction!C:F,4,FALSE)</f>
        <v>44274</v>
      </c>
      <c r="P1214" t="str">
        <f>VLOOKUP(B1214,[1]Transaction!C:D,2,FALSE)</f>
        <v>Loan Payment</v>
      </c>
      <c r="Q1214" t="str">
        <f>VLOOKUP(B1214,[1]Transaction!C:E,3,FALSE)</f>
        <v>Mobile</v>
      </c>
      <c r="R1214" s="10">
        <f>IFERROR(I1214-J1214, "")</f>
        <v>72298.408929120022</v>
      </c>
      <c r="S1214" s="5">
        <f t="shared" si="37"/>
        <v>0</v>
      </c>
    </row>
    <row r="1215" spans="1:19" x14ac:dyDescent="0.25">
      <c r="A1215" s="6" t="s">
        <v>2988</v>
      </c>
      <c r="B1215" s="7">
        <v>400502948</v>
      </c>
      <c r="C1215" s="6">
        <v>27</v>
      </c>
      <c r="D1215" s="17">
        <v>34844.25</v>
      </c>
      <c r="E1215" s="6" t="s">
        <v>3348</v>
      </c>
      <c r="F1215" s="6" t="s">
        <v>3861</v>
      </c>
      <c r="G1215" s="6" t="s">
        <v>3365</v>
      </c>
      <c r="H1215" s="18" t="s">
        <v>5950</v>
      </c>
      <c r="I1215" s="19" t="str">
        <f t="shared" si="36"/>
        <v>201402.846</v>
      </c>
      <c r="J1215" s="20">
        <v>15435.38205</v>
      </c>
      <c r="K1215" s="6" t="s">
        <v>5951</v>
      </c>
      <c r="L1215" t="str">
        <f>VLOOKUP(A1215,[1]Accounts!$A$2:$G$3001,5,FALSE)</f>
        <v>Fixed Deposit</v>
      </c>
      <c r="M1215" t="str">
        <f>VLOOKUP(A1215,[1]Accounts!$A$2:$G$3001,7,FALSE)</f>
        <v>21380,3968</v>
      </c>
      <c r="N1215" t="str">
        <f>IFERROR(VLOOKUP(A1215,[1]Loan!A:D,4,FALSE),  " No Loan")</f>
        <v xml:space="preserve"> No Loan</v>
      </c>
      <c r="O1215" s="4">
        <f>VLOOKUP(B1215, [1]Transaction!C:F,4,FALSE)</f>
        <v>44460</v>
      </c>
      <c r="P1215" t="str">
        <f>VLOOKUP(B1215,[1]Transaction!C:D,2,FALSE)</f>
        <v>Checks</v>
      </c>
      <c r="Q1215" t="str">
        <f>VLOOKUP(B1215,[1]Transaction!C:E,3,FALSE)</f>
        <v>Informal Services</v>
      </c>
      <c r="R1215" s="10">
        <f>IFERROR(I1215-J1215, "")</f>
        <v>185967.46395</v>
      </c>
      <c r="S1215" s="5">
        <f t="shared" si="37"/>
        <v>0</v>
      </c>
    </row>
    <row r="1216" spans="1:19" x14ac:dyDescent="0.25">
      <c r="A1216" s="6" t="s">
        <v>2772</v>
      </c>
      <c r="B1216" s="7">
        <v>400775260</v>
      </c>
      <c r="C1216" s="6">
        <v>36</v>
      </c>
      <c r="D1216" s="17">
        <v>31557</v>
      </c>
      <c r="E1216" s="6" t="s">
        <v>3339</v>
      </c>
      <c r="F1216" s="6" t="s">
        <v>4102</v>
      </c>
      <c r="G1216" s="6" t="s">
        <v>3369</v>
      </c>
      <c r="H1216" s="18" t="s">
        <v>5952</v>
      </c>
      <c r="I1216" s="19" t="str">
        <f t="shared" si="36"/>
        <v>2077135.91</v>
      </c>
      <c r="J1216" s="20">
        <v>528029.81457408005</v>
      </c>
      <c r="K1216" s="6" t="s">
        <v>5953</v>
      </c>
      <c r="L1216" t="str">
        <f>VLOOKUP(A1216,[1]Accounts!$A$2:$G$3001,5,FALSE)</f>
        <v>Savings</v>
      </c>
      <c r="M1216" t="str">
        <f>VLOOKUP(A1216,[1]Accounts!$A$2:$G$3001,7,FALSE)</f>
        <v>312028,5969</v>
      </c>
      <c r="N1216" t="str">
        <f>IFERROR(VLOOKUP(A1216,[1]Loan!A:D,4,FALSE),  " No Loan")</f>
        <v xml:space="preserve"> No Loan</v>
      </c>
      <c r="O1216" s="4">
        <f>VLOOKUP(B1216, [1]Transaction!C:F,4,FALSE)</f>
        <v>44254</v>
      </c>
      <c r="P1216" t="str">
        <f>VLOOKUP(B1216,[1]Transaction!C:D,2,FALSE)</f>
        <v>Online Payment</v>
      </c>
      <c r="Q1216" t="str">
        <f>VLOOKUP(B1216,[1]Transaction!C:E,3,FALSE)</f>
        <v>Card</v>
      </c>
      <c r="R1216" s="10">
        <f>IFERROR(I1216-J1216, "")</f>
        <v>1549106.0954259199</v>
      </c>
      <c r="S1216" s="5">
        <f t="shared" si="37"/>
        <v>30982.121908518398</v>
      </c>
    </row>
    <row r="1217" spans="1:19" x14ac:dyDescent="0.25">
      <c r="A1217" s="6" t="s">
        <v>1795</v>
      </c>
      <c r="B1217" s="7">
        <v>400996340</v>
      </c>
      <c r="C1217" s="6">
        <v>54</v>
      </c>
      <c r="D1217" s="17">
        <v>24982.5</v>
      </c>
      <c r="E1217" s="6" t="s">
        <v>3339</v>
      </c>
      <c r="F1217" s="6" t="s">
        <v>4011</v>
      </c>
      <c r="G1217" s="6" t="s">
        <v>3341</v>
      </c>
      <c r="H1217" s="18" t="s">
        <v>5954</v>
      </c>
      <c r="I1217" s="19" t="str">
        <f t="shared" si="36"/>
        <v>450061.725</v>
      </c>
      <c r="J1217" s="20">
        <v>223579.05057180001</v>
      </c>
      <c r="K1217" s="6" t="s">
        <v>5955</v>
      </c>
      <c r="L1217" t="str">
        <f>VLOOKUP(A1217,[1]Accounts!$A$2:$G$3001,5,FALSE)</f>
        <v>Domiciliary</v>
      </c>
      <c r="M1217" t="str">
        <f>VLOOKUP(A1217,[1]Accounts!$A$2:$G$3001,7,FALSE)</f>
        <v>149870,898</v>
      </c>
      <c r="N1217" t="str">
        <f>IFERROR(VLOOKUP(A1217,[1]Loan!A:D,4,FALSE),  " No Loan")</f>
        <v xml:space="preserve"> No Loan</v>
      </c>
      <c r="O1217" s="4">
        <f>VLOOKUP(B1217, [1]Transaction!C:F,4,FALSE)</f>
        <v>44424</v>
      </c>
      <c r="P1217" t="str">
        <f>VLOOKUP(B1217,[1]Transaction!C:D,2,FALSE)</f>
        <v>Money Deposit</v>
      </c>
      <c r="Q1217" t="str">
        <f>VLOOKUP(B1217,[1]Transaction!C:E,3,FALSE)</f>
        <v>Bank</v>
      </c>
      <c r="R1217" s="10">
        <f>IFERROR(I1217-J1217, "")</f>
        <v>226482.67442819997</v>
      </c>
      <c r="S1217" s="5">
        <f t="shared" si="37"/>
        <v>0</v>
      </c>
    </row>
    <row r="1218" spans="1:19" x14ac:dyDescent="0.25">
      <c r="A1218" s="6" t="s">
        <v>1686</v>
      </c>
      <c r="B1218" s="7">
        <v>401166509</v>
      </c>
      <c r="C1218" s="6">
        <v>55</v>
      </c>
      <c r="D1218" s="17">
        <v>24617.25</v>
      </c>
      <c r="E1218" s="6" t="s">
        <v>3339</v>
      </c>
      <c r="F1218" s="6" t="s">
        <v>3777</v>
      </c>
      <c r="G1218" s="6" t="s">
        <v>3357</v>
      </c>
      <c r="H1218" s="18" t="s">
        <v>5956</v>
      </c>
      <c r="I1218" s="19" t="str">
        <f t="shared" si="36"/>
        <v>161117.143</v>
      </c>
      <c r="J1218" s="20">
        <v>43199.533977599996</v>
      </c>
      <c r="K1218" s="6" t="s">
        <v>5957</v>
      </c>
      <c r="L1218" t="str">
        <f>VLOOKUP(A1218,[1]Accounts!$A$2:$G$3001,5,FALSE)</f>
        <v>Current</v>
      </c>
      <c r="M1218" t="str">
        <f>VLOOKUP(A1218,[1]Accounts!$A$2:$G$3001,7,FALSE)</f>
        <v>104500,2465</v>
      </c>
      <c r="N1218" t="str">
        <f>IFERROR(VLOOKUP(A1218,[1]Loan!A:D,4,FALSE),  " No Loan")</f>
        <v xml:space="preserve"> No Loan</v>
      </c>
      <c r="O1218" s="4">
        <f>VLOOKUP(B1218, [1]Transaction!C:F,4,FALSE)</f>
        <v>44230</v>
      </c>
      <c r="P1218" t="str">
        <f>VLOOKUP(B1218,[1]Transaction!C:D,2,FALSE)</f>
        <v>Money Deposit</v>
      </c>
      <c r="Q1218" t="str">
        <f>VLOOKUP(B1218,[1]Transaction!C:E,3,FALSE)</f>
        <v>Bank</v>
      </c>
      <c r="R1218" s="10">
        <f>IFERROR(I1218-J1218, "")</f>
        <v>117917.60902240002</v>
      </c>
      <c r="S1218" s="5">
        <f t="shared" si="37"/>
        <v>0</v>
      </c>
    </row>
    <row r="1219" spans="1:19" x14ac:dyDescent="0.25">
      <c r="A1219" s="6" t="s">
        <v>1647</v>
      </c>
      <c r="B1219" s="7">
        <v>401834483</v>
      </c>
      <c r="C1219" s="6">
        <v>28</v>
      </c>
      <c r="D1219" s="17">
        <v>34479</v>
      </c>
      <c r="E1219" s="6" t="s">
        <v>3348</v>
      </c>
      <c r="F1219" s="6" t="s">
        <v>3353</v>
      </c>
      <c r="G1219" s="6" t="s">
        <v>3444</v>
      </c>
      <c r="H1219" s="18" t="s">
        <v>5958</v>
      </c>
      <c r="I1219" s="19" t="str">
        <f t="shared" ref="I1219:I1282" si="38">LEFT(H1219,10)</f>
        <v>785365.133</v>
      </c>
      <c r="J1219" s="20">
        <v>263127.29554188001</v>
      </c>
      <c r="K1219" s="6" t="s">
        <v>5959</v>
      </c>
      <c r="L1219" t="str">
        <f>VLOOKUP(A1219,[1]Accounts!$A$2:$G$3001,5,FALSE)</f>
        <v>Corporate</v>
      </c>
      <c r="M1219" t="str">
        <f>VLOOKUP(A1219,[1]Accounts!$A$2:$G$3001,7,FALSE)</f>
        <v>182832,9568</v>
      </c>
      <c r="N1219" t="str">
        <f>IFERROR(VLOOKUP(A1219,[1]Loan!A:D,4,FALSE),  " No Loan")</f>
        <v xml:space="preserve"> No Loan</v>
      </c>
      <c r="O1219" s="4">
        <f>VLOOKUP(B1219, [1]Transaction!C:F,4,FALSE)</f>
        <v>44214</v>
      </c>
      <c r="P1219" t="str">
        <f>VLOOKUP(B1219,[1]Transaction!C:D,2,FALSE)</f>
        <v>Cash Withdrawal</v>
      </c>
      <c r="Q1219" t="str">
        <f>VLOOKUP(B1219,[1]Transaction!C:E,3,FALSE)</f>
        <v>Bank</v>
      </c>
      <c r="R1219" s="10">
        <f>IFERROR(I1219-J1219, "")</f>
        <v>522237.83745812002</v>
      </c>
      <c r="S1219" s="5">
        <f t="shared" ref="S1219:S1282" si="39">IF(R1219&gt;500000, R1219*0.02,0)</f>
        <v>10444.756749162401</v>
      </c>
    </row>
    <row r="1220" spans="1:19" x14ac:dyDescent="0.25">
      <c r="A1220" s="6" t="s">
        <v>1241</v>
      </c>
      <c r="B1220" s="7">
        <v>401915086</v>
      </c>
      <c r="C1220" s="6">
        <v>42</v>
      </c>
      <c r="D1220" s="17">
        <v>29365.5</v>
      </c>
      <c r="E1220" s="6" t="s">
        <v>3339</v>
      </c>
      <c r="F1220" s="6" t="s">
        <v>4287</v>
      </c>
      <c r="G1220" s="6" t="s">
        <v>3403</v>
      </c>
      <c r="H1220" s="18" t="s">
        <v>5960</v>
      </c>
      <c r="I1220" s="19" t="str">
        <f t="shared" si="38"/>
        <v>227109.691</v>
      </c>
      <c r="J1220" s="20">
        <v>48093.816938399999</v>
      </c>
      <c r="K1220" s="6" t="s">
        <v>5961</v>
      </c>
      <c r="L1220" t="str">
        <f>VLOOKUP(A1220,[1]Accounts!$A$2:$G$3001,5,FALSE)</f>
        <v>Fixed Deposit</v>
      </c>
      <c r="M1220" t="str">
        <f>VLOOKUP(A1220,[1]Accounts!$A$2:$G$3001,7,FALSE)</f>
        <v>240104,6544</v>
      </c>
      <c r="N1220" t="str">
        <f>IFERROR(VLOOKUP(A1220,[1]Loan!A:D,4,FALSE),  " No Loan")</f>
        <v xml:space="preserve"> No Loan</v>
      </c>
      <c r="O1220" s="4">
        <f>VLOOKUP(B1220, [1]Transaction!C:F,4,FALSE)</f>
        <v>44452</v>
      </c>
      <c r="P1220" t="str">
        <f>VLOOKUP(B1220,[1]Transaction!C:D,2,FALSE)</f>
        <v>Online Payment</v>
      </c>
      <c r="Q1220" t="str">
        <f>VLOOKUP(B1220,[1]Transaction!C:E,3,FALSE)</f>
        <v>Internet Banking</v>
      </c>
      <c r="R1220" s="10">
        <f>IFERROR(I1220-J1220, "")</f>
        <v>179015.87406159998</v>
      </c>
      <c r="S1220" s="5">
        <f t="shared" si="39"/>
        <v>0</v>
      </c>
    </row>
    <row r="1221" spans="1:19" x14ac:dyDescent="0.25">
      <c r="A1221" s="6" t="s">
        <v>2233</v>
      </c>
      <c r="B1221" s="7">
        <v>402093191</v>
      </c>
      <c r="C1221" s="6">
        <v>80</v>
      </c>
      <c r="D1221" s="17">
        <v>15486</v>
      </c>
      <c r="E1221" s="6" t="s">
        <v>3348</v>
      </c>
      <c r="F1221" s="6" t="s">
        <v>4303</v>
      </c>
      <c r="G1221" s="6" t="s">
        <v>3399</v>
      </c>
      <c r="H1221" s="18" t="s">
        <v>5962</v>
      </c>
      <c r="I1221" s="19" t="str">
        <f t="shared" si="38"/>
        <v>250159.574</v>
      </c>
      <c r="J1221" s="20">
        <v>135256.73331456</v>
      </c>
      <c r="K1221" s="6" t="s">
        <v>5963</v>
      </c>
      <c r="L1221" t="str">
        <f>VLOOKUP(A1221,[1]Accounts!$A$2:$G$3001,5,FALSE)</f>
        <v>Joint</v>
      </c>
      <c r="M1221" t="str">
        <f>VLOOKUP(A1221,[1]Accounts!$A$2:$G$3001,7,FALSE)</f>
        <v>133539,2567</v>
      </c>
      <c r="N1221" t="str">
        <f>IFERROR(VLOOKUP(A1221,[1]Loan!A:D,4,FALSE),  " No Loan")</f>
        <v xml:space="preserve"> No Loan</v>
      </c>
      <c r="O1221" s="4">
        <f>VLOOKUP(B1221, [1]Transaction!C:F,4,FALSE)</f>
        <v>44226</v>
      </c>
      <c r="P1221" t="str">
        <f>VLOOKUP(B1221,[1]Transaction!C:D,2,FALSE)</f>
        <v>Cash Withdrawal</v>
      </c>
      <c r="Q1221" t="str">
        <f>VLOOKUP(B1221,[1]Transaction!C:E,3,FALSE)</f>
        <v>ATM</v>
      </c>
      <c r="R1221" s="10">
        <f>IFERROR(I1221-J1221, "")</f>
        <v>114902.84068543999</v>
      </c>
      <c r="S1221" s="5">
        <f t="shared" si="39"/>
        <v>0</v>
      </c>
    </row>
    <row r="1222" spans="1:19" x14ac:dyDescent="0.25">
      <c r="A1222" s="6" t="s">
        <v>2490</v>
      </c>
      <c r="B1222" s="7">
        <v>402211440</v>
      </c>
      <c r="C1222" s="6">
        <v>37</v>
      </c>
      <c r="D1222" s="17">
        <v>31191.75</v>
      </c>
      <c r="E1222" s="6" t="s">
        <v>3339</v>
      </c>
      <c r="F1222" s="6" t="s">
        <v>3847</v>
      </c>
      <c r="G1222" s="6" t="s">
        <v>3369</v>
      </c>
      <c r="H1222" s="18" t="s">
        <v>5964</v>
      </c>
      <c r="I1222" s="19" t="str">
        <f t="shared" si="38"/>
        <v>369235.447</v>
      </c>
      <c r="J1222" s="20">
        <v>115318.06040474999</v>
      </c>
      <c r="K1222" s="6" t="s">
        <v>5965</v>
      </c>
      <c r="L1222" t="str">
        <f>VLOOKUP(A1222,[1]Accounts!$A$2:$G$3001,5,FALSE)</f>
        <v>Joint</v>
      </c>
      <c r="M1222" t="str">
        <f>VLOOKUP(A1222,[1]Accounts!$A$2:$G$3001,7,FALSE)</f>
        <v>84089,4678</v>
      </c>
      <c r="N1222" t="str">
        <f>IFERROR(VLOOKUP(A1222,[1]Loan!A:D,4,FALSE),  " No Loan")</f>
        <v xml:space="preserve"> No Loan</v>
      </c>
      <c r="O1222" s="4">
        <f>VLOOKUP(B1222, [1]Transaction!C:F,4,FALSE)</f>
        <v>44264</v>
      </c>
      <c r="P1222" t="str">
        <f>VLOOKUP(B1222,[1]Transaction!C:D,2,FALSE)</f>
        <v>Cash Withdrawal</v>
      </c>
      <c r="Q1222" t="str">
        <f>VLOOKUP(B1222,[1]Transaction!C:E,3,FALSE)</f>
        <v>ATM</v>
      </c>
      <c r="R1222" s="10">
        <f>IFERROR(I1222-J1222, "")</f>
        <v>253917.38659524999</v>
      </c>
      <c r="S1222" s="5">
        <f t="shared" si="39"/>
        <v>0</v>
      </c>
    </row>
    <row r="1223" spans="1:19" x14ac:dyDescent="0.25">
      <c r="A1223" s="6" t="s">
        <v>754</v>
      </c>
      <c r="B1223" s="7">
        <v>402738667</v>
      </c>
      <c r="C1223" s="6">
        <v>64</v>
      </c>
      <c r="D1223" s="21">
        <v>37409.25</v>
      </c>
      <c r="E1223" s="6" t="str">
        <f ca="1">CHOOSE(RANDBETWEEN(1, 2), "Male","Female")</f>
        <v>Female</v>
      </c>
      <c r="F1223" s="6" t="str">
        <f ca="1">CHOOSE(RANDBETWEEN(1, 5), "Farmer","Tailor","Student","Professor","Welder")</f>
        <v>Welder</v>
      </c>
      <c r="G1223" s="6" t="str">
        <f ca="1">CHOOSE(RANDBETWEEN(1, 22), "Kano","Kwara","Imo","Lagos","Adamawa","Delta","Sokoto","Oyo","Osun","Abia","Cross River","Kaduna","Plateau","River","Abuja","Kogi","Edo","Anambra","Bayelsa","Benue","Ogun","Enugu")</f>
        <v>Sokoto</v>
      </c>
      <c r="H1223" s="22" t="s">
        <v>5966</v>
      </c>
      <c r="I1223" s="19" t="str">
        <f t="shared" si="38"/>
        <v>73107.4561</v>
      </c>
      <c r="J1223" s="10">
        <v>564745.32290745096</v>
      </c>
      <c r="K1223" t="s">
        <v>5967</v>
      </c>
      <c r="L1223" t="str">
        <f>VLOOKUP(A1223,[1]Accounts!$A$2:$G$3001,5,FALSE)</f>
        <v>Corporate</v>
      </c>
      <c r="M1223" t="str">
        <f>VLOOKUP(A1223,[1]Accounts!$A$2:$G$3001,7,FALSE)</f>
        <v>177489,7488</v>
      </c>
      <c r="N1223" t="str">
        <f>IFERROR(VLOOKUP(A1223,[1]Loan!A:D,4,FALSE),  " No Loan")</f>
        <v xml:space="preserve"> No Loan</v>
      </c>
      <c r="O1223" s="4">
        <f>VLOOKUP(B1223, [1]Transaction!C:F,4,FALSE)</f>
        <v>44278</v>
      </c>
      <c r="P1223" t="str">
        <f>VLOOKUP(B1223,[1]Transaction!C:D,2,FALSE)</f>
        <v>Money Transfer</v>
      </c>
      <c r="Q1223" t="str">
        <f>VLOOKUP(B1223,[1]Transaction!C:E,3,FALSE)</f>
        <v>Mobile</v>
      </c>
      <c r="R1223" s="10">
        <f>IFERROR(I1223-J1223, "")</f>
        <v>-491637.86680745095</v>
      </c>
      <c r="S1223" s="5">
        <f t="shared" si="39"/>
        <v>0</v>
      </c>
    </row>
    <row r="1224" spans="1:19" x14ac:dyDescent="0.25">
      <c r="A1224" s="6" t="s">
        <v>425</v>
      </c>
      <c r="B1224" s="7">
        <v>402846524</v>
      </c>
      <c r="C1224" s="6">
        <v>34</v>
      </c>
      <c r="D1224" s="17">
        <v>32287.5</v>
      </c>
      <c r="E1224" s="6" t="s">
        <v>3348</v>
      </c>
      <c r="F1224" s="6" t="s">
        <v>3480</v>
      </c>
      <c r="G1224" s="6" t="s">
        <v>3403</v>
      </c>
      <c r="H1224" s="18" t="s">
        <v>5968</v>
      </c>
      <c r="I1224" s="19" t="str">
        <f t="shared" si="38"/>
        <v>3384843.56</v>
      </c>
      <c r="J1224" s="20">
        <v>1241535.07247616</v>
      </c>
      <c r="K1224" s="6" t="s">
        <v>5969</v>
      </c>
      <c r="L1224" t="str">
        <f>VLOOKUP(A1224,[1]Accounts!$A$2:$G$3001,5,FALSE)</f>
        <v>Current</v>
      </c>
      <c r="M1224" t="str">
        <f>VLOOKUP(A1224,[1]Accounts!$A$2:$G$3001,7,FALSE)</f>
        <v>196216,482</v>
      </c>
      <c r="N1224" t="str">
        <f>IFERROR(VLOOKUP(A1224,[1]Loan!A:D,4,FALSE),  " No Loan")</f>
        <v>N15207829824</v>
      </c>
      <c r="O1224" s="4">
        <f>VLOOKUP(B1224, [1]Transaction!C:F,4,FALSE)</f>
        <v>44344</v>
      </c>
      <c r="P1224" t="str">
        <f>VLOOKUP(B1224,[1]Transaction!C:D,2,FALSE)</f>
        <v>Loan Payment</v>
      </c>
      <c r="Q1224" t="str">
        <f>VLOOKUP(B1224,[1]Transaction!C:E,3,FALSE)</f>
        <v>AFT</v>
      </c>
      <c r="R1224" s="10">
        <f>IFERROR(I1224-J1224, "")</f>
        <v>2143308.4875238398</v>
      </c>
      <c r="S1224" s="5">
        <f t="shared" si="39"/>
        <v>42866.169750476794</v>
      </c>
    </row>
    <row r="1225" spans="1:19" x14ac:dyDescent="0.25">
      <c r="A1225" s="6" t="s">
        <v>2077</v>
      </c>
      <c r="B1225" s="7">
        <v>403033646</v>
      </c>
      <c r="C1225" s="6">
        <v>42</v>
      </c>
      <c r="D1225" s="21">
        <v>36152</v>
      </c>
      <c r="E1225" s="6" t="str">
        <f ca="1">CHOOSE(RANDBETWEEN(1, 2), "Male","Female")</f>
        <v>Female</v>
      </c>
      <c r="F1225" s="6" t="str">
        <f ca="1">CHOOSE(RANDBETWEEN(1, 5), "Farmer","Tailor","Student","Professor","Welder")</f>
        <v>Student</v>
      </c>
      <c r="G1225" s="6" t="str">
        <f ca="1">CHOOSE(RANDBETWEEN(1, 22), "Kano","Kwara","Imo","Lagos","Adamawa","Delta","Sokoto","Oyo","Osun","Abia","Cross River","Kaduna","Plateau","River","Abuja","Kogi","Edo","Anambra","Bayelsa","Benue","Ogun","Enugu")</f>
        <v>Plateau</v>
      </c>
      <c r="H1225" s="22" t="s">
        <v>5970</v>
      </c>
      <c r="I1225" s="19" t="str">
        <f t="shared" si="38"/>
        <v>314739.716</v>
      </c>
      <c r="J1225" s="10">
        <v>477754.81896827213</v>
      </c>
      <c r="K1225" t="s">
        <v>5971</v>
      </c>
      <c r="L1225" t="str">
        <f>VLOOKUP(A1225,[1]Accounts!$A$2:$G$3001,5,FALSE)</f>
        <v>Domiciliary</v>
      </c>
      <c r="M1225" t="str">
        <f>VLOOKUP(A1225,[1]Accounts!$A$2:$G$3001,7,FALSE)</f>
        <v>165420,5796</v>
      </c>
      <c r="N1225" t="str">
        <f>IFERROR(VLOOKUP(A1225,[1]Loan!A:D,4,FALSE),  " No Loan")</f>
        <v xml:space="preserve"> No Loan</v>
      </c>
      <c r="O1225" s="4">
        <f>VLOOKUP(B1225, [1]Transaction!C:F,4,FALSE)</f>
        <v>44281</v>
      </c>
      <c r="P1225" t="str">
        <f>VLOOKUP(B1225,[1]Transaction!C:D,2,FALSE)</f>
        <v>Money Deposit</v>
      </c>
      <c r="Q1225" t="str">
        <f>VLOOKUP(B1225,[1]Transaction!C:E,3,FALSE)</f>
        <v>Bank</v>
      </c>
      <c r="R1225" s="10">
        <f>IFERROR(I1225-J1225, "")</f>
        <v>-163015.10296827211</v>
      </c>
      <c r="S1225" s="5">
        <f t="shared" si="39"/>
        <v>0</v>
      </c>
    </row>
    <row r="1226" spans="1:19" x14ac:dyDescent="0.25">
      <c r="A1226" s="6" t="s">
        <v>1567</v>
      </c>
      <c r="B1226" s="7">
        <v>403244085</v>
      </c>
      <c r="C1226" s="6">
        <v>59</v>
      </c>
      <c r="D1226" s="17">
        <v>23156.25</v>
      </c>
      <c r="E1226" s="6" t="s">
        <v>3348</v>
      </c>
      <c r="F1226" s="6" t="s">
        <v>3639</v>
      </c>
      <c r="G1226" s="6" t="s">
        <v>3369</v>
      </c>
      <c r="H1226" s="18" t="s">
        <v>5972</v>
      </c>
      <c r="I1226" s="19" t="str">
        <f t="shared" si="38"/>
        <v>156752.087</v>
      </c>
      <c r="J1226" s="20">
        <v>57451.118928000004</v>
      </c>
      <c r="K1226" s="6" t="s">
        <v>5973</v>
      </c>
      <c r="L1226" t="str">
        <f>VLOOKUP(A1226,[1]Accounts!$A$2:$G$3001,5,FALSE)</f>
        <v>Fixed Deposit</v>
      </c>
      <c r="M1226" t="str">
        <f>VLOOKUP(A1226,[1]Accounts!$A$2:$G$3001,7,FALSE)</f>
        <v>366922,3131</v>
      </c>
      <c r="N1226" t="str">
        <f>IFERROR(VLOOKUP(A1226,[1]Loan!A:D,4,FALSE),  " No Loan")</f>
        <v xml:space="preserve"> No Loan</v>
      </c>
      <c r="O1226" s="4">
        <f>VLOOKUP(B1226, [1]Transaction!C:F,4,FALSE)</f>
        <v>44618</v>
      </c>
      <c r="P1226" t="str">
        <f>VLOOKUP(B1226,[1]Transaction!C:D,2,FALSE)</f>
        <v>Online Payment</v>
      </c>
      <c r="Q1226" t="str">
        <f>VLOOKUP(B1226,[1]Transaction!C:E,3,FALSE)</f>
        <v>Card</v>
      </c>
      <c r="R1226" s="10">
        <f>IFERROR(I1226-J1226, "")</f>
        <v>99300.968071999989</v>
      </c>
      <c r="S1226" s="5">
        <f t="shared" si="39"/>
        <v>0</v>
      </c>
    </row>
    <row r="1227" spans="1:19" x14ac:dyDescent="0.25">
      <c r="A1227" s="6" t="s">
        <v>2307</v>
      </c>
      <c r="B1227" s="7">
        <v>403325723</v>
      </c>
      <c r="C1227" s="6">
        <v>66</v>
      </c>
      <c r="D1227" s="17">
        <v>20599.5</v>
      </c>
      <c r="E1227" s="6" t="s">
        <v>3339</v>
      </c>
      <c r="F1227" s="6" t="s">
        <v>3379</v>
      </c>
      <c r="G1227" s="6" t="s">
        <v>3376</v>
      </c>
      <c r="H1227" s="18" t="s">
        <v>5974</v>
      </c>
      <c r="I1227" s="19" t="str">
        <f t="shared" si="38"/>
        <v>615712.779</v>
      </c>
      <c r="J1227" s="20">
        <v>54827.757064079997</v>
      </c>
      <c r="K1227" s="6" t="s">
        <v>5975</v>
      </c>
      <c r="L1227" t="str">
        <f>VLOOKUP(A1227,[1]Accounts!$A$2:$G$3001,5,FALSE)</f>
        <v>Savings</v>
      </c>
      <c r="M1227" t="str">
        <f>VLOOKUP(A1227,[1]Accounts!$A$2:$G$3001,7,FALSE)</f>
        <v>73202,0163</v>
      </c>
      <c r="N1227" t="str">
        <f>IFERROR(VLOOKUP(A1227,[1]Loan!A:D,4,FALSE),  " No Loan")</f>
        <v xml:space="preserve"> No Loan</v>
      </c>
      <c r="O1227" s="4">
        <f>VLOOKUP(B1227, [1]Transaction!C:F,4,FALSE)</f>
        <v>44652</v>
      </c>
      <c r="P1227" t="str">
        <f>VLOOKUP(B1227,[1]Transaction!C:D,2,FALSE)</f>
        <v>Money Deposit</v>
      </c>
      <c r="Q1227" t="str">
        <f>VLOOKUP(B1227,[1]Transaction!C:E,3,FALSE)</f>
        <v>Bank</v>
      </c>
      <c r="R1227" s="10">
        <f>IFERROR(I1227-J1227, "")</f>
        <v>560885.02193592</v>
      </c>
      <c r="S1227" s="5">
        <f t="shared" si="39"/>
        <v>11217.700438718401</v>
      </c>
    </row>
    <row r="1228" spans="1:19" x14ac:dyDescent="0.25">
      <c r="A1228" s="6" t="s">
        <v>1599</v>
      </c>
      <c r="B1228" s="7">
        <v>404150613</v>
      </c>
      <c r="C1228" s="6">
        <v>77</v>
      </c>
      <c r="D1228" s="17">
        <v>16581.75</v>
      </c>
      <c r="E1228" s="6" t="s">
        <v>3339</v>
      </c>
      <c r="F1228" s="6" t="s">
        <v>4539</v>
      </c>
      <c r="G1228" s="6" t="s">
        <v>3425</v>
      </c>
      <c r="H1228" s="18" t="s">
        <v>5976</v>
      </c>
      <c r="I1228" s="19" t="str">
        <f t="shared" si="38"/>
        <v>1052953.51</v>
      </c>
      <c r="J1228" s="20">
        <v>85225.633301880007</v>
      </c>
      <c r="K1228" s="6" t="s">
        <v>5977</v>
      </c>
      <c r="L1228" t="str">
        <f>VLOOKUP(A1228,[1]Accounts!$A$2:$G$3001,5,FALSE)</f>
        <v>Current</v>
      </c>
      <c r="M1228" t="str">
        <f>VLOOKUP(A1228,[1]Accounts!$A$2:$G$3001,7,FALSE)</f>
        <v>26777,4039</v>
      </c>
      <c r="N1228" t="str">
        <f>IFERROR(VLOOKUP(A1228,[1]Loan!A:D,4,FALSE),  " No Loan")</f>
        <v xml:space="preserve"> No Loan</v>
      </c>
      <c r="O1228" s="4">
        <f>VLOOKUP(B1228, [1]Transaction!C:F,4,FALSE)</f>
        <v>44600</v>
      </c>
      <c r="P1228" t="str">
        <f>VLOOKUP(B1228,[1]Transaction!C:D,2,FALSE)</f>
        <v>Money Transfer</v>
      </c>
      <c r="Q1228" t="str">
        <f>VLOOKUP(B1228,[1]Transaction!C:E,3,FALSE)</f>
        <v>Bank</v>
      </c>
      <c r="R1228" s="10">
        <f>IFERROR(I1228-J1228, "")</f>
        <v>967727.87669812003</v>
      </c>
      <c r="S1228" s="5">
        <f t="shared" si="39"/>
        <v>19354.557533962401</v>
      </c>
    </row>
    <row r="1229" spans="1:19" x14ac:dyDescent="0.25">
      <c r="A1229" s="6" t="s">
        <v>428</v>
      </c>
      <c r="B1229" s="7">
        <v>404379161</v>
      </c>
      <c r="C1229" s="6">
        <v>73</v>
      </c>
      <c r="D1229" s="17">
        <v>18042.75</v>
      </c>
      <c r="E1229" s="6" t="s">
        <v>3348</v>
      </c>
      <c r="F1229" s="6" t="s">
        <v>3340</v>
      </c>
      <c r="G1229" s="6" t="s">
        <v>3444</v>
      </c>
      <c r="H1229" s="18" t="s">
        <v>5978</v>
      </c>
      <c r="I1229" s="19" t="str">
        <f t="shared" si="38"/>
        <v>1015970.50</v>
      </c>
      <c r="J1229" s="20">
        <v>466664.57500255998</v>
      </c>
      <c r="K1229" s="6" t="s">
        <v>5979</v>
      </c>
      <c r="L1229" t="str">
        <f>VLOOKUP(A1229,[1]Accounts!$A$2:$G$3001,5,FALSE)</f>
        <v>Domiciliary</v>
      </c>
      <c r="M1229" t="str">
        <f>VLOOKUP(A1229,[1]Accounts!$A$2:$G$3001,7,FALSE)</f>
        <v>24695,4708</v>
      </c>
      <c r="N1229" t="str">
        <f>IFERROR(VLOOKUP(A1229,[1]Loan!A:D,4,FALSE),  " No Loan")</f>
        <v>N238560062</v>
      </c>
      <c r="O1229" s="4">
        <f>VLOOKUP(B1229, [1]Transaction!C:F,4,FALSE)</f>
        <v>44240</v>
      </c>
      <c r="P1229" t="str">
        <f>VLOOKUP(B1229,[1]Transaction!C:D,2,FALSE)</f>
        <v>Loan Payment</v>
      </c>
      <c r="Q1229" t="str">
        <f>VLOOKUP(B1229,[1]Transaction!C:E,3,FALSE)</f>
        <v>ACH</v>
      </c>
      <c r="R1229" s="10">
        <f>IFERROR(I1229-J1229, "")</f>
        <v>549305.92499744007</v>
      </c>
      <c r="S1229" s="5">
        <f t="shared" si="39"/>
        <v>10986.118499948801</v>
      </c>
    </row>
    <row r="1230" spans="1:19" x14ac:dyDescent="0.25">
      <c r="A1230" s="6" t="s">
        <v>150</v>
      </c>
      <c r="B1230" s="7">
        <v>404799265</v>
      </c>
      <c r="C1230" s="6">
        <v>60</v>
      </c>
      <c r="D1230" s="17">
        <v>22791</v>
      </c>
      <c r="E1230" s="6" t="s">
        <v>3339</v>
      </c>
      <c r="F1230" s="6" t="s">
        <v>3861</v>
      </c>
      <c r="G1230" s="6" t="s">
        <v>3369</v>
      </c>
      <c r="H1230" s="18" t="s">
        <v>5980</v>
      </c>
      <c r="I1230" s="19" t="str">
        <f t="shared" si="38"/>
        <v>36214.1815</v>
      </c>
      <c r="J1230" s="20">
        <v>14355.95016832</v>
      </c>
      <c r="K1230" s="6" t="s">
        <v>5981</v>
      </c>
      <c r="L1230" t="str">
        <f>VLOOKUP(A1230,[1]Accounts!$A$2:$G$3001,5,FALSE)</f>
        <v>Savings</v>
      </c>
      <c r="M1230" t="str">
        <f>VLOOKUP(A1230,[1]Accounts!$A$2:$G$3001,7,FALSE)</f>
        <v>198366,9912</v>
      </c>
      <c r="N1230" t="str">
        <f>IFERROR(VLOOKUP(A1230,[1]Loan!A:D,4,FALSE),  " No Loan")</f>
        <v xml:space="preserve"> No Loan</v>
      </c>
      <c r="O1230" s="4">
        <f>VLOOKUP(B1230, [1]Transaction!C:F,4,FALSE)</f>
        <v>44207</v>
      </c>
      <c r="P1230" t="str">
        <f>VLOOKUP(B1230,[1]Transaction!C:D,2,FALSE)</f>
        <v>Online Payment</v>
      </c>
      <c r="Q1230" t="str">
        <f>VLOOKUP(B1230,[1]Transaction!C:E,3,FALSE)</f>
        <v>Mobile</v>
      </c>
      <c r="R1230" s="10">
        <f>IFERROR(I1230-J1230, "")</f>
        <v>21858.231331679999</v>
      </c>
      <c r="S1230" s="5">
        <f t="shared" si="39"/>
        <v>0</v>
      </c>
    </row>
    <row r="1231" spans="1:19" x14ac:dyDescent="0.25">
      <c r="A1231" s="6" t="s">
        <v>2946</v>
      </c>
      <c r="B1231" s="7">
        <v>405009779</v>
      </c>
      <c r="C1231" s="6">
        <v>74</v>
      </c>
      <c r="D1231" s="17">
        <v>17677.5</v>
      </c>
      <c r="E1231" s="6" t="s">
        <v>3339</v>
      </c>
      <c r="F1231" s="6" t="s">
        <v>3469</v>
      </c>
      <c r="G1231" s="6" t="s">
        <v>3350</v>
      </c>
      <c r="H1231" s="18" t="s">
        <v>5982</v>
      </c>
      <c r="I1231" s="19" t="str">
        <f t="shared" si="38"/>
        <v>91304.2368</v>
      </c>
      <c r="J1231" s="20">
        <v>55999.931903999997</v>
      </c>
      <c r="K1231" s="6" t="s">
        <v>5983</v>
      </c>
      <c r="L1231" t="str">
        <f>VLOOKUP(A1231,[1]Accounts!$A$2:$G$3001,5,FALSE)</f>
        <v>Corporate</v>
      </c>
      <c r="M1231" t="str">
        <f>VLOOKUP(A1231,[1]Accounts!$A$2:$G$3001,7,FALSE)</f>
        <v>40137,5631</v>
      </c>
      <c r="N1231" t="str">
        <f>IFERROR(VLOOKUP(A1231,[1]Loan!A:D,4,FALSE),  " No Loan")</f>
        <v xml:space="preserve"> No Loan</v>
      </c>
      <c r="O1231" s="4">
        <f>VLOOKUP(B1231, [1]Transaction!C:F,4,FALSE)</f>
        <v>44379</v>
      </c>
      <c r="P1231" t="str">
        <f>VLOOKUP(B1231,[1]Transaction!C:D,2,FALSE)</f>
        <v>Cash Withdrawal</v>
      </c>
      <c r="Q1231" t="str">
        <f>VLOOKUP(B1231,[1]Transaction!C:E,3,FALSE)</f>
        <v>POS</v>
      </c>
      <c r="R1231" s="10">
        <f>IFERROR(I1231-J1231, "")</f>
        <v>35304.304896000001</v>
      </c>
      <c r="S1231" s="5">
        <f t="shared" si="39"/>
        <v>0</v>
      </c>
    </row>
    <row r="1232" spans="1:19" x14ac:dyDescent="0.25">
      <c r="A1232" s="6" t="s">
        <v>431</v>
      </c>
      <c r="B1232" s="7">
        <v>405162073</v>
      </c>
      <c r="C1232" s="6">
        <v>35</v>
      </c>
      <c r="D1232" s="17">
        <v>31922.25</v>
      </c>
      <c r="E1232" s="6" t="s">
        <v>3339</v>
      </c>
      <c r="F1232" s="6" t="s">
        <v>4056</v>
      </c>
      <c r="G1232" s="6" t="s">
        <v>3512</v>
      </c>
      <c r="H1232" s="18" t="s">
        <v>5984</v>
      </c>
      <c r="I1232" s="19" t="str">
        <f t="shared" si="38"/>
        <v>1108827.78</v>
      </c>
      <c r="J1232" s="20">
        <v>285111.46191150002</v>
      </c>
      <c r="K1232" s="6" t="s">
        <v>5985</v>
      </c>
      <c r="L1232" t="str">
        <f>VLOOKUP(A1232,[1]Accounts!$A$2:$G$3001,5,FALSE)</f>
        <v>Domiciliary</v>
      </c>
      <c r="M1232" t="str">
        <f>VLOOKUP(A1232,[1]Accounts!$A$2:$G$3001,7,FALSE)</f>
        <v>466146,2533</v>
      </c>
      <c r="N1232" t="str">
        <f>IFERROR(VLOOKUP(A1232,[1]Loan!A:D,4,FALSE),  " No Loan")</f>
        <v>N12540402056</v>
      </c>
      <c r="O1232" s="4">
        <f>VLOOKUP(B1232, [1]Transaction!C:F,4,FALSE)</f>
        <v>44301</v>
      </c>
      <c r="P1232" t="str">
        <f>VLOOKUP(B1232,[1]Transaction!C:D,2,FALSE)</f>
        <v>Loan Payment</v>
      </c>
      <c r="Q1232" t="str">
        <f>VLOOKUP(B1232,[1]Transaction!C:E,3,FALSE)</f>
        <v>ACH</v>
      </c>
      <c r="R1232" s="10">
        <f>IFERROR(I1232-J1232, "")</f>
        <v>823716.31808850006</v>
      </c>
      <c r="S1232" s="5">
        <f t="shared" si="39"/>
        <v>16474.326361770003</v>
      </c>
    </row>
    <row r="1233" spans="1:19" x14ac:dyDescent="0.25">
      <c r="A1233" s="6" t="s">
        <v>1876</v>
      </c>
      <c r="B1233" s="7">
        <v>405553613</v>
      </c>
      <c r="C1233" s="6">
        <v>84</v>
      </c>
      <c r="D1233" s="17">
        <v>14025</v>
      </c>
      <c r="E1233" s="6" t="s">
        <v>3348</v>
      </c>
      <c r="F1233" s="6" t="s">
        <v>4749</v>
      </c>
      <c r="G1233" s="6" t="s">
        <v>3369</v>
      </c>
      <c r="H1233" s="18" t="s">
        <v>5986</v>
      </c>
      <c r="I1233" s="19" t="str">
        <f t="shared" si="38"/>
        <v>1765097.85</v>
      </c>
      <c r="J1233" s="20">
        <v>808626.02464800002</v>
      </c>
      <c r="K1233" s="6" t="s">
        <v>5987</v>
      </c>
      <c r="L1233" t="str">
        <f>VLOOKUP(A1233,[1]Accounts!$A$2:$G$3001,5,FALSE)</f>
        <v>Domiciliary</v>
      </c>
      <c r="M1233" t="str">
        <f>VLOOKUP(A1233,[1]Accounts!$A$2:$G$3001,7,FALSE)</f>
        <v>129036,1501</v>
      </c>
      <c r="N1233" t="str">
        <f>IFERROR(VLOOKUP(A1233,[1]Loan!A:D,4,FALSE),  " No Loan")</f>
        <v xml:space="preserve"> No Loan</v>
      </c>
      <c r="O1233" s="4">
        <f>VLOOKUP(B1233, [1]Transaction!C:F,4,FALSE)</f>
        <v>44626</v>
      </c>
      <c r="P1233" t="str">
        <f>VLOOKUP(B1233,[1]Transaction!C:D,2,FALSE)</f>
        <v>Cash Withdrawal</v>
      </c>
      <c r="Q1233" t="str">
        <f>VLOOKUP(B1233,[1]Transaction!C:E,3,FALSE)</f>
        <v>POS</v>
      </c>
      <c r="R1233" s="10">
        <f>IFERROR(I1233-J1233, "")</f>
        <v>956471.82535200007</v>
      </c>
      <c r="S1233" s="5">
        <f t="shared" si="39"/>
        <v>19129.436507040002</v>
      </c>
    </row>
    <row r="1234" spans="1:19" x14ac:dyDescent="0.25">
      <c r="A1234" s="6" t="s">
        <v>3292</v>
      </c>
      <c r="B1234" s="7">
        <v>406401047</v>
      </c>
      <c r="C1234" s="6">
        <v>20</v>
      </c>
      <c r="D1234" s="17">
        <v>37401</v>
      </c>
      <c r="E1234" s="6" t="s">
        <v>3339</v>
      </c>
      <c r="F1234" s="6" t="s">
        <v>3611</v>
      </c>
      <c r="G1234" s="6" t="s">
        <v>3345</v>
      </c>
      <c r="H1234" s="18" t="s">
        <v>5988</v>
      </c>
      <c r="I1234" s="19" t="str">
        <f t="shared" si="38"/>
        <v>465096.928</v>
      </c>
      <c r="J1234" s="20">
        <v>52068.168316800002</v>
      </c>
      <c r="K1234" s="6" t="s">
        <v>5989</v>
      </c>
      <c r="L1234" t="str">
        <f>VLOOKUP(A1234,[1]Accounts!$A$2:$G$3001,5,FALSE)</f>
        <v>Corporate</v>
      </c>
      <c r="M1234" t="str">
        <f>VLOOKUP(A1234,[1]Accounts!$A$2:$G$3001,7,FALSE)</f>
        <v>44231,616</v>
      </c>
      <c r="N1234" t="str">
        <f>IFERROR(VLOOKUP(A1234,[1]Loan!A:D,4,FALSE),  " No Loan")</f>
        <v xml:space="preserve"> No Loan</v>
      </c>
      <c r="O1234" s="4">
        <f>VLOOKUP(B1234, [1]Transaction!C:F,4,FALSE)</f>
        <v>44374</v>
      </c>
      <c r="P1234" t="str">
        <f>VLOOKUP(B1234,[1]Transaction!C:D,2,FALSE)</f>
        <v>Cash Withdrawal</v>
      </c>
      <c r="Q1234" t="str">
        <f>VLOOKUP(B1234,[1]Transaction!C:E,3,FALSE)</f>
        <v>Bank</v>
      </c>
      <c r="R1234" s="10">
        <f>IFERROR(I1234-J1234, "")</f>
        <v>413028.75968320004</v>
      </c>
      <c r="S1234" s="5">
        <f t="shared" si="39"/>
        <v>0</v>
      </c>
    </row>
    <row r="1235" spans="1:19" x14ac:dyDescent="0.25">
      <c r="A1235" s="6" t="s">
        <v>1648</v>
      </c>
      <c r="B1235" s="7">
        <v>406538868</v>
      </c>
      <c r="C1235" s="6">
        <v>42</v>
      </c>
      <c r="D1235" s="17">
        <v>29365.5</v>
      </c>
      <c r="E1235" s="6" t="s">
        <v>3339</v>
      </c>
      <c r="F1235" s="6" t="s">
        <v>3349</v>
      </c>
      <c r="G1235" s="6" t="s">
        <v>3444</v>
      </c>
      <c r="H1235" s="18" t="s">
        <v>5990</v>
      </c>
      <c r="I1235" s="19" t="str">
        <f t="shared" si="38"/>
        <v>42186.4253</v>
      </c>
      <c r="J1235" s="20">
        <v>8193.0478694400008</v>
      </c>
      <c r="K1235" s="6" t="s">
        <v>4837</v>
      </c>
      <c r="L1235" t="str">
        <f>VLOOKUP(A1235,[1]Accounts!$A$2:$G$3001,5,FALSE)</f>
        <v>Savings</v>
      </c>
      <c r="M1235" t="str">
        <f>VLOOKUP(A1235,[1]Accounts!$A$2:$G$3001,7,FALSE)</f>
        <v>146613,192</v>
      </c>
      <c r="N1235" t="str">
        <f>IFERROR(VLOOKUP(A1235,[1]Loan!A:D,4,FALSE),  " No Loan")</f>
        <v xml:space="preserve"> No Loan</v>
      </c>
      <c r="O1235" s="4">
        <f>VLOOKUP(B1235, [1]Transaction!C:F,4,FALSE)</f>
        <v>44405</v>
      </c>
      <c r="P1235" t="str">
        <f>VLOOKUP(B1235,[1]Transaction!C:D,2,FALSE)</f>
        <v>Online Payment</v>
      </c>
      <c r="Q1235" t="str">
        <f>VLOOKUP(B1235,[1]Transaction!C:E,3,FALSE)</f>
        <v>Mobile</v>
      </c>
      <c r="R1235" s="10">
        <f>IFERROR(I1235-J1235, "")</f>
        <v>33993.377430560002</v>
      </c>
      <c r="S1235" s="5">
        <f t="shared" si="39"/>
        <v>0</v>
      </c>
    </row>
    <row r="1236" spans="1:19" x14ac:dyDescent="0.25">
      <c r="A1236" s="6" t="s">
        <v>1602</v>
      </c>
      <c r="B1236" s="7">
        <v>406611418</v>
      </c>
      <c r="C1236" s="6">
        <v>54</v>
      </c>
      <c r="D1236" s="17">
        <v>24982.5</v>
      </c>
      <c r="E1236" s="6" t="s">
        <v>3339</v>
      </c>
      <c r="F1236" s="6" t="s">
        <v>4112</v>
      </c>
      <c r="G1236" s="6" t="s">
        <v>3512</v>
      </c>
      <c r="H1236" s="18" t="s">
        <v>5991</v>
      </c>
      <c r="I1236" s="19" t="str">
        <f t="shared" si="38"/>
        <v>448280.973</v>
      </c>
      <c r="J1236" s="20">
        <v>171841.03964999999</v>
      </c>
      <c r="K1236" s="6" t="s">
        <v>5992</v>
      </c>
      <c r="L1236" t="str">
        <f>VLOOKUP(A1236,[1]Accounts!$A$2:$G$3001,5,FALSE)</f>
        <v>Current</v>
      </c>
      <c r="M1236" t="str">
        <f>VLOOKUP(A1236,[1]Accounts!$A$2:$G$3001,7,FALSE)</f>
        <v>295097,5314</v>
      </c>
      <c r="N1236" t="str">
        <f>IFERROR(VLOOKUP(A1236,[1]Loan!A:D,4,FALSE),  " No Loan")</f>
        <v xml:space="preserve"> No Loan</v>
      </c>
      <c r="O1236" s="4">
        <f>VLOOKUP(B1236, [1]Transaction!C:F,4,FALSE)</f>
        <v>44367</v>
      </c>
      <c r="P1236" t="str">
        <f>VLOOKUP(B1236,[1]Transaction!C:D,2,FALSE)</f>
        <v>Checks</v>
      </c>
      <c r="Q1236" t="str">
        <f>VLOOKUP(B1236,[1]Transaction!C:E,3,FALSE)</f>
        <v>Informal Services</v>
      </c>
      <c r="R1236" s="10">
        <f>IFERROR(I1236-J1236, "")</f>
        <v>276439.93335000001</v>
      </c>
      <c r="S1236" s="5">
        <f t="shared" si="39"/>
        <v>0</v>
      </c>
    </row>
    <row r="1237" spans="1:19" x14ac:dyDescent="0.25">
      <c r="A1237" s="6" t="s">
        <v>1453</v>
      </c>
      <c r="B1237" s="7">
        <v>406836587</v>
      </c>
      <c r="C1237" s="6">
        <v>28</v>
      </c>
      <c r="D1237" s="17">
        <v>34479</v>
      </c>
      <c r="E1237" s="6" t="s">
        <v>3348</v>
      </c>
      <c r="F1237" s="6" t="s">
        <v>3808</v>
      </c>
      <c r="G1237" s="6" t="s">
        <v>3454</v>
      </c>
      <c r="H1237" s="18" t="s">
        <v>5993</v>
      </c>
      <c r="I1237" s="19" t="str">
        <f t="shared" si="38"/>
        <v>975039.791</v>
      </c>
      <c r="J1237" s="20">
        <v>295077.83156249998</v>
      </c>
      <c r="K1237" s="6" t="s">
        <v>5994</v>
      </c>
      <c r="L1237" t="str">
        <f>VLOOKUP(A1237,[1]Accounts!$A$2:$G$3001,5,FALSE)</f>
        <v>Corporate</v>
      </c>
      <c r="M1237" t="str">
        <f>VLOOKUP(A1237,[1]Accounts!$A$2:$G$3001,7,FALSE)</f>
        <v>75703,68</v>
      </c>
      <c r="N1237" t="str">
        <f>IFERROR(VLOOKUP(A1237,[1]Loan!A:D,4,FALSE),  " No Loan")</f>
        <v xml:space="preserve"> No Loan</v>
      </c>
      <c r="O1237" s="4">
        <f>VLOOKUP(B1237, [1]Transaction!C:F,4,FALSE)</f>
        <v>44492</v>
      </c>
      <c r="P1237" t="str">
        <f>VLOOKUP(B1237,[1]Transaction!C:D,2,FALSE)</f>
        <v>Money Transfer</v>
      </c>
      <c r="Q1237" t="str">
        <f>VLOOKUP(B1237,[1]Transaction!C:E,3,FALSE)</f>
        <v>Mobile</v>
      </c>
      <c r="R1237" s="10">
        <f>IFERROR(I1237-J1237, "")</f>
        <v>679961.95943749999</v>
      </c>
      <c r="S1237" s="5">
        <f t="shared" si="39"/>
        <v>13599.23918875</v>
      </c>
    </row>
    <row r="1238" spans="1:19" x14ac:dyDescent="0.25">
      <c r="A1238" s="6" t="s">
        <v>434</v>
      </c>
      <c r="B1238" s="7">
        <v>407267787</v>
      </c>
      <c r="C1238" s="6">
        <v>50</v>
      </c>
      <c r="D1238" s="17">
        <v>26443.5</v>
      </c>
      <c r="E1238" s="6" t="s">
        <v>3339</v>
      </c>
      <c r="F1238" s="6" t="s">
        <v>3523</v>
      </c>
      <c r="G1238" s="6" t="s">
        <v>3357</v>
      </c>
      <c r="H1238" s="18" t="s">
        <v>5995</v>
      </c>
      <c r="I1238" s="19" t="str">
        <f t="shared" si="38"/>
        <v>628956.632</v>
      </c>
      <c r="J1238" s="20">
        <v>309282.58763180999</v>
      </c>
      <c r="K1238" s="6" t="s">
        <v>5996</v>
      </c>
      <c r="L1238" t="str">
        <f>VLOOKUP(A1238,[1]Accounts!$A$2:$G$3001,5,FALSE)</f>
        <v>Current</v>
      </c>
      <c r="M1238" t="str">
        <f>VLOOKUP(A1238,[1]Accounts!$A$2:$G$3001,7,FALSE)</f>
        <v>95884,8705</v>
      </c>
      <c r="N1238" t="str">
        <f>IFERROR(VLOOKUP(A1238,[1]Loan!A:D,4,FALSE),  " No Loan")</f>
        <v>N491536416</v>
      </c>
      <c r="O1238" s="4">
        <f>VLOOKUP(B1238, [1]Transaction!C:F,4,FALSE)</f>
        <v>44345</v>
      </c>
      <c r="P1238" t="str">
        <f>VLOOKUP(B1238,[1]Transaction!C:D,2,FALSE)</f>
        <v>Loan Payment</v>
      </c>
      <c r="Q1238" t="str">
        <f>VLOOKUP(B1238,[1]Transaction!C:E,3,FALSE)</f>
        <v>Mobile</v>
      </c>
      <c r="R1238" s="10">
        <f>IFERROR(I1238-J1238, "")</f>
        <v>319674.04436818999</v>
      </c>
      <c r="S1238" s="5">
        <f t="shared" si="39"/>
        <v>0</v>
      </c>
    </row>
    <row r="1239" spans="1:19" x14ac:dyDescent="0.25">
      <c r="A1239" s="6" t="s">
        <v>1507</v>
      </c>
      <c r="B1239" s="7">
        <v>407721104</v>
      </c>
      <c r="C1239" s="6">
        <v>43</v>
      </c>
      <c r="D1239" s="17">
        <v>29000.25</v>
      </c>
      <c r="E1239" s="6" t="s">
        <v>3348</v>
      </c>
      <c r="F1239" s="6" t="s">
        <v>3368</v>
      </c>
      <c r="G1239" s="6" t="s">
        <v>3505</v>
      </c>
      <c r="H1239" s="18" t="s">
        <v>5997</v>
      </c>
      <c r="I1239" s="19" t="str">
        <f t="shared" si="38"/>
        <v>334392.316</v>
      </c>
      <c r="J1239" s="20">
        <v>103761.43673741999</v>
      </c>
      <c r="K1239" s="6" t="s">
        <v>5998</v>
      </c>
      <c r="L1239" t="str">
        <f>VLOOKUP(A1239,[1]Accounts!$A$2:$G$3001,5,FALSE)</f>
        <v>Domiciliary</v>
      </c>
      <c r="M1239" t="str">
        <f>VLOOKUP(A1239,[1]Accounts!$A$2:$G$3001,7,FALSE)</f>
        <v>246045,4656</v>
      </c>
      <c r="N1239" t="str">
        <f>IFERROR(VLOOKUP(A1239,[1]Loan!A:D,4,FALSE),  " No Loan")</f>
        <v xml:space="preserve"> No Loan</v>
      </c>
      <c r="O1239" s="4">
        <f>VLOOKUP(B1239, [1]Transaction!C:F,4,FALSE)</f>
        <v>44511</v>
      </c>
      <c r="P1239" t="str">
        <f>VLOOKUP(B1239,[1]Transaction!C:D,2,FALSE)</f>
        <v>Money Transfer</v>
      </c>
      <c r="Q1239" t="str">
        <f>VLOOKUP(B1239,[1]Transaction!C:E,3,FALSE)</f>
        <v>Mobile</v>
      </c>
      <c r="R1239" s="10">
        <f>IFERROR(I1239-J1239, "")</f>
        <v>230630.87926258001</v>
      </c>
      <c r="S1239" s="5">
        <f t="shared" si="39"/>
        <v>0</v>
      </c>
    </row>
    <row r="1240" spans="1:19" x14ac:dyDescent="0.25">
      <c r="A1240" s="6" t="s">
        <v>1512</v>
      </c>
      <c r="B1240" s="7">
        <v>408750461</v>
      </c>
      <c r="C1240" s="6">
        <v>62</v>
      </c>
      <c r="D1240" s="17">
        <v>22060.5</v>
      </c>
      <c r="E1240" s="6" t="s">
        <v>3339</v>
      </c>
      <c r="F1240" s="6" t="s">
        <v>3340</v>
      </c>
      <c r="G1240" s="6" t="s">
        <v>3369</v>
      </c>
      <c r="H1240" s="18" t="s">
        <v>5999</v>
      </c>
      <c r="I1240" s="19" t="str">
        <f t="shared" si="38"/>
        <v>333012.008</v>
      </c>
      <c r="J1240" s="20">
        <v>380882.48524800001</v>
      </c>
      <c r="K1240" s="6" t="s">
        <v>6000</v>
      </c>
      <c r="L1240" t="str">
        <f>VLOOKUP(A1240,[1]Accounts!$A$2:$G$3001,5,FALSE)</f>
        <v>Joint</v>
      </c>
      <c r="M1240" t="str">
        <f>VLOOKUP(A1240,[1]Accounts!$A$2:$G$3001,7,FALSE)</f>
        <v>341330,1276</v>
      </c>
      <c r="N1240" t="str">
        <f>IFERROR(VLOOKUP(A1240,[1]Loan!A:D,4,FALSE),  " No Loan")</f>
        <v xml:space="preserve"> No Loan</v>
      </c>
      <c r="O1240" s="4">
        <f>VLOOKUP(B1240, [1]Transaction!C:F,4,FALSE)</f>
        <v>44460</v>
      </c>
      <c r="P1240" t="str">
        <f>VLOOKUP(B1240,[1]Transaction!C:D,2,FALSE)</f>
        <v>Money Transfer</v>
      </c>
      <c r="Q1240" t="str">
        <f>VLOOKUP(B1240,[1]Transaction!C:E,3,FALSE)</f>
        <v>Mobile</v>
      </c>
      <c r="R1240" s="10">
        <f>IFERROR(I1240-J1240, "")</f>
        <v>-47870.477248000039</v>
      </c>
      <c r="S1240" s="5">
        <f t="shared" si="39"/>
        <v>0</v>
      </c>
    </row>
    <row r="1241" spans="1:19" x14ac:dyDescent="0.25">
      <c r="A1241" s="6" t="s">
        <v>1086</v>
      </c>
      <c r="B1241" s="7">
        <v>408791530</v>
      </c>
      <c r="C1241" s="6">
        <v>65</v>
      </c>
      <c r="D1241" s="17">
        <v>20964.75</v>
      </c>
      <c r="E1241" s="6" t="s">
        <v>3339</v>
      </c>
      <c r="F1241" s="6" t="s">
        <v>3382</v>
      </c>
      <c r="G1241" s="6" t="s">
        <v>3376</v>
      </c>
      <c r="H1241" s="18" t="s">
        <v>6001</v>
      </c>
      <c r="I1241" s="19" t="str">
        <f t="shared" si="38"/>
        <v>131201.579</v>
      </c>
      <c r="J1241" s="20">
        <v>79890.070648499997</v>
      </c>
      <c r="K1241" s="6" t="s">
        <v>6002</v>
      </c>
      <c r="L1241" t="str">
        <f>VLOOKUP(A1241,[1]Accounts!$A$2:$G$3001,5,FALSE)</f>
        <v>Joint</v>
      </c>
      <c r="M1241" t="str">
        <f>VLOOKUP(A1241,[1]Accounts!$A$2:$G$3001,7,FALSE)</f>
        <v>42693,6096</v>
      </c>
      <c r="N1241" t="str">
        <f>IFERROR(VLOOKUP(A1241,[1]Loan!A:D,4,FALSE),  " No Loan")</f>
        <v xml:space="preserve"> No Loan</v>
      </c>
      <c r="O1241" s="4">
        <f>VLOOKUP(B1241, [1]Transaction!C:F,4,FALSE)</f>
        <v>44392</v>
      </c>
      <c r="P1241" t="str">
        <f>VLOOKUP(B1241,[1]Transaction!C:D,2,FALSE)</f>
        <v>Cash Withdrawal</v>
      </c>
      <c r="Q1241" t="str">
        <f>VLOOKUP(B1241,[1]Transaction!C:E,3,FALSE)</f>
        <v>ATM</v>
      </c>
      <c r="R1241" s="10">
        <f>IFERROR(I1241-J1241, "")</f>
        <v>51311.508351500001</v>
      </c>
      <c r="S1241" s="5">
        <f t="shared" si="39"/>
        <v>0</v>
      </c>
    </row>
    <row r="1242" spans="1:19" x14ac:dyDescent="0.25">
      <c r="A1242" s="6" t="s">
        <v>1201</v>
      </c>
      <c r="B1242" s="7">
        <v>409183764</v>
      </c>
      <c r="C1242" s="6">
        <v>78</v>
      </c>
      <c r="D1242" s="17">
        <v>16216.5</v>
      </c>
      <c r="E1242" s="6" t="s">
        <v>3339</v>
      </c>
      <c r="F1242" s="6" t="s">
        <v>3372</v>
      </c>
      <c r="G1242" s="6" t="s">
        <v>3345</v>
      </c>
      <c r="H1242" s="18" t="s">
        <v>6003</v>
      </c>
      <c r="I1242" s="19" t="str">
        <f t="shared" si="38"/>
        <v>54702.2850</v>
      </c>
      <c r="J1242" s="20">
        <v>27114.774607799998</v>
      </c>
      <c r="K1242" s="6" t="s">
        <v>6004</v>
      </c>
      <c r="L1242" t="str">
        <f>VLOOKUP(A1242,[1]Accounts!$A$2:$G$3001,5,FALSE)</f>
        <v>Domiciliary</v>
      </c>
      <c r="M1242" t="str">
        <f>VLOOKUP(A1242,[1]Accounts!$A$2:$G$3001,7,FALSE)</f>
        <v>282804,7552</v>
      </c>
      <c r="N1242" t="str">
        <f>IFERROR(VLOOKUP(A1242,[1]Loan!A:D,4,FALSE),  " No Loan")</f>
        <v xml:space="preserve"> No Loan</v>
      </c>
      <c r="O1242" s="4">
        <f>VLOOKUP(B1242, [1]Transaction!C:F,4,FALSE)</f>
        <v>44543</v>
      </c>
      <c r="P1242" t="str">
        <f>VLOOKUP(B1242,[1]Transaction!C:D,2,FALSE)</f>
        <v>Checks</v>
      </c>
      <c r="Q1242" t="str">
        <f>VLOOKUP(B1242,[1]Transaction!C:E,3,FALSE)</f>
        <v>Informal Services</v>
      </c>
      <c r="R1242" s="10">
        <f>IFERROR(I1242-J1242, "")</f>
        <v>27587.510392200005</v>
      </c>
      <c r="S1242" s="5">
        <f t="shared" si="39"/>
        <v>0</v>
      </c>
    </row>
    <row r="1243" spans="1:19" x14ac:dyDescent="0.25">
      <c r="A1243" s="6" t="s">
        <v>1968</v>
      </c>
      <c r="B1243" s="7">
        <v>409206828</v>
      </c>
      <c r="C1243" s="6">
        <v>42</v>
      </c>
      <c r="D1243" s="17">
        <v>29365.5</v>
      </c>
      <c r="E1243" s="6" t="s">
        <v>3339</v>
      </c>
      <c r="F1243" s="6" t="s">
        <v>3696</v>
      </c>
      <c r="G1243" s="6" t="s">
        <v>3623</v>
      </c>
      <c r="H1243" s="18" t="s">
        <v>6005</v>
      </c>
      <c r="I1243" s="19" t="str">
        <f t="shared" si="38"/>
        <v>217684.776</v>
      </c>
      <c r="J1243" s="20">
        <v>253034.18467667999</v>
      </c>
      <c r="K1243" s="6" t="s">
        <v>6006</v>
      </c>
      <c r="L1243" t="str">
        <f>VLOOKUP(A1243,[1]Accounts!$A$2:$G$3001,5,FALSE)</f>
        <v>Joint</v>
      </c>
      <c r="M1243" t="str">
        <f>VLOOKUP(A1243,[1]Accounts!$A$2:$G$3001,7,FALSE)</f>
        <v>155330,8875</v>
      </c>
      <c r="N1243" t="str">
        <f>IFERROR(VLOOKUP(A1243,[1]Loan!A:D,4,FALSE),  " No Loan")</f>
        <v xml:space="preserve"> No Loan</v>
      </c>
      <c r="O1243" s="4">
        <f>VLOOKUP(B1243, [1]Transaction!C:F,4,FALSE)</f>
        <v>44654</v>
      </c>
      <c r="P1243" t="str">
        <f>VLOOKUP(B1243,[1]Transaction!C:D,2,FALSE)</f>
        <v>Cash Withdrawal</v>
      </c>
      <c r="Q1243" t="str">
        <f>VLOOKUP(B1243,[1]Transaction!C:E,3,FALSE)</f>
        <v>ATM</v>
      </c>
      <c r="R1243" s="10">
        <f>IFERROR(I1243-J1243, "")</f>
        <v>-35349.408676679974</v>
      </c>
      <c r="S1243" s="5">
        <f t="shared" si="39"/>
        <v>0</v>
      </c>
    </row>
    <row r="1244" spans="1:19" x14ac:dyDescent="0.25">
      <c r="A1244" s="6" t="s">
        <v>1090</v>
      </c>
      <c r="B1244" s="7">
        <v>409570074</v>
      </c>
      <c r="C1244" s="6">
        <v>36</v>
      </c>
      <c r="D1244" s="17">
        <v>31557</v>
      </c>
      <c r="E1244" s="6" t="s">
        <v>3339</v>
      </c>
      <c r="F1244" s="6" t="s">
        <v>3475</v>
      </c>
      <c r="G1244" s="6" t="s">
        <v>3369</v>
      </c>
      <c r="H1244" s="18" t="s">
        <v>6007</v>
      </c>
      <c r="I1244" s="19" t="str">
        <f t="shared" si="38"/>
        <v>2377830.11</v>
      </c>
      <c r="J1244" s="20">
        <v>428349.11068039999</v>
      </c>
      <c r="K1244" s="6" t="s">
        <v>6008</v>
      </c>
      <c r="L1244" t="str">
        <f>VLOOKUP(A1244,[1]Accounts!$A$2:$G$3001,5,FALSE)</f>
        <v>Corporate</v>
      </c>
      <c r="M1244" t="str">
        <f>VLOOKUP(A1244,[1]Accounts!$A$2:$G$3001,7,FALSE)</f>
        <v>159587,3216</v>
      </c>
      <c r="N1244" t="str">
        <f>IFERROR(VLOOKUP(A1244,[1]Loan!A:D,4,FALSE),  " No Loan")</f>
        <v xml:space="preserve"> No Loan</v>
      </c>
      <c r="O1244" s="4">
        <f>VLOOKUP(B1244, [1]Transaction!C:F,4,FALSE)</f>
        <v>44383</v>
      </c>
      <c r="P1244" t="str">
        <f>VLOOKUP(B1244,[1]Transaction!C:D,2,FALSE)</f>
        <v>Money Deposit</v>
      </c>
      <c r="Q1244" t="str">
        <f>VLOOKUP(B1244,[1]Transaction!C:E,3,FALSE)</f>
        <v>Bank</v>
      </c>
      <c r="R1244" s="10">
        <f>IFERROR(I1244-J1244, "")</f>
        <v>1949480.9993195999</v>
      </c>
      <c r="S1244" s="5">
        <f t="shared" si="39"/>
        <v>38989.619986391997</v>
      </c>
    </row>
    <row r="1245" spans="1:19" x14ac:dyDescent="0.25">
      <c r="A1245" s="6" t="s">
        <v>2153</v>
      </c>
      <c r="B1245" s="7">
        <v>409899373</v>
      </c>
      <c r="C1245" s="6">
        <v>27</v>
      </c>
      <c r="D1245" s="17">
        <v>34844.25</v>
      </c>
      <c r="E1245" s="6" t="s">
        <v>3339</v>
      </c>
      <c r="F1245" s="6" t="s">
        <v>4102</v>
      </c>
      <c r="G1245" s="6" t="s">
        <v>3403</v>
      </c>
      <c r="H1245" s="18" t="s">
        <v>6009</v>
      </c>
      <c r="I1245" s="19" t="str">
        <f t="shared" si="38"/>
        <v>721232.974</v>
      </c>
      <c r="J1245" s="20">
        <v>176301.39384</v>
      </c>
      <c r="K1245" s="6" t="s">
        <v>6010</v>
      </c>
      <c r="L1245" t="str">
        <f>VLOOKUP(A1245,[1]Accounts!$A$2:$G$3001,5,FALSE)</f>
        <v>Savings</v>
      </c>
      <c r="M1245" t="str">
        <f>VLOOKUP(A1245,[1]Accounts!$A$2:$G$3001,7,FALSE)</f>
        <v>185334,7932</v>
      </c>
      <c r="N1245" t="str">
        <f>IFERROR(VLOOKUP(A1245,[1]Loan!A:D,4,FALSE),  " No Loan")</f>
        <v xml:space="preserve"> No Loan</v>
      </c>
      <c r="O1245" s="4">
        <f>VLOOKUP(B1245, [1]Transaction!C:F,4,FALSE)</f>
        <v>44519</v>
      </c>
      <c r="P1245" t="str">
        <f>VLOOKUP(B1245,[1]Transaction!C:D,2,FALSE)</f>
        <v>Money Deposit</v>
      </c>
      <c r="Q1245" t="str">
        <f>VLOOKUP(B1245,[1]Transaction!C:E,3,FALSE)</f>
        <v>Bank</v>
      </c>
      <c r="R1245" s="10">
        <f>IFERROR(I1245-J1245, "")</f>
        <v>544931.58016000001</v>
      </c>
      <c r="S1245" s="5">
        <f t="shared" si="39"/>
        <v>10898.631603200001</v>
      </c>
    </row>
    <row r="1246" spans="1:19" x14ac:dyDescent="0.25">
      <c r="A1246" s="6" t="s">
        <v>2415</v>
      </c>
      <c r="B1246" s="7">
        <v>409970645</v>
      </c>
      <c r="C1246" s="6">
        <v>39</v>
      </c>
      <c r="D1246" s="17">
        <v>30461.25</v>
      </c>
      <c r="E1246" s="6" t="s">
        <v>3348</v>
      </c>
      <c r="F1246" s="6" t="s">
        <v>3900</v>
      </c>
      <c r="G1246" s="6" t="s">
        <v>3512</v>
      </c>
      <c r="H1246" s="18" t="s">
        <v>6011</v>
      </c>
      <c r="I1246" s="19" t="str">
        <f t="shared" si="38"/>
        <v>980086.567</v>
      </c>
      <c r="J1246" s="20">
        <v>443739.19379579998</v>
      </c>
      <c r="K1246" s="6" t="s">
        <v>6012</v>
      </c>
      <c r="L1246" t="str">
        <f>VLOOKUP(A1246,[1]Accounts!$A$2:$G$3001,5,FALSE)</f>
        <v>Domiciliary</v>
      </c>
      <c r="M1246" t="str">
        <f>VLOOKUP(A1246,[1]Accounts!$A$2:$G$3001,7,FALSE)</f>
        <v>103516,876</v>
      </c>
      <c r="N1246" t="str">
        <f>IFERROR(VLOOKUP(A1246,[1]Loan!A:D,4,FALSE),  " No Loan")</f>
        <v xml:space="preserve"> No Loan</v>
      </c>
      <c r="O1246" s="4">
        <f>VLOOKUP(B1246, [1]Transaction!C:F,4,FALSE)</f>
        <v>44286</v>
      </c>
      <c r="P1246" t="str">
        <f>VLOOKUP(B1246,[1]Transaction!C:D,2,FALSE)</f>
        <v>Online Payment</v>
      </c>
      <c r="Q1246" t="str">
        <f>VLOOKUP(B1246,[1]Transaction!C:E,3,FALSE)</f>
        <v>Mobile</v>
      </c>
      <c r="R1246" s="10">
        <f>IFERROR(I1246-J1246, "")</f>
        <v>536347.37320420006</v>
      </c>
      <c r="S1246" s="5">
        <f t="shared" si="39"/>
        <v>10726.947464084002</v>
      </c>
    </row>
    <row r="1247" spans="1:19" x14ac:dyDescent="0.25">
      <c r="A1247" s="6" t="s">
        <v>437</v>
      </c>
      <c r="B1247" s="7">
        <v>409989446</v>
      </c>
      <c r="C1247" s="6">
        <v>66</v>
      </c>
      <c r="D1247" s="17">
        <v>20599.5</v>
      </c>
      <c r="E1247" s="6" t="s">
        <v>3339</v>
      </c>
      <c r="F1247" s="6" t="s">
        <v>3847</v>
      </c>
      <c r="G1247" s="6" t="s">
        <v>3345</v>
      </c>
      <c r="H1247" s="18" t="s">
        <v>6013</v>
      </c>
      <c r="I1247" s="19" t="str">
        <f t="shared" si="38"/>
        <v>443300.088</v>
      </c>
      <c r="J1247" s="20">
        <v>93271.528618950004</v>
      </c>
      <c r="K1247" s="6" t="s">
        <v>6014</v>
      </c>
      <c r="L1247" t="str">
        <f>VLOOKUP(A1247,[1]Accounts!$A$2:$G$3001,5,FALSE)</f>
        <v>Corporate</v>
      </c>
      <c r="M1247" t="str">
        <f>VLOOKUP(A1247,[1]Accounts!$A$2:$G$3001,7,FALSE)</f>
        <v>279342,4704</v>
      </c>
      <c r="N1247" t="str">
        <f>IFERROR(VLOOKUP(A1247,[1]Loan!A:D,4,FALSE),  " No Loan")</f>
        <v>N7973843976</v>
      </c>
      <c r="O1247" s="4">
        <f>VLOOKUP(B1247, [1]Transaction!C:F,4,FALSE)</f>
        <v>44257</v>
      </c>
      <c r="P1247" t="str">
        <f>VLOOKUP(B1247,[1]Transaction!C:D,2,FALSE)</f>
        <v>Loan Payment</v>
      </c>
      <c r="Q1247" t="str">
        <f>VLOOKUP(B1247,[1]Transaction!C:E,3,FALSE)</f>
        <v>AFT</v>
      </c>
      <c r="R1247" s="10">
        <f>IFERROR(I1247-J1247, "")</f>
        <v>350028.55938105</v>
      </c>
      <c r="S1247" s="5">
        <f t="shared" si="39"/>
        <v>0</v>
      </c>
    </row>
    <row r="1248" spans="1:19" x14ac:dyDescent="0.25">
      <c r="A1248" s="6" t="s">
        <v>996</v>
      </c>
      <c r="B1248" s="7">
        <v>410094830</v>
      </c>
      <c r="C1248" s="6">
        <v>56</v>
      </c>
      <c r="D1248" s="17">
        <v>24252</v>
      </c>
      <c r="E1248" s="6" t="s">
        <v>3339</v>
      </c>
      <c r="F1248" s="6" t="s">
        <v>3457</v>
      </c>
      <c r="G1248" s="6" t="s">
        <v>3341</v>
      </c>
      <c r="H1248" s="18" t="s">
        <v>6015</v>
      </c>
      <c r="I1248" s="19" t="str">
        <f t="shared" si="38"/>
        <v>1152844.47</v>
      </c>
      <c r="J1248" s="20">
        <v>366557.48715599999</v>
      </c>
      <c r="K1248" s="6" t="s">
        <v>6016</v>
      </c>
      <c r="L1248" t="str">
        <f>VLOOKUP(A1248,[1]Accounts!$A$2:$G$3001,5,FALSE)</f>
        <v>Joint</v>
      </c>
      <c r="M1248" t="str">
        <f>VLOOKUP(A1248,[1]Accounts!$A$2:$G$3001,7,FALSE)</f>
        <v>231344,3268</v>
      </c>
      <c r="N1248" t="str">
        <f>IFERROR(VLOOKUP(A1248,[1]Loan!A:D,4,FALSE),  " No Loan")</f>
        <v xml:space="preserve"> No Loan</v>
      </c>
      <c r="O1248" s="4">
        <f>VLOOKUP(B1248, [1]Transaction!C:F,4,FALSE)</f>
        <v>44533</v>
      </c>
      <c r="P1248" t="str">
        <f>VLOOKUP(B1248,[1]Transaction!C:D,2,FALSE)</f>
        <v>Money Transfer</v>
      </c>
      <c r="Q1248" t="str">
        <f>VLOOKUP(B1248,[1]Transaction!C:E,3,FALSE)</f>
        <v>Mobile</v>
      </c>
      <c r="R1248" s="10">
        <f>IFERROR(I1248-J1248, "")</f>
        <v>786286.98284399998</v>
      </c>
      <c r="S1248" s="5">
        <f t="shared" si="39"/>
        <v>15725.73965688</v>
      </c>
    </row>
    <row r="1249" spans="1:19" x14ac:dyDescent="0.25">
      <c r="A1249" s="6" t="s">
        <v>1639</v>
      </c>
      <c r="B1249" s="7">
        <v>410565587</v>
      </c>
      <c r="C1249" s="6">
        <v>44</v>
      </c>
      <c r="D1249" s="17">
        <v>28635</v>
      </c>
      <c r="E1249" s="6" t="s">
        <v>3348</v>
      </c>
      <c r="F1249" s="6" t="s">
        <v>3571</v>
      </c>
      <c r="G1249" s="6" t="s">
        <v>3512</v>
      </c>
      <c r="H1249" s="18" t="s">
        <v>6017</v>
      </c>
      <c r="I1249" s="19" t="str">
        <f t="shared" si="38"/>
        <v>800525.172</v>
      </c>
      <c r="J1249" s="20">
        <v>305079.26359092002</v>
      </c>
      <c r="K1249" s="6" t="s">
        <v>6018</v>
      </c>
      <c r="L1249" t="str">
        <f>VLOOKUP(A1249,[1]Accounts!$A$2:$G$3001,5,FALSE)</f>
        <v>Current</v>
      </c>
      <c r="M1249" t="str">
        <f>VLOOKUP(A1249,[1]Accounts!$A$2:$G$3001,7,FALSE)</f>
        <v>219866,95</v>
      </c>
      <c r="N1249" t="str">
        <f>IFERROR(VLOOKUP(A1249,[1]Loan!A:D,4,FALSE),  " No Loan")</f>
        <v xml:space="preserve"> No Loan</v>
      </c>
      <c r="O1249" s="4">
        <f>VLOOKUP(B1249, [1]Transaction!C:F,4,FALSE)</f>
        <v>44208</v>
      </c>
      <c r="P1249" t="str">
        <f>VLOOKUP(B1249,[1]Transaction!C:D,2,FALSE)</f>
        <v>Cash Withdrawal</v>
      </c>
      <c r="Q1249" t="str">
        <f>VLOOKUP(B1249,[1]Transaction!C:E,3,FALSE)</f>
        <v>ATM</v>
      </c>
      <c r="R1249" s="10">
        <f>IFERROR(I1249-J1249, "")</f>
        <v>495445.90840908</v>
      </c>
      <c r="S1249" s="5">
        <f t="shared" si="39"/>
        <v>0</v>
      </c>
    </row>
    <row r="1250" spans="1:19" x14ac:dyDescent="0.25">
      <c r="A1250" s="6" t="s">
        <v>2422</v>
      </c>
      <c r="B1250" s="7">
        <v>410815863</v>
      </c>
      <c r="C1250" s="6">
        <v>39</v>
      </c>
      <c r="D1250" s="17">
        <v>30461.25</v>
      </c>
      <c r="E1250" s="6" t="s">
        <v>3348</v>
      </c>
      <c r="F1250" s="6" t="s">
        <v>3674</v>
      </c>
      <c r="G1250" s="6" t="s">
        <v>3512</v>
      </c>
      <c r="H1250" s="18" t="s">
        <v>6019</v>
      </c>
      <c r="I1250" s="19" t="str">
        <f t="shared" si="38"/>
        <v>941649.196</v>
      </c>
      <c r="J1250" s="20">
        <v>362411.03948400001</v>
      </c>
      <c r="K1250" s="6" t="s">
        <v>6020</v>
      </c>
      <c r="L1250" t="str">
        <f>VLOOKUP(A1250,[1]Accounts!$A$2:$G$3001,5,FALSE)</f>
        <v>Corporate</v>
      </c>
      <c r="M1250" t="str">
        <f>VLOOKUP(A1250,[1]Accounts!$A$2:$G$3001,7,FALSE)</f>
        <v>83536,4853</v>
      </c>
      <c r="N1250" t="str">
        <f>IFERROR(VLOOKUP(A1250,[1]Loan!A:D,4,FALSE),  " No Loan")</f>
        <v xml:space="preserve"> No Loan</v>
      </c>
      <c r="O1250" s="4">
        <f>VLOOKUP(B1250, [1]Transaction!C:F,4,FALSE)</f>
        <v>44434</v>
      </c>
      <c r="P1250" t="str">
        <f>VLOOKUP(B1250,[1]Transaction!C:D,2,FALSE)</f>
        <v>Money Deposit</v>
      </c>
      <c r="Q1250" t="str">
        <f>VLOOKUP(B1250,[1]Transaction!C:E,3,FALSE)</f>
        <v>Bank</v>
      </c>
      <c r="R1250" s="10">
        <f>IFERROR(I1250-J1250, "")</f>
        <v>579238.15651599993</v>
      </c>
      <c r="S1250" s="5">
        <f t="shared" si="39"/>
        <v>11584.76313032</v>
      </c>
    </row>
    <row r="1251" spans="1:19" x14ac:dyDescent="0.25">
      <c r="A1251" s="6" t="s">
        <v>2554</v>
      </c>
      <c r="B1251" s="7">
        <v>411380326</v>
      </c>
      <c r="C1251" s="6">
        <v>22</v>
      </c>
      <c r="D1251" s="17">
        <v>36670.5</v>
      </c>
      <c r="E1251" s="6" t="s">
        <v>3339</v>
      </c>
      <c r="F1251" s="6" t="s">
        <v>4022</v>
      </c>
      <c r="G1251" s="6" t="s">
        <v>3399</v>
      </c>
      <c r="H1251" s="18" t="s">
        <v>6021</v>
      </c>
      <c r="I1251" s="19" t="str">
        <f t="shared" si="38"/>
        <v>64848.7607</v>
      </c>
      <c r="J1251" s="20">
        <v>39140.859139200002</v>
      </c>
      <c r="K1251" s="6" t="s">
        <v>6022</v>
      </c>
      <c r="L1251" t="str">
        <f>VLOOKUP(A1251,[1]Accounts!$A$2:$G$3001,5,FALSE)</f>
        <v>Domiciliary</v>
      </c>
      <c r="M1251" t="str">
        <f>VLOOKUP(A1251,[1]Accounts!$A$2:$G$3001,7,FALSE)</f>
        <v>111793,2354</v>
      </c>
      <c r="N1251" t="str">
        <f>IFERROR(VLOOKUP(A1251,[1]Loan!A:D,4,FALSE),  " No Loan")</f>
        <v xml:space="preserve"> No Loan</v>
      </c>
      <c r="O1251" s="4">
        <f>VLOOKUP(B1251, [1]Transaction!C:F,4,FALSE)</f>
        <v>44355</v>
      </c>
      <c r="P1251" t="str">
        <f>VLOOKUP(B1251,[1]Transaction!C:D,2,FALSE)</f>
        <v>Money Deposit</v>
      </c>
      <c r="Q1251" t="str">
        <f>VLOOKUP(B1251,[1]Transaction!C:E,3,FALSE)</f>
        <v>Bank</v>
      </c>
      <c r="R1251" s="10">
        <f>IFERROR(I1251-J1251, "")</f>
        <v>25707.901560799997</v>
      </c>
      <c r="S1251" s="5">
        <f t="shared" si="39"/>
        <v>0</v>
      </c>
    </row>
    <row r="1252" spans="1:19" x14ac:dyDescent="0.25">
      <c r="A1252" s="6" t="s">
        <v>2646</v>
      </c>
      <c r="B1252" s="7">
        <v>411531900</v>
      </c>
      <c r="C1252" s="6">
        <v>57</v>
      </c>
      <c r="D1252" s="17">
        <v>23886.75</v>
      </c>
      <c r="E1252" s="6" t="s">
        <v>3339</v>
      </c>
      <c r="F1252" s="6" t="s">
        <v>3579</v>
      </c>
      <c r="G1252" s="6" t="s">
        <v>3341</v>
      </c>
      <c r="H1252" s="18" t="s">
        <v>6023</v>
      </c>
      <c r="I1252" s="19" t="str">
        <f t="shared" si="38"/>
        <v>75741.1526</v>
      </c>
      <c r="J1252" s="20">
        <v>87806.585338079996</v>
      </c>
      <c r="K1252" s="6" t="s">
        <v>6024</v>
      </c>
      <c r="L1252" t="str">
        <f>VLOOKUP(A1252,[1]Accounts!$A$2:$G$3001,5,FALSE)</f>
        <v>Joint</v>
      </c>
      <c r="M1252" t="str">
        <f>VLOOKUP(A1252,[1]Accounts!$A$2:$G$3001,7,FALSE)</f>
        <v>183442,4768</v>
      </c>
      <c r="N1252" t="str">
        <f>IFERROR(VLOOKUP(A1252,[1]Loan!A:D,4,FALSE),  " No Loan")</f>
        <v xml:space="preserve"> No Loan</v>
      </c>
      <c r="O1252" s="4">
        <f>VLOOKUP(B1252, [1]Transaction!C:F,4,FALSE)</f>
        <v>44332</v>
      </c>
      <c r="P1252" t="str">
        <f>VLOOKUP(B1252,[1]Transaction!C:D,2,FALSE)</f>
        <v>Money Deposit</v>
      </c>
      <c r="Q1252" t="str">
        <f>VLOOKUP(B1252,[1]Transaction!C:E,3,FALSE)</f>
        <v>Bank</v>
      </c>
      <c r="R1252" s="10">
        <f>IFERROR(I1252-J1252, "")</f>
        <v>-12065.432738079995</v>
      </c>
      <c r="S1252" s="5">
        <f t="shared" si="39"/>
        <v>0</v>
      </c>
    </row>
    <row r="1253" spans="1:19" x14ac:dyDescent="0.25">
      <c r="A1253" s="6" t="s">
        <v>2359</v>
      </c>
      <c r="B1253" s="7">
        <v>412403373</v>
      </c>
      <c r="C1253" s="6">
        <v>66</v>
      </c>
      <c r="D1253" s="17">
        <v>20599.5</v>
      </c>
      <c r="E1253" s="6" t="s">
        <v>3348</v>
      </c>
      <c r="F1253" s="6" t="s">
        <v>3576</v>
      </c>
      <c r="G1253" s="6" t="s">
        <v>3341</v>
      </c>
      <c r="H1253" s="18" t="s">
        <v>6025</v>
      </c>
      <c r="I1253" s="19" t="str">
        <f t="shared" si="38"/>
        <v>302800.111</v>
      </c>
      <c r="J1253" s="20">
        <v>206962.05231413999</v>
      </c>
      <c r="K1253" s="6" t="s">
        <v>6026</v>
      </c>
      <c r="L1253" t="str">
        <f>VLOOKUP(A1253,[1]Accounts!$A$2:$G$3001,5,FALSE)</f>
        <v>Current</v>
      </c>
      <c r="M1253" t="str">
        <f>VLOOKUP(A1253,[1]Accounts!$A$2:$G$3001,7,FALSE)</f>
        <v>172376,6772</v>
      </c>
      <c r="N1253" t="str">
        <f>IFERROR(VLOOKUP(A1253,[1]Loan!A:D,4,FALSE),  " No Loan")</f>
        <v xml:space="preserve"> No Loan</v>
      </c>
      <c r="O1253" s="4">
        <f>VLOOKUP(B1253, [1]Transaction!C:F,4,FALSE)</f>
        <v>44348</v>
      </c>
      <c r="P1253" t="str">
        <f>VLOOKUP(B1253,[1]Transaction!C:D,2,FALSE)</f>
        <v>Money Deposit</v>
      </c>
      <c r="Q1253" t="str">
        <f>VLOOKUP(B1253,[1]Transaction!C:E,3,FALSE)</f>
        <v>Bank</v>
      </c>
      <c r="R1253" s="10">
        <f>IFERROR(I1253-J1253, "")</f>
        <v>95838.058685859985</v>
      </c>
      <c r="S1253" s="5">
        <f t="shared" si="39"/>
        <v>0</v>
      </c>
    </row>
    <row r="1254" spans="1:19" x14ac:dyDescent="0.25">
      <c r="A1254" s="6" t="s">
        <v>3107</v>
      </c>
      <c r="B1254" s="7">
        <v>412896275</v>
      </c>
      <c r="C1254" s="6">
        <v>70</v>
      </c>
      <c r="D1254" s="17">
        <v>19138.5</v>
      </c>
      <c r="E1254" s="6" t="s">
        <v>3339</v>
      </c>
      <c r="F1254" s="6" t="s">
        <v>4621</v>
      </c>
      <c r="G1254" s="6" t="s">
        <v>3512</v>
      </c>
      <c r="H1254" s="18" t="s">
        <v>6027</v>
      </c>
      <c r="I1254" s="19" t="str">
        <f t="shared" si="38"/>
        <v>683612.296</v>
      </c>
      <c r="J1254" s="20">
        <v>196678.619748</v>
      </c>
      <c r="K1254" s="6" t="s">
        <v>6028</v>
      </c>
      <c r="L1254" t="str">
        <f>VLOOKUP(A1254,[1]Accounts!$A$2:$G$3001,5,FALSE)</f>
        <v>Corporate</v>
      </c>
      <c r="M1254" t="str">
        <f>VLOOKUP(A1254,[1]Accounts!$A$2:$G$3001,7,FALSE)</f>
        <v>133980,1416</v>
      </c>
      <c r="N1254" t="str">
        <f>IFERROR(VLOOKUP(A1254,[1]Loan!A:D,4,FALSE),  " No Loan")</f>
        <v xml:space="preserve"> No Loan</v>
      </c>
      <c r="O1254" s="4">
        <f>VLOOKUP(B1254, [1]Transaction!C:F,4,FALSE)</f>
        <v>44565</v>
      </c>
      <c r="P1254" t="str">
        <f>VLOOKUP(B1254,[1]Transaction!C:D,2,FALSE)</f>
        <v>Online Payment</v>
      </c>
      <c r="Q1254" t="str">
        <f>VLOOKUP(B1254,[1]Transaction!C:E,3,FALSE)</f>
        <v>Mobile</v>
      </c>
      <c r="R1254" s="10">
        <f>IFERROR(I1254-J1254, "")</f>
        <v>486933.67625199998</v>
      </c>
      <c r="S1254" s="5">
        <f t="shared" si="39"/>
        <v>0</v>
      </c>
    </row>
    <row r="1255" spans="1:19" x14ac:dyDescent="0.25">
      <c r="A1255" s="6" t="s">
        <v>1102</v>
      </c>
      <c r="B1255" s="7">
        <v>413036041</v>
      </c>
      <c r="C1255" s="6">
        <v>44</v>
      </c>
      <c r="D1255" s="17">
        <v>28635</v>
      </c>
      <c r="E1255" s="6" t="s">
        <v>3348</v>
      </c>
      <c r="F1255" s="6" t="s">
        <v>4687</v>
      </c>
      <c r="G1255" s="6" t="s">
        <v>3512</v>
      </c>
      <c r="H1255" s="18" t="s">
        <v>6029</v>
      </c>
      <c r="I1255" s="19" t="str">
        <f t="shared" si="38"/>
        <v>713832.782</v>
      </c>
      <c r="J1255" s="20">
        <v>132798.6212805</v>
      </c>
      <c r="K1255" s="6" t="s">
        <v>6030</v>
      </c>
      <c r="L1255" t="str">
        <f>VLOOKUP(A1255,[1]Accounts!$A$2:$G$3001,5,FALSE)</f>
        <v>Joint</v>
      </c>
      <c r="M1255" t="str">
        <f>VLOOKUP(A1255,[1]Accounts!$A$2:$G$3001,7,FALSE)</f>
        <v>428020,8032</v>
      </c>
      <c r="N1255" t="str">
        <f>IFERROR(VLOOKUP(A1255,[1]Loan!A:D,4,FALSE),  " No Loan")</f>
        <v xml:space="preserve"> No Loan</v>
      </c>
      <c r="O1255" s="4">
        <f>VLOOKUP(B1255, [1]Transaction!C:F,4,FALSE)</f>
        <v>44285</v>
      </c>
      <c r="P1255" t="str">
        <f>VLOOKUP(B1255,[1]Transaction!C:D,2,FALSE)</f>
        <v>Money Transfer</v>
      </c>
      <c r="Q1255" t="str">
        <f>VLOOKUP(B1255,[1]Transaction!C:E,3,FALSE)</f>
        <v>Mobile</v>
      </c>
      <c r="R1255" s="10">
        <f>IFERROR(I1255-J1255, "")</f>
        <v>581034.16071950004</v>
      </c>
      <c r="S1255" s="5">
        <f t="shared" si="39"/>
        <v>11620.683214390001</v>
      </c>
    </row>
    <row r="1256" spans="1:19" x14ac:dyDescent="0.25">
      <c r="A1256" s="6" t="s">
        <v>2627</v>
      </c>
      <c r="B1256" s="7">
        <v>413318974</v>
      </c>
      <c r="C1256" s="6">
        <v>47</v>
      </c>
      <c r="D1256" s="17">
        <v>27539.25</v>
      </c>
      <c r="E1256" s="6" t="s">
        <v>3348</v>
      </c>
      <c r="F1256" s="6" t="s">
        <v>3663</v>
      </c>
      <c r="G1256" s="6" t="s">
        <v>3357</v>
      </c>
      <c r="H1256" s="18" t="s">
        <v>6031</v>
      </c>
      <c r="I1256" s="19" t="str">
        <f t="shared" si="38"/>
        <v>946880.848</v>
      </c>
      <c r="J1256" s="20">
        <v>231128.39601</v>
      </c>
      <c r="K1256" s="6" t="s">
        <v>6032</v>
      </c>
      <c r="L1256" t="str">
        <f>VLOOKUP(A1256,[1]Accounts!$A$2:$G$3001,5,FALSE)</f>
        <v>Current</v>
      </c>
      <c r="M1256" t="str">
        <f>VLOOKUP(A1256,[1]Accounts!$A$2:$G$3001,7,FALSE)</f>
        <v>79064,7</v>
      </c>
      <c r="N1256" t="str">
        <f>IFERROR(VLOOKUP(A1256,[1]Loan!A:D,4,FALSE),  " No Loan")</f>
        <v xml:space="preserve"> No Loan</v>
      </c>
      <c r="O1256" s="4">
        <f>VLOOKUP(B1256, [1]Transaction!C:F,4,FALSE)</f>
        <v>44381</v>
      </c>
      <c r="P1256" t="str">
        <f>VLOOKUP(B1256,[1]Transaction!C:D,2,FALSE)</f>
        <v>Online Payment</v>
      </c>
      <c r="Q1256" t="str">
        <f>VLOOKUP(B1256,[1]Transaction!C:E,3,FALSE)</f>
        <v>Mobile</v>
      </c>
      <c r="R1256" s="10">
        <f>IFERROR(I1256-J1256, "")</f>
        <v>715752.45198999997</v>
      </c>
      <c r="S1256" s="5">
        <f t="shared" si="39"/>
        <v>14315.0490398</v>
      </c>
    </row>
    <row r="1257" spans="1:19" x14ac:dyDescent="0.25">
      <c r="A1257" s="6" t="s">
        <v>1811</v>
      </c>
      <c r="B1257" s="7">
        <v>413570128</v>
      </c>
      <c r="C1257" s="6">
        <v>39</v>
      </c>
      <c r="D1257" s="17">
        <v>30461.25</v>
      </c>
      <c r="E1257" s="6" t="s">
        <v>3348</v>
      </c>
      <c r="F1257" s="6" t="s">
        <v>3854</v>
      </c>
      <c r="G1257" s="6" t="s">
        <v>3463</v>
      </c>
      <c r="H1257" s="18" t="s">
        <v>6033</v>
      </c>
      <c r="I1257" s="19" t="str">
        <f t="shared" si="38"/>
        <v>217372.233</v>
      </c>
      <c r="J1257" s="20">
        <v>314274.48655949999</v>
      </c>
      <c r="K1257" s="6" t="s">
        <v>6034</v>
      </c>
      <c r="L1257" t="str">
        <f>VLOOKUP(A1257,[1]Accounts!$A$2:$G$3001,5,FALSE)</f>
        <v>Current</v>
      </c>
      <c r="M1257" t="str">
        <f>VLOOKUP(A1257,[1]Accounts!$A$2:$G$3001,7,FALSE)</f>
        <v>26263,1424</v>
      </c>
      <c r="N1257" t="str">
        <f>IFERROR(VLOOKUP(A1257,[1]Loan!A:D,4,FALSE),  " No Loan")</f>
        <v xml:space="preserve"> No Loan</v>
      </c>
      <c r="O1257" s="4">
        <f>VLOOKUP(B1257, [1]Transaction!C:F,4,FALSE)</f>
        <v>44500</v>
      </c>
      <c r="P1257" t="str">
        <f>VLOOKUP(B1257,[1]Transaction!C:D,2,FALSE)</f>
        <v>Online Payment</v>
      </c>
      <c r="Q1257" t="str">
        <f>VLOOKUP(B1257,[1]Transaction!C:E,3,FALSE)</f>
        <v>Mobile</v>
      </c>
      <c r="R1257" s="10">
        <f>IFERROR(I1257-J1257, "")</f>
        <v>-96902.253559499979</v>
      </c>
      <c r="S1257" s="5">
        <f t="shared" si="39"/>
        <v>0</v>
      </c>
    </row>
    <row r="1258" spans="1:19" x14ac:dyDescent="0.25">
      <c r="A1258" s="6" t="s">
        <v>440</v>
      </c>
      <c r="B1258" s="7">
        <v>413993051</v>
      </c>
      <c r="C1258" s="6">
        <v>41</v>
      </c>
      <c r="D1258" s="17">
        <v>29730.75</v>
      </c>
      <c r="E1258" s="6" t="s">
        <v>3339</v>
      </c>
      <c r="F1258" s="6" t="s">
        <v>3644</v>
      </c>
      <c r="G1258" s="6" t="s">
        <v>3623</v>
      </c>
      <c r="H1258" s="18" t="s">
        <v>6035</v>
      </c>
      <c r="I1258" s="19" t="str">
        <f t="shared" si="38"/>
        <v>437621.190</v>
      </c>
      <c r="J1258" s="20">
        <v>125699.70366</v>
      </c>
      <c r="K1258" s="6" t="s">
        <v>6036</v>
      </c>
      <c r="L1258" t="str">
        <f>VLOOKUP(A1258,[1]Accounts!$A$2:$G$3001,5,FALSE)</f>
        <v>Domiciliary</v>
      </c>
      <c r="M1258" t="str">
        <f>VLOOKUP(A1258,[1]Accounts!$A$2:$G$3001,7,FALSE)</f>
        <v>325866,6642</v>
      </c>
      <c r="N1258" t="str">
        <f>IFERROR(VLOOKUP(A1258,[1]Loan!A:D,4,FALSE),  " No Loan")</f>
        <v>N1364888448</v>
      </c>
      <c r="O1258" s="4">
        <f>VLOOKUP(B1258, [1]Transaction!C:F,4,FALSE)</f>
        <v>44417</v>
      </c>
      <c r="P1258" t="str">
        <f>VLOOKUP(B1258,[1]Transaction!C:D,2,FALSE)</f>
        <v>Loan Payment</v>
      </c>
      <c r="Q1258" t="str">
        <f>VLOOKUP(B1258,[1]Transaction!C:E,3,FALSE)</f>
        <v>ACH</v>
      </c>
      <c r="R1258" s="10">
        <f>IFERROR(I1258-J1258, "")</f>
        <v>311921.48634</v>
      </c>
      <c r="S1258" s="5">
        <f t="shared" si="39"/>
        <v>0</v>
      </c>
    </row>
    <row r="1259" spans="1:19" x14ac:dyDescent="0.25">
      <c r="A1259" s="6" t="s">
        <v>1441</v>
      </c>
      <c r="B1259" s="7">
        <v>414415630</v>
      </c>
      <c r="C1259" s="6">
        <v>67</v>
      </c>
      <c r="D1259" s="17">
        <v>20234.25</v>
      </c>
      <c r="E1259" s="6" t="s">
        <v>3339</v>
      </c>
      <c r="F1259" s="6" t="s">
        <v>3568</v>
      </c>
      <c r="G1259" s="6" t="s">
        <v>3345</v>
      </c>
      <c r="H1259" s="18" t="s">
        <v>6037</v>
      </c>
      <c r="I1259" s="19" t="str">
        <f t="shared" si="38"/>
        <v>39648.5249</v>
      </c>
      <c r="J1259" s="20">
        <v>21104.14468338</v>
      </c>
      <c r="K1259" s="6" t="s">
        <v>6038</v>
      </c>
      <c r="L1259" t="str">
        <f>VLOOKUP(A1259,[1]Accounts!$A$2:$G$3001,5,FALSE)</f>
        <v>Domiciliary</v>
      </c>
      <c r="M1259" t="str">
        <f>VLOOKUP(A1259,[1]Accounts!$A$2:$G$3001,7,FALSE)</f>
        <v>387478,1092</v>
      </c>
      <c r="N1259" t="str">
        <f>IFERROR(VLOOKUP(A1259,[1]Loan!A:D,4,FALSE),  " No Loan")</f>
        <v xml:space="preserve"> No Loan</v>
      </c>
      <c r="O1259" s="4">
        <f>VLOOKUP(B1259, [1]Transaction!C:F,4,FALSE)</f>
        <v>44313</v>
      </c>
      <c r="P1259" t="str">
        <f>VLOOKUP(B1259,[1]Transaction!C:D,2,FALSE)</f>
        <v>Online Payment</v>
      </c>
      <c r="Q1259" t="str">
        <f>VLOOKUP(B1259,[1]Transaction!C:E,3,FALSE)</f>
        <v>Mobile</v>
      </c>
      <c r="R1259" s="10">
        <f>IFERROR(I1259-J1259, "")</f>
        <v>18544.380216619997</v>
      </c>
      <c r="S1259" s="5">
        <f t="shared" si="39"/>
        <v>0</v>
      </c>
    </row>
    <row r="1260" spans="1:19" x14ac:dyDescent="0.25">
      <c r="A1260" s="6" t="s">
        <v>3262</v>
      </c>
      <c r="B1260" s="7">
        <v>414440288</v>
      </c>
      <c r="C1260" s="6">
        <v>34</v>
      </c>
      <c r="D1260" s="17">
        <v>32287.5</v>
      </c>
      <c r="E1260" s="6" t="s">
        <v>3348</v>
      </c>
      <c r="F1260" s="6" t="s">
        <v>3409</v>
      </c>
      <c r="G1260" s="6" t="s">
        <v>3623</v>
      </c>
      <c r="H1260" s="18" t="s">
        <v>6039</v>
      </c>
      <c r="I1260" s="19" t="str">
        <f t="shared" si="38"/>
        <v>365701.591</v>
      </c>
      <c r="J1260" s="20">
        <v>75225.459015</v>
      </c>
      <c r="K1260" s="6" t="s">
        <v>6040</v>
      </c>
      <c r="L1260" t="str">
        <f>VLOOKUP(A1260,[1]Accounts!$A$2:$G$3001,5,FALSE)</f>
        <v>Domiciliary</v>
      </c>
      <c r="M1260" t="str">
        <f>VLOOKUP(A1260,[1]Accounts!$A$2:$G$3001,7,FALSE)</f>
        <v>86055,552</v>
      </c>
      <c r="N1260" t="str">
        <f>IFERROR(VLOOKUP(A1260,[1]Loan!A:D,4,FALSE),  " No Loan")</f>
        <v xml:space="preserve"> No Loan</v>
      </c>
      <c r="O1260" s="4">
        <f>VLOOKUP(B1260, [1]Transaction!C:F,4,FALSE)</f>
        <v>44394</v>
      </c>
      <c r="P1260" t="str">
        <f>VLOOKUP(B1260,[1]Transaction!C:D,2,FALSE)</f>
        <v>Online Payment</v>
      </c>
      <c r="Q1260" t="str">
        <f>VLOOKUP(B1260,[1]Transaction!C:E,3,FALSE)</f>
        <v>Internet Banking</v>
      </c>
      <c r="R1260" s="10">
        <f>IFERROR(I1260-J1260, "")</f>
        <v>290476.13198499999</v>
      </c>
      <c r="S1260" s="5">
        <f t="shared" si="39"/>
        <v>0</v>
      </c>
    </row>
    <row r="1261" spans="1:19" x14ac:dyDescent="0.25">
      <c r="A1261" s="6" t="s">
        <v>443</v>
      </c>
      <c r="B1261" s="7">
        <v>415090871</v>
      </c>
      <c r="C1261" s="6">
        <v>40</v>
      </c>
      <c r="D1261" s="17">
        <v>30096</v>
      </c>
      <c r="E1261" s="6" t="s">
        <v>3348</v>
      </c>
      <c r="F1261" s="6" t="s">
        <v>3415</v>
      </c>
      <c r="G1261" s="6" t="s">
        <v>3345</v>
      </c>
      <c r="H1261" s="18" t="s">
        <v>6041</v>
      </c>
      <c r="I1261" s="19" t="str">
        <f t="shared" si="38"/>
        <v>444066.537</v>
      </c>
      <c r="J1261" s="20">
        <v>132289.5361536</v>
      </c>
      <c r="K1261" s="6" t="s">
        <v>6042</v>
      </c>
      <c r="L1261" t="str">
        <f>VLOOKUP(A1261,[1]Accounts!$A$2:$G$3001,5,FALSE)</f>
        <v>Savings</v>
      </c>
      <c r="M1261" t="str">
        <f>VLOOKUP(A1261,[1]Accounts!$A$2:$G$3001,7,FALSE)</f>
        <v>120709,6233</v>
      </c>
      <c r="N1261" t="str">
        <f>IFERROR(VLOOKUP(A1261,[1]Loan!A:D,4,FALSE),  " No Loan")</f>
        <v>N3556593509</v>
      </c>
      <c r="O1261" s="4">
        <f>VLOOKUP(B1261, [1]Transaction!C:F,4,FALSE)</f>
        <v>44225</v>
      </c>
      <c r="P1261" t="str">
        <f>VLOOKUP(B1261,[1]Transaction!C:D,2,FALSE)</f>
        <v>Loan Payment</v>
      </c>
      <c r="Q1261" t="str">
        <f>VLOOKUP(B1261,[1]Transaction!C:E,3,FALSE)</f>
        <v>AFT</v>
      </c>
      <c r="R1261" s="10">
        <f>IFERROR(I1261-J1261, "")</f>
        <v>311777.00084640004</v>
      </c>
      <c r="S1261" s="5">
        <f t="shared" si="39"/>
        <v>0</v>
      </c>
    </row>
    <row r="1262" spans="1:19" x14ac:dyDescent="0.25">
      <c r="A1262" s="6" t="s">
        <v>3011</v>
      </c>
      <c r="B1262" s="7">
        <v>415890182</v>
      </c>
      <c r="C1262" s="6">
        <v>56</v>
      </c>
      <c r="D1262" s="17">
        <v>24252</v>
      </c>
      <c r="E1262" s="6" t="s">
        <v>3339</v>
      </c>
      <c r="F1262" s="6" t="s">
        <v>3428</v>
      </c>
      <c r="G1262" s="6" t="s">
        <v>3512</v>
      </c>
      <c r="H1262" s="18" t="s">
        <v>6043</v>
      </c>
      <c r="I1262" s="19" t="str">
        <f t="shared" si="38"/>
        <v>2438133.21</v>
      </c>
      <c r="J1262" s="20">
        <v>1422244.3725000001</v>
      </c>
      <c r="K1262" s="6" t="s">
        <v>6044</v>
      </c>
      <c r="L1262" t="str">
        <f>VLOOKUP(A1262,[1]Accounts!$A$2:$G$3001,5,FALSE)</f>
        <v>Current</v>
      </c>
      <c r="M1262" t="str">
        <f>VLOOKUP(A1262,[1]Accounts!$A$2:$G$3001,7,FALSE)</f>
        <v>53296,2753</v>
      </c>
      <c r="N1262" t="str">
        <f>IFERROR(VLOOKUP(A1262,[1]Loan!A:D,4,FALSE),  " No Loan")</f>
        <v xml:space="preserve"> No Loan</v>
      </c>
      <c r="O1262" s="4">
        <f>VLOOKUP(B1262, [1]Transaction!C:F,4,FALSE)</f>
        <v>44489</v>
      </c>
      <c r="P1262" t="str">
        <f>VLOOKUP(B1262,[1]Transaction!C:D,2,FALSE)</f>
        <v>Money Transfer</v>
      </c>
      <c r="Q1262" t="str">
        <f>VLOOKUP(B1262,[1]Transaction!C:E,3,FALSE)</f>
        <v>Internet Banking</v>
      </c>
      <c r="R1262" s="10">
        <f>IFERROR(I1262-J1262, "")</f>
        <v>1015888.8374999999</v>
      </c>
      <c r="S1262" s="5">
        <f t="shared" si="39"/>
        <v>20317.776749999997</v>
      </c>
    </row>
    <row r="1263" spans="1:19" x14ac:dyDescent="0.25">
      <c r="A1263" s="6" t="s">
        <v>3011</v>
      </c>
      <c r="B1263" s="7">
        <v>415890182</v>
      </c>
      <c r="C1263" s="6">
        <v>56</v>
      </c>
      <c r="D1263" s="17">
        <v>24252</v>
      </c>
      <c r="E1263" s="6" t="s">
        <v>3339</v>
      </c>
      <c r="F1263" s="6" t="s">
        <v>3428</v>
      </c>
      <c r="G1263" s="6" t="s">
        <v>3512</v>
      </c>
      <c r="H1263" s="18" t="s">
        <v>6043</v>
      </c>
      <c r="I1263" s="19" t="str">
        <f t="shared" si="38"/>
        <v>2438133.21</v>
      </c>
      <c r="J1263" s="20">
        <v>1422244.3725000001</v>
      </c>
      <c r="K1263" s="6" t="s">
        <v>6044</v>
      </c>
      <c r="L1263" t="str">
        <f>VLOOKUP(A1263,[1]Accounts!$A$2:$G$3001,5,FALSE)</f>
        <v>Current</v>
      </c>
      <c r="M1263" t="str">
        <f>VLOOKUP(A1263,[1]Accounts!$A$2:$G$3001,7,FALSE)</f>
        <v>53296,2753</v>
      </c>
      <c r="N1263" t="str">
        <f>IFERROR(VLOOKUP(A1263,[1]Loan!A:D,4,FALSE),  " No Loan")</f>
        <v xml:space="preserve"> No Loan</v>
      </c>
      <c r="O1263" s="4">
        <f>VLOOKUP(B1263, [1]Transaction!C:F,4,FALSE)</f>
        <v>44489</v>
      </c>
      <c r="P1263" t="str">
        <f>VLOOKUP(B1263,[1]Transaction!C:D,2,FALSE)</f>
        <v>Money Transfer</v>
      </c>
      <c r="Q1263" t="str">
        <f>VLOOKUP(B1263,[1]Transaction!C:E,3,FALSE)</f>
        <v>Internet Banking</v>
      </c>
      <c r="R1263" s="10">
        <f>IFERROR(I1263-J1263, "")</f>
        <v>1015888.8374999999</v>
      </c>
      <c r="S1263" s="5">
        <f t="shared" si="39"/>
        <v>20317.776749999997</v>
      </c>
    </row>
    <row r="1264" spans="1:19" x14ac:dyDescent="0.25">
      <c r="A1264" s="6" t="s">
        <v>3104</v>
      </c>
      <c r="B1264" s="7">
        <v>416014246</v>
      </c>
      <c r="C1264" s="6">
        <v>28</v>
      </c>
      <c r="D1264" s="17">
        <v>34479</v>
      </c>
      <c r="E1264" s="6" t="s">
        <v>3348</v>
      </c>
      <c r="F1264" s="6" t="s">
        <v>3830</v>
      </c>
      <c r="G1264" s="6" t="s">
        <v>3389</v>
      </c>
      <c r="H1264" s="18" t="s">
        <v>6045</v>
      </c>
      <c r="I1264" s="19" t="str">
        <f t="shared" si="38"/>
        <v>886831.784</v>
      </c>
      <c r="J1264" s="20">
        <v>116815.12710075</v>
      </c>
      <c r="K1264" s="6" t="s">
        <v>6046</v>
      </c>
      <c r="L1264" t="str">
        <f>VLOOKUP(A1264,[1]Accounts!$A$2:$G$3001,5,FALSE)</f>
        <v>Domiciliary</v>
      </c>
      <c r="M1264" t="str">
        <f>VLOOKUP(A1264,[1]Accounts!$A$2:$G$3001,7,FALSE)</f>
        <v>91056,082</v>
      </c>
      <c r="N1264" t="str">
        <f>IFERROR(VLOOKUP(A1264,[1]Loan!A:D,4,FALSE),  " No Loan")</f>
        <v xml:space="preserve"> No Loan</v>
      </c>
      <c r="O1264" s="4">
        <f>VLOOKUP(B1264, [1]Transaction!C:F,4,FALSE)</f>
        <v>44586</v>
      </c>
      <c r="P1264" t="str">
        <f>VLOOKUP(B1264,[1]Transaction!C:D,2,FALSE)</f>
        <v>Online Payment</v>
      </c>
      <c r="Q1264" t="str">
        <f>VLOOKUP(B1264,[1]Transaction!C:E,3,FALSE)</f>
        <v>Mobile</v>
      </c>
      <c r="R1264" s="10">
        <f>IFERROR(I1264-J1264, "")</f>
        <v>770016.65689925</v>
      </c>
      <c r="S1264" s="5">
        <f t="shared" si="39"/>
        <v>15400.333137985001</v>
      </c>
    </row>
    <row r="1265" spans="1:19" x14ac:dyDescent="0.25">
      <c r="A1265" s="6" t="s">
        <v>2017</v>
      </c>
      <c r="B1265" s="7">
        <v>417089165</v>
      </c>
      <c r="C1265" s="6">
        <v>50</v>
      </c>
      <c r="D1265" s="17">
        <v>26443.5</v>
      </c>
      <c r="E1265" s="6" t="s">
        <v>3339</v>
      </c>
      <c r="F1265" s="6" t="s">
        <v>3460</v>
      </c>
      <c r="G1265" s="6" t="s">
        <v>3345</v>
      </c>
      <c r="H1265" s="18" t="s">
        <v>6047</v>
      </c>
      <c r="I1265" s="19" t="str">
        <f t="shared" si="38"/>
        <v>385630.114</v>
      </c>
      <c r="J1265" s="20">
        <v>223033.285692</v>
      </c>
      <c r="K1265" s="6" t="s">
        <v>6048</v>
      </c>
      <c r="L1265" t="str">
        <f>VLOOKUP(A1265,[1]Accounts!$A$2:$G$3001,5,FALSE)</f>
        <v>Savings</v>
      </c>
      <c r="M1265" t="str">
        <f>VLOOKUP(A1265,[1]Accounts!$A$2:$G$3001,7,FALSE)</f>
        <v>141515,0244</v>
      </c>
      <c r="N1265" t="str">
        <f>IFERROR(VLOOKUP(A1265,[1]Loan!A:D,4,FALSE),  " No Loan")</f>
        <v xml:space="preserve"> No Loan</v>
      </c>
      <c r="O1265" s="4">
        <f>VLOOKUP(B1265, [1]Transaction!C:F,4,FALSE)</f>
        <v>44248</v>
      </c>
      <c r="P1265" t="str">
        <f>VLOOKUP(B1265,[1]Transaction!C:D,2,FALSE)</f>
        <v>Cash Withdrawal</v>
      </c>
      <c r="Q1265" t="str">
        <f>VLOOKUP(B1265,[1]Transaction!C:E,3,FALSE)</f>
        <v>POS</v>
      </c>
      <c r="R1265" s="10">
        <f>IFERROR(I1265-J1265, "")</f>
        <v>162596.828308</v>
      </c>
      <c r="S1265" s="5">
        <f t="shared" si="39"/>
        <v>0</v>
      </c>
    </row>
    <row r="1266" spans="1:19" x14ac:dyDescent="0.25">
      <c r="A1266" s="6" t="s">
        <v>2545</v>
      </c>
      <c r="B1266" s="7">
        <v>417687954</v>
      </c>
      <c r="C1266" s="6">
        <v>68</v>
      </c>
      <c r="D1266" s="17">
        <v>19869</v>
      </c>
      <c r="E1266" s="6" t="s">
        <v>3348</v>
      </c>
      <c r="F1266" s="6" t="s">
        <v>4022</v>
      </c>
      <c r="G1266" s="6" t="s">
        <v>3489</v>
      </c>
      <c r="H1266" s="18" t="s">
        <v>6049</v>
      </c>
      <c r="I1266" s="19" t="str">
        <f t="shared" si="38"/>
        <v>435466.022</v>
      </c>
      <c r="J1266" s="20">
        <v>252896.8925088</v>
      </c>
      <c r="K1266" s="6" t="s">
        <v>6050</v>
      </c>
      <c r="L1266" t="str">
        <f>VLOOKUP(A1266,[1]Accounts!$A$2:$G$3001,5,FALSE)</f>
        <v>Domiciliary</v>
      </c>
      <c r="M1266" t="str">
        <f>VLOOKUP(A1266,[1]Accounts!$A$2:$G$3001,7,FALSE)</f>
        <v>148785,0312</v>
      </c>
      <c r="N1266" t="str">
        <f>IFERROR(VLOOKUP(A1266,[1]Loan!A:D,4,FALSE),  " No Loan")</f>
        <v xml:space="preserve"> No Loan</v>
      </c>
      <c r="O1266" s="4">
        <f>VLOOKUP(B1266, [1]Transaction!C:F,4,FALSE)</f>
        <v>44309</v>
      </c>
      <c r="P1266" t="str">
        <f>VLOOKUP(B1266,[1]Transaction!C:D,2,FALSE)</f>
        <v>Online Payment</v>
      </c>
      <c r="Q1266" t="str">
        <f>VLOOKUP(B1266,[1]Transaction!C:E,3,FALSE)</f>
        <v>Internet Banking</v>
      </c>
      <c r="R1266" s="10">
        <f>IFERROR(I1266-J1266, "")</f>
        <v>182569.1294912</v>
      </c>
      <c r="S1266" s="5">
        <f t="shared" si="39"/>
        <v>0</v>
      </c>
    </row>
    <row r="1267" spans="1:19" x14ac:dyDescent="0.25">
      <c r="A1267" s="6" t="s">
        <v>3066</v>
      </c>
      <c r="B1267" s="7">
        <v>417849788</v>
      </c>
      <c r="C1267" s="6">
        <v>38</v>
      </c>
      <c r="D1267" s="17">
        <v>30826.5</v>
      </c>
      <c r="E1267" s="6" t="s">
        <v>3348</v>
      </c>
      <c r="F1267" s="6" t="s">
        <v>4282</v>
      </c>
      <c r="G1267" s="6" t="s">
        <v>3345</v>
      </c>
      <c r="H1267" s="18" t="s">
        <v>6051</v>
      </c>
      <c r="I1267" s="19" t="str">
        <f t="shared" si="38"/>
        <v>206363.598</v>
      </c>
      <c r="J1267" s="20">
        <v>30129.085308000002</v>
      </c>
      <c r="K1267" s="6" t="s">
        <v>6052</v>
      </c>
      <c r="L1267" t="str">
        <f>VLOOKUP(A1267,[1]Accounts!$A$2:$G$3001,5,FALSE)</f>
        <v>Current</v>
      </c>
      <c r="M1267" t="str">
        <f>VLOOKUP(A1267,[1]Accounts!$A$2:$G$3001,7,FALSE)</f>
        <v>186049,4976</v>
      </c>
      <c r="N1267" t="str">
        <f>IFERROR(VLOOKUP(A1267,[1]Loan!A:D,4,FALSE),  " No Loan")</f>
        <v xml:space="preserve"> No Loan</v>
      </c>
      <c r="O1267" s="4">
        <f>VLOOKUP(B1267, [1]Transaction!C:F,4,FALSE)</f>
        <v>44631</v>
      </c>
      <c r="P1267" t="str">
        <f>VLOOKUP(B1267,[1]Transaction!C:D,2,FALSE)</f>
        <v>Online Payment</v>
      </c>
      <c r="Q1267" t="str">
        <f>VLOOKUP(B1267,[1]Transaction!C:E,3,FALSE)</f>
        <v>Mobile</v>
      </c>
      <c r="R1267" s="10">
        <f>IFERROR(I1267-J1267, "")</f>
        <v>176234.51269199999</v>
      </c>
      <c r="S1267" s="5">
        <f t="shared" si="39"/>
        <v>0</v>
      </c>
    </row>
    <row r="1268" spans="1:19" x14ac:dyDescent="0.25">
      <c r="A1268" s="6" t="s">
        <v>2639</v>
      </c>
      <c r="B1268" s="7">
        <v>417867882</v>
      </c>
      <c r="C1268" s="6">
        <v>32</v>
      </c>
      <c r="D1268" s="17">
        <v>33018</v>
      </c>
      <c r="E1268" s="6" t="s">
        <v>3339</v>
      </c>
      <c r="F1268" s="6" t="s">
        <v>3353</v>
      </c>
      <c r="G1268" s="6" t="s">
        <v>3361</v>
      </c>
      <c r="H1268" s="18" t="s">
        <v>6053</v>
      </c>
      <c r="I1268" s="19" t="str">
        <f t="shared" si="38"/>
        <v>410883.315</v>
      </c>
      <c r="J1268" s="20">
        <v>303742.37821619998</v>
      </c>
      <c r="K1268" s="6" t="s">
        <v>6054</v>
      </c>
      <c r="L1268" t="str">
        <f>VLOOKUP(A1268,[1]Accounts!$A$2:$G$3001,5,FALSE)</f>
        <v>Corporate</v>
      </c>
      <c r="M1268" t="str">
        <f>VLOOKUP(A1268,[1]Accounts!$A$2:$G$3001,7,FALSE)</f>
        <v>253368,1916</v>
      </c>
      <c r="N1268" t="str">
        <f>IFERROR(VLOOKUP(A1268,[1]Loan!A:D,4,FALSE),  " No Loan")</f>
        <v xml:space="preserve"> No Loan</v>
      </c>
      <c r="O1268" s="4">
        <f>VLOOKUP(B1268, [1]Transaction!C:F,4,FALSE)</f>
        <v>44348</v>
      </c>
      <c r="P1268" t="str">
        <f>VLOOKUP(B1268,[1]Transaction!C:D,2,FALSE)</f>
        <v>Online Payment</v>
      </c>
      <c r="Q1268" t="str">
        <f>VLOOKUP(B1268,[1]Transaction!C:E,3,FALSE)</f>
        <v>Mobile</v>
      </c>
      <c r="R1268" s="10">
        <f>IFERROR(I1268-J1268, "")</f>
        <v>107140.93678380002</v>
      </c>
      <c r="S1268" s="5">
        <f t="shared" si="39"/>
        <v>0</v>
      </c>
    </row>
    <row r="1269" spans="1:19" x14ac:dyDescent="0.25">
      <c r="A1269" s="6" t="s">
        <v>1641</v>
      </c>
      <c r="B1269" s="7">
        <v>418163749</v>
      </c>
      <c r="C1269" s="6">
        <v>65</v>
      </c>
      <c r="D1269" s="17">
        <v>20964.75</v>
      </c>
      <c r="E1269" s="6" t="s">
        <v>3339</v>
      </c>
      <c r="F1269" s="6" t="s">
        <v>3368</v>
      </c>
      <c r="G1269" s="6" t="s">
        <v>3512</v>
      </c>
      <c r="H1269" s="18" t="s">
        <v>6055</v>
      </c>
      <c r="I1269" s="19" t="str">
        <f t="shared" si="38"/>
        <v>734785.456</v>
      </c>
      <c r="J1269" s="20">
        <v>361718.14741216</v>
      </c>
      <c r="K1269" s="6" t="s">
        <v>6056</v>
      </c>
      <c r="L1269" t="str">
        <f>VLOOKUP(A1269,[1]Accounts!$A$2:$G$3001,5,FALSE)</f>
        <v>Savings</v>
      </c>
      <c r="M1269" t="str">
        <f>VLOOKUP(A1269,[1]Accounts!$A$2:$G$3001,7,FALSE)</f>
        <v>99704,0625</v>
      </c>
      <c r="N1269" t="str">
        <f>IFERROR(VLOOKUP(A1269,[1]Loan!A:D,4,FALSE),  " No Loan")</f>
        <v xml:space="preserve"> No Loan</v>
      </c>
      <c r="O1269" s="4">
        <f>VLOOKUP(B1269, [1]Transaction!C:F,4,FALSE)</f>
        <v>44426</v>
      </c>
      <c r="P1269" t="str">
        <f>VLOOKUP(B1269,[1]Transaction!C:D,2,FALSE)</f>
        <v>Online Payment</v>
      </c>
      <c r="Q1269" t="str">
        <f>VLOOKUP(B1269,[1]Transaction!C:E,3,FALSE)</f>
        <v>Internet Banking</v>
      </c>
      <c r="R1269" s="10">
        <f>IFERROR(I1269-J1269, "")</f>
        <v>373067.30858784</v>
      </c>
      <c r="S1269" s="5">
        <f t="shared" si="39"/>
        <v>0</v>
      </c>
    </row>
    <row r="1270" spans="1:19" x14ac:dyDescent="0.25">
      <c r="A1270" s="6" t="s">
        <v>1015</v>
      </c>
      <c r="B1270" s="7">
        <v>418330740</v>
      </c>
      <c r="C1270" s="6">
        <v>83</v>
      </c>
      <c r="D1270" s="17">
        <v>14390.25</v>
      </c>
      <c r="E1270" s="6" t="s">
        <v>3339</v>
      </c>
      <c r="F1270" s="6" t="s">
        <v>3699</v>
      </c>
      <c r="G1270" s="6" t="s">
        <v>3444</v>
      </c>
      <c r="H1270" s="18" t="s">
        <v>6057</v>
      </c>
      <c r="I1270" s="19" t="str">
        <f t="shared" si="38"/>
        <v>880756.761</v>
      </c>
      <c r="J1270" s="20">
        <v>550252.78680959996</v>
      </c>
      <c r="K1270" s="6" t="s">
        <v>6058</v>
      </c>
      <c r="L1270" t="str">
        <f>VLOOKUP(A1270,[1]Accounts!$A$2:$G$3001,5,FALSE)</f>
        <v>Current</v>
      </c>
      <c r="M1270" t="str">
        <f>VLOOKUP(A1270,[1]Accounts!$A$2:$G$3001,7,FALSE)</f>
        <v>84832,2644</v>
      </c>
      <c r="N1270" t="str">
        <f>IFERROR(VLOOKUP(A1270,[1]Loan!A:D,4,FALSE),  " No Loan")</f>
        <v xml:space="preserve"> No Loan</v>
      </c>
      <c r="O1270" s="4">
        <f>VLOOKUP(B1270, [1]Transaction!C:F,4,FALSE)</f>
        <v>44525</v>
      </c>
      <c r="P1270" t="str">
        <f>VLOOKUP(B1270,[1]Transaction!C:D,2,FALSE)</f>
        <v>Money Transfer</v>
      </c>
      <c r="Q1270" t="str">
        <f>VLOOKUP(B1270,[1]Transaction!C:E,3,FALSE)</f>
        <v>Mobile</v>
      </c>
      <c r="R1270" s="10">
        <f>IFERROR(I1270-J1270, "")</f>
        <v>330503.9741904001</v>
      </c>
      <c r="S1270" s="5">
        <f t="shared" si="39"/>
        <v>0</v>
      </c>
    </row>
    <row r="1271" spans="1:19" x14ac:dyDescent="0.25">
      <c r="A1271" s="6" t="s">
        <v>1948</v>
      </c>
      <c r="B1271" s="7">
        <v>418929121</v>
      </c>
      <c r="C1271" s="6">
        <v>70</v>
      </c>
      <c r="D1271" s="17">
        <v>19138.5</v>
      </c>
      <c r="E1271" s="6" t="s">
        <v>3348</v>
      </c>
      <c r="F1271" s="6" t="s">
        <v>4053</v>
      </c>
      <c r="G1271" s="6" t="s">
        <v>3369</v>
      </c>
      <c r="H1271" s="18" t="s">
        <v>6059</v>
      </c>
      <c r="I1271" s="19" t="str">
        <f t="shared" si="38"/>
        <v>85130.64_x0002_</v>
      </c>
      <c r="J1271" s="20">
        <v>25539.191999999999</v>
      </c>
      <c r="K1271" s="6" t="s">
        <v>6060</v>
      </c>
      <c r="L1271" t="str">
        <f>VLOOKUP(A1271,[1]Accounts!$A$2:$G$3001,5,FALSE)</f>
        <v>Savings</v>
      </c>
      <c r="M1271" t="str">
        <f>VLOOKUP(A1271,[1]Accounts!$A$2:$G$3001,7,FALSE)</f>
        <v>142960,3869</v>
      </c>
      <c r="N1271" t="str">
        <f>IFERROR(VLOOKUP(A1271,[1]Loan!A:D,4,FALSE),  " No Loan")</f>
        <v xml:space="preserve"> No Loan</v>
      </c>
      <c r="O1271" s="4">
        <f>VLOOKUP(B1271, [1]Transaction!C:F,4,FALSE)</f>
        <v>44489</v>
      </c>
      <c r="P1271" t="str">
        <f>VLOOKUP(B1271,[1]Transaction!C:D,2,FALSE)</f>
        <v>Money Transfer</v>
      </c>
      <c r="Q1271" t="str">
        <f>VLOOKUP(B1271,[1]Transaction!C:E,3,FALSE)</f>
        <v>ATM</v>
      </c>
      <c r="R1271" s="10" t="str">
        <f>IFERROR(I1271-J1271, "")</f>
        <v/>
      </c>
      <c r="S1271" s="5" t="e">
        <f t="shared" si="39"/>
        <v>#VALUE!</v>
      </c>
    </row>
    <row r="1272" spans="1:19" x14ac:dyDescent="0.25">
      <c r="A1272" s="6" t="s">
        <v>1151</v>
      </c>
      <c r="B1272" s="7">
        <v>419235443</v>
      </c>
      <c r="C1272" s="6">
        <v>26</v>
      </c>
      <c r="D1272" s="17">
        <v>35209.5</v>
      </c>
      <c r="E1272" s="6" t="s">
        <v>3339</v>
      </c>
      <c r="F1272" s="6" t="s">
        <v>3713</v>
      </c>
      <c r="G1272" s="6" t="s">
        <v>3361</v>
      </c>
      <c r="H1272" s="18" t="s">
        <v>6061</v>
      </c>
      <c r="I1272" s="19" t="str">
        <f t="shared" si="38"/>
        <v>110588.521</v>
      </c>
      <c r="J1272" s="20">
        <v>127074.4028631</v>
      </c>
      <c r="K1272" s="6" t="s">
        <v>5369</v>
      </c>
      <c r="L1272" t="str">
        <f>VLOOKUP(A1272,[1]Accounts!$A$2:$G$3001,5,FALSE)</f>
        <v>Domiciliary</v>
      </c>
      <c r="M1272" t="str">
        <f>VLOOKUP(A1272,[1]Accounts!$A$2:$G$3001,7,FALSE)</f>
        <v>257120,2197</v>
      </c>
      <c r="N1272" t="str">
        <f>IFERROR(VLOOKUP(A1272,[1]Loan!A:D,4,FALSE),  " No Loan")</f>
        <v xml:space="preserve"> No Loan</v>
      </c>
      <c r="O1272" s="4">
        <f>VLOOKUP(B1272, [1]Transaction!C:F,4,FALSE)</f>
        <v>44239</v>
      </c>
      <c r="P1272" t="str">
        <f>VLOOKUP(B1272,[1]Transaction!C:D,2,FALSE)</f>
        <v>Checks</v>
      </c>
      <c r="Q1272" t="str">
        <f>VLOOKUP(B1272,[1]Transaction!C:E,3,FALSE)</f>
        <v>Bank</v>
      </c>
      <c r="R1272" s="10">
        <f>IFERROR(I1272-J1272, "")</f>
        <v>-16485.881863100003</v>
      </c>
      <c r="S1272" s="5">
        <f t="shared" si="39"/>
        <v>0</v>
      </c>
    </row>
    <row r="1273" spans="1:19" x14ac:dyDescent="0.25">
      <c r="A1273" s="6" t="s">
        <v>2521</v>
      </c>
      <c r="B1273" s="7">
        <v>419760890</v>
      </c>
      <c r="C1273" s="6">
        <v>51</v>
      </c>
      <c r="D1273" s="17">
        <v>26078.25</v>
      </c>
      <c r="E1273" s="6" t="s">
        <v>3348</v>
      </c>
      <c r="F1273" s="6" t="s">
        <v>3741</v>
      </c>
      <c r="G1273" s="6" t="s">
        <v>3429</v>
      </c>
      <c r="H1273" s="18" t="s">
        <v>6062</v>
      </c>
      <c r="I1273" s="19" t="str">
        <f t="shared" si="38"/>
        <v>286280.412</v>
      </c>
      <c r="J1273" s="20">
        <v>116189.73169524</v>
      </c>
      <c r="K1273" s="6" t="s">
        <v>6063</v>
      </c>
      <c r="L1273" t="str">
        <f>VLOOKUP(A1273,[1]Accounts!$A$2:$G$3001,5,FALSE)</f>
        <v>Current</v>
      </c>
      <c r="M1273" t="str">
        <f>VLOOKUP(A1273,[1]Accounts!$A$2:$G$3001,7,FALSE)</f>
        <v>356808,1125</v>
      </c>
      <c r="N1273" t="str">
        <f>IFERROR(VLOOKUP(A1273,[1]Loan!A:D,4,FALSE),  " No Loan")</f>
        <v xml:space="preserve"> No Loan</v>
      </c>
      <c r="O1273" s="4">
        <f>VLOOKUP(B1273, [1]Transaction!C:F,4,FALSE)</f>
        <v>44480</v>
      </c>
      <c r="P1273" t="str">
        <f>VLOOKUP(B1273,[1]Transaction!C:D,2,FALSE)</f>
        <v>Money Transfer</v>
      </c>
      <c r="Q1273" t="str">
        <f>VLOOKUP(B1273,[1]Transaction!C:E,3,FALSE)</f>
        <v>Mobile</v>
      </c>
      <c r="R1273" s="10">
        <f>IFERROR(I1273-J1273, "")</f>
        <v>170090.68030476</v>
      </c>
      <c r="S1273" s="5">
        <f t="shared" si="39"/>
        <v>0</v>
      </c>
    </row>
    <row r="1274" spans="1:19" x14ac:dyDescent="0.25">
      <c r="A1274" s="6" t="s">
        <v>2664</v>
      </c>
      <c r="B1274" s="7">
        <v>420374851</v>
      </c>
      <c r="C1274" s="6">
        <v>28</v>
      </c>
      <c r="D1274" s="17">
        <v>34479</v>
      </c>
      <c r="E1274" s="6" t="s">
        <v>3348</v>
      </c>
      <c r="F1274" s="6" t="s">
        <v>3406</v>
      </c>
      <c r="G1274" s="6" t="s">
        <v>3345</v>
      </c>
      <c r="H1274" s="18" t="s">
        <v>6064</v>
      </c>
      <c r="I1274" s="19" t="str">
        <f t="shared" si="38"/>
        <v>1708745.42</v>
      </c>
      <c r="J1274" s="20">
        <v>427186.35648000002</v>
      </c>
      <c r="K1274" s="6" t="s">
        <v>6065</v>
      </c>
      <c r="L1274" t="str">
        <f>VLOOKUP(A1274,[1]Accounts!$A$2:$G$3001,5,FALSE)</f>
        <v>Domiciliary</v>
      </c>
      <c r="M1274" t="str">
        <f>VLOOKUP(A1274,[1]Accounts!$A$2:$G$3001,7,FALSE)</f>
        <v>175192,752</v>
      </c>
      <c r="N1274" t="str">
        <f>IFERROR(VLOOKUP(A1274,[1]Loan!A:D,4,FALSE),  " No Loan")</f>
        <v xml:space="preserve"> No Loan</v>
      </c>
      <c r="O1274" s="4">
        <f>VLOOKUP(B1274, [1]Transaction!C:F,4,FALSE)</f>
        <v>44205</v>
      </c>
      <c r="P1274" t="str">
        <f>VLOOKUP(B1274,[1]Transaction!C:D,2,FALSE)</f>
        <v>Online Payment</v>
      </c>
      <c r="Q1274" t="str">
        <f>VLOOKUP(B1274,[1]Transaction!C:E,3,FALSE)</f>
        <v>Internet Banking</v>
      </c>
      <c r="R1274" s="10">
        <f>IFERROR(I1274-J1274, "")</f>
        <v>1281559.0635199999</v>
      </c>
      <c r="S1274" s="5">
        <f t="shared" si="39"/>
        <v>25631.181270399997</v>
      </c>
    </row>
    <row r="1275" spans="1:19" x14ac:dyDescent="0.25">
      <c r="A1275" s="6" t="s">
        <v>2618</v>
      </c>
      <c r="B1275" s="7">
        <v>420739976</v>
      </c>
      <c r="C1275" s="6">
        <v>47</v>
      </c>
      <c r="D1275" s="17">
        <v>27539.25</v>
      </c>
      <c r="E1275" s="6" t="s">
        <v>3339</v>
      </c>
      <c r="F1275" s="6" t="s">
        <v>3532</v>
      </c>
      <c r="G1275" s="6" t="s">
        <v>3454</v>
      </c>
      <c r="H1275" s="18" t="s">
        <v>6066</v>
      </c>
      <c r="I1275" s="19" t="str">
        <f t="shared" si="38"/>
        <v>106873.101</v>
      </c>
      <c r="J1275" s="20">
        <v>17150.108104080002</v>
      </c>
      <c r="K1275" s="6" t="s">
        <v>125</v>
      </c>
      <c r="L1275" t="str">
        <f>VLOOKUP(A1275,[1]Accounts!$A$2:$G$3001,5,FALSE)</f>
        <v>Domiciliary</v>
      </c>
      <c r="M1275" t="str">
        <f>VLOOKUP(A1275,[1]Accounts!$A$2:$G$3001,7,FALSE)</f>
        <v>384857,8125</v>
      </c>
      <c r="N1275" t="str">
        <f>IFERROR(VLOOKUP(A1275,[1]Loan!A:D,4,FALSE),  " No Loan")</f>
        <v xml:space="preserve"> No Loan</v>
      </c>
      <c r="O1275" s="4">
        <f>VLOOKUP(B1275, [1]Transaction!C:F,4,FALSE)</f>
        <v>44251</v>
      </c>
      <c r="P1275" t="str">
        <f>VLOOKUP(B1275,[1]Transaction!C:D,2,FALSE)</f>
        <v>Online Payment</v>
      </c>
      <c r="Q1275" t="str">
        <f>VLOOKUP(B1275,[1]Transaction!C:E,3,FALSE)</f>
        <v>Mobile</v>
      </c>
      <c r="R1275" s="10">
        <f>IFERROR(I1275-J1275, "")</f>
        <v>89722.99289591999</v>
      </c>
      <c r="S1275" s="5">
        <f t="shared" si="39"/>
        <v>0</v>
      </c>
    </row>
    <row r="1276" spans="1:19" x14ac:dyDescent="0.25">
      <c r="A1276" s="6" t="s">
        <v>340</v>
      </c>
      <c r="B1276" s="7">
        <v>420775631</v>
      </c>
      <c r="C1276" s="6">
        <v>45</v>
      </c>
      <c r="D1276" s="17">
        <v>28269.75</v>
      </c>
      <c r="E1276" s="6" t="s">
        <v>3348</v>
      </c>
      <c r="F1276" s="6" t="s">
        <v>4019</v>
      </c>
      <c r="G1276" s="6" t="s">
        <v>3512</v>
      </c>
      <c r="H1276" s="18" t="s">
        <v>6067</v>
      </c>
      <c r="I1276" s="19" t="str">
        <f t="shared" si="38"/>
        <v>1193658.08</v>
      </c>
      <c r="J1276" s="20">
        <v>226244.11729920001</v>
      </c>
      <c r="K1276" s="6" t="s">
        <v>6068</v>
      </c>
      <c r="L1276" t="str">
        <f>VLOOKUP(A1276,[1]Accounts!$A$2:$G$3001,5,FALSE)</f>
        <v>Domiciliary</v>
      </c>
      <c r="M1276" t="str">
        <f>VLOOKUP(A1276,[1]Accounts!$A$2:$G$3001,7,FALSE)</f>
        <v>98968,4388</v>
      </c>
      <c r="N1276" t="str">
        <f>IFERROR(VLOOKUP(A1276,[1]Loan!A:D,4,FALSE),  " No Loan")</f>
        <v xml:space="preserve"> No Loan</v>
      </c>
      <c r="O1276" s="4">
        <f>VLOOKUP(B1276, [1]Transaction!C:F,4,FALSE)</f>
        <v>44400</v>
      </c>
      <c r="P1276" t="str">
        <f>VLOOKUP(B1276,[1]Transaction!C:D,2,FALSE)</f>
        <v>Cash Withdrawal</v>
      </c>
      <c r="Q1276" t="str">
        <f>VLOOKUP(B1276,[1]Transaction!C:E,3,FALSE)</f>
        <v>ATM</v>
      </c>
      <c r="R1276" s="10">
        <f>IFERROR(I1276-J1276, "")</f>
        <v>967413.96270080004</v>
      </c>
      <c r="S1276" s="5">
        <f t="shared" si="39"/>
        <v>19348.279254016001</v>
      </c>
    </row>
    <row r="1277" spans="1:19" x14ac:dyDescent="0.25">
      <c r="A1277" s="6" t="s">
        <v>1928</v>
      </c>
      <c r="B1277" s="7">
        <v>420833481</v>
      </c>
      <c r="C1277" s="6">
        <v>49</v>
      </c>
      <c r="D1277" s="17">
        <v>26808.75</v>
      </c>
      <c r="E1277" s="6" t="s">
        <v>3339</v>
      </c>
      <c r="F1277" s="6" t="s">
        <v>4411</v>
      </c>
      <c r="G1277" s="6" t="s">
        <v>3369</v>
      </c>
      <c r="H1277" s="18" t="s">
        <v>6069</v>
      </c>
      <c r="I1277" s="19" t="str">
        <f t="shared" si="38"/>
        <v>1608492.24</v>
      </c>
      <c r="J1277" s="20">
        <v>436215.00476400001</v>
      </c>
      <c r="K1277" s="6" t="s">
        <v>6070</v>
      </c>
      <c r="L1277" t="str">
        <f>VLOOKUP(A1277,[1]Accounts!$A$2:$G$3001,5,FALSE)</f>
        <v>Joint</v>
      </c>
      <c r="M1277" t="str">
        <f>VLOOKUP(A1277,[1]Accounts!$A$2:$G$3001,7,FALSE)</f>
        <v>147292,908</v>
      </c>
      <c r="N1277" t="str">
        <f>IFERROR(VLOOKUP(A1277,[1]Loan!A:D,4,FALSE),  " No Loan")</f>
        <v xml:space="preserve"> No Loan</v>
      </c>
      <c r="O1277" s="4">
        <f>VLOOKUP(B1277, [1]Transaction!C:F,4,FALSE)</f>
        <v>44504</v>
      </c>
      <c r="P1277" t="str">
        <f>VLOOKUP(B1277,[1]Transaction!C:D,2,FALSE)</f>
        <v>Money Transfer</v>
      </c>
      <c r="Q1277" t="str">
        <f>VLOOKUP(B1277,[1]Transaction!C:E,3,FALSE)</f>
        <v>Mobile</v>
      </c>
      <c r="R1277" s="10">
        <f>IFERROR(I1277-J1277, "")</f>
        <v>1172277.235236</v>
      </c>
      <c r="S1277" s="5">
        <f t="shared" si="39"/>
        <v>23445.54470472</v>
      </c>
    </row>
    <row r="1278" spans="1:19" x14ac:dyDescent="0.25">
      <c r="A1278" s="6" t="s">
        <v>2032</v>
      </c>
      <c r="B1278" s="7">
        <v>420838516</v>
      </c>
      <c r="C1278" s="6">
        <v>83</v>
      </c>
      <c r="D1278" s="17">
        <v>14390.25</v>
      </c>
      <c r="E1278" s="6" t="s">
        <v>3348</v>
      </c>
      <c r="F1278" s="6" t="s">
        <v>5152</v>
      </c>
      <c r="G1278" s="6" t="s">
        <v>3466</v>
      </c>
      <c r="H1278" s="18" t="s">
        <v>6071</v>
      </c>
      <c r="I1278" s="19" t="str">
        <f t="shared" si="38"/>
        <v>1685740.69</v>
      </c>
      <c r="J1278" s="20">
        <v>948229.1433</v>
      </c>
      <c r="K1278" s="6" t="s">
        <v>6072</v>
      </c>
      <c r="L1278" t="str">
        <f>VLOOKUP(A1278,[1]Accounts!$A$2:$G$3001,5,FALSE)</f>
        <v>Current</v>
      </c>
      <c r="M1278" t="str">
        <f>VLOOKUP(A1278,[1]Accounts!$A$2:$G$3001,7,FALSE)</f>
        <v>103163,6724</v>
      </c>
      <c r="N1278" t="str">
        <f>IFERROR(VLOOKUP(A1278,[1]Loan!A:D,4,FALSE),  " No Loan")</f>
        <v xml:space="preserve"> No Loan</v>
      </c>
      <c r="O1278" s="4">
        <f>VLOOKUP(B1278, [1]Transaction!C:F,4,FALSE)</f>
        <v>44210</v>
      </c>
      <c r="P1278" t="str">
        <f>VLOOKUP(B1278,[1]Transaction!C:D,2,FALSE)</f>
        <v>Checks</v>
      </c>
      <c r="Q1278" t="str">
        <f>VLOOKUP(B1278,[1]Transaction!C:E,3,FALSE)</f>
        <v>Informal Services</v>
      </c>
      <c r="R1278" s="10">
        <f>IFERROR(I1278-J1278, "")</f>
        <v>737511.54669999995</v>
      </c>
      <c r="S1278" s="5">
        <f t="shared" si="39"/>
        <v>14750.230933999999</v>
      </c>
    </row>
    <row r="1279" spans="1:19" x14ac:dyDescent="0.25">
      <c r="A1279" s="6" t="s">
        <v>2365</v>
      </c>
      <c r="B1279" s="7">
        <v>420912357</v>
      </c>
      <c r="C1279" s="6">
        <v>44</v>
      </c>
      <c r="D1279" s="17">
        <v>28635</v>
      </c>
      <c r="E1279" s="6" t="s">
        <v>3348</v>
      </c>
      <c r="F1279" s="6" t="s">
        <v>3418</v>
      </c>
      <c r="G1279" s="6" t="s">
        <v>3369</v>
      </c>
      <c r="H1279" s="18" t="s">
        <v>6073</v>
      </c>
      <c r="I1279" s="19" t="str">
        <f t="shared" si="38"/>
        <v>59947.9546</v>
      </c>
      <c r="J1279" s="20">
        <v>6356.1838450499999</v>
      </c>
      <c r="K1279" s="6" t="s">
        <v>6074</v>
      </c>
      <c r="L1279" t="str">
        <f>VLOOKUP(A1279,[1]Accounts!$A$2:$G$3001,5,FALSE)</f>
        <v>Domiciliary</v>
      </c>
      <c r="M1279" t="str">
        <f>VLOOKUP(A1279,[1]Accounts!$A$2:$G$3001,7,FALSE)</f>
        <v>72706,788</v>
      </c>
      <c r="N1279" t="str">
        <f>IFERROR(VLOOKUP(A1279,[1]Loan!A:D,4,FALSE),  " No Loan")</f>
        <v xml:space="preserve"> No Loan</v>
      </c>
      <c r="O1279" s="4">
        <f>VLOOKUP(B1279, [1]Transaction!C:F,4,FALSE)</f>
        <v>44287</v>
      </c>
      <c r="P1279" t="str">
        <f>VLOOKUP(B1279,[1]Transaction!C:D,2,FALSE)</f>
        <v>Cash Withdrawal</v>
      </c>
      <c r="Q1279" t="str">
        <f>VLOOKUP(B1279,[1]Transaction!C:E,3,FALSE)</f>
        <v>POS</v>
      </c>
      <c r="R1279" s="10">
        <f>IFERROR(I1279-J1279, "")</f>
        <v>53591.770754949997</v>
      </c>
      <c r="S1279" s="5">
        <f t="shared" si="39"/>
        <v>0</v>
      </c>
    </row>
    <row r="1280" spans="1:19" x14ac:dyDescent="0.25">
      <c r="A1280" s="6" t="s">
        <v>1366</v>
      </c>
      <c r="B1280" s="7">
        <v>420919990</v>
      </c>
      <c r="C1280" s="6">
        <v>46</v>
      </c>
      <c r="D1280" s="17">
        <v>27904.5</v>
      </c>
      <c r="E1280" s="6" t="s">
        <v>3339</v>
      </c>
      <c r="F1280" s="6" t="s">
        <v>4282</v>
      </c>
      <c r="G1280" s="6" t="s">
        <v>3369</v>
      </c>
      <c r="H1280" s="18" t="s">
        <v>6075</v>
      </c>
      <c r="I1280" s="19" t="str">
        <f t="shared" si="38"/>
        <v>148409.625</v>
      </c>
      <c r="J1280" s="20">
        <v>127049.24031071999</v>
      </c>
      <c r="K1280" s="6" t="s">
        <v>6076</v>
      </c>
      <c r="L1280" t="str">
        <f>VLOOKUP(A1280,[1]Accounts!$A$2:$G$3001,5,FALSE)</f>
        <v>Domiciliary</v>
      </c>
      <c r="M1280" t="str">
        <f>VLOOKUP(A1280,[1]Accounts!$A$2:$G$3001,7,FALSE)</f>
        <v>49795,2522</v>
      </c>
      <c r="N1280" t="str">
        <f>IFERROR(VLOOKUP(A1280,[1]Loan!A:D,4,FALSE),  " No Loan")</f>
        <v xml:space="preserve"> No Loan</v>
      </c>
      <c r="O1280" s="4">
        <f>VLOOKUP(B1280, [1]Transaction!C:F,4,FALSE)</f>
        <v>44671</v>
      </c>
      <c r="P1280" t="str">
        <f>VLOOKUP(B1280,[1]Transaction!C:D,2,FALSE)</f>
        <v>Money Deposit</v>
      </c>
      <c r="Q1280" t="str">
        <f>VLOOKUP(B1280,[1]Transaction!C:E,3,FALSE)</f>
        <v>Bank</v>
      </c>
      <c r="R1280" s="10">
        <f>IFERROR(I1280-J1280, "")</f>
        <v>21360.384689280007</v>
      </c>
      <c r="S1280" s="5">
        <f t="shared" si="39"/>
        <v>0</v>
      </c>
    </row>
    <row r="1281" spans="1:19" x14ac:dyDescent="0.25">
      <c r="A1281" s="6" t="s">
        <v>2052</v>
      </c>
      <c r="B1281" s="7">
        <v>421235085</v>
      </c>
      <c r="C1281" s="6">
        <v>61</v>
      </c>
      <c r="D1281" s="17">
        <v>22425.75</v>
      </c>
      <c r="E1281" s="6" t="s">
        <v>3348</v>
      </c>
      <c r="F1281" s="6" t="s">
        <v>3517</v>
      </c>
      <c r="G1281" s="6" t="s">
        <v>3403</v>
      </c>
      <c r="H1281" s="18" t="s">
        <v>6077</v>
      </c>
      <c r="I1281" s="19" t="str">
        <f t="shared" si="38"/>
        <v>1591120.17</v>
      </c>
      <c r="J1281" s="20">
        <v>452631.81750528002</v>
      </c>
      <c r="K1281" s="6" t="s">
        <v>6078</v>
      </c>
      <c r="L1281" t="str">
        <f>VLOOKUP(A1281,[1]Accounts!$A$2:$G$3001,5,FALSE)</f>
        <v>Corporate</v>
      </c>
      <c r="M1281" t="str">
        <f>VLOOKUP(A1281,[1]Accounts!$A$2:$G$3001,7,FALSE)</f>
        <v>264217,6064</v>
      </c>
      <c r="N1281" t="str">
        <f>IFERROR(VLOOKUP(A1281,[1]Loan!A:D,4,FALSE),  " No Loan")</f>
        <v xml:space="preserve"> No Loan</v>
      </c>
      <c r="O1281" s="4">
        <f>VLOOKUP(B1281, [1]Transaction!C:F,4,FALSE)</f>
        <v>44408</v>
      </c>
      <c r="P1281" t="str">
        <f>VLOOKUP(B1281,[1]Transaction!C:D,2,FALSE)</f>
        <v>Online Payment</v>
      </c>
      <c r="Q1281" t="str">
        <f>VLOOKUP(B1281,[1]Transaction!C:E,3,FALSE)</f>
        <v>Internet Banking</v>
      </c>
      <c r="R1281" s="10">
        <f>IFERROR(I1281-J1281, "")</f>
        <v>1138488.3524947199</v>
      </c>
      <c r="S1281" s="5">
        <f t="shared" si="39"/>
        <v>22769.767049894399</v>
      </c>
    </row>
    <row r="1282" spans="1:19" x14ac:dyDescent="0.25">
      <c r="A1282" s="6" t="s">
        <v>2804</v>
      </c>
      <c r="B1282" s="7">
        <v>421773020</v>
      </c>
      <c r="C1282" s="6">
        <v>18</v>
      </c>
      <c r="D1282" s="17">
        <v>38131.5</v>
      </c>
      <c r="E1282" s="6" t="s">
        <v>3339</v>
      </c>
      <c r="F1282" s="6" t="s">
        <v>3395</v>
      </c>
      <c r="G1282" s="6" t="s">
        <v>3429</v>
      </c>
      <c r="H1282" s="18" t="s">
        <v>6079</v>
      </c>
      <c r="I1282" s="19" t="str">
        <f t="shared" si="38"/>
        <v>230628.402</v>
      </c>
      <c r="J1282" s="20">
        <v>102766.72595904001</v>
      </c>
      <c r="K1282" s="6" t="s">
        <v>6080</v>
      </c>
      <c r="L1282" t="str">
        <f>VLOOKUP(A1282,[1]Accounts!$A$2:$G$3001,5,FALSE)</f>
        <v>Savings</v>
      </c>
      <c r="M1282" t="str">
        <f>VLOOKUP(A1282,[1]Accounts!$A$2:$G$3001,7,FALSE)</f>
        <v>188125,5537</v>
      </c>
      <c r="N1282" t="str">
        <f>IFERROR(VLOOKUP(A1282,[1]Loan!A:D,4,FALSE),  " No Loan")</f>
        <v xml:space="preserve"> No Loan</v>
      </c>
      <c r="O1282" s="4">
        <f>VLOOKUP(B1282, [1]Transaction!C:F,4,FALSE)</f>
        <v>44669</v>
      </c>
      <c r="P1282" t="str">
        <f>VLOOKUP(B1282,[1]Transaction!C:D,2,FALSE)</f>
        <v>Money Transfer</v>
      </c>
      <c r="Q1282" t="str">
        <f>VLOOKUP(B1282,[1]Transaction!C:E,3,FALSE)</f>
        <v>Bank</v>
      </c>
      <c r="R1282" s="10">
        <f>IFERROR(I1282-J1282, "")</f>
        <v>127861.67604096</v>
      </c>
      <c r="S1282" s="5">
        <f t="shared" si="39"/>
        <v>0</v>
      </c>
    </row>
    <row r="1283" spans="1:19" x14ac:dyDescent="0.25">
      <c r="A1283" s="6" t="s">
        <v>1505</v>
      </c>
      <c r="B1283" s="7">
        <v>422083653</v>
      </c>
      <c r="C1283" s="6">
        <v>21</v>
      </c>
      <c r="D1283" s="17">
        <v>37035.75</v>
      </c>
      <c r="E1283" s="6" t="s">
        <v>3348</v>
      </c>
      <c r="F1283" s="6" t="s">
        <v>3660</v>
      </c>
      <c r="G1283" s="6" t="s">
        <v>3403</v>
      </c>
      <c r="H1283" s="18" t="s">
        <v>6081</v>
      </c>
      <c r="I1283" s="19" t="str">
        <f t="shared" ref="I1283:I1346" si="40">LEFT(H1283,10)</f>
        <v>425498.087</v>
      </c>
      <c r="J1283" s="20">
        <v>145323.96203520001</v>
      </c>
      <c r="K1283" s="6" t="s">
        <v>6082</v>
      </c>
      <c r="L1283" t="str">
        <f>VLOOKUP(A1283,[1]Accounts!$A$2:$G$3001,5,FALSE)</f>
        <v>Joint</v>
      </c>
      <c r="M1283" t="str">
        <f>VLOOKUP(A1283,[1]Accounts!$A$2:$G$3001,7,FALSE)</f>
        <v>110393,0742</v>
      </c>
      <c r="N1283" t="str">
        <f>IFERROR(VLOOKUP(A1283,[1]Loan!A:D,4,FALSE),  " No Loan")</f>
        <v xml:space="preserve"> No Loan</v>
      </c>
      <c r="O1283" s="4">
        <f>VLOOKUP(B1283, [1]Transaction!C:F,4,FALSE)</f>
        <v>44588</v>
      </c>
      <c r="P1283" t="str">
        <f>VLOOKUP(B1283,[1]Transaction!C:D,2,FALSE)</f>
        <v>Money Deposit</v>
      </c>
      <c r="Q1283" t="str">
        <f>VLOOKUP(B1283,[1]Transaction!C:E,3,FALSE)</f>
        <v>Bank</v>
      </c>
      <c r="R1283" s="10">
        <f>IFERROR(I1283-J1283, "")</f>
        <v>280174.12496479996</v>
      </c>
      <c r="S1283" s="5">
        <f t="shared" ref="S1283:S1346" si="41">IF(R1283&gt;500000, R1283*0.02,0)</f>
        <v>0</v>
      </c>
    </row>
    <row r="1284" spans="1:19" x14ac:dyDescent="0.25">
      <c r="A1284" s="6" t="s">
        <v>446</v>
      </c>
      <c r="B1284" s="7">
        <v>422111244</v>
      </c>
      <c r="C1284" s="6">
        <v>21</v>
      </c>
      <c r="D1284" s="17">
        <v>37035.75</v>
      </c>
      <c r="E1284" s="6" t="s">
        <v>3348</v>
      </c>
      <c r="F1284" s="6" t="s">
        <v>3736</v>
      </c>
      <c r="G1284" s="6" t="s">
        <v>3357</v>
      </c>
      <c r="H1284" s="18" t="s">
        <v>6083</v>
      </c>
      <c r="I1284" s="19" t="str">
        <f t="shared" si="40"/>
        <v>449282.422</v>
      </c>
      <c r="J1284" s="20">
        <v>31824.1715946</v>
      </c>
      <c r="K1284" s="6" t="s">
        <v>6084</v>
      </c>
      <c r="L1284" t="str">
        <f>VLOOKUP(A1284,[1]Accounts!$A$2:$G$3001,5,FALSE)</f>
        <v>Domiciliary</v>
      </c>
      <c r="M1284" t="str">
        <f>VLOOKUP(A1284,[1]Accounts!$A$2:$G$3001,7,FALSE)</f>
        <v>201624,3636</v>
      </c>
      <c r="N1284" t="str">
        <f>IFERROR(VLOOKUP(A1284,[1]Loan!A:D,4,FALSE),  " No Loan")</f>
        <v>N2153253564</v>
      </c>
      <c r="O1284" s="4">
        <f>VLOOKUP(B1284, [1]Transaction!C:F,4,FALSE)</f>
        <v>44497</v>
      </c>
      <c r="P1284" t="str">
        <f>VLOOKUP(B1284,[1]Transaction!C:D,2,FALSE)</f>
        <v>Loan Payment</v>
      </c>
      <c r="Q1284" t="str">
        <f>VLOOKUP(B1284,[1]Transaction!C:E,3,FALSE)</f>
        <v>Mobile</v>
      </c>
      <c r="R1284" s="10">
        <f>IFERROR(I1284-J1284, "")</f>
        <v>417458.2504054</v>
      </c>
      <c r="S1284" s="5">
        <f t="shared" si="41"/>
        <v>0</v>
      </c>
    </row>
    <row r="1285" spans="1:19" x14ac:dyDescent="0.25">
      <c r="A1285" s="6" t="s">
        <v>1311</v>
      </c>
      <c r="B1285" s="7">
        <v>422659041</v>
      </c>
      <c r="C1285" s="6">
        <v>81</v>
      </c>
      <c r="D1285" s="17">
        <v>15120.75</v>
      </c>
      <c r="E1285" s="6" t="s">
        <v>3348</v>
      </c>
      <c r="F1285" s="6" t="s">
        <v>3923</v>
      </c>
      <c r="G1285" s="6" t="s">
        <v>3512</v>
      </c>
      <c r="H1285" s="18" t="s">
        <v>6085</v>
      </c>
      <c r="I1285" s="19" t="str">
        <f t="shared" si="40"/>
        <v>252864.880</v>
      </c>
      <c r="J1285" s="20">
        <v>283297.39121052</v>
      </c>
      <c r="K1285" s="6" t="s">
        <v>6086</v>
      </c>
      <c r="L1285" t="str">
        <f>VLOOKUP(A1285,[1]Accounts!$A$2:$G$3001,5,FALSE)</f>
        <v>Joint</v>
      </c>
      <c r="M1285" t="str">
        <f>VLOOKUP(A1285,[1]Accounts!$A$2:$G$3001,7,FALSE)</f>
        <v>84116,1132</v>
      </c>
      <c r="N1285" t="str">
        <f>IFERROR(VLOOKUP(A1285,[1]Loan!A:D,4,FALSE),  " No Loan")</f>
        <v xml:space="preserve"> No Loan</v>
      </c>
      <c r="O1285" s="4">
        <f>VLOOKUP(B1285, [1]Transaction!C:F,4,FALSE)</f>
        <v>44522</v>
      </c>
      <c r="P1285" t="str">
        <f>VLOOKUP(B1285,[1]Transaction!C:D,2,FALSE)</f>
        <v>Money Deposit</v>
      </c>
      <c r="Q1285" t="str">
        <f>VLOOKUP(B1285,[1]Transaction!C:E,3,FALSE)</f>
        <v>ATM</v>
      </c>
      <c r="R1285" s="10">
        <f>IFERROR(I1285-J1285, "")</f>
        <v>-30432.511210519995</v>
      </c>
      <c r="S1285" s="5">
        <f t="shared" si="41"/>
        <v>0</v>
      </c>
    </row>
    <row r="1286" spans="1:19" x14ac:dyDescent="0.25">
      <c r="A1286" s="6" t="s">
        <v>1334</v>
      </c>
      <c r="B1286" s="7">
        <v>423156618</v>
      </c>
      <c r="C1286" s="6">
        <v>85</v>
      </c>
      <c r="D1286" s="17">
        <v>13659.75</v>
      </c>
      <c r="E1286" s="6" t="s">
        <v>3348</v>
      </c>
      <c r="F1286" s="6" t="s">
        <v>3707</v>
      </c>
      <c r="G1286" s="6" t="s">
        <v>3365</v>
      </c>
      <c r="H1286" s="18" t="s">
        <v>6087</v>
      </c>
      <c r="I1286" s="19" t="str">
        <f t="shared" si="40"/>
        <v>144554.629</v>
      </c>
      <c r="J1286" s="20">
        <v>43564.408997999999</v>
      </c>
      <c r="K1286" s="6" t="s">
        <v>6088</v>
      </c>
      <c r="L1286" t="str">
        <f>VLOOKUP(A1286,[1]Accounts!$A$2:$G$3001,5,FALSE)</f>
        <v>Savings</v>
      </c>
      <c r="M1286" t="str">
        <f>VLOOKUP(A1286,[1]Accounts!$A$2:$G$3001,7,FALSE)</f>
        <v>303763,68</v>
      </c>
      <c r="N1286" t="str">
        <f>IFERROR(VLOOKUP(A1286,[1]Loan!A:D,4,FALSE),  " No Loan")</f>
        <v xml:space="preserve"> No Loan</v>
      </c>
      <c r="O1286" s="4">
        <f>VLOOKUP(B1286, [1]Transaction!C:F,4,FALSE)</f>
        <v>44524</v>
      </c>
      <c r="P1286" t="str">
        <f>VLOOKUP(B1286,[1]Transaction!C:D,2,FALSE)</f>
        <v>Money Transfer</v>
      </c>
      <c r="Q1286" t="str">
        <f>VLOOKUP(B1286,[1]Transaction!C:E,3,FALSE)</f>
        <v>Internet Banking</v>
      </c>
      <c r="R1286" s="10">
        <f>IFERROR(I1286-J1286, "")</f>
        <v>100990.22000199999</v>
      </c>
      <c r="S1286" s="5">
        <f t="shared" si="41"/>
        <v>0</v>
      </c>
    </row>
    <row r="1287" spans="1:19" x14ac:dyDescent="0.25">
      <c r="A1287" s="6" t="s">
        <v>2407</v>
      </c>
      <c r="B1287" s="7">
        <v>423317349</v>
      </c>
      <c r="C1287" s="6">
        <v>85</v>
      </c>
      <c r="D1287" s="17">
        <v>13659.75</v>
      </c>
      <c r="E1287" s="6" t="s">
        <v>3348</v>
      </c>
      <c r="F1287" s="6" t="s">
        <v>4094</v>
      </c>
      <c r="G1287" s="6" t="s">
        <v>3505</v>
      </c>
      <c r="H1287" s="18" t="s">
        <v>6089</v>
      </c>
      <c r="I1287" s="19" t="str">
        <f t="shared" si="40"/>
        <v>653231.968</v>
      </c>
      <c r="J1287" s="20">
        <v>376189.03235340002</v>
      </c>
      <c r="K1287" s="6" t="s">
        <v>6090</v>
      </c>
      <c r="L1287" t="str">
        <f>VLOOKUP(A1287,[1]Accounts!$A$2:$G$3001,5,FALSE)</f>
        <v>Domiciliary</v>
      </c>
      <c r="M1287" t="str">
        <f>VLOOKUP(A1287,[1]Accounts!$A$2:$G$3001,7,FALSE)</f>
        <v>182769,5619</v>
      </c>
      <c r="N1287" t="str">
        <f>IFERROR(VLOOKUP(A1287,[1]Loan!A:D,4,FALSE),  " No Loan")</f>
        <v xml:space="preserve"> No Loan</v>
      </c>
      <c r="O1287" s="4">
        <f>VLOOKUP(B1287, [1]Transaction!C:F,4,FALSE)</f>
        <v>44592</v>
      </c>
      <c r="P1287" t="str">
        <f>VLOOKUP(B1287,[1]Transaction!C:D,2,FALSE)</f>
        <v>Cash Withdrawal</v>
      </c>
      <c r="Q1287" t="str">
        <f>VLOOKUP(B1287,[1]Transaction!C:E,3,FALSE)</f>
        <v>Bank</v>
      </c>
      <c r="R1287" s="10">
        <f>IFERROR(I1287-J1287, "")</f>
        <v>277042.93564659997</v>
      </c>
      <c r="S1287" s="5">
        <f t="shared" si="41"/>
        <v>0</v>
      </c>
    </row>
    <row r="1288" spans="1:19" x14ac:dyDescent="0.25">
      <c r="A1288" s="6" t="s">
        <v>449</v>
      </c>
      <c r="B1288" s="7">
        <v>423463338</v>
      </c>
      <c r="C1288" s="6">
        <v>38</v>
      </c>
      <c r="D1288" s="17">
        <v>30826.5</v>
      </c>
      <c r="E1288" s="6" t="s">
        <v>3348</v>
      </c>
      <c r="F1288" s="6" t="s">
        <v>3916</v>
      </c>
      <c r="G1288" s="6" t="s">
        <v>3345</v>
      </c>
      <c r="H1288" s="18" t="s">
        <v>6091</v>
      </c>
      <c r="I1288" s="19" t="str">
        <f t="shared" si="40"/>
        <v>995012.698</v>
      </c>
      <c r="J1288" s="20">
        <v>168867.8693856</v>
      </c>
      <c r="K1288" s="6" t="s">
        <v>6092</v>
      </c>
      <c r="L1288" t="str">
        <f>VLOOKUP(A1288,[1]Accounts!$A$2:$G$3001,5,FALSE)</f>
        <v>Current</v>
      </c>
      <c r="M1288" t="str">
        <f>VLOOKUP(A1288,[1]Accounts!$A$2:$G$3001,7,FALSE)</f>
        <v>89384,2572</v>
      </c>
      <c r="N1288" t="str">
        <f>IFERROR(VLOOKUP(A1288,[1]Loan!A:D,4,FALSE),  " No Loan")</f>
        <v>N283922,73</v>
      </c>
      <c r="O1288" s="4">
        <f>VLOOKUP(B1288, [1]Transaction!C:F,4,FALSE)</f>
        <v>44230</v>
      </c>
      <c r="P1288" t="str">
        <f>VLOOKUP(B1288,[1]Transaction!C:D,2,FALSE)</f>
        <v>Loan Payment</v>
      </c>
      <c r="Q1288" t="str">
        <f>VLOOKUP(B1288,[1]Transaction!C:E,3,FALSE)</f>
        <v>AFT</v>
      </c>
      <c r="R1288" s="10">
        <f>IFERROR(I1288-J1288, "")</f>
        <v>826144.8286144</v>
      </c>
      <c r="S1288" s="5">
        <f t="shared" si="41"/>
        <v>16522.896572288002</v>
      </c>
    </row>
    <row r="1289" spans="1:19" x14ac:dyDescent="0.25">
      <c r="A1289" s="6" t="s">
        <v>2515</v>
      </c>
      <c r="B1289" s="7">
        <v>423730232</v>
      </c>
      <c r="C1289" s="6">
        <v>47</v>
      </c>
      <c r="D1289" s="17">
        <v>27539.25</v>
      </c>
      <c r="E1289" s="6" t="s">
        <v>3348</v>
      </c>
      <c r="F1289" s="6" t="s">
        <v>3900</v>
      </c>
      <c r="G1289" s="6" t="s">
        <v>3399</v>
      </c>
      <c r="H1289" s="18" t="s">
        <v>6093</v>
      </c>
      <c r="I1289" s="19" t="str">
        <f t="shared" si="40"/>
        <v>197265.750</v>
      </c>
      <c r="J1289" s="20">
        <v>85081.575859200006</v>
      </c>
      <c r="K1289" s="6" t="s">
        <v>6094</v>
      </c>
      <c r="L1289" t="str">
        <f>VLOOKUP(A1289,[1]Accounts!$A$2:$G$3001,5,FALSE)</f>
        <v>Domiciliary</v>
      </c>
      <c r="M1289" t="str">
        <f>VLOOKUP(A1289,[1]Accounts!$A$2:$G$3001,7,FALSE)</f>
        <v>74128,4196</v>
      </c>
      <c r="N1289" t="str">
        <f>IFERROR(VLOOKUP(A1289,[1]Loan!A:D,4,FALSE),  " No Loan")</f>
        <v xml:space="preserve"> No Loan</v>
      </c>
      <c r="O1289" s="4">
        <f>VLOOKUP(B1289, [1]Transaction!C:F,4,FALSE)</f>
        <v>44603</v>
      </c>
      <c r="P1289" t="str">
        <f>VLOOKUP(B1289,[1]Transaction!C:D,2,FALSE)</f>
        <v>Money Deposit</v>
      </c>
      <c r="Q1289" t="str">
        <f>VLOOKUP(B1289,[1]Transaction!C:E,3,FALSE)</f>
        <v>Bank</v>
      </c>
      <c r="R1289" s="10">
        <f>IFERROR(I1289-J1289, "")</f>
        <v>112184.17414079999</v>
      </c>
      <c r="S1289" s="5">
        <f t="shared" si="41"/>
        <v>0</v>
      </c>
    </row>
    <row r="1290" spans="1:19" x14ac:dyDescent="0.25">
      <c r="A1290" s="6" t="s">
        <v>2135</v>
      </c>
      <c r="B1290" s="7">
        <v>424243774</v>
      </c>
      <c r="C1290" s="6">
        <v>19</v>
      </c>
      <c r="D1290" s="17">
        <v>37766.25</v>
      </c>
      <c r="E1290" s="6" t="s">
        <v>3348</v>
      </c>
      <c r="F1290" s="6" t="s">
        <v>3364</v>
      </c>
      <c r="G1290" s="6" t="s">
        <v>3361</v>
      </c>
      <c r="H1290" s="18" t="s">
        <v>6095</v>
      </c>
      <c r="I1290" s="19" t="str">
        <f t="shared" si="40"/>
        <v>420132.510</v>
      </c>
      <c r="J1290" s="20">
        <v>140744.3910912</v>
      </c>
      <c r="K1290" s="6" t="s">
        <v>6096</v>
      </c>
      <c r="L1290" t="str">
        <f>VLOOKUP(A1290,[1]Accounts!$A$2:$G$3001,5,FALSE)</f>
        <v>Current</v>
      </c>
      <c r="M1290" t="str">
        <f>VLOOKUP(A1290,[1]Accounts!$A$2:$G$3001,7,FALSE)</f>
        <v>194269,9278</v>
      </c>
      <c r="N1290" t="str">
        <f>IFERROR(VLOOKUP(A1290,[1]Loan!A:D,4,FALSE),  " No Loan")</f>
        <v xml:space="preserve"> No Loan</v>
      </c>
      <c r="O1290" s="4">
        <f>VLOOKUP(B1290, [1]Transaction!C:F,4,FALSE)</f>
        <v>44276</v>
      </c>
      <c r="P1290" t="str">
        <f>VLOOKUP(B1290,[1]Transaction!C:D,2,FALSE)</f>
        <v>Checks</v>
      </c>
      <c r="Q1290" t="str">
        <f>VLOOKUP(B1290,[1]Transaction!C:E,3,FALSE)</f>
        <v>Informal Services</v>
      </c>
      <c r="R1290" s="10">
        <f>IFERROR(I1290-J1290, "")</f>
        <v>279388.11890880001</v>
      </c>
      <c r="S1290" s="5">
        <f t="shared" si="41"/>
        <v>0</v>
      </c>
    </row>
    <row r="1291" spans="1:19" x14ac:dyDescent="0.25">
      <c r="A1291" s="6" t="s">
        <v>2467</v>
      </c>
      <c r="B1291" s="7">
        <v>424349749</v>
      </c>
      <c r="C1291" s="6">
        <v>79</v>
      </c>
      <c r="D1291" s="17">
        <v>15851.25</v>
      </c>
      <c r="E1291" s="6" t="s">
        <v>3339</v>
      </c>
      <c r="F1291" s="6" t="s">
        <v>4823</v>
      </c>
      <c r="G1291" s="6" t="s">
        <v>3369</v>
      </c>
      <c r="H1291" s="18" t="s">
        <v>6097</v>
      </c>
      <c r="I1291" s="19" t="str">
        <f t="shared" si="40"/>
        <v>532750.140</v>
      </c>
      <c r="J1291" s="20">
        <v>260897.49832608001</v>
      </c>
      <c r="K1291" s="6" t="s">
        <v>6098</v>
      </c>
      <c r="L1291" t="str">
        <f>VLOOKUP(A1291,[1]Accounts!$A$2:$G$3001,5,FALSE)</f>
        <v>Current</v>
      </c>
      <c r="M1291" t="str">
        <f>VLOOKUP(A1291,[1]Accounts!$A$2:$G$3001,7,FALSE)</f>
        <v>157986,7328</v>
      </c>
      <c r="N1291" t="str">
        <f>IFERROR(VLOOKUP(A1291,[1]Loan!A:D,4,FALSE),  " No Loan")</f>
        <v xml:space="preserve"> No Loan</v>
      </c>
      <c r="O1291" s="4">
        <f>VLOOKUP(B1291, [1]Transaction!C:F,4,FALSE)</f>
        <v>44515</v>
      </c>
      <c r="P1291" t="str">
        <f>VLOOKUP(B1291,[1]Transaction!C:D,2,FALSE)</f>
        <v>Online Payment</v>
      </c>
      <c r="Q1291" t="str">
        <f>VLOOKUP(B1291,[1]Transaction!C:E,3,FALSE)</f>
        <v>Internet Banking</v>
      </c>
      <c r="R1291" s="10">
        <f>IFERROR(I1291-J1291, "")</f>
        <v>271852.64167391998</v>
      </c>
      <c r="S1291" s="5">
        <f t="shared" si="41"/>
        <v>0</v>
      </c>
    </row>
    <row r="1292" spans="1:19" x14ac:dyDescent="0.25">
      <c r="A1292" s="6" t="s">
        <v>1073</v>
      </c>
      <c r="B1292" s="7">
        <v>424993985</v>
      </c>
      <c r="C1292" s="6">
        <v>49</v>
      </c>
      <c r="D1292" s="17">
        <v>26808.75</v>
      </c>
      <c r="E1292" s="6" t="s">
        <v>3348</v>
      </c>
      <c r="F1292" s="6" t="s">
        <v>4411</v>
      </c>
      <c r="G1292" s="6" t="s">
        <v>3369</v>
      </c>
      <c r="H1292" s="18" t="s">
        <v>6099</v>
      </c>
      <c r="I1292" s="19" t="str">
        <f t="shared" si="40"/>
        <v>964355.022</v>
      </c>
      <c r="J1292" s="20">
        <v>453725.61847415997</v>
      </c>
      <c r="K1292" s="6" t="s">
        <v>6100</v>
      </c>
      <c r="L1292" t="str">
        <f>VLOOKUP(A1292,[1]Accounts!$A$2:$G$3001,5,FALSE)</f>
        <v>Domiciliary</v>
      </c>
      <c r="M1292" t="str">
        <f>VLOOKUP(A1292,[1]Accounts!$A$2:$G$3001,7,FALSE)</f>
        <v>305273,4048</v>
      </c>
      <c r="N1292" t="str">
        <f>IFERROR(VLOOKUP(A1292,[1]Loan!A:D,4,FALSE),  " No Loan")</f>
        <v xml:space="preserve"> No Loan</v>
      </c>
      <c r="O1292" s="4">
        <f>VLOOKUP(B1292, [1]Transaction!C:F,4,FALSE)</f>
        <v>44646</v>
      </c>
      <c r="P1292" t="str">
        <f>VLOOKUP(B1292,[1]Transaction!C:D,2,FALSE)</f>
        <v>Money Deposit</v>
      </c>
      <c r="Q1292" t="str">
        <f>VLOOKUP(B1292,[1]Transaction!C:E,3,FALSE)</f>
        <v>Bank</v>
      </c>
      <c r="R1292" s="10">
        <f>IFERROR(I1292-J1292, "")</f>
        <v>510629.40352584003</v>
      </c>
      <c r="S1292" s="5">
        <f t="shared" si="41"/>
        <v>10212.5880705168</v>
      </c>
    </row>
    <row r="1293" spans="1:19" x14ac:dyDescent="0.25">
      <c r="A1293" s="6" t="s">
        <v>1058</v>
      </c>
      <c r="B1293" s="7">
        <v>425436588</v>
      </c>
      <c r="C1293" s="6">
        <v>71</v>
      </c>
      <c r="D1293" s="17">
        <v>18773.25</v>
      </c>
      <c r="E1293" s="6" t="s">
        <v>3348</v>
      </c>
      <c r="F1293" s="6" t="s">
        <v>3497</v>
      </c>
      <c r="G1293" s="6" t="s">
        <v>3425</v>
      </c>
      <c r="H1293" s="18" t="s">
        <v>6101</v>
      </c>
      <c r="I1293" s="19" t="str">
        <f t="shared" si="40"/>
        <v>439429.263</v>
      </c>
      <c r="J1293" s="20">
        <v>72191.950488000002</v>
      </c>
      <c r="K1293" s="6" t="s">
        <v>28</v>
      </c>
      <c r="L1293" t="str">
        <f>VLOOKUP(A1293,[1]Accounts!$A$2:$G$3001,5,FALSE)</f>
        <v>Current</v>
      </c>
      <c r="M1293" t="str">
        <f>VLOOKUP(A1293,[1]Accounts!$A$2:$G$3001,7,FALSE)</f>
        <v>61750,3392</v>
      </c>
      <c r="N1293" t="str">
        <f>IFERROR(VLOOKUP(A1293,[1]Loan!A:D,4,FALSE),  " No Loan")</f>
        <v xml:space="preserve"> No Loan</v>
      </c>
      <c r="O1293" s="4">
        <f>VLOOKUP(B1293, [1]Transaction!C:F,4,FALSE)</f>
        <v>44449</v>
      </c>
      <c r="P1293" t="str">
        <f>VLOOKUP(B1293,[1]Transaction!C:D,2,FALSE)</f>
        <v>Money Transfer</v>
      </c>
      <c r="Q1293" t="str">
        <f>VLOOKUP(B1293,[1]Transaction!C:E,3,FALSE)</f>
        <v>Internet Banking</v>
      </c>
      <c r="R1293" s="10">
        <f>IFERROR(I1293-J1293, "")</f>
        <v>367237.31251199997</v>
      </c>
      <c r="S1293" s="5">
        <f t="shared" si="41"/>
        <v>0</v>
      </c>
    </row>
    <row r="1294" spans="1:19" x14ac:dyDescent="0.25">
      <c r="A1294" s="6" t="s">
        <v>1878</v>
      </c>
      <c r="B1294" s="7">
        <v>425771114</v>
      </c>
      <c r="C1294" s="6">
        <v>78</v>
      </c>
      <c r="D1294" s="17">
        <v>16216.5</v>
      </c>
      <c r="E1294" s="6" t="s">
        <v>3348</v>
      </c>
      <c r="F1294" s="6" t="s">
        <v>3606</v>
      </c>
      <c r="G1294" s="6" t="s">
        <v>3512</v>
      </c>
      <c r="H1294" s="18" t="s">
        <v>6102</v>
      </c>
      <c r="I1294" s="19" t="str">
        <f t="shared" si="40"/>
        <v>611071.698</v>
      </c>
      <c r="J1294" s="20">
        <v>197699.66726399999</v>
      </c>
      <c r="K1294" s="6" t="s">
        <v>6103</v>
      </c>
      <c r="L1294" t="str">
        <f>VLOOKUP(A1294,[1]Accounts!$A$2:$G$3001,5,FALSE)</f>
        <v>Domiciliary</v>
      </c>
      <c r="M1294" t="str">
        <f>VLOOKUP(A1294,[1]Accounts!$A$2:$G$3001,7,FALSE)</f>
        <v>141218,6763</v>
      </c>
      <c r="N1294" t="str">
        <f>IFERROR(VLOOKUP(A1294,[1]Loan!A:D,4,FALSE),  " No Loan")</f>
        <v xml:space="preserve"> No Loan</v>
      </c>
      <c r="O1294" s="4">
        <f>VLOOKUP(B1294, [1]Transaction!C:F,4,FALSE)</f>
        <v>44327</v>
      </c>
      <c r="P1294" t="str">
        <f>VLOOKUP(B1294,[1]Transaction!C:D,2,FALSE)</f>
        <v>Cash Withdrawal</v>
      </c>
      <c r="Q1294" t="str">
        <f>VLOOKUP(B1294,[1]Transaction!C:E,3,FALSE)</f>
        <v>Bank</v>
      </c>
      <c r="R1294" s="10">
        <f>IFERROR(I1294-J1294, "")</f>
        <v>413372.03073599999</v>
      </c>
      <c r="S1294" s="5">
        <f t="shared" si="41"/>
        <v>0</v>
      </c>
    </row>
    <row r="1295" spans="1:19" x14ac:dyDescent="0.25">
      <c r="A1295" s="6" t="s">
        <v>2763</v>
      </c>
      <c r="B1295" s="7">
        <v>426567296</v>
      </c>
      <c r="C1295" s="6">
        <v>49</v>
      </c>
      <c r="D1295" s="17">
        <v>26808.75</v>
      </c>
      <c r="E1295" s="6" t="s">
        <v>3348</v>
      </c>
      <c r="F1295" s="6" t="s">
        <v>3754</v>
      </c>
      <c r="G1295" s="6" t="s">
        <v>3463</v>
      </c>
      <c r="H1295" s="18" t="s">
        <v>6104</v>
      </c>
      <c r="I1295" s="19" t="str">
        <f t="shared" si="40"/>
        <v>202406.318</v>
      </c>
      <c r="J1295" s="20">
        <v>80786.5219296</v>
      </c>
      <c r="K1295" s="6" t="s">
        <v>6105</v>
      </c>
      <c r="L1295" t="str">
        <f>VLOOKUP(A1295,[1]Accounts!$A$2:$G$3001,5,FALSE)</f>
        <v>Savings</v>
      </c>
      <c r="M1295" t="str">
        <f>VLOOKUP(A1295,[1]Accounts!$A$2:$G$3001,7,FALSE)</f>
        <v>110364,7116</v>
      </c>
      <c r="N1295" t="str">
        <f>IFERROR(VLOOKUP(A1295,[1]Loan!A:D,4,FALSE),  " No Loan")</f>
        <v xml:space="preserve"> No Loan</v>
      </c>
      <c r="O1295" s="4">
        <f>VLOOKUP(B1295, [1]Transaction!C:F,4,FALSE)</f>
        <v>44436</v>
      </c>
      <c r="P1295" t="str">
        <f>VLOOKUP(B1295,[1]Transaction!C:D,2,FALSE)</f>
        <v>Money Transfer</v>
      </c>
      <c r="Q1295" t="str">
        <f>VLOOKUP(B1295,[1]Transaction!C:E,3,FALSE)</f>
        <v>Internet Banking</v>
      </c>
      <c r="R1295" s="10">
        <f>IFERROR(I1295-J1295, "")</f>
        <v>121619.7960704</v>
      </c>
      <c r="S1295" s="5">
        <f t="shared" si="41"/>
        <v>0</v>
      </c>
    </row>
    <row r="1296" spans="1:19" x14ac:dyDescent="0.25">
      <c r="A1296" s="6" t="s">
        <v>1437</v>
      </c>
      <c r="B1296" s="7">
        <v>426592473</v>
      </c>
      <c r="C1296" s="6">
        <v>53</v>
      </c>
      <c r="D1296" s="17">
        <v>25347.75</v>
      </c>
      <c r="E1296" s="6" t="s">
        <v>3339</v>
      </c>
      <c r="F1296" s="6" t="s">
        <v>4056</v>
      </c>
      <c r="G1296" s="6" t="s">
        <v>3463</v>
      </c>
      <c r="H1296" s="18" t="s">
        <v>6106</v>
      </c>
      <c r="I1296" s="19" t="str">
        <f t="shared" si="40"/>
        <v>564711.398</v>
      </c>
      <c r="J1296" s="20">
        <v>290826.37027488003</v>
      </c>
      <c r="K1296" s="6" t="s">
        <v>6107</v>
      </c>
      <c r="L1296" t="str">
        <f>VLOOKUP(A1296,[1]Accounts!$A$2:$G$3001,5,FALSE)</f>
        <v>Domiciliary</v>
      </c>
      <c r="M1296" t="str">
        <f>VLOOKUP(A1296,[1]Accounts!$A$2:$G$3001,7,FALSE)</f>
        <v>38502,756</v>
      </c>
      <c r="N1296" t="str">
        <f>IFERROR(VLOOKUP(A1296,[1]Loan!A:D,4,FALSE),  " No Loan")</f>
        <v xml:space="preserve"> No Loan</v>
      </c>
      <c r="O1296" s="4">
        <f>VLOOKUP(B1296, [1]Transaction!C:F,4,FALSE)</f>
        <v>44245</v>
      </c>
      <c r="P1296" t="str">
        <f>VLOOKUP(B1296,[1]Transaction!C:D,2,FALSE)</f>
        <v>Online Payment</v>
      </c>
      <c r="Q1296" t="str">
        <f>VLOOKUP(B1296,[1]Transaction!C:E,3,FALSE)</f>
        <v>Card</v>
      </c>
      <c r="R1296" s="10">
        <f>IFERROR(I1296-J1296, "")</f>
        <v>273885.02772512002</v>
      </c>
      <c r="S1296" s="5">
        <f t="shared" si="41"/>
        <v>0</v>
      </c>
    </row>
    <row r="1297" spans="1:19" x14ac:dyDescent="0.25">
      <c r="A1297" s="6" t="s">
        <v>2012</v>
      </c>
      <c r="B1297" s="7">
        <v>426717659</v>
      </c>
      <c r="C1297" s="6">
        <v>79</v>
      </c>
      <c r="D1297" s="17">
        <v>15851.25</v>
      </c>
      <c r="E1297" s="6" t="s">
        <v>3339</v>
      </c>
      <c r="F1297" s="6" t="s">
        <v>3671</v>
      </c>
      <c r="G1297" s="6" t="s">
        <v>3369</v>
      </c>
      <c r="H1297" s="18" t="s">
        <v>6108</v>
      </c>
      <c r="I1297" s="19" t="str">
        <f t="shared" si="40"/>
        <v>643768.667</v>
      </c>
      <c r="J1297" s="20">
        <v>397714.29401088</v>
      </c>
      <c r="K1297" s="6" t="s">
        <v>6109</v>
      </c>
      <c r="L1297" t="str">
        <f>VLOOKUP(A1297,[1]Accounts!$A$2:$G$3001,5,FALSE)</f>
        <v>Domiciliary</v>
      </c>
      <c r="M1297" t="str">
        <f>VLOOKUP(A1297,[1]Accounts!$A$2:$G$3001,7,FALSE)</f>
        <v>183024,4122</v>
      </c>
      <c r="N1297" t="str">
        <f>IFERROR(VLOOKUP(A1297,[1]Loan!A:D,4,FALSE),  " No Loan")</f>
        <v xml:space="preserve"> No Loan</v>
      </c>
      <c r="O1297" s="4">
        <f>VLOOKUP(B1297, [1]Transaction!C:F,4,FALSE)</f>
        <v>44376</v>
      </c>
      <c r="P1297" t="str">
        <f>VLOOKUP(B1297,[1]Transaction!C:D,2,FALSE)</f>
        <v>Online Payment</v>
      </c>
      <c r="Q1297" t="str">
        <f>VLOOKUP(B1297,[1]Transaction!C:E,3,FALSE)</f>
        <v>Card</v>
      </c>
      <c r="R1297" s="10">
        <f>IFERROR(I1297-J1297, "")</f>
        <v>246054.37298912002</v>
      </c>
      <c r="S1297" s="5">
        <f t="shared" si="41"/>
        <v>0</v>
      </c>
    </row>
    <row r="1298" spans="1:19" x14ac:dyDescent="0.25">
      <c r="A1298" s="6" t="s">
        <v>2339</v>
      </c>
      <c r="B1298" s="7">
        <v>426810795</v>
      </c>
      <c r="C1298" s="6">
        <v>49</v>
      </c>
      <c r="D1298" s="17">
        <v>26808.75</v>
      </c>
      <c r="E1298" s="6" t="s">
        <v>3339</v>
      </c>
      <c r="F1298" s="6" t="s">
        <v>3721</v>
      </c>
      <c r="G1298" s="6" t="s">
        <v>3369</v>
      </c>
      <c r="H1298" s="18" t="s">
        <v>6110</v>
      </c>
      <c r="I1298" s="19" t="str">
        <f t="shared" si="40"/>
        <v>285173.386</v>
      </c>
      <c r="J1298" s="20">
        <v>53376.591091399998</v>
      </c>
      <c r="K1298" s="6" t="s">
        <v>6111</v>
      </c>
      <c r="L1298" t="str">
        <f>VLOOKUP(A1298,[1]Accounts!$A$2:$G$3001,5,FALSE)</f>
        <v>Current</v>
      </c>
      <c r="M1298" t="str">
        <f>VLOOKUP(A1298,[1]Accounts!$A$2:$G$3001,7,FALSE)</f>
        <v>265427,2565</v>
      </c>
      <c r="N1298" t="str">
        <f>IFERROR(VLOOKUP(A1298,[1]Loan!A:D,4,FALSE),  " No Loan")</f>
        <v xml:space="preserve"> No Loan</v>
      </c>
      <c r="O1298" s="4">
        <f>VLOOKUP(B1298, [1]Transaction!C:F,4,FALSE)</f>
        <v>44619</v>
      </c>
      <c r="P1298" t="str">
        <f>VLOOKUP(B1298,[1]Transaction!C:D,2,FALSE)</f>
        <v>Money Transfer</v>
      </c>
      <c r="Q1298" t="str">
        <f>VLOOKUP(B1298,[1]Transaction!C:E,3,FALSE)</f>
        <v>Internet Banking</v>
      </c>
      <c r="R1298" s="10">
        <f>IFERROR(I1298-J1298, "")</f>
        <v>231796.79490859999</v>
      </c>
      <c r="S1298" s="5">
        <f t="shared" si="41"/>
        <v>0</v>
      </c>
    </row>
    <row r="1299" spans="1:19" x14ac:dyDescent="0.25">
      <c r="A1299" s="6" t="s">
        <v>1543</v>
      </c>
      <c r="B1299" s="7">
        <v>427118890</v>
      </c>
      <c r="C1299" s="6">
        <v>80</v>
      </c>
      <c r="D1299" s="17">
        <v>15486</v>
      </c>
      <c r="E1299" s="6" t="s">
        <v>3339</v>
      </c>
      <c r="F1299" s="6" t="s">
        <v>4411</v>
      </c>
      <c r="G1299" s="6" t="s">
        <v>3463</v>
      </c>
      <c r="H1299" s="18" t="s">
        <v>6112</v>
      </c>
      <c r="I1299" s="19" t="str">
        <f t="shared" si="40"/>
        <v>1230159.32</v>
      </c>
      <c r="J1299" s="20">
        <v>447715.97104835999</v>
      </c>
      <c r="K1299" s="6" t="s">
        <v>6113</v>
      </c>
      <c r="L1299" t="str">
        <f>VLOOKUP(A1299,[1]Accounts!$A$2:$G$3001,5,FALSE)</f>
        <v>Domiciliary</v>
      </c>
      <c r="M1299" t="str">
        <f>VLOOKUP(A1299,[1]Accounts!$A$2:$G$3001,7,FALSE)</f>
        <v>65125,7984</v>
      </c>
      <c r="N1299" t="str">
        <f>IFERROR(VLOOKUP(A1299,[1]Loan!A:D,4,FALSE),  " No Loan")</f>
        <v xml:space="preserve"> No Loan</v>
      </c>
      <c r="O1299" s="4">
        <f>VLOOKUP(B1299, [1]Transaction!C:F,4,FALSE)</f>
        <v>44424</v>
      </c>
      <c r="P1299" t="str">
        <f>VLOOKUP(B1299,[1]Transaction!C:D,2,FALSE)</f>
        <v>Money Transfer</v>
      </c>
      <c r="Q1299" t="str">
        <f>VLOOKUP(B1299,[1]Transaction!C:E,3,FALSE)</f>
        <v>Bank</v>
      </c>
      <c r="R1299" s="10">
        <f>IFERROR(I1299-J1299, "")</f>
        <v>782443.34895164007</v>
      </c>
      <c r="S1299" s="5">
        <f t="shared" si="41"/>
        <v>15648.866979032802</v>
      </c>
    </row>
    <row r="1300" spans="1:19" x14ac:dyDescent="0.25">
      <c r="A1300" s="6" t="s">
        <v>452</v>
      </c>
      <c r="B1300" s="7">
        <v>428368106</v>
      </c>
      <c r="C1300" s="6">
        <v>51</v>
      </c>
      <c r="D1300" s="17">
        <v>26078.25</v>
      </c>
      <c r="E1300" s="6" t="s">
        <v>3339</v>
      </c>
      <c r="F1300" s="6" t="s">
        <v>3402</v>
      </c>
      <c r="G1300" s="6" t="s">
        <v>3369</v>
      </c>
      <c r="H1300" s="18" t="s">
        <v>6114</v>
      </c>
      <c r="I1300" s="19" t="str">
        <f t="shared" si="40"/>
        <v>1157818.61</v>
      </c>
      <c r="J1300" s="20">
        <v>263725.35091199999</v>
      </c>
      <c r="K1300" s="6" t="s">
        <v>5812</v>
      </c>
      <c r="L1300" t="str">
        <f>VLOOKUP(A1300,[1]Accounts!$A$2:$G$3001,5,FALSE)</f>
        <v>Domiciliary</v>
      </c>
      <c r="M1300" t="str">
        <f>VLOOKUP(A1300,[1]Accounts!$A$2:$G$3001,7,FALSE)</f>
        <v>246615,84</v>
      </c>
      <c r="N1300" t="str">
        <f>IFERROR(VLOOKUP(A1300,[1]Loan!A:D,4,FALSE),  " No Loan")</f>
        <v>N622181,88</v>
      </c>
      <c r="O1300" s="4">
        <f>VLOOKUP(B1300, [1]Transaction!C:F,4,FALSE)</f>
        <v>44626</v>
      </c>
      <c r="P1300" t="str">
        <f>VLOOKUP(B1300,[1]Transaction!C:D,2,FALSE)</f>
        <v>Loan Payment</v>
      </c>
      <c r="Q1300" t="str">
        <f>VLOOKUP(B1300,[1]Transaction!C:E,3,FALSE)</f>
        <v>AFT</v>
      </c>
      <c r="R1300" s="10">
        <f>IFERROR(I1300-J1300, "")</f>
        <v>894093.25908800005</v>
      </c>
      <c r="S1300" s="5">
        <f t="shared" si="41"/>
        <v>17881.86518176</v>
      </c>
    </row>
    <row r="1301" spans="1:19" x14ac:dyDescent="0.25">
      <c r="A1301" s="6" t="s">
        <v>2728</v>
      </c>
      <c r="B1301" s="7">
        <v>429506359</v>
      </c>
      <c r="C1301" s="6">
        <v>77</v>
      </c>
      <c r="D1301" s="17">
        <v>16581.75</v>
      </c>
      <c r="E1301" s="6" t="s">
        <v>3348</v>
      </c>
      <c r="F1301" s="6" t="s">
        <v>4236</v>
      </c>
      <c r="G1301" s="6" t="s">
        <v>3623</v>
      </c>
      <c r="H1301" s="18" t="s">
        <v>6115</v>
      </c>
      <c r="I1301" s="19" t="str">
        <f t="shared" si="40"/>
        <v>111414.823</v>
      </c>
      <c r="J1301" s="20">
        <v>23659.265435400001</v>
      </c>
      <c r="K1301" s="6" t="s">
        <v>6116</v>
      </c>
      <c r="L1301" t="str">
        <f>VLOOKUP(A1301,[1]Accounts!$A$2:$G$3001,5,FALSE)</f>
        <v>Corporate</v>
      </c>
      <c r="M1301" t="str">
        <f>VLOOKUP(A1301,[1]Accounts!$A$2:$G$3001,7,FALSE)</f>
        <v>94710,6945</v>
      </c>
      <c r="N1301" t="str">
        <f>IFERROR(VLOOKUP(A1301,[1]Loan!A:D,4,FALSE),  " No Loan")</f>
        <v xml:space="preserve"> No Loan</v>
      </c>
      <c r="O1301" s="4">
        <f>VLOOKUP(B1301, [1]Transaction!C:F,4,FALSE)</f>
        <v>44245</v>
      </c>
      <c r="P1301" t="str">
        <f>VLOOKUP(B1301,[1]Transaction!C:D,2,FALSE)</f>
        <v>Online Payment</v>
      </c>
      <c r="Q1301" t="str">
        <f>VLOOKUP(B1301,[1]Transaction!C:E,3,FALSE)</f>
        <v>Mobile</v>
      </c>
      <c r="R1301" s="10">
        <f>IFERROR(I1301-J1301, "")</f>
        <v>87755.557564600007</v>
      </c>
      <c r="S1301" s="5">
        <f t="shared" si="41"/>
        <v>0</v>
      </c>
    </row>
    <row r="1302" spans="1:19" x14ac:dyDescent="0.25">
      <c r="A1302" s="6" t="s">
        <v>1044</v>
      </c>
      <c r="B1302" s="7">
        <v>429559355</v>
      </c>
      <c r="C1302" s="6">
        <v>81</v>
      </c>
      <c r="D1302" s="17">
        <v>15120.75</v>
      </c>
      <c r="E1302" s="6" t="s">
        <v>3348</v>
      </c>
      <c r="F1302" s="6" t="s">
        <v>3651</v>
      </c>
      <c r="G1302" s="6" t="s">
        <v>3369</v>
      </c>
      <c r="H1302" s="18" t="s">
        <v>6117</v>
      </c>
      <c r="I1302" s="19" t="str">
        <f t="shared" si="40"/>
        <v>48551.9683</v>
      </c>
      <c r="J1302" s="20">
        <v>31690.000943999999</v>
      </c>
      <c r="K1302" s="6" t="s">
        <v>6118</v>
      </c>
      <c r="L1302" t="str">
        <f>VLOOKUP(A1302,[1]Accounts!$A$2:$G$3001,5,FALSE)</f>
        <v>Domiciliary</v>
      </c>
      <c r="M1302" t="str">
        <f>VLOOKUP(A1302,[1]Accounts!$A$2:$G$3001,7,FALSE)</f>
        <v>278807,4576</v>
      </c>
      <c r="N1302" t="str">
        <f>IFERROR(VLOOKUP(A1302,[1]Loan!A:D,4,FALSE),  " No Loan")</f>
        <v xml:space="preserve"> No Loan</v>
      </c>
      <c r="O1302" s="4">
        <f>VLOOKUP(B1302, [1]Transaction!C:F,4,FALSE)</f>
        <v>44630</v>
      </c>
      <c r="P1302" t="str">
        <f>VLOOKUP(B1302,[1]Transaction!C:D,2,FALSE)</f>
        <v>Online Payment</v>
      </c>
      <c r="Q1302" t="str">
        <f>VLOOKUP(B1302,[1]Transaction!C:E,3,FALSE)</f>
        <v>Card</v>
      </c>
      <c r="R1302" s="10">
        <f>IFERROR(I1302-J1302, "")</f>
        <v>16861.967356000001</v>
      </c>
      <c r="S1302" s="5">
        <f t="shared" si="41"/>
        <v>0</v>
      </c>
    </row>
    <row r="1303" spans="1:19" x14ac:dyDescent="0.25">
      <c r="A1303" s="6" t="s">
        <v>1996</v>
      </c>
      <c r="B1303" s="7">
        <v>429876463</v>
      </c>
      <c r="C1303" s="6">
        <v>82</v>
      </c>
      <c r="D1303" s="17">
        <v>14755.5</v>
      </c>
      <c r="E1303" s="6" t="s">
        <v>3339</v>
      </c>
      <c r="F1303" s="6" t="s">
        <v>3616</v>
      </c>
      <c r="G1303" s="6" t="s">
        <v>3403</v>
      </c>
      <c r="H1303" s="18" t="s">
        <v>6119</v>
      </c>
      <c r="I1303" s="19" t="str">
        <f t="shared" si="40"/>
        <v>44965.2380</v>
      </c>
      <c r="J1303" s="20">
        <v>18599.968469899999</v>
      </c>
      <c r="K1303" s="6" t="s">
        <v>6120</v>
      </c>
      <c r="L1303" t="str">
        <f>VLOOKUP(A1303,[1]Accounts!$A$2:$G$3001,5,FALSE)</f>
        <v>Domiciliary</v>
      </c>
      <c r="M1303" t="str">
        <f>VLOOKUP(A1303,[1]Accounts!$A$2:$G$3001,7,FALSE)</f>
        <v>273943,4516</v>
      </c>
      <c r="N1303" t="str">
        <f>IFERROR(VLOOKUP(A1303,[1]Loan!A:D,4,FALSE),  " No Loan")</f>
        <v xml:space="preserve"> No Loan</v>
      </c>
      <c r="O1303" s="4">
        <f>VLOOKUP(B1303, [1]Transaction!C:F,4,FALSE)</f>
        <v>44211</v>
      </c>
      <c r="P1303" t="str">
        <f>VLOOKUP(B1303,[1]Transaction!C:D,2,FALSE)</f>
        <v>Money Transfer</v>
      </c>
      <c r="Q1303" t="str">
        <f>VLOOKUP(B1303,[1]Transaction!C:E,3,FALSE)</f>
        <v>Mobile</v>
      </c>
      <c r="R1303" s="10">
        <f>IFERROR(I1303-J1303, "")</f>
        <v>26365.269530099999</v>
      </c>
      <c r="S1303" s="5">
        <f t="shared" si="41"/>
        <v>0</v>
      </c>
    </row>
    <row r="1304" spans="1:19" x14ac:dyDescent="0.25">
      <c r="A1304" s="6" t="s">
        <v>1843</v>
      </c>
      <c r="B1304" s="7">
        <v>429910592</v>
      </c>
      <c r="C1304" s="6">
        <v>32</v>
      </c>
      <c r="D1304" s="17">
        <v>33018</v>
      </c>
      <c r="E1304" s="6" t="s">
        <v>3348</v>
      </c>
      <c r="F1304" s="6" t="s">
        <v>3412</v>
      </c>
      <c r="G1304" s="6" t="s">
        <v>3369</v>
      </c>
      <c r="H1304" s="18" t="s">
        <v>6121</v>
      </c>
      <c r="I1304" s="19" t="str">
        <f t="shared" si="40"/>
        <v>1472296.81</v>
      </c>
      <c r="J1304" s="20">
        <v>317638.08896831999</v>
      </c>
      <c r="K1304" s="6" t="s">
        <v>6122</v>
      </c>
      <c r="L1304" t="str">
        <f>VLOOKUP(A1304,[1]Accounts!$A$2:$G$3001,5,FALSE)</f>
        <v>Joint</v>
      </c>
      <c r="M1304" t="str">
        <f>VLOOKUP(A1304,[1]Accounts!$A$2:$G$3001,7,FALSE)</f>
        <v>71822,3367</v>
      </c>
      <c r="N1304" t="str">
        <f>IFERROR(VLOOKUP(A1304,[1]Loan!A:D,4,FALSE),  " No Loan")</f>
        <v xml:space="preserve"> No Loan</v>
      </c>
      <c r="O1304" s="4">
        <f>VLOOKUP(B1304, [1]Transaction!C:F,4,FALSE)</f>
        <v>44266</v>
      </c>
      <c r="P1304" t="str">
        <f>VLOOKUP(B1304,[1]Transaction!C:D,2,FALSE)</f>
        <v>Money Transfer</v>
      </c>
      <c r="Q1304" t="str">
        <f>VLOOKUP(B1304,[1]Transaction!C:E,3,FALSE)</f>
        <v>Mobile</v>
      </c>
      <c r="R1304" s="10">
        <f>IFERROR(I1304-J1304, "")</f>
        <v>1154658.72103168</v>
      </c>
      <c r="S1304" s="5">
        <f t="shared" si="41"/>
        <v>23093.174420633601</v>
      </c>
    </row>
    <row r="1305" spans="1:19" x14ac:dyDescent="0.25">
      <c r="A1305" s="6" t="s">
        <v>1006</v>
      </c>
      <c r="B1305" s="7">
        <v>429929262</v>
      </c>
      <c r="C1305" s="6">
        <v>68</v>
      </c>
      <c r="D1305" s="17">
        <v>19869</v>
      </c>
      <c r="E1305" s="6" t="s">
        <v>3348</v>
      </c>
      <c r="F1305" s="6" t="s">
        <v>3619</v>
      </c>
      <c r="G1305" s="6" t="s">
        <v>3425</v>
      </c>
      <c r="H1305" s="18" t="s">
        <v>6123</v>
      </c>
      <c r="I1305" s="19" t="str">
        <f t="shared" si="40"/>
        <v>169559.474</v>
      </c>
      <c r="J1305" s="20">
        <v>70947.253927800004</v>
      </c>
      <c r="K1305" s="6" t="s">
        <v>6124</v>
      </c>
      <c r="L1305" t="str">
        <f>VLOOKUP(A1305,[1]Accounts!$A$2:$G$3001,5,FALSE)</f>
        <v>Corporate</v>
      </c>
      <c r="M1305" t="str">
        <f>VLOOKUP(A1305,[1]Accounts!$A$2:$G$3001,7,FALSE)</f>
        <v>40845,8439</v>
      </c>
      <c r="N1305" t="str">
        <f>IFERROR(VLOOKUP(A1305,[1]Loan!A:D,4,FALSE),  " No Loan")</f>
        <v xml:space="preserve"> No Loan</v>
      </c>
      <c r="O1305" s="4">
        <f>VLOOKUP(B1305, [1]Transaction!C:F,4,FALSE)</f>
        <v>44374</v>
      </c>
      <c r="P1305" t="str">
        <f>VLOOKUP(B1305,[1]Transaction!C:D,2,FALSE)</f>
        <v>Cash Withdrawal</v>
      </c>
      <c r="Q1305" t="str">
        <f>VLOOKUP(B1305,[1]Transaction!C:E,3,FALSE)</f>
        <v>ATM</v>
      </c>
      <c r="R1305" s="10">
        <f>IFERROR(I1305-J1305, "")</f>
        <v>98612.220072199983</v>
      </c>
      <c r="S1305" s="5">
        <f t="shared" si="41"/>
        <v>0</v>
      </c>
    </row>
    <row r="1306" spans="1:19" x14ac:dyDescent="0.25">
      <c r="A1306" s="6" t="s">
        <v>2314</v>
      </c>
      <c r="B1306" s="7">
        <v>431023279</v>
      </c>
      <c r="C1306" s="6">
        <v>84</v>
      </c>
      <c r="D1306" s="17">
        <v>14025</v>
      </c>
      <c r="E1306" s="6" t="s">
        <v>3348</v>
      </c>
      <c r="F1306" s="6" t="s">
        <v>3622</v>
      </c>
      <c r="G1306" s="6" t="s">
        <v>3505</v>
      </c>
      <c r="H1306" s="18" t="s">
        <v>6125</v>
      </c>
      <c r="I1306" s="19" t="str">
        <f t="shared" si="40"/>
        <v>345229.205</v>
      </c>
      <c r="J1306" s="20">
        <v>75306.777511680004</v>
      </c>
      <c r="K1306" s="6" t="s">
        <v>6126</v>
      </c>
      <c r="L1306" t="str">
        <f>VLOOKUP(A1306,[1]Accounts!$A$2:$G$3001,5,FALSE)</f>
        <v>Current</v>
      </c>
      <c r="M1306" t="str">
        <f>VLOOKUP(A1306,[1]Accounts!$A$2:$G$3001,7,FALSE)</f>
        <v>115985,625</v>
      </c>
      <c r="N1306" t="str">
        <f>IFERROR(VLOOKUP(A1306,[1]Loan!A:D,4,FALSE),  " No Loan")</f>
        <v xml:space="preserve"> No Loan</v>
      </c>
      <c r="O1306" s="4">
        <f>VLOOKUP(B1306, [1]Transaction!C:F,4,FALSE)</f>
        <v>44400</v>
      </c>
      <c r="P1306" t="str">
        <f>VLOOKUP(B1306,[1]Transaction!C:D,2,FALSE)</f>
        <v>Online Payment</v>
      </c>
      <c r="Q1306" t="str">
        <f>VLOOKUP(B1306,[1]Transaction!C:E,3,FALSE)</f>
        <v>Card</v>
      </c>
      <c r="R1306" s="10">
        <f>IFERROR(I1306-J1306, "")</f>
        <v>269922.42748832004</v>
      </c>
      <c r="S1306" s="5">
        <f t="shared" si="41"/>
        <v>0</v>
      </c>
    </row>
    <row r="1307" spans="1:19" x14ac:dyDescent="0.25">
      <c r="A1307" s="6" t="s">
        <v>1369</v>
      </c>
      <c r="B1307" s="7">
        <v>431133207</v>
      </c>
      <c r="C1307" s="6">
        <v>46</v>
      </c>
      <c r="D1307" s="17">
        <v>27904.5</v>
      </c>
      <c r="E1307" s="6" t="s">
        <v>3348</v>
      </c>
      <c r="F1307" s="6" t="s">
        <v>3544</v>
      </c>
      <c r="G1307" s="6" t="s">
        <v>3345</v>
      </c>
      <c r="H1307" s="18" t="s">
        <v>6127</v>
      </c>
      <c r="I1307" s="19" t="str">
        <f t="shared" si="40"/>
        <v>1785745.06</v>
      </c>
      <c r="J1307" s="20">
        <v>1176170.3925528</v>
      </c>
      <c r="K1307" s="6" t="s">
        <v>6128</v>
      </c>
      <c r="L1307" t="str">
        <f>VLOOKUP(A1307,[1]Accounts!$A$2:$G$3001,5,FALSE)</f>
        <v>Current</v>
      </c>
      <c r="M1307" t="str">
        <f>VLOOKUP(A1307,[1]Accounts!$A$2:$G$3001,7,FALSE)</f>
        <v>231903,4911</v>
      </c>
      <c r="N1307" t="str">
        <f>IFERROR(VLOOKUP(A1307,[1]Loan!A:D,4,FALSE),  " No Loan")</f>
        <v xml:space="preserve"> No Loan</v>
      </c>
      <c r="O1307" s="4">
        <f>VLOOKUP(B1307, [1]Transaction!C:F,4,FALSE)</f>
        <v>44675</v>
      </c>
      <c r="P1307" t="str">
        <f>VLOOKUP(B1307,[1]Transaction!C:D,2,FALSE)</f>
        <v>Money Transfer</v>
      </c>
      <c r="Q1307" t="str">
        <f>VLOOKUP(B1307,[1]Transaction!C:E,3,FALSE)</f>
        <v>ATM</v>
      </c>
      <c r="R1307" s="10">
        <f>IFERROR(I1307-J1307, "")</f>
        <v>609574.66744720004</v>
      </c>
      <c r="S1307" s="5">
        <f t="shared" si="41"/>
        <v>12191.493348944001</v>
      </c>
    </row>
    <row r="1308" spans="1:19" x14ac:dyDescent="0.25">
      <c r="A1308" s="6" t="s">
        <v>781</v>
      </c>
      <c r="B1308" s="7">
        <v>431454918</v>
      </c>
      <c r="C1308" s="6">
        <v>52</v>
      </c>
      <c r="D1308" s="17">
        <v>25713</v>
      </c>
      <c r="E1308" s="6" t="s">
        <v>3348</v>
      </c>
      <c r="F1308" s="6" t="s">
        <v>4169</v>
      </c>
      <c r="G1308" s="6" t="s">
        <v>3425</v>
      </c>
      <c r="H1308" s="18" t="s">
        <v>6129</v>
      </c>
      <c r="I1308" s="19" t="str">
        <f t="shared" si="40"/>
        <v>424422_x0002_</v>
      </c>
      <c r="J1308" s="20">
        <v>119517.2352</v>
      </c>
      <c r="K1308" s="6" t="s">
        <v>6130</v>
      </c>
      <c r="L1308" t="str">
        <f>VLOOKUP(A1308,[1]Accounts!$A$2:$G$3001,5,FALSE)</f>
        <v>Domiciliary</v>
      </c>
      <c r="M1308" t="str">
        <f>VLOOKUP(A1308,[1]Accounts!$A$2:$G$3001,7,FALSE)</f>
        <v>193812,255</v>
      </c>
      <c r="N1308" t="str">
        <f>IFERROR(VLOOKUP(A1308,[1]Loan!A:D,4,FALSE),  " No Loan")</f>
        <v xml:space="preserve"> No Loan</v>
      </c>
      <c r="O1308" s="4">
        <f>VLOOKUP(B1308, [1]Transaction!C:F,4,FALSE)</f>
        <v>44486</v>
      </c>
      <c r="P1308" t="str">
        <f>VLOOKUP(B1308,[1]Transaction!C:D,2,FALSE)</f>
        <v>Cash Withdrawal</v>
      </c>
      <c r="Q1308" t="str">
        <f>VLOOKUP(B1308,[1]Transaction!C:E,3,FALSE)</f>
        <v>POS</v>
      </c>
      <c r="R1308" s="10" t="str">
        <f>IFERROR(I1308-J1308, "")</f>
        <v/>
      </c>
      <c r="S1308" s="5" t="e">
        <f t="shared" si="41"/>
        <v>#VALUE!</v>
      </c>
    </row>
    <row r="1309" spans="1:19" x14ac:dyDescent="0.25">
      <c r="A1309" s="6" t="s">
        <v>2687</v>
      </c>
      <c r="B1309" s="7">
        <v>432021484</v>
      </c>
      <c r="C1309" s="6">
        <v>78</v>
      </c>
      <c r="D1309" s="17">
        <v>16216.5</v>
      </c>
      <c r="E1309" s="6" t="s">
        <v>3339</v>
      </c>
      <c r="F1309" s="6" t="s">
        <v>3432</v>
      </c>
      <c r="G1309" s="6" t="s">
        <v>3454</v>
      </c>
      <c r="H1309" s="18" t="s">
        <v>6131</v>
      </c>
      <c r="I1309" s="19" t="str">
        <f t="shared" si="40"/>
        <v>53513.7736</v>
      </c>
      <c r="J1309" s="20">
        <v>30324.471724800002</v>
      </c>
      <c r="K1309" s="6" t="s">
        <v>6132</v>
      </c>
      <c r="L1309" t="str">
        <f>VLOOKUP(A1309,[1]Accounts!$A$2:$G$3001,5,FALSE)</f>
        <v>Corporate</v>
      </c>
      <c r="M1309" t="str">
        <f>VLOOKUP(A1309,[1]Accounts!$A$2:$G$3001,7,FALSE)</f>
        <v>317499,064</v>
      </c>
      <c r="N1309" t="str">
        <f>IFERROR(VLOOKUP(A1309,[1]Loan!A:D,4,FALSE),  " No Loan")</f>
        <v xml:space="preserve"> No Loan</v>
      </c>
      <c r="O1309" s="4">
        <f>VLOOKUP(B1309, [1]Transaction!C:F,4,FALSE)</f>
        <v>44306</v>
      </c>
      <c r="P1309" t="str">
        <f>VLOOKUP(B1309,[1]Transaction!C:D,2,FALSE)</f>
        <v>Money Transfer</v>
      </c>
      <c r="Q1309" t="str">
        <f>VLOOKUP(B1309,[1]Transaction!C:E,3,FALSE)</f>
        <v>ATM</v>
      </c>
      <c r="R1309" s="10">
        <f>IFERROR(I1309-J1309, "")</f>
        <v>23189.301875199999</v>
      </c>
      <c r="S1309" s="5">
        <f t="shared" si="41"/>
        <v>0</v>
      </c>
    </row>
    <row r="1310" spans="1:19" x14ac:dyDescent="0.25">
      <c r="A1310" s="6" t="s">
        <v>3124</v>
      </c>
      <c r="B1310" s="7">
        <v>432055612</v>
      </c>
      <c r="C1310" s="6">
        <v>79</v>
      </c>
      <c r="D1310" s="17">
        <v>15851.25</v>
      </c>
      <c r="E1310" s="6" t="s">
        <v>3348</v>
      </c>
      <c r="F1310" s="6" t="s">
        <v>4048</v>
      </c>
      <c r="G1310" s="6" t="s">
        <v>3389</v>
      </c>
      <c r="H1310" s="18" t="s">
        <v>6133</v>
      </c>
      <c r="I1310" s="19" t="str">
        <f t="shared" si="40"/>
        <v>1142056.34</v>
      </c>
      <c r="J1310" s="20">
        <v>216616.26089375999</v>
      </c>
      <c r="K1310" s="6" t="s">
        <v>6134</v>
      </c>
      <c r="L1310" t="str">
        <f>VLOOKUP(A1310,[1]Accounts!$A$2:$G$3001,5,FALSE)</f>
        <v>Domiciliary</v>
      </c>
      <c r="M1310" t="str">
        <f>VLOOKUP(A1310,[1]Accounts!$A$2:$G$3001,7,FALSE)</f>
        <v>304304,4375</v>
      </c>
      <c r="N1310" t="str">
        <f>IFERROR(VLOOKUP(A1310,[1]Loan!A:D,4,FALSE),  " No Loan")</f>
        <v xml:space="preserve"> No Loan</v>
      </c>
      <c r="O1310" s="4">
        <f>VLOOKUP(B1310, [1]Transaction!C:F,4,FALSE)</f>
        <v>44651</v>
      </c>
      <c r="P1310" t="str">
        <f>VLOOKUP(B1310,[1]Transaction!C:D,2,FALSE)</f>
        <v>Money Deposit</v>
      </c>
      <c r="Q1310" t="str">
        <f>VLOOKUP(B1310,[1]Transaction!C:E,3,FALSE)</f>
        <v>ATM</v>
      </c>
      <c r="R1310" s="10">
        <f>IFERROR(I1310-J1310, "")</f>
        <v>925440.07910624007</v>
      </c>
      <c r="S1310" s="5">
        <f t="shared" si="41"/>
        <v>18508.801582124801</v>
      </c>
    </row>
    <row r="1311" spans="1:19" x14ac:dyDescent="0.25">
      <c r="A1311" s="6" t="s">
        <v>707</v>
      </c>
      <c r="B1311" s="7">
        <v>432094851</v>
      </c>
      <c r="C1311" s="6">
        <v>26</v>
      </c>
      <c r="D1311" s="17">
        <v>35209.5</v>
      </c>
      <c r="E1311" s="6" t="s">
        <v>3348</v>
      </c>
      <c r="F1311" s="6" t="s">
        <v>3854</v>
      </c>
      <c r="G1311" s="6" t="s">
        <v>3444</v>
      </c>
      <c r="H1311" s="18" t="s">
        <v>6135</v>
      </c>
      <c r="I1311" s="19" t="str">
        <f t="shared" si="40"/>
        <v>199546.75_x0002_</v>
      </c>
      <c r="J1311" s="20">
        <v>191085.96780000001</v>
      </c>
      <c r="K1311" s="6" t="s">
        <v>6136</v>
      </c>
      <c r="L1311" t="str">
        <f>VLOOKUP(A1311,[1]Accounts!$A$2:$G$3001,5,FALSE)</f>
        <v>Joint</v>
      </c>
      <c r="M1311" t="str">
        <f>VLOOKUP(A1311,[1]Accounts!$A$2:$G$3001,7,FALSE)</f>
        <v>88444,068</v>
      </c>
      <c r="N1311" t="str">
        <f>IFERROR(VLOOKUP(A1311,[1]Loan!A:D,4,FALSE),  " No Loan")</f>
        <v xml:space="preserve"> No Loan</v>
      </c>
      <c r="O1311" s="4">
        <f>VLOOKUP(B1311, [1]Transaction!C:F,4,FALSE)</f>
        <v>44331</v>
      </c>
      <c r="P1311" t="str">
        <f>VLOOKUP(B1311,[1]Transaction!C:D,2,FALSE)</f>
        <v>Money Transfer</v>
      </c>
      <c r="Q1311" t="str">
        <f>VLOOKUP(B1311,[1]Transaction!C:E,3,FALSE)</f>
        <v>Mobile</v>
      </c>
      <c r="R1311" s="10" t="str">
        <f>IFERROR(I1311-J1311, "")</f>
        <v/>
      </c>
      <c r="S1311" s="5" t="e">
        <f t="shared" si="41"/>
        <v>#VALUE!</v>
      </c>
    </row>
    <row r="1312" spans="1:19" x14ac:dyDescent="0.25">
      <c r="A1312" s="6" t="s">
        <v>455</v>
      </c>
      <c r="B1312" s="7">
        <v>432751448</v>
      </c>
      <c r="C1312" s="6">
        <v>54</v>
      </c>
      <c r="D1312" s="17">
        <v>24982.5</v>
      </c>
      <c r="E1312" s="6" t="s">
        <v>3339</v>
      </c>
      <c r="F1312" s="6" t="s">
        <v>3356</v>
      </c>
      <c r="G1312" s="6" t="s">
        <v>3357</v>
      </c>
      <c r="H1312" s="18" t="s">
        <v>6137</v>
      </c>
      <c r="I1312" s="19" t="str">
        <f t="shared" si="40"/>
        <v>97304.5641</v>
      </c>
      <c r="J1312" s="20">
        <v>29191.369252500001</v>
      </c>
      <c r="K1312" s="6" t="s">
        <v>6138</v>
      </c>
      <c r="L1312" t="str">
        <f>VLOOKUP(A1312,[1]Accounts!$A$2:$G$3001,5,FALSE)</f>
        <v>Fixed Deposit</v>
      </c>
      <c r="M1312" t="str">
        <f>VLOOKUP(A1312,[1]Accounts!$A$2:$G$3001,7,FALSE)</f>
        <v>205230,681</v>
      </c>
      <c r="N1312" t="str">
        <f>IFERROR(VLOOKUP(A1312,[1]Loan!A:D,4,FALSE),  " No Loan")</f>
        <v>N2147754934</v>
      </c>
      <c r="O1312" s="4">
        <f>VLOOKUP(B1312, [1]Transaction!C:F,4,FALSE)</f>
        <v>44266</v>
      </c>
      <c r="P1312" t="str">
        <f>VLOOKUP(B1312,[1]Transaction!C:D,2,FALSE)</f>
        <v>Loan Payment</v>
      </c>
      <c r="Q1312" t="str">
        <f>VLOOKUP(B1312,[1]Transaction!C:E,3,FALSE)</f>
        <v>ACH</v>
      </c>
      <c r="R1312" s="10">
        <f>IFERROR(I1312-J1312, "")</f>
        <v>68113.19484750001</v>
      </c>
      <c r="S1312" s="5">
        <f t="shared" si="41"/>
        <v>0</v>
      </c>
    </row>
    <row r="1313" spans="1:19" x14ac:dyDescent="0.25">
      <c r="A1313" s="6" t="s">
        <v>2666</v>
      </c>
      <c r="B1313" s="7">
        <v>433268013</v>
      </c>
      <c r="C1313" s="6">
        <v>56</v>
      </c>
      <c r="D1313" s="17">
        <v>24252</v>
      </c>
      <c r="E1313" s="6" t="s">
        <v>3339</v>
      </c>
      <c r="F1313" s="6" t="s">
        <v>4022</v>
      </c>
      <c r="G1313" s="6" t="s">
        <v>3403</v>
      </c>
      <c r="H1313" s="18" t="s">
        <v>6139</v>
      </c>
      <c r="I1313" s="19" t="str">
        <f t="shared" si="40"/>
        <v>260533.736</v>
      </c>
      <c r="J1313" s="20">
        <v>52270.863139039997</v>
      </c>
      <c r="K1313" s="6" t="s">
        <v>6140</v>
      </c>
      <c r="L1313" t="str">
        <f>VLOOKUP(A1313,[1]Accounts!$A$2:$G$3001,5,FALSE)</f>
        <v>Savings</v>
      </c>
      <c r="M1313" t="str">
        <f>VLOOKUP(A1313,[1]Accounts!$A$2:$G$3001,7,FALSE)</f>
        <v>383780,4288</v>
      </c>
      <c r="N1313" t="str">
        <f>IFERROR(VLOOKUP(A1313,[1]Loan!A:D,4,FALSE),  " No Loan")</f>
        <v xml:space="preserve"> No Loan</v>
      </c>
      <c r="O1313" s="4">
        <f>VLOOKUP(B1313, [1]Transaction!C:F,4,FALSE)</f>
        <v>44342</v>
      </c>
      <c r="P1313" t="str">
        <f>VLOOKUP(B1313,[1]Transaction!C:D,2,FALSE)</f>
        <v>Checks</v>
      </c>
      <c r="Q1313" t="str">
        <f>VLOOKUP(B1313,[1]Transaction!C:E,3,FALSE)</f>
        <v>Bank</v>
      </c>
      <c r="R1313" s="10">
        <f>IFERROR(I1313-J1313, "")</f>
        <v>208262.87286096002</v>
      </c>
      <c r="S1313" s="5">
        <f t="shared" si="41"/>
        <v>0</v>
      </c>
    </row>
    <row r="1314" spans="1:19" x14ac:dyDescent="0.25">
      <c r="A1314" s="6" t="s">
        <v>2863</v>
      </c>
      <c r="B1314" s="7">
        <v>433389088</v>
      </c>
      <c r="C1314" s="6">
        <v>78</v>
      </c>
      <c r="D1314" s="17">
        <v>16216.5</v>
      </c>
      <c r="E1314" s="6" t="s">
        <v>3339</v>
      </c>
      <c r="F1314" s="6" t="s">
        <v>3633</v>
      </c>
      <c r="G1314" s="6" t="s">
        <v>3369</v>
      </c>
      <c r="H1314" s="18" t="s">
        <v>6141</v>
      </c>
      <c r="I1314" s="19" t="str">
        <f t="shared" si="40"/>
        <v>956524.889</v>
      </c>
      <c r="J1314" s="20">
        <v>456290.78375826002</v>
      </c>
      <c r="K1314" s="6" t="s">
        <v>6142</v>
      </c>
      <c r="L1314" t="str">
        <f>VLOOKUP(A1314,[1]Accounts!$A$2:$G$3001,5,FALSE)</f>
        <v>Current</v>
      </c>
      <c r="M1314" t="str">
        <f>VLOOKUP(A1314,[1]Accounts!$A$2:$G$3001,7,FALSE)</f>
        <v>24459,435</v>
      </c>
      <c r="N1314" t="str">
        <f>IFERROR(VLOOKUP(A1314,[1]Loan!A:D,4,FALSE),  " No Loan")</f>
        <v xml:space="preserve"> No Loan</v>
      </c>
      <c r="O1314" s="4">
        <f>VLOOKUP(B1314, [1]Transaction!C:F,4,FALSE)</f>
        <v>44299</v>
      </c>
      <c r="P1314" t="str">
        <f>VLOOKUP(B1314,[1]Transaction!C:D,2,FALSE)</f>
        <v>Cash Withdrawal</v>
      </c>
      <c r="Q1314" t="str">
        <f>VLOOKUP(B1314,[1]Transaction!C:E,3,FALSE)</f>
        <v>ATM</v>
      </c>
      <c r="R1314" s="10">
        <f>IFERROR(I1314-J1314, "")</f>
        <v>500234.10524173995</v>
      </c>
      <c r="S1314" s="5">
        <f t="shared" si="41"/>
        <v>10004.682104834799</v>
      </c>
    </row>
    <row r="1315" spans="1:19" x14ac:dyDescent="0.25">
      <c r="A1315" s="6" t="s">
        <v>2356</v>
      </c>
      <c r="B1315" s="7">
        <v>434049617</v>
      </c>
      <c r="C1315" s="6">
        <v>61</v>
      </c>
      <c r="D1315" s="17">
        <v>22425.75</v>
      </c>
      <c r="E1315" s="6" t="s">
        <v>3339</v>
      </c>
      <c r="F1315" s="6" t="s">
        <v>3412</v>
      </c>
      <c r="G1315" s="6" t="s">
        <v>3361</v>
      </c>
      <c r="H1315" s="18" t="s">
        <v>6143</v>
      </c>
      <c r="I1315" s="19" t="str">
        <f t="shared" si="40"/>
        <v>1713018.71</v>
      </c>
      <c r="J1315" s="20">
        <v>382273.65019088</v>
      </c>
      <c r="K1315" s="6" t="s">
        <v>6144</v>
      </c>
      <c r="L1315" t="str">
        <f>VLOOKUP(A1315,[1]Accounts!$A$2:$G$3001,5,FALSE)</f>
        <v>Corporate</v>
      </c>
      <c r="M1315" t="str">
        <f>VLOOKUP(A1315,[1]Accounts!$A$2:$G$3001,7,FALSE)</f>
        <v>67009,9567</v>
      </c>
      <c r="N1315" t="str">
        <f>IFERROR(VLOOKUP(A1315,[1]Loan!A:D,4,FALSE),  " No Loan")</f>
        <v xml:space="preserve"> No Loan</v>
      </c>
      <c r="O1315" s="4">
        <f>VLOOKUP(B1315, [1]Transaction!C:F,4,FALSE)</f>
        <v>44487</v>
      </c>
      <c r="P1315" t="str">
        <f>VLOOKUP(B1315,[1]Transaction!C:D,2,FALSE)</f>
        <v>Cash Withdrawal</v>
      </c>
      <c r="Q1315" t="str">
        <f>VLOOKUP(B1315,[1]Transaction!C:E,3,FALSE)</f>
        <v>ATM</v>
      </c>
      <c r="R1315" s="10">
        <f>IFERROR(I1315-J1315, "")</f>
        <v>1330745.0598091199</v>
      </c>
      <c r="S1315" s="5">
        <f t="shared" si="41"/>
        <v>26614.9011961824</v>
      </c>
    </row>
    <row r="1316" spans="1:19" x14ac:dyDescent="0.25">
      <c r="A1316" s="6" t="s">
        <v>2561</v>
      </c>
      <c r="B1316" s="7">
        <v>434934382</v>
      </c>
      <c r="C1316" s="6">
        <v>63</v>
      </c>
      <c r="D1316" s="17">
        <v>21695.25</v>
      </c>
      <c r="E1316" s="6" t="s">
        <v>3339</v>
      </c>
      <c r="F1316" s="6" t="s">
        <v>4621</v>
      </c>
      <c r="G1316" s="6" t="s">
        <v>3369</v>
      </c>
      <c r="H1316" s="18" t="s">
        <v>6145</v>
      </c>
      <c r="I1316" s="19" t="str">
        <f t="shared" si="40"/>
        <v>1136736.20</v>
      </c>
      <c r="J1316" s="20">
        <v>255466.50554879999</v>
      </c>
      <c r="K1316" s="6" t="s">
        <v>6146</v>
      </c>
      <c r="L1316" t="str">
        <f>VLOOKUP(A1316,[1]Accounts!$A$2:$G$3001,5,FALSE)</f>
        <v>Fixed Deposit</v>
      </c>
      <c r="M1316" t="str">
        <f>VLOOKUP(A1316,[1]Accounts!$A$2:$G$3001,7,FALSE)</f>
        <v>167464,7457</v>
      </c>
      <c r="N1316" t="str">
        <f>IFERROR(VLOOKUP(A1316,[1]Loan!A:D,4,FALSE),  " No Loan")</f>
        <v xml:space="preserve"> No Loan</v>
      </c>
      <c r="O1316" s="4">
        <f>VLOOKUP(B1316, [1]Transaction!C:F,4,FALSE)</f>
        <v>44296</v>
      </c>
      <c r="P1316" t="str">
        <f>VLOOKUP(B1316,[1]Transaction!C:D,2,FALSE)</f>
        <v>Money Deposit</v>
      </c>
      <c r="Q1316" t="str">
        <f>VLOOKUP(B1316,[1]Transaction!C:E,3,FALSE)</f>
        <v>ATM</v>
      </c>
      <c r="R1316" s="10">
        <f>IFERROR(I1316-J1316, "")</f>
        <v>881269.69445119996</v>
      </c>
      <c r="S1316" s="5">
        <f t="shared" si="41"/>
        <v>17625.393889023999</v>
      </c>
    </row>
    <row r="1317" spans="1:19" x14ac:dyDescent="0.25">
      <c r="A1317" s="6" t="s">
        <v>2464</v>
      </c>
      <c r="B1317" s="7">
        <v>435160243</v>
      </c>
      <c r="C1317" s="6">
        <v>59</v>
      </c>
      <c r="D1317" s="17">
        <v>23156.25</v>
      </c>
      <c r="E1317" s="6" t="s">
        <v>3348</v>
      </c>
      <c r="F1317" s="6" t="s">
        <v>3979</v>
      </c>
      <c r="G1317" s="6" t="s">
        <v>3369</v>
      </c>
      <c r="H1317" s="18" t="s">
        <v>6147</v>
      </c>
      <c r="I1317" s="19" t="str">
        <f t="shared" si="40"/>
        <v>1089441.99</v>
      </c>
      <c r="J1317" s="20">
        <v>601104.39949440002</v>
      </c>
      <c r="K1317" s="6" t="s">
        <v>6148</v>
      </c>
      <c r="L1317" t="str">
        <f>VLOOKUP(A1317,[1]Accounts!$A$2:$G$3001,5,FALSE)</f>
        <v>Corporate</v>
      </c>
      <c r="M1317" t="str">
        <f>VLOOKUP(A1317,[1]Accounts!$A$2:$G$3001,7,FALSE)</f>
        <v>202863,468</v>
      </c>
      <c r="N1317" t="str">
        <f>IFERROR(VLOOKUP(A1317,[1]Loan!A:D,4,FALSE),  " No Loan")</f>
        <v xml:space="preserve"> No Loan</v>
      </c>
      <c r="O1317" s="4">
        <f>VLOOKUP(B1317, [1]Transaction!C:F,4,FALSE)</f>
        <v>44351</v>
      </c>
      <c r="P1317" t="str">
        <f>VLOOKUP(B1317,[1]Transaction!C:D,2,FALSE)</f>
        <v>Cash Withdrawal</v>
      </c>
      <c r="Q1317" t="str">
        <f>VLOOKUP(B1317,[1]Transaction!C:E,3,FALSE)</f>
        <v>ATM</v>
      </c>
      <c r="R1317" s="10">
        <f>IFERROR(I1317-J1317, "")</f>
        <v>488337.59050559998</v>
      </c>
      <c r="S1317" s="5">
        <f t="shared" si="41"/>
        <v>0</v>
      </c>
    </row>
    <row r="1318" spans="1:19" x14ac:dyDescent="0.25">
      <c r="A1318" s="6" t="s">
        <v>2761</v>
      </c>
      <c r="B1318" s="7">
        <v>435481821</v>
      </c>
      <c r="C1318" s="6">
        <v>55</v>
      </c>
      <c r="D1318" s="17">
        <v>24617.25</v>
      </c>
      <c r="E1318" s="6" t="s">
        <v>3339</v>
      </c>
      <c r="F1318" s="6" t="s">
        <v>3663</v>
      </c>
      <c r="G1318" s="6" t="s">
        <v>3505</v>
      </c>
      <c r="H1318" s="18" t="s">
        <v>6149</v>
      </c>
      <c r="I1318" s="19" t="str">
        <f t="shared" si="40"/>
        <v>82808.3787</v>
      </c>
      <c r="J1318" s="20">
        <v>55338.840691680001</v>
      </c>
      <c r="K1318" s="6" t="s">
        <v>6150</v>
      </c>
      <c r="L1318" t="str">
        <f>VLOOKUP(A1318,[1]Accounts!$A$2:$G$3001,5,FALSE)</f>
        <v>Current</v>
      </c>
      <c r="M1318" t="str">
        <f>VLOOKUP(A1318,[1]Accounts!$A$2:$G$3001,7,FALSE)</f>
        <v>156845,1642</v>
      </c>
      <c r="N1318" t="str">
        <f>IFERROR(VLOOKUP(A1318,[1]Loan!A:D,4,FALSE),  " No Loan")</f>
        <v xml:space="preserve"> No Loan</v>
      </c>
      <c r="O1318" s="4">
        <f>VLOOKUP(B1318, [1]Transaction!C:F,4,FALSE)</f>
        <v>44382</v>
      </c>
      <c r="P1318" t="str">
        <f>VLOOKUP(B1318,[1]Transaction!C:D,2,FALSE)</f>
        <v>Money Deposit</v>
      </c>
      <c r="Q1318" t="str">
        <f>VLOOKUP(B1318,[1]Transaction!C:E,3,FALSE)</f>
        <v>Bank</v>
      </c>
      <c r="R1318" s="10">
        <f>IFERROR(I1318-J1318, "")</f>
        <v>27469.53800832</v>
      </c>
      <c r="S1318" s="5">
        <f t="shared" si="41"/>
        <v>0</v>
      </c>
    </row>
    <row r="1319" spans="1:19" x14ac:dyDescent="0.25">
      <c r="A1319" s="6" t="s">
        <v>392</v>
      </c>
      <c r="B1319" s="7">
        <v>435998583</v>
      </c>
      <c r="C1319" s="6">
        <v>17</v>
      </c>
      <c r="D1319" s="17">
        <v>38496.75</v>
      </c>
      <c r="E1319" s="6" t="s">
        <v>3348</v>
      </c>
      <c r="F1319" s="6" t="s">
        <v>3619</v>
      </c>
      <c r="G1319" s="6" t="s">
        <v>3489</v>
      </c>
      <c r="H1319" s="18" t="s">
        <v>6151</v>
      </c>
      <c r="I1319" s="19" t="str">
        <f t="shared" si="40"/>
        <v>402365.319</v>
      </c>
      <c r="J1319" s="20">
        <v>110056.80900081999</v>
      </c>
      <c r="K1319" s="6" t="s">
        <v>6152</v>
      </c>
      <c r="L1319" t="str">
        <f>VLOOKUP(A1319,[1]Accounts!$A$2:$G$3001,5,FALSE)</f>
        <v>Joint</v>
      </c>
      <c r="M1319" t="str">
        <f>VLOOKUP(A1319,[1]Accounts!$A$2:$G$3001,7,FALSE)</f>
        <v>208180,6272</v>
      </c>
      <c r="N1319" t="str">
        <f>IFERROR(VLOOKUP(A1319,[1]Loan!A:D,4,FALSE),  " No Loan")</f>
        <v xml:space="preserve"> No Loan</v>
      </c>
      <c r="O1319" s="4">
        <f>VLOOKUP(B1319, [1]Transaction!C:F,4,FALSE)</f>
        <v>44565</v>
      </c>
      <c r="P1319" t="str">
        <f>VLOOKUP(B1319,[1]Transaction!C:D,2,FALSE)</f>
        <v>Cash Withdrawal</v>
      </c>
      <c r="Q1319" t="str">
        <f>VLOOKUP(B1319,[1]Transaction!C:E,3,FALSE)</f>
        <v>ATM</v>
      </c>
      <c r="R1319" s="10">
        <f>IFERROR(I1319-J1319, "")</f>
        <v>292308.50999918004</v>
      </c>
      <c r="S1319" s="5">
        <f t="shared" si="41"/>
        <v>0</v>
      </c>
    </row>
    <row r="1320" spans="1:19" x14ac:dyDescent="0.25">
      <c r="A1320" s="6" t="s">
        <v>2725</v>
      </c>
      <c r="B1320" s="7">
        <v>436095405</v>
      </c>
      <c r="C1320" s="6">
        <v>34</v>
      </c>
      <c r="D1320" s="17">
        <v>32287.5</v>
      </c>
      <c r="E1320" s="6" t="s">
        <v>3339</v>
      </c>
      <c r="F1320" s="6" t="s">
        <v>3633</v>
      </c>
      <c r="G1320" s="6" t="s">
        <v>3357</v>
      </c>
      <c r="H1320" s="18" t="s">
        <v>6153</v>
      </c>
      <c r="I1320" s="19" t="str">
        <f t="shared" si="40"/>
        <v>809741.083</v>
      </c>
      <c r="J1320" s="20">
        <v>447070.50994319998</v>
      </c>
      <c r="K1320" s="6" t="s">
        <v>6154</v>
      </c>
      <c r="L1320" t="str">
        <f>VLOOKUP(A1320,[1]Accounts!$A$2:$G$3001,5,FALSE)</f>
        <v>Joint</v>
      </c>
      <c r="M1320" t="str">
        <f>VLOOKUP(A1320,[1]Accounts!$A$2:$G$3001,7,FALSE)</f>
        <v>483509,9808</v>
      </c>
      <c r="N1320" t="str">
        <f>IFERROR(VLOOKUP(A1320,[1]Loan!A:D,4,FALSE),  " No Loan")</f>
        <v xml:space="preserve"> No Loan</v>
      </c>
      <c r="O1320" s="4">
        <f>VLOOKUP(B1320, [1]Transaction!C:F,4,FALSE)</f>
        <v>44359</v>
      </c>
      <c r="P1320" t="str">
        <f>VLOOKUP(B1320,[1]Transaction!C:D,2,FALSE)</f>
        <v>Money Deposit</v>
      </c>
      <c r="Q1320" t="str">
        <f>VLOOKUP(B1320,[1]Transaction!C:E,3,FALSE)</f>
        <v>Bank</v>
      </c>
      <c r="R1320" s="10">
        <f>IFERROR(I1320-J1320, "")</f>
        <v>362670.5730568</v>
      </c>
      <c r="S1320" s="5">
        <f t="shared" si="41"/>
        <v>0</v>
      </c>
    </row>
    <row r="1321" spans="1:19" x14ac:dyDescent="0.25">
      <c r="A1321" s="6" t="s">
        <v>2014</v>
      </c>
      <c r="B1321" s="7">
        <v>436456283</v>
      </c>
      <c r="C1321" s="6">
        <v>80</v>
      </c>
      <c r="D1321" s="21">
        <v>34980.75</v>
      </c>
      <c r="E1321" s="6" t="str">
        <f ca="1">CHOOSE(RANDBETWEEN(1, 2), "Male","Female")</f>
        <v>Female</v>
      </c>
      <c r="F1321" s="6" t="str">
        <f ca="1">CHOOSE(RANDBETWEEN(1, 5), "Farmer","Tailor","Student","Professor","Welder")</f>
        <v>Tailor</v>
      </c>
      <c r="G1321" s="6" t="str">
        <f ca="1">CHOOSE(RANDBETWEEN(1, 22), "Kano","Kwara","Imo","Lagos","Adamawa","Delta","Sokoto","Oyo","Osun","Abia","Cross River","Kaduna","Plateau","River","Abuja","Kogi","Edo","Anambra","Bayelsa","Benue","Ogun","Enugu")</f>
        <v>River</v>
      </c>
      <c r="H1321" s="22" t="s">
        <v>6155</v>
      </c>
      <c r="I1321" s="19" t="str">
        <f t="shared" si="40"/>
        <v>74749.5714</v>
      </c>
      <c r="J1321" s="10">
        <v>441222.59088224504</v>
      </c>
      <c r="K1321" t="s">
        <v>6156</v>
      </c>
      <c r="L1321" t="str">
        <f>VLOOKUP(A1321,[1]Accounts!$A$2:$G$3001,5,FALSE)</f>
        <v>Domiciliary</v>
      </c>
      <c r="M1321" t="str">
        <f>VLOOKUP(A1321,[1]Accounts!$A$2:$G$3001,7,FALSE)</f>
        <v>435632,1697</v>
      </c>
      <c r="N1321" t="str">
        <f>IFERROR(VLOOKUP(A1321,[1]Loan!A:D,4,FALSE),  " No Loan")</f>
        <v xml:space="preserve"> No Loan</v>
      </c>
      <c r="O1321" s="4">
        <f>VLOOKUP(B1321, [1]Transaction!C:F,4,FALSE)</f>
        <v>44540</v>
      </c>
      <c r="P1321" t="str">
        <f>VLOOKUP(B1321,[1]Transaction!C:D,2,FALSE)</f>
        <v>Cash Withdrawal</v>
      </c>
      <c r="Q1321" t="str">
        <f>VLOOKUP(B1321,[1]Transaction!C:E,3,FALSE)</f>
        <v>ATM</v>
      </c>
      <c r="R1321" s="10">
        <f>IFERROR(I1321-J1321, "")</f>
        <v>-366473.01948224503</v>
      </c>
      <c r="S1321" s="5">
        <f t="shared" si="41"/>
        <v>0</v>
      </c>
    </row>
    <row r="1322" spans="1:19" x14ac:dyDescent="0.25">
      <c r="A1322" s="6" t="s">
        <v>1579</v>
      </c>
      <c r="B1322" s="7">
        <v>436466634</v>
      </c>
      <c r="C1322" s="6">
        <v>46</v>
      </c>
      <c r="D1322" s="17">
        <v>27904.5</v>
      </c>
      <c r="E1322" s="6" t="s">
        <v>3348</v>
      </c>
      <c r="F1322" s="6" t="s">
        <v>4310</v>
      </c>
      <c r="G1322" s="6" t="s">
        <v>3429</v>
      </c>
      <c r="H1322" s="18" t="s">
        <v>6157</v>
      </c>
      <c r="I1322" s="19" t="str">
        <f t="shared" si="40"/>
        <v>494708.985</v>
      </c>
      <c r="J1322" s="20">
        <v>130316.761575</v>
      </c>
      <c r="K1322" s="6" t="s">
        <v>6158</v>
      </c>
      <c r="L1322" t="str">
        <f>VLOOKUP(A1322,[1]Accounts!$A$2:$G$3001,5,FALSE)</f>
        <v>Current</v>
      </c>
      <c r="M1322" t="str">
        <f>VLOOKUP(A1322,[1]Accounts!$A$2:$G$3001,7,FALSE)</f>
        <v>29624,9292</v>
      </c>
      <c r="N1322" t="str">
        <f>IFERROR(VLOOKUP(A1322,[1]Loan!A:D,4,FALSE),  " No Loan")</f>
        <v xml:space="preserve"> No Loan</v>
      </c>
      <c r="O1322" s="4">
        <f>VLOOKUP(B1322, [1]Transaction!C:F,4,FALSE)</f>
        <v>44572</v>
      </c>
      <c r="P1322" t="str">
        <f>VLOOKUP(B1322,[1]Transaction!C:D,2,FALSE)</f>
        <v>Online Payment</v>
      </c>
      <c r="Q1322" t="str">
        <f>VLOOKUP(B1322,[1]Transaction!C:E,3,FALSE)</f>
        <v>Internet Banking</v>
      </c>
      <c r="R1322" s="10">
        <f>IFERROR(I1322-J1322, "")</f>
        <v>364392.22342499997</v>
      </c>
      <c r="S1322" s="5">
        <f t="shared" si="41"/>
        <v>0</v>
      </c>
    </row>
    <row r="1323" spans="1:19" x14ac:dyDescent="0.25">
      <c r="A1323" s="6" t="s">
        <v>3137</v>
      </c>
      <c r="B1323" s="7">
        <v>436529029</v>
      </c>
      <c r="C1323" s="6">
        <v>21</v>
      </c>
      <c r="D1323" s="17">
        <v>37035.75</v>
      </c>
      <c r="E1323" s="6" t="s">
        <v>3339</v>
      </c>
      <c r="F1323" s="6" t="s">
        <v>3707</v>
      </c>
      <c r="G1323" s="6" t="s">
        <v>3369</v>
      </c>
      <c r="H1323" s="18" t="s">
        <v>6159</v>
      </c>
      <c r="I1323" s="19" t="str">
        <f t="shared" si="40"/>
        <v>122419.714</v>
      </c>
      <c r="J1323" s="20">
        <v>77124.420010260001</v>
      </c>
      <c r="K1323" s="6" t="s">
        <v>6160</v>
      </c>
      <c r="L1323" t="str">
        <f>VLOOKUP(A1323,[1]Accounts!$A$2:$G$3001,5,FALSE)</f>
        <v>Savings</v>
      </c>
      <c r="M1323" t="str">
        <f>VLOOKUP(A1323,[1]Accounts!$A$2:$G$3001,7,FALSE)</f>
        <v>37600,4169</v>
      </c>
      <c r="N1323" t="str">
        <f>IFERROR(VLOOKUP(A1323,[1]Loan!A:D,4,FALSE),  " No Loan")</f>
        <v xml:space="preserve"> No Loan</v>
      </c>
      <c r="O1323" s="4">
        <f>VLOOKUP(B1323, [1]Transaction!C:F,4,FALSE)</f>
        <v>44425</v>
      </c>
      <c r="P1323" t="str">
        <f>VLOOKUP(B1323,[1]Transaction!C:D,2,FALSE)</f>
        <v>Money Deposit</v>
      </c>
      <c r="Q1323" t="str">
        <f>VLOOKUP(B1323,[1]Transaction!C:E,3,FALSE)</f>
        <v>ATM</v>
      </c>
      <c r="R1323" s="10">
        <f>IFERROR(I1323-J1323, "")</f>
        <v>45295.293989740007</v>
      </c>
      <c r="S1323" s="5">
        <f t="shared" si="41"/>
        <v>0</v>
      </c>
    </row>
    <row r="1324" spans="1:19" x14ac:dyDescent="0.25">
      <c r="A1324" s="6" t="s">
        <v>1871</v>
      </c>
      <c r="B1324" s="7">
        <v>436593969</v>
      </c>
      <c r="C1324" s="6">
        <v>30</v>
      </c>
      <c r="D1324" s="17">
        <v>33748.5</v>
      </c>
      <c r="E1324" s="6" t="s">
        <v>3339</v>
      </c>
      <c r="F1324" s="6" t="s">
        <v>3794</v>
      </c>
      <c r="G1324" s="6" t="s">
        <v>3345</v>
      </c>
      <c r="H1324" s="18" t="s">
        <v>6161</v>
      </c>
      <c r="I1324" s="19" t="str">
        <f t="shared" si="40"/>
        <v>1719422.74</v>
      </c>
      <c r="J1324" s="20">
        <v>274783.22036550002</v>
      </c>
      <c r="K1324" s="6" t="s">
        <v>6162</v>
      </c>
      <c r="L1324" t="str">
        <f>VLOOKUP(A1324,[1]Accounts!$A$2:$G$3001,5,FALSE)</f>
        <v>Domiciliary</v>
      </c>
      <c r="M1324" t="str">
        <f>VLOOKUP(A1324,[1]Accounts!$A$2:$G$3001,7,FALSE)</f>
        <v>216752,382</v>
      </c>
      <c r="N1324" t="str">
        <f>IFERROR(VLOOKUP(A1324,[1]Loan!A:D,4,FALSE),  " No Loan")</f>
        <v xml:space="preserve"> No Loan</v>
      </c>
      <c r="O1324" s="4">
        <f>VLOOKUP(B1324, [1]Transaction!C:F,4,FALSE)</f>
        <v>44438</v>
      </c>
      <c r="P1324" t="str">
        <f>VLOOKUP(B1324,[1]Transaction!C:D,2,FALSE)</f>
        <v>Money Transfer</v>
      </c>
      <c r="Q1324" t="str">
        <f>VLOOKUP(B1324,[1]Transaction!C:E,3,FALSE)</f>
        <v>Mobile</v>
      </c>
      <c r="R1324" s="10">
        <f>IFERROR(I1324-J1324, "")</f>
        <v>1444639.5196344999</v>
      </c>
      <c r="S1324" s="5">
        <f t="shared" si="41"/>
        <v>28892.79039269</v>
      </c>
    </row>
    <row r="1325" spans="1:19" x14ac:dyDescent="0.25">
      <c r="A1325" s="6" t="s">
        <v>1520</v>
      </c>
      <c r="B1325" s="7">
        <v>436724092</v>
      </c>
      <c r="C1325" s="6">
        <v>17</v>
      </c>
      <c r="D1325" s="17">
        <v>38496.75</v>
      </c>
      <c r="E1325" s="6" t="s">
        <v>3339</v>
      </c>
      <c r="F1325" s="6" t="s">
        <v>4287</v>
      </c>
      <c r="G1325" s="6" t="s">
        <v>3369</v>
      </c>
      <c r="H1325" s="18" t="s">
        <v>6163</v>
      </c>
      <c r="I1325" s="19" t="str">
        <f t="shared" si="40"/>
        <v>917484.851</v>
      </c>
      <c r="J1325" s="20">
        <v>121478.52315456</v>
      </c>
      <c r="K1325" s="6" t="s">
        <v>6164</v>
      </c>
      <c r="L1325" t="str">
        <f>VLOOKUP(A1325,[1]Accounts!$A$2:$G$3001,5,FALSE)</f>
        <v>Domiciliary</v>
      </c>
      <c r="M1325" t="str">
        <f>VLOOKUP(A1325,[1]Accounts!$A$2:$G$3001,7,FALSE)</f>
        <v>212764,9545</v>
      </c>
      <c r="N1325" t="str">
        <f>IFERROR(VLOOKUP(A1325,[1]Loan!A:D,4,FALSE),  " No Loan")</f>
        <v xml:space="preserve"> No Loan</v>
      </c>
      <c r="O1325" s="4">
        <f>VLOOKUP(B1325, [1]Transaction!C:F,4,FALSE)</f>
        <v>44473</v>
      </c>
      <c r="P1325" t="str">
        <f>VLOOKUP(B1325,[1]Transaction!C:D,2,FALSE)</f>
        <v>Money Deposit</v>
      </c>
      <c r="Q1325" t="str">
        <f>VLOOKUP(B1325,[1]Transaction!C:E,3,FALSE)</f>
        <v>Bank</v>
      </c>
      <c r="R1325" s="10">
        <f>IFERROR(I1325-J1325, "")</f>
        <v>796006.32784544001</v>
      </c>
      <c r="S1325" s="5">
        <f t="shared" si="41"/>
        <v>15920.126556908801</v>
      </c>
    </row>
    <row r="1326" spans="1:19" x14ac:dyDescent="0.25">
      <c r="A1326" s="6" t="s">
        <v>1068</v>
      </c>
      <c r="B1326" s="7">
        <v>437316053</v>
      </c>
      <c r="C1326" s="6">
        <v>38</v>
      </c>
      <c r="D1326" s="17">
        <v>30826.5</v>
      </c>
      <c r="E1326" s="6" t="s">
        <v>3339</v>
      </c>
      <c r="F1326" s="6" t="s">
        <v>3418</v>
      </c>
      <c r="G1326" s="6" t="s">
        <v>3489</v>
      </c>
      <c r="H1326" s="18" t="s">
        <v>6165</v>
      </c>
      <c r="I1326" s="19" t="str">
        <f t="shared" si="40"/>
        <v>156565.342</v>
      </c>
      <c r="J1326" s="20">
        <v>104514.75131045999</v>
      </c>
      <c r="K1326" s="6" t="s">
        <v>6166</v>
      </c>
      <c r="L1326" t="str">
        <f>VLOOKUP(A1326,[1]Accounts!$A$2:$G$3001,5,FALSE)</f>
        <v>Savings</v>
      </c>
      <c r="M1326" t="str">
        <f>VLOOKUP(A1326,[1]Accounts!$A$2:$G$3001,7,FALSE)</f>
        <v>302021,9442</v>
      </c>
      <c r="N1326" t="str">
        <f>IFERROR(VLOOKUP(A1326,[1]Loan!A:D,4,FALSE),  " No Loan")</f>
        <v xml:space="preserve"> No Loan</v>
      </c>
      <c r="O1326" s="4">
        <f>VLOOKUP(B1326, [1]Transaction!C:F,4,FALSE)</f>
        <v>44671</v>
      </c>
      <c r="P1326" t="str">
        <f>VLOOKUP(B1326,[1]Transaction!C:D,2,FALSE)</f>
        <v>Money Transfer</v>
      </c>
      <c r="Q1326" t="str">
        <f>VLOOKUP(B1326,[1]Transaction!C:E,3,FALSE)</f>
        <v>Mobile</v>
      </c>
      <c r="R1326" s="10">
        <f>IFERROR(I1326-J1326, "")</f>
        <v>52050.590689540011</v>
      </c>
      <c r="S1326" s="5">
        <f t="shared" si="41"/>
        <v>0</v>
      </c>
    </row>
    <row r="1327" spans="1:19" x14ac:dyDescent="0.25">
      <c r="A1327" s="6" t="s">
        <v>1297</v>
      </c>
      <c r="B1327" s="7">
        <v>437676621</v>
      </c>
      <c r="C1327" s="6">
        <v>74</v>
      </c>
      <c r="D1327" s="17">
        <v>17677.5</v>
      </c>
      <c r="E1327" s="6" t="s">
        <v>3339</v>
      </c>
      <c r="F1327" s="6" t="s">
        <v>3412</v>
      </c>
      <c r="G1327" s="6" t="s">
        <v>3505</v>
      </c>
      <c r="H1327" s="18" t="s">
        <v>6167</v>
      </c>
      <c r="I1327" s="19" t="str">
        <f t="shared" si="40"/>
        <v>2677607.1_x0002_</v>
      </c>
      <c r="J1327" s="20">
        <v>696177.84600000002</v>
      </c>
      <c r="K1327" s="6" t="s">
        <v>6168</v>
      </c>
      <c r="L1327" t="str">
        <f>VLOOKUP(A1327,[1]Accounts!$A$2:$G$3001,5,FALSE)</f>
        <v>Savings</v>
      </c>
      <c r="M1327" t="str">
        <f>VLOOKUP(A1327,[1]Accounts!$A$2:$G$3001,7,FALSE)</f>
        <v>431338,32</v>
      </c>
      <c r="N1327" t="str">
        <f>IFERROR(VLOOKUP(A1327,[1]Loan!A:D,4,FALSE),  " No Loan")</f>
        <v xml:space="preserve"> No Loan</v>
      </c>
      <c r="O1327" s="4">
        <f>VLOOKUP(B1327, [1]Transaction!C:F,4,FALSE)</f>
        <v>44608</v>
      </c>
      <c r="P1327" t="str">
        <f>VLOOKUP(B1327,[1]Transaction!C:D,2,FALSE)</f>
        <v>Money Transfer</v>
      </c>
      <c r="Q1327" t="str">
        <f>VLOOKUP(B1327,[1]Transaction!C:E,3,FALSE)</f>
        <v>Internet Banking</v>
      </c>
      <c r="R1327" s="10" t="str">
        <f>IFERROR(I1327-J1327, "")</f>
        <v/>
      </c>
      <c r="S1327" s="5" t="e">
        <f t="shared" si="41"/>
        <v>#VALUE!</v>
      </c>
    </row>
    <row r="1328" spans="1:19" x14ac:dyDescent="0.25">
      <c r="A1328" s="6" t="s">
        <v>2167</v>
      </c>
      <c r="B1328" s="7">
        <v>437806030</v>
      </c>
      <c r="C1328" s="6">
        <v>74</v>
      </c>
      <c r="D1328" s="17">
        <v>17677.5</v>
      </c>
      <c r="E1328" s="6" t="s">
        <v>3348</v>
      </c>
      <c r="F1328" s="6" t="s">
        <v>5227</v>
      </c>
      <c r="G1328" s="6" t="s">
        <v>3369</v>
      </c>
      <c r="H1328" s="18" t="s">
        <v>6169</v>
      </c>
      <c r="I1328" s="19" t="str">
        <f t="shared" si="40"/>
        <v>1040579.99</v>
      </c>
      <c r="J1328" s="20">
        <v>110516.77215039999</v>
      </c>
      <c r="K1328" s="6" t="s">
        <v>6170</v>
      </c>
      <c r="L1328" t="str">
        <f>VLOOKUP(A1328,[1]Accounts!$A$2:$G$3001,5,FALSE)</f>
        <v>Savings</v>
      </c>
      <c r="M1328" t="str">
        <f>VLOOKUP(A1328,[1]Accounts!$A$2:$G$3001,7,FALSE)</f>
        <v>150304,4928</v>
      </c>
      <c r="N1328" t="str">
        <f>IFERROR(VLOOKUP(A1328,[1]Loan!A:D,4,FALSE),  " No Loan")</f>
        <v xml:space="preserve"> No Loan</v>
      </c>
      <c r="O1328" s="4">
        <f>VLOOKUP(B1328, [1]Transaction!C:F,4,FALSE)</f>
        <v>44359</v>
      </c>
      <c r="P1328" t="str">
        <f>VLOOKUP(B1328,[1]Transaction!C:D,2,FALSE)</f>
        <v>Online Payment</v>
      </c>
      <c r="Q1328" t="str">
        <f>VLOOKUP(B1328,[1]Transaction!C:E,3,FALSE)</f>
        <v>Internet Banking</v>
      </c>
      <c r="R1328" s="10">
        <f>IFERROR(I1328-J1328, "")</f>
        <v>930063.21784960001</v>
      </c>
      <c r="S1328" s="5">
        <f t="shared" si="41"/>
        <v>18601.264356992</v>
      </c>
    </row>
    <row r="1329" spans="1:19" x14ac:dyDescent="0.25">
      <c r="A1329" s="6" t="s">
        <v>2744</v>
      </c>
      <c r="B1329" s="7">
        <v>437840646</v>
      </c>
      <c r="C1329" s="6">
        <v>33</v>
      </c>
      <c r="D1329" s="17">
        <v>32652.75</v>
      </c>
      <c r="E1329" s="6" t="s">
        <v>3339</v>
      </c>
      <c r="F1329" s="6" t="s">
        <v>3639</v>
      </c>
      <c r="G1329" s="6" t="s">
        <v>3369</v>
      </c>
      <c r="H1329" s="18" t="s">
        <v>6171</v>
      </c>
      <c r="I1329" s="19" t="str">
        <f t="shared" si="40"/>
        <v>743986.892</v>
      </c>
      <c r="J1329" s="20">
        <v>109418.67832896</v>
      </c>
      <c r="K1329" s="6" t="s">
        <v>6172</v>
      </c>
      <c r="L1329" t="str">
        <f>VLOOKUP(A1329,[1]Accounts!$A$2:$G$3001,5,FALSE)</f>
        <v>Domiciliary</v>
      </c>
      <c r="M1329" t="str">
        <f>VLOOKUP(A1329,[1]Accounts!$A$2:$G$3001,7,FALSE)</f>
        <v>64821,1968</v>
      </c>
      <c r="N1329" t="str">
        <f>IFERROR(VLOOKUP(A1329,[1]Loan!A:D,4,FALSE),  " No Loan")</f>
        <v xml:space="preserve"> No Loan</v>
      </c>
      <c r="O1329" s="4">
        <f>VLOOKUP(B1329, [1]Transaction!C:F,4,FALSE)</f>
        <v>44390</v>
      </c>
      <c r="P1329" t="str">
        <f>VLOOKUP(B1329,[1]Transaction!C:D,2,FALSE)</f>
        <v>Money Transfer</v>
      </c>
      <c r="Q1329" t="str">
        <f>VLOOKUP(B1329,[1]Transaction!C:E,3,FALSE)</f>
        <v>Mobile</v>
      </c>
      <c r="R1329" s="10">
        <f>IFERROR(I1329-J1329, "")</f>
        <v>634568.21367104002</v>
      </c>
      <c r="S1329" s="5">
        <f t="shared" si="41"/>
        <v>12691.364273420801</v>
      </c>
    </row>
    <row r="1330" spans="1:19" x14ac:dyDescent="0.25">
      <c r="A1330" s="6" t="s">
        <v>458</v>
      </c>
      <c r="B1330" s="7">
        <v>438195116</v>
      </c>
      <c r="C1330" s="6">
        <v>83</v>
      </c>
      <c r="D1330" s="17">
        <v>14390.25</v>
      </c>
      <c r="E1330" s="6" t="s">
        <v>3339</v>
      </c>
      <c r="F1330" s="6" t="s">
        <v>3547</v>
      </c>
      <c r="G1330" s="6" t="s">
        <v>3505</v>
      </c>
      <c r="H1330" s="18" t="s">
        <v>6173</v>
      </c>
      <c r="I1330" s="19" t="str">
        <f t="shared" si="40"/>
        <v>1211730.46</v>
      </c>
      <c r="J1330" s="20">
        <v>113996.77876926</v>
      </c>
      <c r="K1330" s="6" t="s">
        <v>6174</v>
      </c>
      <c r="L1330" t="str">
        <f>VLOOKUP(A1330,[1]Accounts!$A$2:$G$3001,5,FALSE)</f>
        <v>Domiciliary</v>
      </c>
      <c r="M1330" t="str">
        <f>VLOOKUP(A1330,[1]Accounts!$A$2:$G$3001,7,FALSE)</f>
        <v>34449,0496</v>
      </c>
      <c r="N1330" t="str">
        <f>IFERROR(VLOOKUP(A1330,[1]Loan!A:D,4,FALSE),  " No Loan")</f>
        <v>N1914982944</v>
      </c>
      <c r="O1330" s="4">
        <f>VLOOKUP(B1330, [1]Transaction!C:F,4,FALSE)</f>
        <v>44247</v>
      </c>
      <c r="P1330" t="str">
        <f>VLOOKUP(B1330,[1]Transaction!C:D,2,FALSE)</f>
        <v>Loan Payment</v>
      </c>
      <c r="Q1330" t="str">
        <f>VLOOKUP(B1330,[1]Transaction!C:E,3,FALSE)</f>
        <v>AFT</v>
      </c>
      <c r="R1330" s="10">
        <f>IFERROR(I1330-J1330, "")</f>
        <v>1097733.6812307399</v>
      </c>
      <c r="S1330" s="5">
        <f t="shared" si="41"/>
        <v>21954.673624614799</v>
      </c>
    </row>
    <row r="1331" spans="1:19" x14ac:dyDescent="0.25">
      <c r="A1331" s="6" t="s">
        <v>47</v>
      </c>
      <c r="B1331" s="7">
        <v>439185918</v>
      </c>
      <c r="C1331" s="6">
        <v>64</v>
      </c>
      <c r="D1331" s="17">
        <v>21330</v>
      </c>
      <c r="E1331" s="6" t="s">
        <v>3339</v>
      </c>
      <c r="F1331" s="6" t="s">
        <v>3582</v>
      </c>
      <c r="G1331" s="6" t="s">
        <v>3369</v>
      </c>
      <c r="H1331" s="18" t="s">
        <v>6175</v>
      </c>
      <c r="I1331" s="19" t="str">
        <f t="shared" si="40"/>
        <v>118423.595</v>
      </c>
      <c r="J1331" s="20">
        <v>17950.523904000001</v>
      </c>
      <c r="K1331" s="6" t="s">
        <v>6176</v>
      </c>
      <c r="L1331" t="str">
        <f>VLOOKUP(A1331,[1]Accounts!$A$2:$G$3001,5,FALSE)</f>
        <v>Domiciliary</v>
      </c>
      <c r="M1331" t="str">
        <f>VLOOKUP(A1331,[1]Accounts!$A$2:$G$3001,7,FALSE)</f>
        <v>126724,1871</v>
      </c>
      <c r="N1331" t="str">
        <f>IFERROR(VLOOKUP(A1331,[1]Loan!A:D,4,FALSE),  " No Loan")</f>
        <v xml:space="preserve"> No Loan</v>
      </c>
      <c r="O1331" s="4">
        <f>VLOOKUP(B1331, [1]Transaction!C:F,4,FALSE)</f>
        <v>44498</v>
      </c>
      <c r="P1331" t="str">
        <f>VLOOKUP(B1331,[1]Transaction!C:D,2,FALSE)</f>
        <v>Cash Withdrawal</v>
      </c>
      <c r="Q1331" t="str">
        <f>VLOOKUP(B1331,[1]Transaction!C:E,3,FALSE)</f>
        <v>ATM</v>
      </c>
      <c r="R1331" s="10">
        <f>IFERROR(I1331-J1331, "")</f>
        <v>100473.071096</v>
      </c>
      <c r="S1331" s="5">
        <f t="shared" si="41"/>
        <v>0</v>
      </c>
    </row>
    <row r="1332" spans="1:19" x14ac:dyDescent="0.25">
      <c r="A1332" s="6" t="s">
        <v>316</v>
      </c>
      <c r="B1332" s="7">
        <v>439347146</v>
      </c>
      <c r="C1332" s="6">
        <v>59</v>
      </c>
      <c r="D1332" s="17">
        <v>23156.25</v>
      </c>
      <c r="E1332" s="6" t="s">
        <v>3348</v>
      </c>
      <c r="F1332" s="6" t="s">
        <v>3447</v>
      </c>
      <c r="G1332" s="6" t="s">
        <v>3357</v>
      </c>
      <c r="H1332" s="18" t="s">
        <v>6177</v>
      </c>
      <c r="I1332" s="19" t="str">
        <f t="shared" si="40"/>
        <v>160456.612</v>
      </c>
      <c r="J1332" s="20">
        <v>79100.773539839996</v>
      </c>
      <c r="K1332" s="6" t="s">
        <v>6178</v>
      </c>
      <c r="L1332" t="str">
        <f>VLOOKUP(A1332,[1]Accounts!$A$2:$G$3001,5,FALSE)</f>
        <v>Savings</v>
      </c>
      <c r="M1332" t="str">
        <f>VLOOKUP(A1332,[1]Accounts!$A$2:$G$3001,7,FALSE)</f>
        <v>328810,0608</v>
      </c>
      <c r="N1332" t="str">
        <f>IFERROR(VLOOKUP(A1332,[1]Loan!A:D,4,FALSE),  " No Loan")</f>
        <v>N942311232</v>
      </c>
      <c r="O1332" s="4">
        <f>VLOOKUP(B1332, [1]Transaction!C:F,4,FALSE)</f>
        <v>44440</v>
      </c>
      <c r="P1332" t="str">
        <f>VLOOKUP(B1332,[1]Transaction!C:D,2,FALSE)</f>
        <v>Money Transfer</v>
      </c>
      <c r="Q1332" t="str">
        <f>VLOOKUP(B1332,[1]Transaction!C:E,3,FALSE)</f>
        <v>Internet Banking</v>
      </c>
      <c r="R1332" s="10">
        <f>IFERROR(I1332-J1332, "")</f>
        <v>81355.838460159997</v>
      </c>
      <c r="S1332" s="5">
        <f t="shared" si="41"/>
        <v>0</v>
      </c>
    </row>
    <row r="1333" spans="1:19" x14ac:dyDescent="0.25">
      <c r="A1333" s="6" t="s">
        <v>461</v>
      </c>
      <c r="B1333" s="7">
        <v>439747446</v>
      </c>
      <c r="C1333" s="6">
        <v>29</v>
      </c>
      <c r="D1333" s="17">
        <v>34113.75</v>
      </c>
      <c r="E1333" s="6" t="s">
        <v>3339</v>
      </c>
      <c r="F1333" s="6" t="s">
        <v>4411</v>
      </c>
      <c r="G1333" s="6" t="s">
        <v>3369</v>
      </c>
      <c r="H1333" s="18" t="s">
        <v>6179</v>
      </c>
      <c r="I1333" s="19" t="str">
        <f t="shared" si="40"/>
        <v>450709.209</v>
      </c>
      <c r="J1333" s="20">
        <v>108447.5698176</v>
      </c>
      <c r="K1333" s="6" t="s">
        <v>6180</v>
      </c>
      <c r="L1333" t="str">
        <f>VLOOKUP(A1333,[1]Accounts!$A$2:$G$3001,5,FALSE)</f>
        <v>Joint</v>
      </c>
      <c r="M1333" t="str">
        <f>VLOOKUP(A1333,[1]Accounts!$A$2:$G$3001,7,FALSE)</f>
        <v>111485,6</v>
      </c>
      <c r="N1333" t="str">
        <f>IFERROR(VLOOKUP(A1333,[1]Loan!A:D,4,FALSE),  " No Loan")</f>
        <v>N1095186906</v>
      </c>
      <c r="O1333" s="4">
        <f>VLOOKUP(B1333, [1]Transaction!C:F,4,FALSE)</f>
        <v>44258</v>
      </c>
      <c r="P1333" t="str">
        <f>VLOOKUP(B1333,[1]Transaction!C:D,2,FALSE)</f>
        <v>Loan Payment</v>
      </c>
      <c r="Q1333" t="str">
        <f>VLOOKUP(B1333,[1]Transaction!C:E,3,FALSE)</f>
        <v>AFT</v>
      </c>
      <c r="R1333" s="10">
        <f>IFERROR(I1333-J1333, "")</f>
        <v>342261.63918239996</v>
      </c>
      <c r="S1333" s="5">
        <f t="shared" si="41"/>
        <v>0</v>
      </c>
    </row>
    <row r="1334" spans="1:19" x14ac:dyDescent="0.25">
      <c r="A1334" s="6" t="s">
        <v>464</v>
      </c>
      <c r="B1334" s="7">
        <v>440841498</v>
      </c>
      <c r="C1334" s="6">
        <v>71</v>
      </c>
      <c r="D1334" s="17">
        <v>18773.25</v>
      </c>
      <c r="E1334" s="6" t="s">
        <v>3348</v>
      </c>
      <c r="F1334" s="6" t="s">
        <v>3660</v>
      </c>
      <c r="G1334" s="6" t="s">
        <v>3369</v>
      </c>
      <c r="H1334" s="18" t="s">
        <v>6181</v>
      </c>
      <c r="I1334" s="19" t="str">
        <f t="shared" si="40"/>
        <v>756163.861</v>
      </c>
      <c r="J1334" s="20">
        <v>363493.99063151999</v>
      </c>
      <c r="K1334" s="6" t="s">
        <v>6182</v>
      </c>
      <c r="L1334" t="str">
        <f>VLOOKUP(A1334,[1]Accounts!$A$2:$G$3001,5,FALSE)</f>
        <v>Current</v>
      </c>
      <c r="M1334" t="str">
        <f>VLOOKUP(A1334,[1]Accounts!$A$2:$G$3001,7,FALSE)</f>
        <v>289884,3108</v>
      </c>
      <c r="N1334" t="str">
        <f>IFERROR(VLOOKUP(A1334,[1]Loan!A:D,4,FALSE),  " No Loan")</f>
        <v>N1121457,2</v>
      </c>
      <c r="O1334" s="4">
        <f>VLOOKUP(B1334, [1]Transaction!C:F,4,FALSE)</f>
        <v>44642</v>
      </c>
      <c r="P1334" t="str">
        <f>VLOOKUP(B1334,[1]Transaction!C:D,2,FALSE)</f>
        <v>Loan Payment</v>
      </c>
      <c r="Q1334" t="str">
        <f>VLOOKUP(B1334,[1]Transaction!C:E,3,FALSE)</f>
        <v>AFT</v>
      </c>
      <c r="R1334" s="10">
        <f>IFERROR(I1334-J1334, "")</f>
        <v>392669.87036848004</v>
      </c>
      <c r="S1334" s="5">
        <f t="shared" si="41"/>
        <v>0</v>
      </c>
    </row>
    <row r="1335" spans="1:19" x14ac:dyDescent="0.25">
      <c r="A1335" s="6" t="s">
        <v>2760</v>
      </c>
      <c r="B1335" s="7">
        <v>441008899</v>
      </c>
      <c r="C1335" s="6">
        <v>70</v>
      </c>
      <c r="D1335" s="17">
        <v>19138.5</v>
      </c>
      <c r="E1335" s="6" t="s">
        <v>3339</v>
      </c>
      <c r="F1335" s="6" t="s">
        <v>3603</v>
      </c>
      <c r="G1335" s="6" t="s">
        <v>3512</v>
      </c>
      <c r="H1335" s="18" t="s">
        <v>6183</v>
      </c>
      <c r="I1335" s="19" t="str">
        <f t="shared" si="40"/>
        <v>327401.690</v>
      </c>
      <c r="J1335" s="20">
        <v>122280.724368</v>
      </c>
      <c r="K1335" s="6" t="s">
        <v>6184</v>
      </c>
      <c r="L1335" t="str">
        <f>VLOOKUP(A1335,[1]Accounts!$A$2:$G$3001,5,FALSE)</f>
        <v>Current</v>
      </c>
      <c r="M1335" t="str">
        <f>VLOOKUP(A1335,[1]Accounts!$A$2:$G$3001,7,FALSE)</f>
        <v>77026,8492</v>
      </c>
      <c r="N1335" t="str">
        <f>IFERROR(VLOOKUP(A1335,[1]Loan!A:D,4,FALSE),  " No Loan")</f>
        <v xml:space="preserve"> No Loan</v>
      </c>
      <c r="O1335" s="4">
        <f>VLOOKUP(B1335, [1]Transaction!C:F,4,FALSE)</f>
        <v>44251</v>
      </c>
      <c r="P1335" t="str">
        <f>VLOOKUP(B1335,[1]Transaction!C:D,2,FALSE)</f>
        <v>Money Transfer</v>
      </c>
      <c r="Q1335" t="str">
        <f>VLOOKUP(B1335,[1]Transaction!C:E,3,FALSE)</f>
        <v>Mobile</v>
      </c>
      <c r="R1335" s="10">
        <f>IFERROR(I1335-J1335, "")</f>
        <v>205120.96563200001</v>
      </c>
      <c r="S1335" s="5">
        <f t="shared" si="41"/>
        <v>0</v>
      </c>
    </row>
    <row r="1336" spans="1:19" x14ac:dyDescent="0.25">
      <c r="A1336" s="6" t="s">
        <v>1482</v>
      </c>
      <c r="B1336" s="7">
        <v>441796382</v>
      </c>
      <c r="C1336" s="6">
        <v>21</v>
      </c>
      <c r="D1336" s="17">
        <v>37035.75</v>
      </c>
      <c r="E1336" s="6" t="s">
        <v>3348</v>
      </c>
      <c r="F1336" s="6" t="s">
        <v>3483</v>
      </c>
      <c r="G1336" s="6" t="s">
        <v>3369</v>
      </c>
      <c r="H1336" s="18" t="s">
        <v>6185</v>
      </c>
      <c r="I1336" s="19" t="str">
        <f t="shared" si="40"/>
        <v>343279.516</v>
      </c>
      <c r="J1336" s="20">
        <v>530522.88959999999</v>
      </c>
      <c r="K1336" s="6" t="s">
        <v>6186</v>
      </c>
      <c r="L1336" t="str">
        <f>VLOOKUP(A1336,[1]Accounts!$A$2:$G$3001,5,FALSE)</f>
        <v>Domiciliary</v>
      </c>
      <c r="M1336" t="str">
        <f>VLOOKUP(A1336,[1]Accounts!$A$2:$G$3001,7,FALSE)</f>
        <v>201718,0746</v>
      </c>
      <c r="N1336" t="str">
        <f>IFERROR(VLOOKUP(A1336,[1]Loan!A:D,4,FALSE),  " No Loan")</f>
        <v xml:space="preserve"> No Loan</v>
      </c>
      <c r="O1336" s="4">
        <f>VLOOKUP(B1336, [1]Transaction!C:F,4,FALSE)</f>
        <v>44392</v>
      </c>
      <c r="P1336" t="str">
        <f>VLOOKUP(B1336,[1]Transaction!C:D,2,FALSE)</f>
        <v>Online Payment</v>
      </c>
      <c r="Q1336" t="str">
        <f>VLOOKUP(B1336,[1]Transaction!C:E,3,FALSE)</f>
        <v>Card</v>
      </c>
      <c r="R1336" s="10">
        <f>IFERROR(I1336-J1336, "")</f>
        <v>-187243.37359999999</v>
      </c>
      <c r="S1336" s="5">
        <f t="shared" si="41"/>
        <v>0</v>
      </c>
    </row>
    <row r="1337" spans="1:19" x14ac:dyDescent="0.25">
      <c r="A1337" s="6" t="s">
        <v>919</v>
      </c>
      <c r="B1337" s="7">
        <v>442062698</v>
      </c>
      <c r="C1337" s="6">
        <v>42</v>
      </c>
      <c r="D1337" s="17">
        <v>29365.5</v>
      </c>
      <c r="E1337" s="6" t="s">
        <v>3339</v>
      </c>
      <c r="F1337" s="6" t="s">
        <v>3866</v>
      </c>
      <c r="G1337" s="6" t="s">
        <v>3357</v>
      </c>
      <c r="H1337" s="18" t="s">
        <v>6187</v>
      </c>
      <c r="I1337" s="19" t="str">
        <f t="shared" si="40"/>
        <v>286374.438</v>
      </c>
      <c r="J1337" s="20">
        <v>72316.777499999997</v>
      </c>
      <c r="K1337" s="6" t="s">
        <v>6188</v>
      </c>
      <c r="L1337" t="str">
        <f>VLOOKUP(A1337,[1]Accounts!$A$2:$G$3001,5,FALSE)</f>
        <v>Corporate</v>
      </c>
      <c r="M1337" t="str">
        <f>VLOOKUP(A1337,[1]Accounts!$A$2:$G$3001,7,FALSE)</f>
        <v>102656,9544</v>
      </c>
      <c r="N1337" t="str">
        <f>IFERROR(VLOOKUP(A1337,[1]Loan!A:D,4,FALSE),  " No Loan")</f>
        <v xml:space="preserve"> No Loan</v>
      </c>
      <c r="O1337" s="4">
        <f>VLOOKUP(B1337, [1]Transaction!C:F,4,FALSE)</f>
        <v>44375</v>
      </c>
      <c r="P1337" t="str">
        <f>VLOOKUP(B1337,[1]Transaction!C:D,2,FALSE)</f>
        <v>Money Deposit</v>
      </c>
      <c r="Q1337" t="str">
        <f>VLOOKUP(B1337,[1]Transaction!C:E,3,FALSE)</f>
        <v>Bank</v>
      </c>
      <c r="R1337" s="10">
        <f>IFERROR(I1337-J1337, "")</f>
        <v>214057.66050000003</v>
      </c>
      <c r="S1337" s="5">
        <f t="shared" si="41"/>
        <v>0</v>
      </c>
    </row>
    <row r="1338" spans="1:19" x14ac:dyDescent="0.25">
      <c r="A1338" s="6" t="s">
        <v>1409</v>
      </c>
      <c r="B1338" s="7">
        <v>442469610</v>
      </c>
      <c r="C1338" s="6">
        <v>21</v>
      </c>
      <c r="D1338" s="17">
        <v>37035.75</v>
      </c>
      <c r="E1338" s="6" t="s">
        <v>3339</v>
      </c>
      <c r="F1338" s="6" t="s">
        <v>4621</v>
      </c>
      <c r="G1338" s="6" t="s">
        <v>3369</v>
      </c>
      <c r="H1338" s="18" t="s">
        <v>6189</v>
      </c>
      <c r="I1338" s="19" t="str">
        <f t="shared" si="40"/>
        <v>616814.995</v>
      </c>
      <c r="J1338" s="20">
        <v>177439.93024799999</v>
      </c>
      <c r="K1338" s="6" t="s">
        <v>6190</v>
      </c>
      <c r="L1338" t="str">
        <f>VLOOKUP(A1338,[1]Accounts!$A$2:$G$3001,5,FALSE)</f>
        <v>Corporate</v>
      </c>
      <c r="M1338" t="str">
        <f>VLOOKUP(A1338,[1]Accounts!$A$2:$G$3001,7,FALSE)</f>
        <v>209330,6866</v>
      </c>
      <c r="N1338" t="str">
        <f>IFERROR(VLOOKUP(A1338,[1]Loan!A:D,4,FALSE),  " No Loan")</f>
        <v xml:space="preserve"> No Loan</v>
      </c>
      <c r="O1338" s="4">
        <f>VLOOKUP(B1338, [1]Transaction!C:F,4,FALSE)</f>
        <v>44608</v>
      </c>
      <c r="P1338" t="str">
        <f>VLOOKUP(B1338,[1]Transaction!C:D,2,FALSE)</f>
        <v>Money Deposit</v>
      </c>
      <c r="Q1338" t="str">
        <f>VLOOKUP(B1338,[1]Transaction!C:E,3,FALSE)</f>
        <v>Bank</v>
      </c>
      <c r="R1338" s="10">
        <f>IFERROR(I1338-J1338, "")</f>
        <v>439375.06475200003</v>
      </c>
      <c r="S1338" s="5">
        <f t="shared" si="41"/>
        <v>0</v>
      </c>
    </row>
    <row r="1339" spans="1:19" x14ac:dyDescent="0.25">
      <c r="A1339" s="6" t="s">
        <v>536</v>
      </c>
      <c r="B1339" s="7">
        <v>442469731</v>
      </c>
      <c r="C1339" s="6">
        <v>69</v>
      </c>
      <c r="D1339" s="17">
        <v>19503.75</v>
      </c>
      <c r="E1339" s="6" t="s">
        <v>3339</v>
      </c>
      <c r="F1339" s="6" t="s">
        <v>3497</v>
      </c>
      <c r="G1339" s="6" t="s">
        <v>3357</v>
      </c>
      <c r="H1339" s="18" t="s">
        <v>6191</v>
      </c>
      <c r="I1339" s="19" t="str">
        <f t="shared" si="40"/>
        <v>571028.484</v>
      </c>
      <c r="J1339" s="20">
        <v>73548.468787499995</v>
      </c>
      <c r="K1339" s="6" t="s">
        <v>6192</v>
      </c>
      <c r="L1339" t="str">
        <f>VLOOKUP(A1339,[1]Accounts!$A$2:$G$3001,5,FALSE)</f>
        <v>Domiciliary</v>
      </c>
      <c r="M1339" t="str">
        <f>VLOOKUP(A1339,[1]Accounts!$A$2:$G$3001,7,FALSE)</f>
        <v>82414,375</v>
      </c>
      <c r="N1339" t="str">
        <f>IFERROR(VLOOKUP(A1339,[1]Loan!A:D,4,FALSE),  " No Loan")</f>
        <v xml:space="preserve"> No Loan</v>
      </c>
      <c r="O1339" s="4">
        <f>VLOOKUP(B1339, [1]Transaction!C:F,4,FALSE)</f>
        <v>44231</v>
      </c>
      <c r="P1339" t="str">
        <f>VLOOKUP(B1339,[1]Transaction!C:D,2,FALSE)</f>
        <v>Online Payment</v>
      </c>
      <c r="Q1339" t="str">
        <f>VLOOKUP(B1339,[1]Transaction!C:E,3,FALSE)</f>
        <v>Mobile</v>
      </c>
      <c r="R1339" s="10">
        <f>IFERROR(I1339-J1339, "")</f>
        <v>497480.01521250006</v>
      </c>
      <c r="S1339" s="5">
        <f t="shared" si="41"/>
        <v>0</v>
      </c>
    </row>
    <row r="1340" spans="1:19" x14ac:dyDescent="0.25">
      <c r="A1340" s="6" t="s">
        <v>3041</v>
      </c>
      <c r="B1340" s="7">
        <v>442507328</v>
      </c>
      <c r="C1340" s="6">
        <v>64</v>
      </c>
      <c r="D1340" s="17">
        <v>21330</v>
      </c>
      <c r="E1340" s="6" t="s">
        <v>3348</v>
      </c>
      <c r="F1340" s="6" t="s">
        <v>3486</v>
      </c>
      <c r="G1340" s="6" t="s">
        <v>3361</v>
      </c>
      <c r="H1340" s="18" t="s">
        <v>6193</v>
      </c>
      <c r="I1340" s="19" t="str">
        <f t="shared" si="40"/>
        <v>199916.455</v>
      </c>
      <c r="J1340" s="20">
        <v>76994.851076999999</v>
      </c>
      <c r="K1340" s="6" t="s">
        <v>6194</v>
      </c>
      <c r="L1340" t="str">
        <f>VLOOKUP(A1340,[1]Accounts!$A$2:$G$3001,5,FALSE)</f>
        <v>Joint</v>
      </c>
      <c r="M1340" t="str">
        <f>VLOOKUP(A1340,[1]Accounts!$A$2:$G$3001,7,FALSE)</f>
        <v>30624,6875</v>
      </c>
      <c r="N1340" t="str">
        <f>IFERROR(VLOOKUP(A1340,[1]Loan!A:D,4,FALSE),  " No Loan")</f>
        <v xml:space="preserve"> No Loan</v>
      </c>
      <c r="O1340" s="4">
        <f>VLOOKUP(B1340, [1]Transaction!C:F,4,FALSE)</f>
        <v>44664</v>
      </c>
      <c r="P1340" t="str">
        <f>VLOOKUP(B1340,[1]Transaction!C:D,2,FALSE)</f>
        <v>Money Transfer</v>
      </c>
      <c r="Q1340" t="str">
        <f>VLOOKUP(B1340,[1]Transaction!C:E,3,FALSE)</f>
        <v>Mobile</v>
      </c>
      <c r="R1340" s="10">
        <f>IFERROR(I1340-J1340, "")</f>
        <v>122921.60392299999</v>
      </c>
      <c r="S1340" s="5">
        <f t="shared" si="41"/>
        <v>0</v>
      </c>
    </row>
    <row r="1341" spans="1:19" x14ac:dyDescent="0.25">
      <c r="A1341" s="6" t="s">
        <v>1490</v>
      </c>
      <c r="B1341" s="7">
        <v>443084109</v>
      </c>
      <c r="C1341" s="6">
        <v>32</v>
      </c>
      <c r="D1341" s="17">
        <v>33018</v>
      </c>
      <c r="E1341" s="6" t="s">
        <v>3348</v>
      </c>
      <c r="F1341" s="6" t="s">
        <v>5117</v>
      </c>
      <c r="G1341" s="6" t="s">
        <v>3444</v>
      </c>
      <c r="H1341" s="18" t="s">
        <v>6195</v>
      </c>
      <c r="I1341" s="19" t="str">
        <f t="shared" si="40"/>
        <v>1031441.21</v>
      </c>
      <c r="J1341" s="20">
        <v>260365.23347519999</v>
      </c>
      <c r="K1341" s="6" t="s">
        <v>6196</v>
      </c>
      <c r="L1341" t="str">
        <f>VLOOKUP(A1341,[1]Accounts!$A$2:$G$3001,5,FALSE)</f>
        <v>Savings</v>
      </c>
      <c r="M1341" t="str">
        <f>VLOOKUP(A1341,[1]Accounts!$A$2:$G$3001,7,FALSE)</f>
        <v>85251,7575</v>
      </c>
      <c r="N1341" t="str">
        <f>IFERROR(VLOOKUP(A1341,[1]Loan!A:D,4,FALSE),  " No Loan")</f>
        <v xml:space="preserve"> No Loan</v>
      </c>
      <c r="O1341" s="4">
        <f>VLOOKUP(B1341, [1]Transaction!C:F,4,FALSE)</f>
        <v>44502</v>
      </c>
      <c r="P1341" t="str">
        <f>VLOOKUP(B1341,[1]Transaction!C:D,2,FALSE)</f>
        <v>Money Transfer</v>
      </c>
      <c r="Q1341" t="str">
        <f>VLOOKUP(B1341,[1]Transaction!C:E,3,FALSE)</f>
        <v>Bank</v>
      </c>
      <c r="R1341" s="10">
        <f>IFERROR(I1341-J1341, "")</f>
        <v>771075.97652479995</v>
      </c>
      <c r="S1341" s="5">
        <f t="shared" si="41"/>
        <v>15421.519530496</v>
      </c>
    </row>
    <row r="1342" spans="1:19" x14ac:dyDescent="0.25">
      <c r="A1342" s="6" t="s">
        <v>448</v>
      </c>
      <c r="B1342" s="7">
        <v>443868936</v>
      </c>
      <c r="C1342" s="6">
        <v>36</v>
      </c>
      <c r="D1342" s="17">
        <v>31557</v>
      </c>
      <c r="E1342" s="6" t="s">
        <v>3348</v>
      </c>
      <c r="F1342" s="6" t="s">
        <v>3432</v>
      </c>
      <c r="G1342" s="6" t="s">
        <v>3463</v>
      </c>
      <c r="H1342" s="18" t="s">
        <v>6197</v>
      </c>
      <c r="I1342" s="19" t="str">
        <f t="shared" si="40"/>
        <v>1728292.56</v>
      </c>
      <c r="J1342" s="20">
        <v>302826.91505299998</v>
      </c>
      <c r="K1342" s="6" t="s">
        <v>6198</v>
      </c>
      <c r="L1342" t="str">
        <f>VLOOKUP(A1342,[1]Accounts!$A$2:$G$3001,5,FALSE)</f>
        <v>Savings</v>
      </c>
      <c r="M1342" t="str">
        <f>VLOOKUP(A1342,[1]Accounts!$A$2:$G$3001,7,FALSE)</f>
        <v>62697,3984</v>
      </c>
      <c r="N1342" t="str">
        <f>IFERROR(VLOOKUP(A1342,[1]Loan!A:D,4,FALSE),  " No Loan")</f>
        <v xml:space="preserve"> No Loan</v>
      </c>
      <c r="O1342" s="4">
        <f>VLOOKUP(B1342, [1]Transaction!C:F,4,FALSE)</f>
        <v>44376</v>
      </c>
      <c r="P1342" t="str">
        <f>VLOOKUP(B1342,[1]Transaction!C:D,2,FALSE)</f>
        <v>Checks</v>
      </c>
      <c r="Q1342" t="str">
        <f>VLOOKUP(B1342,[1]Transaction!C:E,3,FALSE)</f>
        <v>Informal Services</v>
      </c>
      <c r="R1342" s="10">
        <f>IFERROR(I1342-J1342, "")</f>
        <v>1425465.6449470001</v>
      </c>
      <c r="S1342" s="5">
        <f t="shared" si="41"/>
        <v>28509.312898940003</v>
      </c>
    </row>
    <row r="1343" spans="1:19" x14ac:dyDescent="0.25">
      <c r="A1343" s="6" t="s">
        <v>2881</v>
      </c>
      <c r="B1343" s="7">
        <v>443973508</v>
      </c>
      <c r="C1343" s="6">
        <v>28</v>
      </c>
      <c r="D1343" s="17">
        <v>34479</v>
      </c>
      <c r="E1343" s="6" t="s">
        <v>3339</v>
      </c>
      <c r="F1343" s="6" t="s">
        <v>3544</v>
      </c>
      <c r="G1343" s="6" t="s">
        <v>3389</v>
      </c>
      <c r="H1343" s="18" t="s">
        <v>6199</v>
      </c>
      <c r="I1343" s="19" t="str">
        <f t="shared" si="40"/>
        <v>1227071.64</v>
      </c>
      <c r="J1343" s="20">
        <v>396252.32000508002</v>
      </c>
      <c r="K1343" s="6" t="s">
        <v>6200</v>
      </c>
      <c r="L1343" t="str">
        <f>VLOOKUP(A1343,[1]Accounts!$A$2:$G$3001,5,FALSE)</f>
        <v>Domiciliary</v>
      </c>
      <c r="M1343" t="str">
        <f>VLOOKUP(A1343,[1]Accounts!$A$2:$G$3001,7,FALSE)</f>
        <v>288440,8065</v>
      </c>
      <c r="N1343" t="str">
        <f>IFERROR(VLOOKUP(A1343,[1]Loan!A:D,4,FALSE),  " No Loan")</f>
        <v xml:space="preserve"> No Loan</v>
      </c>
      <c r="O1343" s="4">
        <f>VLOOKUP(B1343, [1]Transaction!C:F,4,FALSE)</f>
        <v>44245</v>
      </c>
      <c r="P1343" t="str">
        <f>VLOOKUP(B1343,[1]Transaction!C:D,2,FALSE)</f>
        <v>Money Deposit</v>
      </c>
      <c r="Q1343" t="str">
        <f>VLOOKUP(B1343,[1]Transaction!C:E,3,FALSE)</f>
        <v>Bank</v>
      </c>
      <c r="R1343" s="10">
        <f>IFERROR(I1343-J1343, "")</f>
        <v>830819.31999491993</v>
      </c>
      <c r="S1343" s="5">
        <f t="shared" si="41"/>
        <v>16616.386399898398</v>
      </c>
    </row>
    <row r="1344" spans="1:19" x14ac:dyDescent="0.25">
      <c r="A1344" s="6" t="s">
        <v>1066</v>
      </c>
      <c r="B1344" s="7">
        <v>444161122</v>
      </c>
      <c r="C1344" s="6">
        <v>49</v>
      </c>
      <c r="D1344" s="17">
        <v>26808.75</v>
      </c>
      <c r="E1344" s="6" t="s">
        <v>3348</v>
      </c>
      <c r="F1344" s="6" t="s">
        <v>3529</v>
      </c>
      <c r="G1344" s="6" t="s">
        <v>3345</v>
      </c>
      <c r="H1344" s="18" t="s">
        <v>6201</v>
      </c>
      <c r="I1344" s="19" t="str">
        <f t="shared" si="40"/>
        <v>136811.360</v>
      </c>
      <c r="J1344" s="20">
        <v>71888.151192000005</v>
      </c>
      <c r="K1344" s="6" t="s">
        <v>6202</v>
      </c>
      <c r="L1344" t="str">
        <f>VLOOKUP(A1344,[1]Accounts!$A$2:$G$3001,5,FALSE)</f>
        <v>Joint</v>
      </c>
      <c r="M1344" t="str">
        <f>VLOOKUP(A1344,[1]Accounts!$A$2:$G$3001,7,FALSE)</f>
        <v>29254,29</v>
      </c>
      <c r="N1344" t="str">
        <f>IFERROR(VLOOKUP(A1344,[1]Loan!A:D,4,FALSE),  " No Loan")</f>
        <v xml:space="preserve"> No Loan</v>
      </c>
      <c r="O1344" s="4">
        <f>VLOOKUP(B1344, [1]Transaction!C:F,4,FALSE)</f>
        <v>44362</v>
      </c>
      <c r="P1344" t="str">
        <f>VLOOKUP(B1344,[1]Transaction!C:D,2,FALSE)</f>
        <v>Money Transfer</v>
      </c>
      <c r="Q1344" t="str">
        <f>VLOOKUP(B1344,[1]Transaction!C:E,3,FALSE)</f>
        <v>Mobile</v>
      </c>
      <c r="R1344" s="10">
        <f>IFERROR(I1344-J1344, "")</f>
        <v>64923.208807999981</v>
      </c>
      <c r="S1344" s="5">
        <f t="shared" si="41"/>
        <v>0</v>
      </c>
    </row>
    <row r="1345" spans="1:19" x14ac:dyDescent="0.25">
      <c r="A1345" s="6" t="s">
        <v>467</v>
      </c>
      <c r="B1345" s="7">
        <v>444190604</v>
      </c>
      <c r="C1345" s="6">
        <v>80</v>
      </c>
      <c r="D1345" s="17">
        <v>15486</v>
      </c>
      <c r="E1345" s="6" t="s">
        <v>3339</v>
      </c>
      <c r="F1345" s="6" t="s">
        <v>3588</v>
      </c>
      <c r="G1345" s="6" t="s">
        <v>3365</v>
      </c>
      <c r="H1345" s="18" t="s">
        <v>6203</v>
      </c>
      <c r="I1345" s="19" t="str">
        <f t="shared" si="40"/>
        <v>490114.980</v>
      </c>
      <c r="J1345" s="20">
        <v>278523.92737619998</v>
      </c>
      <c r="K1345" s="6" t="s">
        <v>6204</v>
      </c>
      <c r="L1345" t="str">
        <f>VLOOKUP(A1345,[1]Accounts!$A$2:$G$3001,5,FALSE)</f>
        <v>Current</v>
      </c>
      <c r="M1345" t="str">
        <f>VLOOKUP(A1345,[1]Accounts!$A$2:$G$3001,7,FALSE)</f>
        <v>139581,75</v>
      </c>
      <c r="N1345" t="str">
        <f>IFERROR(VLOOKUP(A1345,[1]Loan!A:D,4,FALSE),  " No Loan")</f>
        <v>N860536,8</v>
      </c>
      <c r="O1345" s="4">
        <f>VLOOKUP(B1345, [1]Transaction!C:F,4,FALSE)</f>
        <v>44202</v>
      </c>
      <c r="P1345" t="str">
        <f>VLOOKUP(B1345,[1]Transaction!C:D,2,FALSE)</f>
        <v>Loan Payment</v>
      </c>
      <c r="Q1345" t="str">
        <f>VLOOKUP(B1345,[1]Transaction!C:E,3,FALSE)</f>
        <v>ACH</v>
      </c>
      <c r="R1345" s="10">
        <f>IFERROR(I1345-J1345, "")</f>
        <v>211591.0526238</v>
      </c>
      <c r="S1345" s="5">
        <f t="shared" si="41"/>
        <v>0</v>
      </c>
    </row>
    <row r="1346" spans="1:19" x14ac:dyDescent="0.25">
      <c r="A1346" s="6" t="s">
        <v>1390</v>
      </c>
      <c r="B1346" s="7">
        <v>445167434</v>
      </c>
      <c r="C1346" s="6">
        <v>20</v>
      </c>
      <c r="D1346" s="17">
        <v>37401</v>
      </c>
      <c r="E1346" s="6" t="s">
        <v>3339</v>
      </c>
      <c r="F1346" s="6" t="s">
        <v>3418</v>
      </c>
      <c r="G1346" s="6" t="s">
        <v>3369</v>
      </c>
      <c r="H1346" s="18" t="s">
        <v>6205</v>
      </c>
      <c r="I1346" s="19" t="str">
        <f t="shared" si="40"/>
        <v>104217.466</v>
      </c>
      <c r="J1346" s="20">
        <v>65017.487620799999</v>
      </c>
      <c r="K1346" s="6" t="s">
        <v>6206</v>
      </c>
      <c r="L1346" t="str">
        <f>VLOOKUP(A1346,[1]Accounts!$A$2:$G$3001,5,FALSE)</f>
        <v>Current</v>
      </c>
      <c r="M1346" t="str">
        <f>VLOOKUP(A1346,[1]Accounts!$A$2:$G$3001,7,FALSE)</f>
        <v>126994,6692</v>
      </c>
      <c r="N1346" t="str">
        <f>IFERROR(VLOOKUP(A1346,[1]Loan!A:D,4,FALSE),  " No Loan")</f>
        <v xml:space="preserve"> No Loan</v>
      </c>
      <c r="O1346" s="4">
        <f>VLOOKUP(B1346, [1]Transaction!C:F,4,FALSE)</f>
        <v>44479</v>
      </c>
      <c r="P1346" t="str">
        <f>VLOOKUP(B1346,[1]Transaction!C:D,2,FALSE)</f>
        <v>Money Deposit</v>
      </c>
      <c r="Q1346" t="str">
        <f>VLOOKUP(B1346,[1]Transaction!C:E,3,FALSE)</f>
        <v>Bank</v>
      </c>
      <c r="R1346" s="10">
        <f>IFERROR(I1346-J1346, "")</f>
        <v>39199.978379200002</v>
      </c>
      <c r="S1346" s="5">
        <f t="shared" si="41"/>
        <v>0</v>
      </c>
    </row>
    <row r="1347" spans="1:19" x14ac:dyDescent="0.25">
      <c r="A1347" s="6" t="s">
        <v>3232</v>
      </c>
      <c r="B1347" s="7">
        <v>445339957</v>
      </c>
      <c r="C1347" s="6">
        <v>22</v>
      </c>
      <c r="D1347" s="17">
        <v>36670.5</v>
      </c>
      <c r="E1347" s="6" t="s">
        <v>3339</v>
      </c>
      <c r="F1347" s="6" t="s">
        <v>3402</v>
      </c>
      <c r="G1347" s="6" t="s">
        <v>3357</v>
      </c>
      <c r="H1347" s="18" t="s">
        <v>6207</v>
      </c>
      <c r="I1347" s="19" t="str">
        <f t="shared" ref="I1347:I1410" si="42">LEFT(H1347,10)</f>
        <v>348716.032</v>
      </c>
      <c r="J1347" s="20">
        <v>107467.9408572</v>
      </c>
      <c r="K1347" s="6" t="s">
        <v>6208</v>
      </c>
      <c r="L1347" t="str">
        <f>VLOOKUP(A1347,[1]Accounts!$A$2:$G$3001,5,FALSE)</f>
        <v>Current</v>
      </c>
      <c r="M1347" t="str">
        <f>VLOOKUP(A1347,[1]Accounts!$A$2:$G$3001,7,FALSE)</f>
        <v>83445,12</v>
      </c>
      <c r="N1347" t="str">
        <f>IFERROR(VLOOKUP(A1347,[1]Loan!A:D,4,FALSE),  " No Loan")</f>
        <v xml:space="preserve"> No Loan</v>
      </c>
      <c r="O1347" s="4">
        <f>VLOOKUP(B1347, [1]Transaction!C:F,4,FALSE)</f>
        <v>44498</v>
      </c>
      <c r="P1347" t="str">
        <f>VLOOKUP(B1347,[1]Transaction!C:D,2,FALSE)</f>
        <v>Money Transfer</v>
      </c>
      <c r="Q1347" t="str">
        <f>VLOOKUP(B1347,[1]Transaction!C:E,3,FALSE)</f>
        <v>Mobile</v>
      </c>
      <c r="R1347" s="10">
        <f>IFERROR(I1347-J1347, "")</f>
        <v>241248.0911428</v>
      </c>
      <c r="S1347" s="5">
        <f t="shared" ref="S1347:S1410" si="43">IF(R1347&gt;500000, R1347*0.02,0)</f>
        <v>0</v>
      </c>
    </row>
    <row r="1348" spans="1:19" x14ac:dyDescent="0.25">
      <c r="A1348" s="6" t="s">
        <v>1796</v>
      </c>
      <c r="B1348" s="7">
        <v>446120059</v>
      </c>
      <c r="C1348" s="6">
        <v>47</v>
      </c>
      <c r="D1348" s="17">
        <v>27539.25</v>
      </c>
      <c r="E1348" s="6" t="s">
        <v>3339</v>
      </c>
      <c r="F1348" s="6" t="s">
        <v>4150</v>
      </c>
      <c r="G1348" s="6" t="s">
        <v>3365</v>
      </c>
      <c r="H1348" s="18" t="s">
        <v>6209</v>
      </c>
      <c r="I1348" s="19" t="str">
        <f t="shared" si="42"/>
        <v>745757.791</v>
      </c>
      <c r="J1348" s="20">
        <v>190667.97146880001</v>
      </c>
      <c r="K1348" s="6" t="s">
        <v>6210</v>
      </c>
      <c r="L1348" t="str">
        <f>VLOOKUP(A1348,[1]Accounts!$A$2:$G$3001,5,FALSE)</f>
        <v>Domiciliary</v>
      </c>
      <c r="M1348" t="str">
        <f>VLOOKUP(A1348,[1]Accounts!$A$2:$G$3001,7,FALSE)</f>
        <v>39580,8894</v>
      </c>
      <c r="N1348" t="str">
        <f>IFERROR(VLOOKUP(A1348,[1]Loan!A:D,4,FALSE),  " No Loan")</f>
        <v xml:space="preserve"> No Loan</v>
      </c>
      <c r="O1348" s="4">
        <f>VLOOKUP(B1348, [1]Transaction!C:F,4,FALSE)</f>
        <v>44291</v>
      </c>
      <c r="P1348" t="str">
        <f>VLOOKUP(B1348,[1]Transaction!C:D,2,FALSE)</f>
        <v>Money Deposit</v>
      </c>
      <c r="Q1348" t="str">
        <f>VLOOKUP(B1348,[1]Transaction!C:E,3,FALSE)</f>
        <v>ATM</v>
      </c>
      <c r="R1348" s="10">
        <f>IFERROR(I1348-J1348, "")</f>
        <v>555089.81953119999</v>
      </c>
      <c r="S1348" s="5">
        <f t="shared" si="43"/>
        <v>11101.796390624</v>
      </c>
    </row>
    <row r="1349" spans="1:19" x14ac:dyDescent="0.25">
      <c r="A1349" s="6" t="s">
        <v>1586</v>
      </c>
      <c r="B1349" s="7">
        <v>446276731</v>
      </c>
      <c r="C1349" s="6">
        <v>53</v>
      </c>
      <c r="D1349" s="17">
        <v>25347.75</v>
      </c>
      <c r="E1349" s="6" t="s">
        <v>3348</v>
      </c>
      <c r="F1349" s="6" t="s">
        <v>3500</v>
      </c>
      <c r="G1349" s="6" t="s">
        <v>3444</v>
      </c>
      <c r="H1349" s="18" t="s">
        <v>6211</v>
      </c>
      <c r="I1349" s="19" t="str">
        <f t="shared" si="42"/>
        <v>600265.165</v>
      </c>
      <c r="J1349" s="20">
        <v>107419.5453789</v>
      </c>
      <c r="K1349" s="6" t="s">
        <v>6212</v>
      </c>
      <c r="L1349" t="str">
        <f>VLOOKUP(A1349,[1]Accounts!$A$2:$G$3001,5,FALSE)</f>
        <v>Domiciliary</v>
      </c>
      <c r="M1349" t="str">
        <f>VLOOKUP(A1349,[1]Accounts!$A$2:$G$3001,7,FALSE)</f>
        <v>350852,9736</v>
      </c>
      <c r="N1349" t="str">
        <f>IFERROR(VLOOKUP(A1349,[1]Loan!A:D,4,FALSE),  " No Loan")</f>
        <v xml:space="preserve"> No Loan</v>
      </c>
      <c r="O1349" s="4">
        <f>VLOOKUP(B1349, [1]Transaction!C:F,4,FALSE)</f>
        <v>44499</v>
      </c>
      <c r="P1349" t="str">
        <f>VLOOKUP(B1349,[1]Transaction!C:D,2,FALSE)</f>
        <v>Online Payment</v>
      </c>
      <c r="Q1349" t="str">
        <f>VLOOKUP(B1349,[1]Transaction!C:E,3,FALSE)</f>
        <v>Internet Banking</v>
      </c>
      <c r="R1349" s="10">
        <f>IFERROR(I1349-J1349, "")</f>
        <v>492845.61962110002</v>
      </c>
      <c r="S1349" s="5">
        <f t="shared" si="43"/>
        <v>0</v>
      </c>
    </row>
    <row r="1350" spans="1:19" x14ac:dyDescent="0.25">
      <c r="A1350" s="6" t="s">
        <v>2331</v>
      </c>
      <c r="B1350" s="7">
        <v>446791839</v>
      </c>
      <c r="C1350" s="6">
        <v>55</v>
      </c>
      <c r="D1350" s="17">
        <v>24617.25</v>
      </c>
      <c r="E1350" s="6" t="s">
        <v>3348</v>
      </c>
      <c r="F1350" s="6" t="s">
        <v>3936</v>
      </c>
      <c r="G1350" s="6" t="s">
        <v>3361</v>
      </c>
      <c r="H1350" s="18" t="s">
        <v>6213</v>
      </c>
      <c r="I1350" s="19" t="str">
        <f t="shared" si="42"/>
        <v>276501.049</v>
      </c>
      <c r="J1350" s="20">
        <v>54941.117616000003</v>
      </c>
      <c r="K1350" s="6" t="s">
        <v>6214</v>
      </c>
      <c r="L1350" t="str">
        <f>VLOOKUP(A1350,[1]Accounts!$A$2:$G$3001,5,FALSE)</f>
        <v>Current</v>
      </c>
      <c r="M1350" t="str">
        <f>VLOOKUP(A1350,[1]Accounts!$A$2:$G$3001,7,FALSE)</f>
        <v>117125,4162</v>
      </c>
      <c r="N1350" t="str">
        <f>IFERROR(VLOOKUP(A1350,[1]Loan!A:D,4,FALSE),  " No Loan")</f>
        <v xml:space="preserve"> No Loan</v>
      </c>
      <c r="O1350" s="4">
        <f>VLOOKUP(B1350, [1]Transaction!C:F,4,FALSE)</f>
        <v>44409</v>
      </c>
      <c r="P1350" t="str">
        <f>VLOOKUP(B1350,[1]Transaction!C:D,2,FALSE)</f>
        <v>Money Transfer</v>
      </c>
      <c r="Q1350" t="str">
        <f>VLOOKUP(B1350,[1]Transaction!C:E,3,FALSE)</f>
        <v>Mobile</v>
      </c>
      <c r="R1350" s="10">
        <f>IFERROR(I1350-J1350, "")</f>
        <v>221559.931384</v>
      </c>
      <c r="S1350" s="5">
        <f t="shared" si="43"/>
        <v>0</v>
      </c>
    </row>
    <row r="1351" spans="1:19" x14ac:dyDescent="0.25">
      <c r="A1351" s="6" t="s">
        <v>2121</v>
      </c>
      <c r="B1351" s="7">
        <v>447009072</v>
      </c>
      <c r="C1351" s="6">
        <v>72</v>
      </c>
      <c r="D1351" s="17">
        <v>18408</v>
      </c>
      <c r="E1351" s="6" t="s">
        <v>3348</v>
      </c>
      <c r="F1351" s="6" t="s">
        <v>3409</v>
      </c>
      <c r="G1351" s="6" t="s">
        <v>3369</v>
      </c>
      <c r="H1351" s="18" t="s">
        <v>6215</v>
      </c>
      <c r="I1351" s="19" t="str">
        <f t="shared" si="42"/>
        <v>1476110.49</v>
      </c>
      <c r="J1351" s="20">
        <v>380338.08124928002</v>
      </c>
      <c r="K1351" s="6" t="s">
        <v>6216</v>
      </c>
      <c r="L1351" t="str">
        <f>VLOOKUP(A1351,[1]Accounts!$A$2:$G$3001,5,FALSE)</f>
        <v>Corporate</v>
      </c>
      <c r="M1351" t="str">
        <f>VLOOKUP(A1351,[1]Accounts!$A$2:$G$3001,7,FALSE)</f>
        <v>68511,3192</v>
      </c>
      <c r="N1351" t="str">
        <f>IFERROR(VLOOKUP(A1351,[1]Loan!A:D,4,FALSE),  " No Loan")</f>
        <v xml:space="preserve"> No Loan</v>
      </c>
      <c r="O1351" s="4">
        <f>VLOOKUP(B1351, [1]Transaction!C:F,4,FALSE)</f>
        <v>44536</v>
      </c>
      <c r="P1351" t="str">
        <f>VLOOKUP(B1351,[1]Transaction!C:D,2,FALSE)</f>
        <v>Money Deposit</v>
      </c>
      <c r="Q1351" t="str">
        <f>VLOOKUP(B1351,[1]Transaction!C:E,3,FALSE)</f>
        <v>Bank</v>
      </c>
      <c r="R1351" s="10">
        <f>IFERROR(I1351-J1351, "")</f>
        <v>1095772.4087507199</v>
      </c>
      <c r="S1351" s="5">
        <f t="shared" si="43"/>
        <v>21915.448175014397</v>
      </c>
    </row>
    <row r="1352" spans="1:19" x14ac:dyDescent="0.25">
      <c r="A1352" s="6" t="s">
        <v>2465</v>
      </c>
      <c r="B1352" s="7">
        <v>447178999</v>
      </c>
      <c r="C1352" s="6">
        <v>23</v>
      </c>
      <c r="D1352" s="17">
        <v>36305.25</v>
      </c>
      <c r="E1352" s="6" t="s">
        <v>3348</v>
      </c>
      <c r="F1352" s="6" t="s">
        <v>3616</v>
      </c>
      <c r="G1352" s="6" t="s">
        <v>3369</v>
      </c>
      <c r="H1352" s="18" t="s">
        <v>6217</v>
      </c>
      <c r="I1352" s="19" t="str">
        <f t="shared" si="42"/>
        <v>44044.2936</v>
      </c>
      <c r="J1352" s="20">
        <v>18783.595799999999</v>
      </c>
      <c r="K1352" s="6" t="s">
        <v>6218</v>
      </c>
      <c r="L1352" t="str">
        <f>VLOOKUP(A1352,[1]Accounts!$A$2:$G$3001,5,FALSE)</f>
        <v>Corporate</v>
      </c>
      <c r="M1352" t="str">
        <f>VLOOKUP(A1352,[1]Accounts!$A$2:$G$3001,7,FALSE)</f>
        <v>98764,3383</v>
      </c>
      <c r="N1352" t="str">
        <f>IFERROR(VLOOKUP(A1352,[1]Loan!A:D,4,FALSE),  " No Loan")</f>
        <v xml:space="preserve"> No Loan</v>
      </c>
      <c r="O1352" s="4">
        <f>VLOOKUP(B1352, [1]Transaction!C:F,4,FALSE)</f>
        <v>44457</v>
      </c>
      <c r="P1352" t="str">
        <f>VLOOKUP(B1352,[1]Transaction!C:D,2,FALSE)</f>
        <v>Cash Withdrawal</v>
      </c>
      <c r="Q1352" t="str">
        <f>VLOOKUP(B1352,[1]Transaction!C:E,3,FALSE)</f>
        <v>POS</v>
      </c>
      <c r="R1352" s="10">
        <f>IFERROR(I1352-J1352, "")</f>
        <v>25260.697799999998</v>
      </c>
      <c r="S1352" s="5">
        <f t="shared" si="43"/>
        <v>0</v>
      </c>
    </row>
    <row r="1353" spans="1:19" x14ac:dyDescent="0.25">
      <c r="A1353" s="6" t="s">
        <v>2516</v>
      </c>
      <c r="B1353" s="7">
        <v>447232108</v>
      </c>
      <c r="C1353" s="6">
        <v>55</v>
      </c>
      <c r="D1353" s="17">
        <v>24617.25</v>
      </c>
      <c r="E1353" s="6" t="s">
        <v>3339</v>
      </c>
      <c r="F1353" s="6" t="s">
        <v>3707</v>
      </c>
      <c r="G1353" s="6" t="s">
        <v>3361</v>
      </c>
      <c r="H1353" s="18" t="s">
        <v>6219</v>
      </c>
      <c r="I1353" s="19" t="str">
        <f t="shared" si="42"/>
        <v>622135.225</v>
      </c>
      <c r="J1353" s="20">
        <v>182723.41983167999</v>
      </c>
      <c r="K1353" s="6" t="s">
        <v>6220</v>
      </c>
      <c r="L1353" t="str">
        <f>VLOOKUP(A1353,[1]Accounts!$A$2:$G$3001,5,FALSE)</f>
        <v>Current</v>
      </c>
      <c r="M1353" t="str">
        <f>VLOOKUP(A1353,[1]Accounts!$A$2:$G$3001,7,FALSE)</f>
        <v>142608,7768</v>
      </c>
      <c r="N1353" t="str">
        <f>IFERROR(VLOOKUP(A1353,[1]Loan!A:D,4,FALSE),  " No Loan")</f>
        <v xml:space="preserve"> No Loan</v>
      </c>
      <c r="O1353" s="4">
        <f>VLOOKUP(B1353, [1]Transaction!C:F,4,FALSE)</f>
        <v>44625</v>
      </c>
      <c r="P1353" t="str">
        <f>VLOOKUP(B1353,[1]Transaction!C:D,2,FALSE)</f>
        <v>Cash Withdrawal</v>
      </c>
      <c r="Q1353" t="str">
        <f>VLOOKUP(B1353,[1]Transaction!C:E,3,FALSE)</f>
        <v>Bank</v>
      </c>
      <c r="R1353" s="10">
        <f>IFERROR(I1353-J1353, "")</f>
        <v>439411.80516831996</v>
      </c>
      <c r="S1353" s="5">
        <f t="shared" si="43"/>
        <v>0</v>
      </c>
    </row>
    <row r="1354" spans="1:19" x14ac:dyDescent="0.25">
      <c r="A1354" s="6" t="s">
        <v>3034</v>
      </c>
      <c r="B1354" s="7">
        <v>447333525</v>
      </c>
      <c r="C1354" s="6">
        <v>32</v>
      </c>
      <c r="D1354" s="17">
        <v>33018</v>
      </c>
      <c r="E1354" s="6" t="s">
        <v>3339</v>
      </c>
      <c r="F1354" s="6" t="s">
        <v>3415</v>
      </c>
      <c r="G1354" s="6" t="s">
        <v>3369</v>
      </c>
      <c r="H1354" s="18" t="s">
        <v>6221</v>
      </c>
      <c r="I1354" s="19" t="str">
        <f t="shared" si="42"/>
        <v>405062.985</v>
      </c>
      <c r="J1354" s="20">
        <v>275910.21057599998</v>
      </c>
      <c r="K1354" s="6" t="s">
        <v>6222</v>
      </c>
      <c r="L1354" t="str">
        <f>VLOOKUP(A1354,[1]Accounts!$A$2:$G$3001,5,FALSE)</f>
        <v>Joint</v>
      </c>
      <c r="M1354" t="str">
        <f>VLOOKUP(A1354,[1]Accounts!$A$2:$G$3001,7,FALSE)</f>
        <v>184133,2436</v>
      </c>
      <c r="N1354" t="str">
        <f>IFERROR(VLOOKUP(A1354,[1]Loan!A:D,4,FALSE),  " No Loan")</f>
        <v xml:space="preserve"> No Loan</v>
      </c>
      <c r="O1354" s="4">
        <f>VLOOKUP(B1354, [1]Transaction!C:F,4,FALSE)</f>
        <v>44680</v>
      </c>
      <c r="P1354" t="str">
        <f>VLOOKUP(B1354,[1]Transaction!C:D,2,FALSE)</f>
        <v>Cash Withdrawal</v>
      </c>
      <c r="Q1354" t="str">
        <f>VLOOKUP(B1354,[1]Transaction!C:E,3,FALSE)</f>
        <v>ATM</v>
      </c>
      <c r="R1354" s="10">
        <f>IFERROR(I1354-J1354, "")</f>
        <v>129152.774424</v>
      </c>
      <c r="S1354" s="5">
        <f t="shared" si="43"/>
        <v>0</v>
      </c>
    </row>
    <row r="1355" spans="1:19" x14ac:dyDescent="0.25">
      <c r="A1355" s="6" t="s">
        <v>1184</v>
      </c>
      <c r="B1355" s="7">
        <v>447779039</v>
      </c>
      <c r="C1355" s="6">
        <v>34</v>
      </c>
      <c r="D1355" s="17">
        <v>32287.5</v>
      </c>
      <c r="E1355" s="6" t="s">
        <v>3348</v>
      </c>
      <c r="F1355" s="6" t="s">
        <v>4365</v>
      </c>
      <c r="G1355" s="6" t="s">
        <v>3341</v>
      </c>
      <c r="H1355" s="18" t="s">
        <v>6223</v>
      </c>
      <c r="I1355" s="19" t="str">
        <f t="shared" si="42"/>
        <v>1690117.41</v>
      </c>
      <c r="J1355" s="20">
        <v>327416.53943619999</v>
      </c>
      <c r="K1355" s="6" t="s">
        <v>6224</v>
      </c>
      <c r="L1355" t="str">
        <f>VLOOKUP(A1355,[1]Accounts!$A$2:$G$3001,5,FALSE)</f>
        <v>Domiciliary</v>
      </c>
      <c r="M1355" t="str">
        <f>VLOOKUP(A1355,[1]Accounts!$A$2:$G$3001,7,FALSE)</f>
        <v>63676,0509</v>
      </c>
      <c r="N1355" t="str">
        <f>IFERROR(VLOOKUP(A1355,[1]Loan!A:D,4,FALSE),  " No Loan")</f>
        <v xml:space="preserve"> No Loan</v>
      </c>
      <c r="O1355" s="4">
        <f>VLOOKUP(B1355, [1]Transaction!C:F,4,FALSE)</f>
        <v>44592</v>
      </c>
      <c r="P1355" t="str">
        <f>VLOOKUP(B1355,[1]Transaction!C:D,2,FALSE)</f>
        <v>Cash Withdrawal</v>
      </c>
      <c r="Q1355" t="str">
        <f>VLOOKUP(B1355,[1]Transaction!C:E,3,FALSE)</f>
        <v>POS</v>
      </c>
      <c r="R1355" s="10">
        <f>IFERROR(I1355-J1355, "")</f>
        <v>1362700.8705638</v>
      </c>
      <c r="S1355" s="5">
        <f t="shared" si="43"/>
        <v>27254.017411276</v>
      </c>
    </row>
    <row r="1356" spans="1:19" x14ac:dyDescent="0.25">
      <c r="A1356" s="6" t="s">
        <v>3076</v>
      </c>
      <c r="B1356" s="7">
        <v>448953982</v>
      </c>
      <c r="C1356" s="6">
        <v>35</v>
      </c>
      <c r="D1356" s="17">
        <v>31922.25</v>
      </c>
      <c r="E1356" s="6" t="s">
        <v>3339</v>
      </c>
      <c r="F1356" s="6" t="s">
        <v>3973</v>
      </c>
      <c r="G1356" s="6" t="s">
        <v>3463</v>
      </c>
      <c r="H1356" s="18" t="s">
        <v>6225</v>
      </c>
      <c r="I1356" s="19" t="str">
        <f t="shared" si="42"/>
        <v>469038.875</v>
      </c>
      <c r="J1356" s="20">
        <v>98288.146344959998</v>
      </c>
      <c r="K1356" s="6" t="s">
        <v>6226</v>
      </c>
      <c r="L1356" t="str">
        <f>VLOOKUP(A1356,[1]Accounts!$A$2:$G$3001,5,FALSE)</f>
        <v>Domiciliary</v>
      </c>
      <c r="M1356" t="str">
        <f>VLOOKUP(A1356,[1]Accounts!$A$2:$G$3001,7,FALSE)</f>
        <v>83441,3176</v>
      </c>
      <c r="N1356" t="str">
        <f>IFERROR(VLOOKUP(A1356,[1]Loan!A:D,4,FALSE),  " No Loan")</f>
        <v xml:space="preserve"> No Loan</v>
      </c>
      <c r="O1356" s="4">
        <f>VLOOKUP(B1356, [1]Transaction!C:F,4,FALSE)</f>
        <v>44401</v>
      </c>
      <c r="P1356" t="str">
        <f>VLOOKUP(B1356,[1]Transaction!C:D,2,FALSE)</f>
        <v>Online Payment</v>
      </c>
      <c r="Q1356" t="str">
        <f>VLOOKUP(B1356,[1]Transaction!C:E,3,FALSE)</f>
        <v>Internet Banking</v>
      </c>
      <c r="R1356" s="10">
        <f>IFERROR(I1356-J1356, "")</f>
        <v>370750.72865504003</v>
      </c>
      <c r="S1356" s="5">
        <f t="shared" si="43"/>
        <v>0</v>
      </c>
    </row>
    <row r="1357" spans="1:19" x14ac:dyDescent="0.25">
      <c r="A1357" s="6" t="s">
        <v>2707</v>
      </c>
      <c r="B1357" s="7">
        <v>449371390</v>
      </c>
      <c r="C1357" s="6">
        <v>84</v>
      </c>
      <c r="D1357" s="17">
        <v>14025</v>
      </c>
      <c r="E1357" s="6" t="s">
        <v>3348</v>
      </c>
      <c r="F1357" s="6" t="s">
        <v>4616</v>
      </c>
      <c r="G1357" s="6" t="s">
        <v>3466</v>
      </c>
      <c r="H1357" s="18" t="s">
        <v>6227</v>
      </c>
      <c r="I1357" s="19" t="str">
        <f t="shared" si="42"/>
        <v>686462.453</v>
      </c>
      <c r="J1357" s="20">
        <v>311374.03694720002</v>
      </c>
      <c r="K1357" s="6" t="s">
        <v>6228</v>
      </c>
      <c r="L1357" t="str">
        <f>VLOOKUP(A1357,[1]Accounts!$A$2:$G$3001,5,FALSE)</f>
        <v>Domiciliary</v>
      </c>
      <c r="M1357" t="str">
        <f>VLOOKUP(A1357,[1]Accounts!$A$2:$G$3001,7,FALSE)</f>
        <v>324327,15</v>
      </c>
      <c r="N1357" t="str">
        <f>IFERROR(VLOOKUP(A1357,[1]Loan!A:D,4,FALSE),  " No Loan")</f>
        <v xml:space="preserve"> No Loan</v>
      </c>
      <c r="O1357" s="4">
        <f>VLOOKUP(B1357, [1]Transaction!C:F,4,FALSE)</f>
        <v>44432</v>
      </c>
      <c r="P1357" t="str">
        <f>VLOOKUP(B1357,[1]Transaction!C:D,2,FALSE)</f>
        <v>Money Deposit</v>
      </c>
      <c r="Q1357" t="str">
        <f>VLOOKUP(B1357,[1]Transaction!C:E,3,FALSE)</f>
        <v>Bank</v>
      </c>
      <c r="R1357" s="10">
        <f>IFERROR(I1357-J1357, "")</f>
        <v>375088.41605279996</v>
      </c>
      <c r="S1357" s="5">
        <f t="shared" si="43"/>
        <v>0</v>
      </c>
    </row>
    <row r="1358" spans="1:19" x14ac:dyDescent="0.25">
      <c r="A1358" s="6" t="s">
        <v>1722</v>
      </c>
      <c r="B1358" s="7">
        <v>449540697</v>
      </c>
      <c r="C1358" s="6">
        <v>38</v>
      </c>
      <c r="D1358" s="17">
        <v>30826.5</v>
      </c>
      <c r="E1358" s="6" t="s">
        <v>3348</v>
      </c>
      <c r="F1358" s="6" t="s">
        <v>3923</v>
      </c>
      <c r="G1358" s="6" t="s">
        <v>3369</v>
      </c>
      <c r="H1358" s="18" t="s">
        <v>6229</v>
      </c>
      <c r="I1358" s="19" t="str">
        <f t="shared" si="42"/>
        <v>2129776.62</v>
      </c>
      <c r="J1358" s="20">
        <v>281734.23104400001</v>
      </c>
      <c r="K1358" s="6" t="s">
        <v>6230</v>
      </c>
      <c r="L1358" t="str">
        <f>VLOOKUP(A1358,[1]Accounts!$A$2:$G$3001,5,FALSE)</f>
        <v>Corporate</v>
      </c>
      <c r="M1358" t="str">
        <f>VLOOKUP(A1358,[1]Accounts!$A$2:$G$3001,7,FALSE)</f>
        <v>134150,4306</v>
      </c>
      <c r="N1358" t="str">
        <f>IFERROR(VLOOKUP(A1358,[1]Loan!A:D,4,FALSE),  " No Loan")</f>
        <v xml:space="preserve"> No Loan</v>
      </c>
      <c r="O1358" s="4">
        <f>VLOOKUP(B1358, [1]Transaction!C:F,4,FALSE)</f>
        <v>44537</v>
      </c>
      <c r="P1358" t="str">
        <f>VLOOKUP(B1358,[1]Transaction!C:D,2,FALSE)</f>
        <v>Money Transfer</v>
      </c>
      <c r="Q1358" t="str">
        <f>VLOOKUP(B1358,[1]Transaction!C:E,3,FALSE)</f>
        <v>Mobile</v>
      </c>
      <c r="R1358" s="10">
        <f>IFERROR(I1358-J1358, "")</f>
        <v>1848042.3889560001</v>
      </c>
      <c r="S1358" s="5">
        <f t="shared" si="43"/>
        <v>36960.847779120006</v>
      </c>
    </row>
    <row r="1359" spans="1:19" x14ac:dyDescent="0.25">
      <c r="A1359" s="6" t="s">
        <v>1078</v>
      </c>
      <c r="B1359" s="7">
        <v>449778041</v>
      </c>
      <c r="C1359" s="6">
        <v>45</v>
      </c>
      <c r="D1359" s="17">
        <v>28269.75</v>
      </c>
      <c r="E1359" s="6" t="s">
        <v>3348</v>
      </c>
      <c r="F1359" s="6" t="s">
        <v>3571</v>
      </c>
      <c r="G1359" s="6" t="s">
        <v>3369</v>
      </c>
      <c r="H1359" s="18" t="s">
        <v>6231</v>
      </c>
      <c r="I1359" s="19" t="str">
        <f t="shared" si="42"/>
        <v>124384.225</v>
      </c>
      <c r="J1359" s="20">
        <v>40097.54623</v>
      </c>
      <c r="K1359" s="6" t="s">
        <v>6232</v>
      </c>
      <c r="L1359" t="str">
        <f>VLOOKUP(A1359,[1]Accounts!$A$2:$G$3001,5,FALSE)</f>
        <v>Current</v>
      </c>
      <c r="M1359" t="str">
        <f>VLOOKUP(A1359,[1]Accounts!$A$2:$G$3001,7,FALSE)</f>
        <v>33250,7877</v>
      </c>
      <c r="N1359" t="str">
        <f>IFERROR(VLOOKUP(A1359,[1]Loan!A:D,4,FALSE),  " No Loan")</f>
        <v xml:space="preserve"> No Loan</v>
      </c>
      <c r="O1359" s="4">
        <f>VLOOKUP(B1359, [1]Transaction!C:F,4,FALSE)</f>
        <v>44494</v>
      </c>
      <c r="P1359" t="str">
        <f>VLOOKUP(B1359,[1]Transaction!C:D,2,FALSE)</f>
        <v>Checks</v>
      </c>
      <c r="Q1359" t="str">
        <f>VLOOKUP(B1359,[1]Transaction!C:E,3,FALSE)</f>
        <v>Informal Services</v>
      </c>
      <c r="R1359" s="10">
        <f>IFERROR(I1359-J1359, "")</f>
        <v>84286.678769999999</v>
      </c>
      <c r="S1359" s="5">
        <f t="shared" si="43"/>
        <v>0</v>
      </c>
    </row>
    <row r="1360" spans="1:19" x14ac:dyDescent="0.25">
      <c r="A1360" s="6" t="s">
        <v>1903</v>
      </c>
      <c r="B1360" s="7">
        <v>450183935</v>
      </c>
      <c r="C1360" s="6">
        <v>83</v>
      </c>
      <c r="D1360" s="17">
        <v>14390.25</v>
      </c>
      <c r="E1360" s="6" t="s">
        <v>3339</v>
      </c>
      <c r="F1360" s="6" t="s">
        <v>4061</v>
      </c>
      <c r="G1360" s="6" t="s">
        <v>3454</v>
      </c>
      <c r="H1360" s="18" t="s">
        <v>6233</v>
      </c>
      <c r="I1360" s="19" t="str">
        <f t="shared" si="42"/>
        <v>424237.265</v>
      </c>
      <c r="J1360" s="20">
        <v>67492.292174999995</v>
      </c>
      <c r="K1360" s="6" t="s">
        <v>6234</v>
      </c>
      <c r="L1360" t="str">
        <f>VLOOKUP(A1360,[1]Accounts!$A$2:$G$3001,5,FALSE)</f>
        <v>Corporate</v>
      </c>
      <c r="M1360" t="str">
        <f>VLOOKUP(A1360,[1]Accounts!$A$2:$G$3001,7,FALSE)</f>
        <v>103453,5</v>
      </c>
      <c r="N1360" t="str">
        <f>IFERROR(VLOOKUP(A1360,[1]Loan!A:D,4,FALSE),  " No Loan")</f>
        <v xml:space="preserve"> No Loan</v>
      </c>
      <c r="O1360" s="4">
        <f>VLOOKUP(B1360, [1]Transaction!C:F,4,FALSE)</f>
        <v>44351</v>
      </c>
      <c r="P1360" t="str">
        <f>VLOOKUP(B1360,[1]Transaction!C:D,2,FALSE)</f>
        <v>Online Payment</v>
      </c>
      <c r="Q1360" t="str">
        <f>VLOOKUP(B1360,[1]Transaction!C:E,3,FALSE)</f>
        <v>Internet Banking</v>
      </c>
      <c r="R1360" s="10">
        <f>IFERROR(I1360-J1360, "")</f>
        <v>356744.972825</v>
      </c>
      <c r="S1360" s="5">
        <f t="shared" si="43"/>
        <v>0</v>
      </c>
    </row>
    <row r="1361" spans="1:19" x14ac:dyDescent="0.25">
      <c r="A1361" s="6" t="s">
        <v>1656</v>
      </c>
      <c r="B1361" s="7">
        <v>451071107</v>
      </c>
      <c r="C1361" s="6">
        <v>35</v>
      </c>
      <c r="D1361" s="17">
        <v>31922.25</v>
      </c>
      <c r="E1361" s="6" t="s">
        <v>3348</v>
      </c>
      <c r="F1361" s="6" t="s">
        <v>4411</v>
      </c>
      <c r="G1361" s="6" t="s">
        <v>3512</v>
      </c>
      <c r="H1361" s="18" t="s">
        <v>6235</v>
      </c>
      <c r="I1361" s="19" t="str">
        <f t="shared" si="42"/>
        <v>269723.697</v>
      </c>
      <c r="J1361" s="20">
        <v>48044.533555200003</v>
      </c>
      <c r="K1361" s="6" t="s">
        <v>6236</v>
      </c>
      <c r="L1361" t="str">
        <f>VLOOKUP(A1361,[1]Accounts!$A$2:$G$3001,5,FALSE)</f>
        <v>Current</v>
      </c>
      <c r="M1361" t="str">
        <f>VLOOKUP(A1361,[1]Accounts!$A$2:$G$3001,7,FALSE)</f>
        <v>151227,3612</v>
      </c>
      <c r="N1361" t="str">
        <f>IFERROR(VLOOKUP(A1361,[1]Loan!A:D,4,FALSE),  " No Loan")</f>
        <v xml:space="preserve"> No Loan</v>
      </c>
      <c r="O1361" s="4">
        <f>VLOOKUP(B1361, [1]Transaction!C:F,4,FALSE)</f>
        <v>44481</v>
      </c>
      <c r="P1361" t="str">
        <f>VLOOKUP(B1361,[1]Transaction!C:D,2,FALSE)</f>
        <v>Checks</v>
      </c>
      <c r="Q1361" t="str">
        <f>VLOOKUP(B1361,[1]Transaction!C:E,3,FALSE)</f>
        <v>Informal Services</v>
      </c>
      <c r="R1361" s="10">
        <f>IFERROR(I1361-J1361, "")</f>
        <v>221679.16344479998</v>
      </c>
      <c r="S1361" s="5">
        <f t="shared" si="43"/>
        <v>0</v>
      </c>
    </row>
    <row r="1362" spans="1:19" x14ac:dyDescent="0.25">
      <c r="A1362" s="6" t="s">
        <v>2562</v>
      </c>
      <c r="B1362" s="7">
        <v>451138029</v>
      </c>
      <c r="C1362" s="6">
        <v>30</v>
      </c>
      <c r="D1362" s="17">
        <v>33748.5</v>
      </c>
      <c r="E1362" s="6" t="s">
        <v>3339</v>
      </c>
      <c r="F1362" s="6" t="s">
        <v>4150</v>
      </c>
      <c r="G1362" s="6" t="s">
        <v>3399</v>
      </c>
      <c r="H1362" s="18" t="s">
        <v>6237</v>
      </c>
      <c r="I1362" s="19" t="str">
        <f t="shared" si="42"/>
        <v>357419.79_x0002_</v>
      </c>
      <c r="J1362" s="20">
        <v>240571.01250000001</v>
      </c>
      <c r="K1362" s="6" t="s">
        <v>6238</v>
      </c>
      <c r="L1362" t="str">
        <f>VLOOKUP(A1362,[1]Accounts!$A$2:$G$3001,5,FALSE)</f>
        <v>Corporate</v>
      </c>
      <c r="M1362" t="str">
        <f>VLOOKUP(A1362,[1]Accounts!$A$2:$G$3001,7,FALSE)</f>
        <v>138843,117</v>
      </c>
      <c r="N1362" t="str">
        <f>IFERROR(VLOOKUP(A1362,[1]Loan!A:D,4,FALSE),  " No Loan")</f>
        <v xml:space="preserve"> No Loan</v>
      </c>
      <c r="O1362" s="4">
        <f>VLOOKUP(B1362, [1]Transaction!C:F,4,FALSE)</f>
        <v>44530</v>
      </c>
      <c r="P1362" t="str">
        <f>VLOOKUP(B1362,[1]Transaction!C:D,2,FALSE)</f>
        <v>Online Payment</v>
      </c>
      <c r="Q1362" t="str">
        <f>VLOOKUP(B1362,[1]Transaction!C:E,3,FALSE)</f>
        <v>Mobile</v>
      </c>
      <c r="R1362" s="10" t="str">
        <f>IFERROR(I1362-J1362, "")</f>
        <v/>
      </c>
      <c r="S1362" s="5" t="e">
        <f t="shared" si="43"/>
        <v>#VALUE!</v>
      </c>
    </row>
    <row r="1363" spans="1:19" x14ac:dyDescent="0.25">
      <c r="A1363" s="6" t="s">
        <v>213</v>
      </c>
      <c r="B1363" s="7">
        <v>451149977</v>
      </c>
      <c r="C1363" s="6">
        <v>80</v>
      </c>
      <c r="D1363" s="17">
        <v>15486</v>
      </c>
      <c r="E1363" s="6" t="s">
        <v>3339</v>
      </c>
      <c r="F1363" s="6" t="s">
        <v>3385</v>
      </c>
      <c r="G1363" s="6" t="s">
        <v>3357</v>
      </c>
      <c r="H1363" s="18" t="s">
        <v>6239</v>
      </c>
      <c r="I1363" s="19" t="str">
        <f t="shared" si="42"/>
        <v>3515972.55</v>
      </c>
      <c r="J1363" s="20">
        <v>1173793.9161312</v>
      </c>
      <c r="K1363" s="6" t="s">
        <v>6240</v>
      </c>
      <c r="L1363" t="str">
        <f>VLOOKUP(A1363,[1]Accounts!$A$2:$G$3001,5,FALSE)</f>
        <v>Corporate</v>
      </c>
      <c r="M1363" t="str">
        <f>VLOOKUP(A1363,[1]Accounts!$A$2:$G$3001,7,FALSE)</f>
        <v>56683,77</v>
      </c>
      <c r="N1363" t="str">
        <f>IFERROR(VLOOKUP(A1363,[1]Loan!A:D,4,FALSE),  " No Loan")</f>
        <v xml:space="preserve"> No Loan</v>
      </c>
      <c r="O1363" s="4">
        <f>VLOOKUP(B1363, [1]Transaction!C:F,4,FALSE)</f>
        <v>44549</v>
      </c>
      <c r="P1363" t="str">
        <f>VLOOKUP(B1363,[1]Transaction!C:D,2,FALSE)</f>
        <v>Money Transfer</v>
      </c>
      <c r="Q1363" t="str">
        <f>VLOOKUP(B1363,[1]Transaction!C:E,3,FALSE)</f>
        <v>Mobile</v>
      </c>
      <c r="R1363" s="10">
        <f>IFERROR(I1363-J1363, "")</f>
        <v>2342178.6338687995</v>
      </c>
      <c r="S1363" s="5">
        <f t="shared" si="43"/>
        <v>46843.572677375989</v>
      </c>
    </row>
    <row r="1364" spans="1:19" x14ac:dyDescent="0.25">
      <c r="A1364" s="6" t="s">
        <v>890</v>
      </c>
      <c r="B1364" s="7">
        <v>451507639</v>
      </c>
      <c r="C1364" s="6">
        <v>26</v>
      </c>
      <c r="D1364" s="17">
        <v>35209.5</v>
      </c>
      <c r="E1364" s="6" t="s">
        <v>3348</v>
      </c>
      <c r="F1364" s="6" t="s">
        <v>4768</v>
      </c>
      <c r="G1364" s="6" t="s">
        <v>3489</v>
      </c>
      <c r="H1364" s="18" t="s">
        <v>6241</v>
      </c>
      <c r="I1364" s="19" t="str">
        <f t="shared" si="42"/>
        <v>870403.2_x0002_</v>
      </c>
      <c r="J1364" s="20">
        <v>454350.47039999999</v>
      </c>
      <c r="K1364" s="6" t="s">
        <v>6242</v>
      </c>
      <c r="L1364" t="str">
        <f>VLOOKUP(A1364,[1]Accounts!$A$2:$G$3001,5,FALSE)</f>
        <v>Domiciliary</v>
      </c>
      <c r="M1364" t="str">
        <f>VLOOKUP(A1364,[1]Accounts!$A$2:$G$3001,7,FALSE)</f>
        <v>196324,9464</v>
      </c>
      <c r="N1364" t="str">
        <f>IFERROR(VLOOKUP(A1364,[1]Loan!A:D,4,FALSE),  " No Loan")</f>
        <v xml:space="preserve"> No Loan</v>
      </c>
      <c r="O1364" s="4">
        <f>VLOOKUP(B1364, [1]Transaction!C:F,4,FALSE)</f>
        <v>44432</v>
      </c>
      <c r="P1364" t="str">
        <f>VLOOKUP(B1364,[1]Transaction!C:D,2,FALSE)</f>
        <v>Online Payment</v>
      </c>
      <c r="Q1364" t="str">
        <f>VLOOKUP(B1364,[1]Transaction!C:E,3,FALSE)</f>
        <v>Mobile</v>
      </c>
      <c r="R1364" s="10" t="str">
        <f>IFERROR(I1364-J1364, "")</f>
        <v/>
      </c>
      <c r="S1364" s="5" t="e">
        <f t="shared" si="43"/>
        <v>#VALUE!</v>
      </c>
    </row>
    <row r="1365" spans="1:19" x14ac:dyDescent="0.25">
      <c r="A1365" s="6" t="s">
        <v>2611</v>
      </c>
      <c r="B1365" s="7">
        <v>451599744</v>
      </c>
      <c r="C1365" s="6">
        <v>65</v>
      </c>
      <c r="D1365" s="17">
        <v>20964.75</v>
      </c>
      <c r="E1365" s="6" t="s">
        <v>3348</v>
      </c>
      <c r="F1365" s="6" t="s">
        <v>3913</v>
      </c>
      <c r="G1365" s="6" t="s">
        <v>3369</v>
      </c>
      <c r="H1365" s="18" t="s">
        <v>6243</v>
      </c>
      <c r="I1365" s="19" t="str">
        <f t="shared" si="42"/>
        <v>1525936.44</v>
      </c>
      <c r="J1365" s="20">
        <v>194125.6538991</v>
      </c>
      <c r="K1365" s="6" t="s">
        <v>6244</v>
      </c>
      <c r="L1365" t="str">
        <f>VLOOKUP(A1365,[1]Accounts!$A$2:$G$3001,5,FALSE)</f>
        <v>Corporate</v>
      </c>
      <c r="M1365" t="str">
        <f>VLOOKUP(A1365,[1]Accounts!$A$2:$G$3001,7,FALSE)</f>
        <v>129586,9056</v>
      </c>
      <c r="N1365" t="str">
        <f>IFERROR(VLOOKUP(A1365,[1]Loan!A:D,4,FALSE),  " No Loan")</f>
        <v xml:space="preserve"> No Loan</v>
      </c>
      <c r="O1365" s="4">
        <f>VLOOKUP(B1365, [1]Transaction!C:F,4,FALSE)</f>
        <v>44661</v>
      </c>
      <c r="P1365" t="str">
        <f>VLOOKUP(B1365,[1]Transaction!C:D,2,FALSE)</f>
        <v>Money Transfer</v>
      </c>
      <c r="Q1365" t="str">
        <f>VLOOKUP(B1365,[1]Transaction!C:E,3,FALSE)</f>
        <v>Mobile</v>
      </c>
      <c r="R1365" s="10">
        <f>IFERROR(I1365-J1365, "")</f>
        <v>1331810.7861009</v>
      </c>
      <c r="S1365" s="5">
        <f t="shared" si="43"/>
        <v>26636.215722018002</v>
      </c>
    </row>
    <row r="1366" spans="1:19" x14ac:dyDescent="0.25">
      <c r="A1366" s="6" t="s">
        <v>3019</v>
      </c>
      <c r="B1366" s="7">
        <v>452295452</v>
      </c>
      <c r="C1366" s="6">
        <v>85</v>
      </c>
      <c r="D1366" s="17">
        <v>13659.75</v>
      </c>
      <c r="E1366" s="6" t="s">
        <v>3339</v>
      </c>
      <c r="F1366" s="6" t="s">
        <v>4166</v>
      </c>
      <c r="G1366" s="6" t="s">
        <v>3505</v>
      </c>
      <c r="H1366" s="18" t="s">
        <v>6245</v>
      </c>
      <c r="I1366" s="19" t="str">
        <f t="shared" si="42"/>
        <v>1248443.53</v>
      </c>
      <c r="J1366" s="20">
        <v>231548.92913880001</v>
      </c>
      <c r="K1366" s="6" t="s">
        <v>6246</v>
      </c>
      <c r="L1366" t="str">
        <f>VLOOKUP(A1366,[1]Accounts!$A$2:$G$3001,5,FALSE)</f>
        <v>Joint</v>
      </c>
      <c r="M1366" t="str">
        <f>VLOOKUP(A1366,[1]Accounts!$A$2:$G$3001,7,FALSE)</f>
        <v>118836,1867</v>
      </c>
      <c r="N1366" t="str">
        <f>IFERROR(VLOOKUP(A1366,[1]Loan!A:D,4,FALSE),  " No Loan")</f>
        <v xml:space="preserve"> No Loan</v>
      </c>
      <c r="O1366" s="4">
        <f>VLOOKUP(B1366, [1]Transaction!C:F,4,FALSE)</f>
        <v>44232</v>
      </c>
      <c r="P1366" t="str">
        <f>VLOOKUP(B1366,[1]Transaction!C:D,2,FALSE)</f>
        <v>Cash Withdrawal</v>
      </c>
      <c r="Q1366" t="str">
        <f>VLOOKUP(B1366,[1]Transaction!C:E,3,FALSE)</f>
        <v>ATM</v>
      </c>
      <c r="R1366" s="10">
        <f>IFERROR(I1366-J1366, "")</f>
        <v>1016894.6008612</v>
      </c>
      <c r="S1366" s="5">
        <f t="shared" si="43"/>
        <v>20337.892017224</v>
      </c>
    </row>
    <row r="1367" spans="1:19" x14ac:dyDescent="0.25">
      <c r="A1367" s="6" t="s">
        <v>3149</v>
      </c>
      <c r="B1367" s="7">
        <v>453340583</v>
      </c>
      <c r="C1367" s="6">
        <v>51</v>
      </c>
      <c r="D1367" s="17">
        <v>26078.25</v>
      </c>
      <c r="E1367" s="6" t="s">
        <v>3339</v>
      </c>
      <c r="F1367" s="6" t="s">
        <v>4105</v>
      </c>
      <c r="G1367" s="6" t="s">
        <v>3403</v>
      </c>
      <c r="H1367" s="18" t="s">
        <v>6247</v>
      </c>
      <c r="I1367" s="19" t="str">
        <f t="shared" si="42"/>
        <v>615891.104</v>
      </c>
      <c r="J1367" s="20">
        <v>227763.50261279999</v>
      </c>
      <c r="K1367" s="6" t="s">
        <v>6248</v>
      </c>
      <c r="L1367" t="str">
        <f>VLOOKUP(A1367,[1]Accounts!$A$2:$G$3001,5,FALSE)</f>
        <v>Savings</v>
      </c>
      <c r="M1367" t="str">
        <f>VLOOKUP(A1367,[1]Accounts!$A$2:$G$3001,7,FALSE)</f>
        <v>116238,09</v>
      </c>
      <c r="N1367" t="str">
        <f>IFERROR(VLOOKUP(A1367,[1]Loan!A:D,4,FALSE),  " No Loan")</f>
        <v xml:space="preserve"> No Loan</v>
      </c>
      <c r="O1367" s="4">
        <f>VLOOKUP(B1367, [1]Transaction!C:F,4,FALSE)</f>
        <v>44639</v>
      </c>
      <c r="P1367" t="str">
        <f>VLOOKUP(B1367,[1]Transaction!C:D,2,FALSE)</f>
        <v>Money Transfer</v>
      </c>
      <c r="Q1367" t="str">
        <f>VLOOKUP(B1367,[1]Transaction!C:E,3,FALSE)</f>
        <v>Mobile</v>
      </c>
      <c r="R1367" s="10">
        <f>IFERROR(I1367-J1367, "")</f>
        <v>388127.60138720006</v>
      </c>
      <c r="S1367" s="5">
        <f t="shared" si="43"/>
        <v>0</v>
      </c>
    </row>
    <row r="1368" spans="1:19" x14ac:dyDescent="0.25">
      <c r="A1368" s="6" t="s">
        <v>1222</v>
      </c>
      <c r="B1368" s="7">
        <v>453563649</v>
      </c>
      <c r="C1368" s="6">
        <v>30</v>
      </c>
      <c r="D1368" s="17">
        <v>33748.5</v>
      </c>
      <c r="E1368" s="6" t="s">
        <v>3348</v>
      </c>
      <c r="F1368" s="6" t="s">
        <v>3639</v>
      </c>
      <c r="G1368" s="6" t="s">
        <v>3466</v>
      </c>
      <c r="H1368" s="18" t="s">
        <v>6249</v>
      </c>
      <c r="I1368" s="19" t="str">
        <f t="shared" si="42"/>
        <v>26828.5777</v>
      </c>
      <c r="J1368" s="20">
        <v>23402.101824000001</v>
      </c>
      <c r="K1368" s="6" t="s">
        <v>6250</v>
      </c>
      <c r="L1368" t="str">
        <f>VLOOKUP(A1368,[1]Accounts!$A$2:$G$3001,5,FALSE)</f>
        <v>Corporate</v>
      </c>
      <c r="M1368" t="str">
        <f>VLOOKUP(A1368,[1]Accounts!$A$2:$G$3001,7,FALSE)</f>
        <v>238459,6736</v>
      </c>
      <c r="N1368" t="str">
        <f>IFERROR(VLOOKUP(A1368,[1]Loan!A:D,4,FALSE),  " No Loan")</f>
        <v xml:space="preserve"> No Loan</v>
      </c>
      <c r="O1368" s="4">
        <f>VLOOKUP(B1368, [1]Transaction!C:F,4,FALSE)</f>
        <v>44328</v>
      </c>
      <c r="P1368" t="str">
        <f>VLOOKUP(B1368,[1]Transaction!C:D,2,FALSE)</f>
        <v>Checks</v>
      </c>
      <c r="Q1368" t="str">
        <f>VLOOKUP(B1368,[1]Transaction!C:E,3,FALSE)</f>
        <v>Bank</v>
      </c>
      <c r="R1368" s="10">
        <f>IFERROR(I1368-J1368, "")</f>
        <v>3426.4758760000004</v>
      </c>
      <c r="S1368" s="5">
        <f t="shared" si="43"/>
        <v>0</v>
      </c>
    </row>
    <row r="1369" spans="1:19" x14ac:dyDescent="0.25">
      <c r="A1369" s="6" t="s">
        <v>857</v>
      </c>
      <c r="B1369" s="7">
        <v>453656191</v>
      </c>
      <c r="C1369" s="6">
        <v>18</v>
      </c>
      <c r="D1369" s="21">
        <v>37419</v>
      </c>
      <c r="E1369" s="6" t="str">
        <f ca="1">CHOOSE(RANDBETWEEN(1, 2), "Male","Female")</f>
        <v>Female</v>
      </c>
      <c r="F1369" s="6" t="str">
        <f ca="1">CHOOSE(RANDBETWEEN(1, 5), "Farmer","Tailor","Student","Professor","Welder")</f>
        <v>Tailor</v>
      </c>
      <c r="G1369" s="6" t="str">
        <f ca="1">CHOOSE(RANDBETWEEN(1, 22), "Kano","Kwara","Imo","Lagos","Adamawa","Delta","Sokoto","Oyo","Osun","Abia","Cross River","Kaduna","Plateau","River","Abuja","Kogi","Edo","Anambra","Bayelsa","Benue","Ogun","Enugu")</f>
        <v>Kogi</v>
      </c>
      <c r="H1369" s="22" t="s">
        <v>6251</v>
      </c>
      <c r="I1369" s="19" t="str">
        <f t="shared" si="42"/>
        <v>776868.441</v>
      </c>
      <c r="J1369" s="10">
        <v>376088.38841226848</v>
      </c>
      <c r="K1369" t="s">
        <v>6252</v>
      </c>
      <c r="L1369" t="str">
        <f>VLOOKUP(A1369,[1]Accounts!$A$2:$G$3001,5,FALSE)</f>
        <v>Domiciliary</v>
      </c>
      <c r="M1369" t="str">
        <f>VLOOKUP(A1369,[1]Accounts!$A$2:$G$3001,7,FALSE)</f>
        <v>55231,6128</v>
      </c>
      <c r="N1369" t="str">
        <f>IFERROR(VLOOKUP(A1369,[1]Loan!A:D,4,FALSE),  " No Loan")</f>
        <v xml:space="preserve"> No Loan</v>
      </c>
      <c r="O1369" s="4">
        <f>VLOOKUP(B1369, [1]Transaction!C:F,4,FALSE)</f>
        <v>44602</v>
      </c>
      <c r="P1369" t="str">
        <f>VLOOKUP(B1369,[1]Transaction!C:D,2,FALSE)</f>
        <v>Cash Withdrawal</v>
      </c>
      <c r="Q1369" t="str">
        <f>VLOOKUP(B1369,[1]Transaction!C:E,3,FALSE)</f>
        <v>ATM</v>
      </c>
      <c r="R1369" s="10">
        <f>IFERROR(I1369-J1369, "")</f>
        <v>400780.05258773151</v>
      </c>
      <c r="S1369" s="5">
        <f t="shared" si="43"/>
        <v>0</v>
      </c>
    </row>
    <row r="1370" spans="1:19" x14ac:dyDescent="0.25">
      <c r="A1370" s="6" t="s">
        <v>2543</v>
      </c>
      <c r="B1370" s="7">
        <v>453758837</v>
      </c>
      <c r="C1370" s="6">
        <v>75</v>
      </c>
      <c r="D1370" s="17">
        <v>17312.25</v>
      </c>
      <c r="E1370" s="6" t="s">
        <v>3339</v>
      </c>
      <c r="F1370" s="6" t="s">
        <v>3523</v>
      </c>
      <c r="G1370" s="6" t="s">
        <v>3505</v>
      </c>
      <c r="H1370" s="18" t="s">
        <v>6253</v>
      </c>
      <c r="I1370" s="19" t="str">
        <f t="shared" si="42"/>
        <v>1769697.67</v>
      </c>
      <c r="J1370" s="20">
        <v>321053.81356799998</v>
      </c>
      <c r="K1370" s="6" t="s">
        <v>6254</v>
      </c>
      <c r="L1370" t="str">
        <f>VLOOKUP(A1370,[1]Accounts!$A$2:$G$3001,5,FALSE)</f>
        <v>Domiciliary</v>
      </c>
      <c r="M1370" t="str">
        <f>VLOOKUP(A1370,[1]Accounts!$A$2:$G$3001,7,FALSE)</f>
        <v>314447,3475</v>
      </c>
      <c r="N1370" t="str">
        <f>IFERROR(VLOOKUP(A1370,[1]Loan!A:D,4,FALSE),  " No Loan")</f>
        <v xml:space="preserve"> No Loan</v>
      </c>
      <c r="O1370" s="4">
        <f>VLOOKUP(B1370, [1]Transaction!C:F,4,FALSE)</f>
        <v>44290</v>
      </c>
      <c r="P1370" t="str">
        <f>VLOOKUP(B1370,[1]Transaction!C:D,2,FALSE)</f>
        <v>Money Deposit</v>
      </c>
      <c r="Q1370" t="str">
        <f>VLOOKUP(B1370,[1]Transaction!C:E,3,FALSE)</f>
        <v>Bank</v>
      </c>
      <c r="R1370" s="10">
        <f>IFERROR(I1370-J1370, "")</f>
        <v>1448643.8564319999</v>
      </c>
      <c r="S1370" s="5">
        <f t="shared" si="43"/>
        <v>28972.877128640001</v>
      </c>
    </row>
    <row r="1371" spans="1:19" x14ac:dyDescent="0.25">
      <c r="A1371" s="6" t="s">
        <v>2605</v>
      </c>
      <c r="B1371" s="7">
        <v>453797642</v>
      </c>
      <c r="C1371" s="6">
        <v>57</v>
      </c>
      <c r="D1371" s="17">
        <v>23886.75</v>
      </c>
      <c r="E1371" s="6" t="s">
        <v>3348</v>
      </c>
      <c r="F1371" s="6" t="s">
        <v>3959</v>
      </c>
      <c r="G1371" s="6" t="s">
        <v>3345</v>
      </c>
      <c r="H1371" s="18" t="s">
        <v>6255</v>
      </c>
      <c r="I1371" s="19" t="str">
        <f t="shared" si="42"/>
        <v>200745.022</v>
      </c>
      <c r="J1371" s="20">
        <v>223624.05111599999</v>
      </c>
      <c r="K1371" s="6" t="s">
        <v>502</v>
      </c>
      <c r="L1371" t="str">
        <f>VLOOKUP(A1371,[1]Accounts!$A$2:$G$3001,5,FALSE)</f>
        <v>Current</v>
      </c>
      <c r="M1371" t="str">
        <f>VLOOKUP(A1371,[1]Accounts!$A$2:$G$3001,7,FALSE)</f>
        <v>397676,175</v>
      </c>
      <c r="N1371" t="str">
        <f>IFERROR(VLOOKUP(A1371,[1]Loan!A:D,4,FALSE),  " No Loan")</f>
        <v xml:space="preserve"> No Loan</v>
      </c>
      <c r="O1371" s="4">
        <f>VLOOKUP(B1371, [1]Transaction!C:F,4,FALSE)</f>
        <v>44347</v>
      </c>
      <c r="P1371" t="str">
        <f>VLOOKUP(B1371,[1]Transaction!C:D,2,FALSE)</f>
        <v>Money Deposit</v>
      </c>
      <c r="Q1371" t="str">
        <f>VLOOKUP(B1371,[1]Transaction!C:E,3,FALSE)</f>
        <v>Bank</v>
      </c>
      <c r="R1371" s="10">
        <f>IFERROR(I1371-J1371, "")</f>
        <v>-22879.029115999991</v>
      </c>
      <c r="S1371" s="5">
        <f t="shared" si="43"/>
        <v>0</v>
      </c>
    </row>
    <row r="1372" spans="1:19" x14ac:dyDescent="0.25">
      <c r="A1372" s="6" t="s">
        <v>470</v>
      </c>
      <c r="B1372" s="7">
        <v>453799879</v>
      </c>
      <c r="C1372" s="6">
        <v>84</v>
      </c>
      <c r="D1372" s="17">
        <v>14025</v>
      </c>
      <c r="E1372" s="6" t="s">
        <v>3339</v>
      </c>
      <c r="F1372" s="6" t="s">
        <v>3741</v>
      </c>
      <c r="G1372" s="6" t="s">
        <v>3369</v>
      </c>
      <c r="H1372" s="18" t="s">
        <v>6256</v>
      </c>
      <c r="I1372" s="19" t="str">
        <f t="shared" si="42"/>
        <v>647719.456</v>
      </c>
      <c r="J1372" s="20">
        <v>438456.24725760001</v>
      </c>
      <c r="K1372" s="6" t="s">
        <v>6257</v>
      </c>
      <c r="L1372" t="str">
        <f>VLOOKUP(A1372,[1]Accounts!$A$2:$G$3001,5,FALSE)</f>
        <v>Current</v>
      </c>
      <c r="M1372" t="str">
        <f>VLOOKUP(A1372,[1]Accounts!$A$2:$G$3001,7,FALSE)</f>
        <v>51237,9168</v>
      </c>
      <c r="N1372" t="str">
        <f>IFERROR(VLOOKUP(A1372,[1]Loan!A:D,4,FALSE),  " No Loan")</f>
        <v>N4648825188</v>
      </c>
      <c r="O1372" s="4">
        <f>VLOOKUP(B1372, [1]Transaction!C:F,4,FALSE)</f>
        <v>44432</v>
      </c>
      <c r="P1372" t="str">
        <f>VLOOKUP(B1372,[1]Transaction!C:D,2,FALSE)</f>
        <v>Loan Payment</v>
      </c>
      <c r="Q1372" t="str">
        <f>VLOOKUP(B1372,[1]Transaction!C:E,3,FALSE)</f>
        <v>AFT</v>
      </c>
      <c r="R1372" s="10">
        <f>IFERROR(I1372-J1372, "")</f>
        <v>209263.20874239999</v>
      </c>
      <c r="S1372" s="5">
        <f t="shared" si="43"/>
        <v>0</v>
      </c>
    </row>
    <row r="1373" spans="1:19" x14ac:dyDescent="0.25">
      <c r="A1373" s="6" t="s">
        <v>2689</v>
      </c>
      <c r="B1373" s="7">
        <v>453980175</v>
      </c>
      <c r="C1373" s="6">
        <v>70</v>
      </c>
      <c r="D1373" s="17">
        <v>19138.5</v>
      </c>
      <c r="E1373" s="6" t="s">
        <v>3339</v>
      </c>
      <c r="F1373" s="6" t="s">
        <v>3552</v>
      </c>
      <c r="G1373" s="6" t="s">
        <v>3376</v>
      </c>
      <c r="H1373" s="18" t="s">
        <v>6258</v>
      </c>
      <c r="I1373" s="19" t="str">
        <f t="shared" si="42"/>
        <v>468512.751</v>
      </c>
      <c r="J1373" s="20">
        <v>194846.18532372001</v>
      </c>
      <c r="K1373" s="6" t="s">
        <v>6259</v>
      </c>
      <c r="L1373" t="str">
        <f>VLOOKUP(A1373,[1]Accounts!$A$2:$G$3001,5,FALSE)</f>
        <v>Corporate</v>
      </c>
      <c r="M1373" t="str">
        <f>VLOOKUP(A1373,[1]Accounts!$A$2:$G$3001,7,FALSE)</f>
        <v>35709,928</v>
      </c>
      <c r="N1373" t="str">
        <f>IFERROR(VLOOKUP(A1373,[1]Loan!A:D,4,FALSE),  " No Loan")</f>
        <v xml:space="preserve"> No Loan</v>
      </c>
      <c r="O1373" s="4">
        <f>VLOOKUP(B1373, [1]Transaction!C:F,4,FALSE)</f>
        <v>44327</v>
      </c>
      <c r="P1373" t="str">
        <f>VLOOKUP(B1373,[1]Transaction!C:D,2,FALSE)</f>
        <v>Money Deposit</v>
      </c>
      <c r="Q1373" t="str">
        <f>VLOOKUP(B1373,[1]Transaction!C:E,3,FALSE)</f>
        <v>Bank</v>
      </c>
      <c r="R1373" s="10">
        <f>IFERROR(I1373-J1373, "")</f>
        <v>273666.56567627995</v>
      </c>
      <c r="S1373" s="5">
        <f t="shared" si="43"/>
        <v>0</v>
      </c>
    </row>
    <row r="1374" spans="1:19" x14ac:dyDescent="0.25">
      <c r="A1374" s="6" t="s">
        <v>156</v>
      </c>
      <c r="B1374" s="7">
        <v>454422255</v>
      </c>
      <c r="C1374" s="6">
        <v>46</v>
      </c>
      <c r="D1374" s="17">
        <v>27904.5</v>
      </c>
      <c r="E1374" s="6" t="s">
        <v>3339</v>
      </c>
      <c r="F1374" s="6" t="s">
        <v>3382</v>
      </c>
      <c r="G1374" s="6" t="s">
        <v>3376</v>
      </c>
      <c r="H1374" s="18" t="s">
        <v>6260</v>
      </c>
      <c r="I1374" s="19" t="str">
        <f t="shared" si="42"/>
        <v>983146.699</v>
      </c>
      <c r="J1374" s="20">
        <v>180854.97121620001</v>
      </c>
      <c r="K1374" s="6" t="s">
        <v>6261</v>
      </c>
      <c r="L1374" t="str">
        <f>VLOOKUP(A1374,[1]Accounts!$A$2:$G$3001,5,FALSE)</f>
        <v>Current</v>
      </c>
      <c r="M1374" t="str">
        <f>VLOOKUP(A1374,[1]Accounts!$A$2:$G$3001,7,FALSE)</f>
        <v>125706,3462</v>
      </c>
      <c r="N1374" t="str">
        <f>IFERROR(VLOOKUP(A1374,[1]Loan!A:D,4,FALSE),  " No Loan")</f>
        <v>N16177442391</v>
      </c>
      <c r="O1374" s="4">
        <f>VLOOKUP(B1374, [1]Transaction!C:F,4,FALSE)</f>
        <v>44605</v>
      </c>
      <c r="P1374" t="str">
        <f>VLOOKUP(B1374,[1]Transaction!C:D,2,FALSE)</f>
        <v>Loan Payment</v>
      </c>
      <c r="Q1374" t="str">
        <f>VLOOKUP(B1374,[1]Transaction!C:E,3,FALSE)</f>
        <v>AFT</v>
      </c>
      <c r="R1374" s="10">
        <f>IFERROR(I1374-J1374, "")</f>
        <v>802291.72778379999</v>
      </c>
      <c r="S1374" s="5">
        <f t="shared" si="43"/>
        <v>16045.834555676</v>
      </c>
    </row>
    <row r="1375" spans="1:19" x14ac:dyDescent="0.25">
      <c r="A1375" s="6" t="s">
        <v>1691</v>
      </c>
      <c r="B1375" s="7">
        <v>454473125</v>
      </c>
      <c r="C1375" s="6">
        <v>28</v>
      </c>
      <c r="D1375" s="17">
        <v>34479</v>
      </c>
      <c r="E1375" s="6" t="s">
        <v>3348</v>
      </c>
      <c r="F1375" s="6" t="s">
        <v>4227</v>
      </c>
      <c r="G1375" s="6" t="s">
        <v>3454</v>
      </c>
      <c r="H1375" s="18" t="s">
        <v>6262</v>
      </c>
      <c r="I1375" s="19" t="str">
        <f t="shared" si="42"/>
        <v>518662.848</v>
      </c>
      <c r="J1375" s="20">
        <v>259987.20500340001</v>
      </c>
      <c r="K1375" s="6" t="s">
        <v>6263</v>
      </c>
      <c r="L1375" t="str">
        <f>VLOOKUP(A1375,[1]Accounts!$A$2:$G$3001,5,FALSE)</f>
        <v>Savings</v>
      </c>
      <c r="M1375" t="str">
        <f>VLOOKUP(A1375,[1]Accounts!$A$2:$G$3001,7,FALSE)</f>
        <v>456100,0353</v>
      </c>
      <c r="N1375" t="str">
        <f>IFERROR(VLOOKUP(A1375,[1]Loan!A:D,4,FALSE),  " No Loan")</f>
        <v xml:space="preserve"> No Loan</v>
      </c>
      <c r="O1375" s="4">
        <f>VLOOKUP(B1375, [1]Transaction!C:F,4,FALSE)</f>
        <v>44680</v>
      </c>
      <c r="P1375" t="str">
        <f>VLOOKUP(B1375,[1]Transaction!C:D,2,FALSE)</f>
        <v>Money Transfer</v>
      </c>
      <c r="Q1375" t="str">
        <f>VLOOKUP(B1375,[1]Transaction!C:E,3,FALSE)</f>
        <v>Internet Banking</v>
      </c>
      <c r="R1375" s="10">
        <f>IFERROR(I1375-J1375, "")</f>
        <v>258675.64299659999</v>
      </c>
      <c r="S1375" s="5">
        <f t="shared" si="43"/>
        <v>0</v>
      </c>
    </row>
    <row r="1376" spans="1:19" x14ac:dyDescent="0.25">
      <c r="A1376" s="6" t="s">
        <v>1080</v>
      </c>
      <c r="B1376" s="7">
        <v>454812830</v>
      </c>
      <c r="C1376" s="6">
        <v>23</v>
      </c>
      <c r="D1376" s="17">
        <v>36305.25</v>
      </c>
      <c r="E1376" s="6" t="s">
        <v>3348</v>
      </c>
      <c r="F1376" s="6" t="s">
        <v>3360</v>
      </c>
      <c r="G1376" s="6" t="s">
        <v>3505</v>
      </c>
      <c r="H1376" s="18" t="s">
        <v>6264</v>
      </c>
      <c r="I1376" s="19" t="str">
        <f t="shared" si="42"/>
        <v>1752305.15</v>
      </c>
      <c r="J1376" s="20">
        <v>819634.56643583998</v>
      </c>
      <c r="K1376" s="6" t="s">
        <v>6265</v>
      </c>
      <c r="L1376" t="str">
        <f>VLOOKUP(A1376,[1]Accounts!$A$2:$G$3001,5,FALSE)</f>
        <v>Joint</v>
      </c>
      <c r="M1376" t="str">
        <f>VLOOKUP(A1376,[1]Accounts!$A$2:$G$3001,7,FALSE)</f>
        <v>156939,93</v>
      </c>
      <c r="N1376" t="str">
        <f>IFERROR(VLOOKUP(A1376,[1]Loan!A:D,4,FALSE),  " No Loan")</f>
        <v xml:space="preserve"> No Loan</v>
      </c>
      <c r="O1376" s="4">
        <f>VLOOKUP(B1376, [1]Transaction!C:F,4,FALSE)</f>
        <v>44421</v>
      </c>
      <c r="P1376" t="str">
        <f>VLOOKUP(B1376,[1]Transaction!C:D,2,FALSE)</f>
        <v>Money Transfer</v>
      </c>
      <c r="Q1376" t="str">
        <f>VLOOKUP(B1376,[1]Transaction!C:E,3,FALSE)</f>
        <v>Internet Banking</v>
      </c>
      <c r="R1376" s="10">
        <f>IFERROR(I1376-J1376, "")</f>
        <v>932670.58356415993</v>
      </c>
      <c r="S1376" s="5">
        <f t="shared" si="43"/>
        <v>18653.4116712832</v>
      </c>
    </row>
    <row r="1377" spans="1:19" x14ac:dyDescent="0.25">
      <c r="A1377" s="6" t="s">
        <v>475</v>
      </c>
      <c r="B1377" s="7">
        <v>454950381</v>
      </c>
      <c r="C1377" s="6">
        <v>77</v>
      </c>
      <c r="D1377" s="17">
        <v>16581.75</v>
      </c>
      <c r="E1377" s="6" t="s">
        <v>3339</v>
      </c>
      <c r="F1377" s="6" t="s">
        <v>3364</v>
      </c>
      <c r="G1377" s="6" t="s">
        <v>3369</v>
      </c>
      <c r="H1377" s="18" t="s">
        <v>6266</v>
      </c>
      <c r="I1377" s="19" t="str">
        <f t="shared" si="42"/>
        <v>2080505.71</v>
      </c>
      <c r="J1377" s="20">
        <v>396175.17209087999</v>
      </c>
      <c r="K1377" s="6" t="s">
        <v>6267</v>
      </c>
      <c r="L1377" t="str">
        <f>VLOOKUP(A1377,[1]Accounts!$A$2:$G$3001,5,FALSE)</f>
        <v>Corporate</v>
      </c>
      <c r="M1377" t="str">
        <f>VLOOKUP(A1377,[1]Accounts!$A$2:$G$3001,7,FALSE)</f>
        <v>66677,5296</v>
      </c>
      <c r="N1377" t="str">
        <f>IFERROR(VLOOKUP(A1377,[1]Loan!A:D,4,FALSE),  " No Loan")</f>
        <v>N190207104</v>
      </c>
      <c r="O1377" s="4">
        <f>VLOOKUP(B1377, [1]Transaction!C:F,4,FALSE)</f>
        <v>44326</v>
      </c>
      <c r="P1377" t="str">
        <f>VLOOKUP(B1377,[1]Transaction!C:D,2,FALSE)</f>
        <v>Loan Payment</v>
      </c>
      <c r="Q1377" t="str">
        <f>VLOOKUP(B1377,[1]Transaction!C:E,3,FALSE)</f>
        <v>ACH</v>
      </c>
      <c r="R1377" s="10">
        <f>IFERROR(I1377-J1377, "")</f>
        <v>1684330.5379091199</v>
      </c>
      <c r="S1377" s="5">
        <f t="shared" si="43"/>
        <v>33686.610758182396</v>
      </c>
    </row>
    <row r="1378" spans="1:19" x14ac:dyDescent="0.25">
      <c r="A1378" s="6" t="s">
        <v>2124</v>
      </c>
      <c r="B1378" s="7">
        <v>455584049</v>
      </c>
      <c r="C1378" s="6">
        <v>74</v>
      </c>
      <c r="D1378" s="17">
        <v>17677.5</v>
      </c>
      <c r="E1378" s="6" t="s">
        <v>3348</v>
      </c>
      <c r="F1378" s="6" t="s">
        <v>3511</v>
      </c>
      <c r="G1378" s="6" t="s">
        <v>3345</v>
      </c>
      <c r="H1378" s="18"/>
      <c r="I1378" s="19" t="str">
        <f t="shared" si="42"/>
        <v/>
      </c>
      <c r="J1378" s="20">
        <v>0</v>
      </c>
      <c r="K1378" s="6" t="s">
        <v>6268</v>
      </c>
      <c r="L1378" t="str">
        <f>VLOOKUP(A1378,[1]Accounts!$A$2:$G$3001,5,FALSE)</f>
        <v>Domiciliary</v>
      </c>
      <c r="M1378" t="str">
        <f>VLOOKUP(A1378,[1]Accounts!$A$2:$G$3001,7,FALSE)</f>
        <v>61720,6284</v>
      </c>
      <c r="N1378" t="str">
        <f>IFERROR(VLOOKUP(A1378,[1]Loan!A:D,4,FALSE),  " No Loan")</f>
        <v xml:space="preserve"> No Loan</v>
      </c>
      <c r="O1378" s="4">
        <f>VLOOKUP(B1378, [1]Transaction!C:F,4,FALSE)</f>
        <v>44412</v>
      </c>
      <c r="P1378" t="str">
        <f>VLOOKUP(B1378,[1]Transaction!C:D,2,FALSE)</f>
        <v>Online Payment</v>
      </c>
      <c r="Q1378" t="str">
        <f>VLOOKUP(B1378,[1]Transaction!C:E,3,FALSE)</f>
        <v>Mobile</v>
      </c>
      <c r="R1378" s="10" t="str">
        <f>IFERROR(I1378-J1378, "")</f>
        <v/>
      </c>
      <c r="S1378" s="5" t="e">
        <f t="shared" si="43"/>
        <v>#VALUE!</v>
      </c>
    </row>
    <row r="1379" spans="1:19" x14ac:dyDescent="0.25">
      <c r="A1379" s="6" t="s">
        <v>1904</v>
      </c>
      <c r="B1379" s="7">
        <v>455747410</v>
      </c>
      <c r="C1379" s="6">
        <v>83</v>
      </c>
      <c r="D1379" s="17">
        <v>14390.25</v>
      </c>
      <c r="E1379" s="6" t="s">
        <v>3348</v>
      </c>
      <c r="F1379" s="6" t="s">
        <v>4117</v>
      </c>
      <c r="G1379" s="6" t="s">
        <v>3369</v>
      </c>
      <c r="H1379" s="18" t="s">
        <v>6269</v>
      </c>
      <c r="I1379" s="19" t="str">
        <f t="shared" si="42"/>
        <v>206964.232</v>
      </c>
      <c r="J1379" s="20">
        <v>277520.22045000002</v>
      </c>
      <c r="K1379" s="6" t="s">
        <v>6270</v>
      </c>
      <c r="L1379" t="str">
        <f>VLOOKUP(A1379,[1]Accounts!$A$2:$G$3001,5,FALSE)</f>
        <v>Current</v>
      </c>
      <c r="M1379" t="str">
        <f>VLOOKUP(A1379,[1]Accounts!$A$2:$G$3001,7,FALSE)</f>
        <v>127999,76</v>
      </c>
      <c r="N1379" t="str">
        <f>IFERROR(VLOOKUP(A1379,[1]Loan!A:D,4,FALSE),  " No Loan")</f>
        <v xml:space="preserve"> No Loan</v>
      </c>
      <c r="O1379" s="4">
        <f>VLOOKUP(B1379, [1]Transaction!C:F,4,FALSE)</f>
        <v>44442</v>
      </c>
      <c r="P1379" t="str">
        <f>VLOOKUP(B1379,[1]Transaction!C:D,2,FALSE)</f>
        <v>Checks</v>
      </c>
      <c r="Q1379" t="str">
        <f>VLOOKUP(B1379,[1]Transaction!C:E,3,FALSE)</f>
        <v>Bank</v>
      </c>
      <c r="R1379" s="10">
        <f>IFERROR(I1379-J1379, "")</f>
        <v>-70555.988450000033</v>
      </c>
      <c r="S1379" s="5">
        <f t="shared" si="43"/>
        <v>0</v>
      </c>
    </row>
    <row r="1380" spans="1:19" x14ac:dyDescent="0.25">
      <c r="A1380" s="6" t="s">
        <v>1277</v>
      </c>
      <c r="B1380" s="7">
        <v>456145948</v>
      </c>
      <c r="C1380" s="6">
        <v>20</v>
      </c>
      <c r="D1380" s="17">
        <v>37401</v>
      </c>
      <c r="E1380" s="6" t="s">
        <v>3348</v>
      </c>
      <c r="F1380" s="6" t="s">
        <v>4372</v>
      </c>
      <c r="G1380" s="6" t="s">
        <v>3376</v>
      </c>
      <c r="H1380" s="18" t="s">
        <v>6271</v>
      </c>
      <c r="I1380" s="19" t="str">
        <f t="shared" si="42"/>
        <v>153113.141</v>
      </c>
      <c r="J1380" s="20">
        <v>64928.847937799997</v>
      </c>
      <c r="K1380" s="6" t="s">
        <v>6272</v>
      </c>
      <c r="L1380" t="str">
        <f>VLOOKUP(A1380,[1]Accounts!$A$2:$G$3001,5,FALSE)</f>
        <v>Domiciliary</v>
      </c>
      <c r="M1380" t="str">
        <f>VLOOKUP(A1380,[1]Accounts!$A$2:$G$3001,7,FALSE)</f>
        <v>106006,794</v>
      </c>
      <c r="N1380" t="str">
        <f>IFERROR(VLOOKUP(A1380,[1]Loan!A:D,4,FALSE),  " No Loan")</f>
        <v xml:space="preserve"> No Loan</v>
      </c>
      <c r="O1380" s="4">
        <f>VLOOKUP(B1380, [1]Transaction!C:F,4,FALSE)</f>
        <v>44604</v>
      </c>
      <c r="P1380" t="str">
        <f>VLOOKUP(B1380,[1]Transaction!C:D,2,FALSE)</f>
        <v>Money Deposit</v>
      </c>
      <c r="Q1380" t="str">
        <f>VLOOKUP(B1380,[1]Transaction!C:E,3,FALSE)</f>
        <v>ATM</v>
      </c>
      <c r="R1380" s="10">
        <f>IFERROR(I1380-J1380, "")</f>
        <v>88184.293062200013</v>
      </c>
      <c r="S1380" s="5">
        <f t="shared" si="43"/>
        <v>0</v>
      </c>
    </row>
    <row r="1381" spans="1:19" x14ac:dyDescent="0.25">
      <c r="A1381" s="6" t="s">
        <v>3209</v>
      </c>
      <c r="B1381" s="7">
        <v>456255247</v>
      </c>
      <c r="C1381" s="6">
        <v>81</v>
      </c>
      <c r="D1381" s="17">
        <v>15120.75</v>
      </c>
      <c r="E1381" s="6" t="s">
        <v>3339</v>
      </c>
      <c r="F1381" s="6" t="s">
        <v>3693</v>
      </c>
      <c r="G1381" s="6" t="s">
        <v>3512</v>
      </c>
      <c r="H1381" s="18" t="s">
        <v>6273</v>
      </c>
      <c r="I1381" s="19" t="str">
        <f t="shared" si="42"/>
        <v>342667.572</v>
      </c>
      <c r="J1381" s="20">
        <v>177132.77618399999</v>
      </c>
      <c r="K1381" s="6" t="s">
        <v>6274</v>
      </c>
      <c r="L1381" t="str">
        <f>VLOOKUP(A1381,[1]Accounts!$A$2:$G$3001,5,FALSE)</f>
        <v>Domiciliary</v>
      </c>
      <c r="M1381" t="str">
        <f>VLOOKUP(A1381,[1]Accounts!$A$2:$G$3001,7,FALSE)</f>
        <v>433576,044</v>
      </c>
      <c r="N1381" t="str">
        <f>IFERROR(VLOOKUP(A1381,[1]Loan!A:D,4,FALSE),  " No Loan")</f>
        <v xml:space="preserve"> No Loan</v>
      </c>
      <c r="O1381" s="4">
        <f>VLOOKUP(B1381, [1]Transaction!C:F,4,FALSE)</f>
        <v>44397</v>
      </c>
      <c r="P1381" t="str">
        <f>VLOOKUP(B1381,[1]Transaction!C:D,2,FALSE)</f>
        <v>Cash Withdrawal</v>
      </c>
      <c r="Q1381" t="str">
        <f>VLOOKUP(B1381,[1]Transaction!C:E,3,FALSE)</f>
        <v>ATM</v>
      </c>
      <c r="R1381" s="10">
        <f>IFERROR(I1381-J1381, "")</f>
        <v>165534.795816</v>
      </c>
      <c r="S1381" s="5">
        <f t="shared" si="43"/>
        <v>0</v>
      </c>
    </row>
    <row r="1382" spans="1:19" x14ac:dyDescent="0.25">
      <c r="A1382" s="6" t="s">
        <v>1696</v>
      </c>
      <c r="B1382" s="7">
        <v>456676656</v>
      </c>
      <c r="C1382" s="6">
        <v>18</v>
      </c>
      <c r="D1382" s="17">
        <v>38131.5</v>
      </c>
      <c r="E1382" s="6" t="s">
        <v>3348</v>
      </c>
      <c r="F1382" s="6" t="s">
        <v>3469</v>
      </c>
      <c r="G1382" s="6" t="s">
        <v>3512</v>
      </c>
      <c r="H1382" s="18" t="s">
        <v>6275</v>
      </c>
      <c r="I1382" s="19" t="str">
        <f t="shared" si="42"/>
        <v>305496.550</v>
      </c>
      <c r="J1382" s="20">
        <v>275526.95225999999</v>
      </c>
      <c r="K1382" s="6" t="s">
        <v>6276</v>
      </c>
      <c r="L1382" t="str">
        <f>VLOOKUP(A1382,[1]Accounts!$A$2:$G$3001,5,FALSE)</f>
        <v>Domiciliary</v>
      </c>
      <c r="M1382" t="str">
        <f>VLOOKUP(A1382,[1]Accounts!$A$2:$G$3001,7,FALSE)</f>
        <v>282056,2368</v>
      </c>
      <c r="N1382" t="str">
        <f>IFERROR(VLOOKUP(A1382,[1]Loan!A:D,4,FALSE),  " No Loan")</f>
        <v xml:space="preserve"> No Loan</v>
      </c>
      <c r="O1382" s="4">
        <f>VLOOKUP(B1382, [1]Transaction!C:F,4,FALSE)</f>
        <v>44536</v>
      </c>
      <c r="P1382" t="str">
        <f>VLOOKUP(B1382,[1]Transaction!C:D,2,FALSE)</f>
        <v>Money Transfer</v>
      </c>
      <c r="Q1382" t="str">
        <f>VLOOKUP(B1382,[1]Transaction!C:E,3,FALSE)</f>
        <v>Bank</v>
      </c>
      <c r="R1382" s="10">
        <f>IFERROR(I1382-J1382, "")</f>
        <v>29969.597739999997</v>
      </c>
      <c r="S1382" s="5">
        <f t="shared" si="43"/>
        <v>0</v>
      </c>
    </row>
    <row r="1383" spans="1:19" x14ac:dyDescent="0.25">
      <c r="A1383" s="6" t="s">
        <v>605</v>
      </c>
      <c r="B1383" s="7">
        <v>457123899</v>
      </c>
      <c r="C1383" s="6">
        <v>64</v>
      </c>
      <c r="D1383" s="17">
        <v>21330</v>
      </c>
      <c r="E1383" s="6" t="s">
        <v>3339</v>
      </c>
      <c r="F1383" s="6" t="s">
        <v>4112</v>
      </c>
      <c r="G1383" s="6" t="s">
        <v>3365</v>
      </c>
      <c r="H1383" s="18" t="s">
        <v>6277</v>
      </c>
      <c r="I1383" s="19" t="str">
        <f t="shared" si="42"/>
        <v>651093.051</v>
      </c>
      <c r="J1383" s="20">
        <v>388083.61148616002</v>
      </c>
      <c r="K1383" s="6" t="s">
        <v>6278</v>
      </c>
      <c r="L1383" t="str">
        <f>VLOOKUP(A1383,[1]Accounts!$A$2:$G$3001,5,FALSE)</f>
        <v>Current</v>
      </c>
      <c r="M1383" t="str">
        <f>VLOOKUP(A1383,[1]Accounts!$A$2:$G$3001,7,FALSE)</f>
        <v>81291,1632</v>
      </c>
      <c r="N1383" t="str">
        <f>IFERROR(VLOOKUP(A1383,[1]Loan!A:D,4,FALSE),  " No Loan")</f>
        <v xml:space="preserve"> No Loan</v>
      </c>
      <c r="O1383" s="4">
        <f>VLOOKUP(B1383, [1]Transaction!C:F,4,FALSE)</f>
        <v>44494</v>
      </c>
      <c r="P1383" t="str">
        <f>VLOOKUP(B1383,[1]Transaction!C:D,2,FALSE)</f>
        <v>Cash Withdrawal</v>
      </c>
      <c r="Q1383" t="str">
        <f>VLOOKUP(B1383,[1]Transaction!C:E,3,FALSE)</f>
        <v>ATM</v>
      </c>
      <c r="R1383" s="10">
        <f>IFERROR(I1383-J1383, "")</f>
        <v>263009.43951383996</v>
      </c>
      <c r="S1383" s="5">
        <f t="shared" si="43"/>
        <v>0</v>
      </c>
    </row>
    <row r="1384" spans="1:19" x14ac:dyDescent="0.25">
      <c r="A1384" s="6" t="s">
        <v>478</v>
      </c>
      <c r="B1384" s="7">
        <v>457250107</v>
      </c>
      <c r="C1384" s="6">
        <v>76</v>
      </c>
      <c r="D1384" s="17">
        <v>16947</v>
      </c>
      <c r="E1384" s="6" t="s">
        <v>3339</v>
      </c>
      <c r="F1384" s="6" t="s">
        <v>3611</v>
      </c>
      <c r="G1384" s="6" t="s">
        <v>3501</v>
      </c>
      <c r="H1384" s="18" t="s">
        <v>6279</v>
      </c>
      <c r="I1384" s="19" t="str">
        <f t="shared" si="42"/>
        <v>2109610.09</v>
      </c>
      <c r="J1384" s="20">
        <v>1112372.3715475199</v>
      </c>
      <c r="K1384" s="6" t="s">
        <v>6280</v>
      </c>
      <c r="L1384" t="str">
        <f>VLOOKUP(A1384,[1]Accounts!$A$2:$G$3001,5,FALSE)</f>
        <v>Domiciliary</v>
      </c>
      <c r="M1384" t="str">
        <f>VLOOKUP(A1384,[1]Accounts!$A$2:$G$3001,7,FALSE)</f>
        <v>180555,765</v>
      </c>
      <c r="N1384" t="str">
        <f>IFERROR(VLOOKUP(A1384,[1]Loan!A:D,4,FALSE),  " No Loan")</f>
        <v>N4969026015</v>
      </c>
      <c r="O1384" s="4">
        <f>VLOOKUP(B1384, [1]Transaction!C:F,4,FALSE)</f>
        <v>44535</v>
      </c>
      <c r="P1384" t="str">
        <f>VLOOKUP(B1384,[1]Transaction!C:D,2,FALSE)</f>
        <v>Loan Payment</v>
      </c>
      <c r="Q1384" t="str">
        <f>VLOOKUP(B1384,[1]Transaction!C:E,3,FALSE)</f>
        <v>AFT</v>
      </c>
      <c r="R1384" s="10">
        <f>IFERROR(I1384-J1384, "")</f>
        <v>997237.71845247992</v>
      </c>
      <c r="S1384" s="5">
        <f t="shared" si="43"/>
        <v>19944.754369049599</v>
      </c>
    </row>
    <row r="1385" spans="1:19" x14ac:dyDescent="0.25">
      <c r="A1385" s="6" t="s">
        <v>3201</v>
      </c>
      <c r="B1385" s="7">
        <v>457442184</v>
      </c>
      <c r="C1385" s="6">
        <v>49</v>
      </c>
      <c r="D1385" s="17">
        <v>26808.75</v>
      </c>
      <c r="E1385" s="6" t="s">
        <v>3339</v>
      </c>
      <c r="F1385" s="6" t="s">
        <v>3353</v>
      </c>
      <c r="G1385" s="6" t="s">
        <v>3505</v>
      </c>
      <c r="H1385" s="18" t="s">
        <v>6281</v>
      </c>
      <c r="I1385" s="19" t="str">
        <f t="shared" si="42"/>
        <v>522543.963</v>
      </c>
      <c r="J1385" s="20">
        <v>60404.164632</v>
      </c>
      <c r="K1385" s="6" t="s">
        <v>6282</v>
      </c>
      <c r="L1385" t="str">
        <f>VLOOKUP(A1385,[1]Accounts!$A$2:$G$3001,5,FALSE)</f>
        <v>Savings</v>
      </c>
      <c r="M1385" t="str">
        <f>VLOOKUP(A1385,[1]Accounts!$A$2:$G$3001,7,FALSE)</f>
        <v>56129,1115</v>
      </c>
      <c r="N1385" t="str">
        <f>IFERROR(VLOOKUP(A1385,[1]Loan!A:D,4,FALSE),  " No Loan")</f>
        <v xml:space="preserve"> No Loan</v>
      </c>
      <c r="O1385" s="4">
        <f>VLOOKUP(B1385, [1]Transaction!C:F,4,FALSE)</f>
        <v>44549</v>
      </c>
      <c r="P1385" t="str">
        <f>VLOOKUP(B1385,[1]Transaction!C:D,2,FALSE)</f>
        <v>Cash Withdrawal</v>
      </c>
      <c r="Q1385" t="str">
        <f>VLOOKUP(B1385,[1]Transaction!C:E,3,FALSE)</f>
        <v>POS</v>
      </c>
      <c r="R1385" s="10">
        <f>IFERROR(I1385-J1385, "")</f>
        <v>462139.79836799996</v>
      </c>
      <c r="S1385" s="5">
        <f t="shared" si="43"/>
        <v>0</v>
      </c>
    </row>
    <row r="1386" spans="1:19" x14ac:dyDescent="0.25">
      <c r="A1386" s="6" t="s">
        <v>1009</v>
      </c>
      <c r="B1386" s="7">
        <v>458486536</v>
      </c>
      <c r="C1386" s="6">
        <v>84</v>
      </c>
      <c r="D1386" s="17">
        <v>14025</v>
      </c>
      <c r="E1386" s="6" t="s">
        <v>3348</v>
      </c>
      <c r="F1386" s="6" t="s">
        <v>4011</v>
      </c>
      <c r="G1386" s="6" t="s">
        <v>3463</v>
      </c>
      <c r="H1386" s="18" t="s">
        <v>6283</v>
      </c>
      <c r="I1386" s="19" t="str">
        <f t="shared" si="42"/>
        <v>2350808.68</v>
      </c>
      <c r="J1386" s="20">
        <v>1426470.7100579999</v>
      </c>
      <c r="K1386" s="6" t="s">
        <v>6284</v>
      </c>
      <c r="L1386" t="str">
        <f>VLOOKUP(A1386,[1]Accounts!$A$2:$G$3001,5,FALSE)</f>
        <v>Domiciliary</v>
      </c>
      <c r="M1386" t="str">
        <f>VLOOKUP(A1386,[1]Accounts!$A$2:$G$3001,7,FALSE)</f>
        <v>57692,88</v>
      </c>
      <c r="N1386" t="str">
        <f>IFERROR(VLOOKUP(A1386,[1]Loan!A:D,4,FALSE),  " No Loan")</f>
        <v xml:space="preserve"> No Loan</v>
      </c>
      <c r="O1386" s="4">
        <f>VLOOKUP(B1386, [1]Transaction!C:F,4,FALSE)</f>
        <v>44416</v>
      </c>
      <c r="P1386" t="str">
        <f>VLOOKUP(B1386,[1]Transaction!C:D,2,FALSE)</f>
        <v>Money Deposit</v>
      </c>
      <c r="Q1386" t="str">
        <f>VLOOKUP(B1386,[1]Transaction!C:E,3,FALSE)</f>
        <v>Bank</v>
      </c>
      <c r="R1386" s="10">
        <f>IFERROR(I1386-J1386, "")</f>
        <v>924337.96994200023</v>
      </c>
      <c r="S1386" s="5">
        <f t="shared" si="43"/>
        <v>18486.759398840004</v>
      </c>
    </row>
    <row r="1387" spans="1:19" x14ac:dyDescent="0.25">
      <c r="A1387" s="6" t="s">
        <v>2321</v>
      </c>
      <c r="B1387" s="7">
        <v>458976633</v>
      </c>
      <c r="C1387" s="6">
        <v>44</v>
      </c>
      <c r="D1387" s="17">
        <v>28635</v>
      </c>
      <c r="E1387" s="6" t="s">
        <v>3348</v>
      </c>
      <c r="F1387" s="6" t="s">
        <v>3398</v>
      </c>
      <c r="G1387" s="6" t="s">
        <v>3403</v>
      </c>
      <c r="H1387" s="18" t="s">
        <v>6285</v>
      </c>
      <c r="I1387" s="19" t="str">
        <f t="shared" si="42"/>
        <v>202809.744</v>
      </c>
      <c r="J1387" s="20">
        <v>101709.086616</v>
      </c>
      <c r="K1387" s="6" t="s">
        <v>6286</v>
      </c>
      <c r="L1387" t="str">
        <f>VLOOKUP(A1387,[1]Accounts!$A$2:$G$3001,5,FALSE)</f>
        <v>Fixed Deposit</v>
      </c>
      <c r="M1387" t="str">
        <f>VLOOKUP(A1387,[1]Accounts!$A$2:$G$3001,7,FALSE)</f>
        <v>80367,5453</v>
      </c>
      <c r="N1387" t="str">
        <f>IFERROR(VLOOKUP(A1387,[1]Loan!A:D,4,FALSE),  " No Loan")</f>
        <v xml:space="preserve"> No Loan</v>
      </c>
      <c r="O1387" s="4">
        <f>VLOOKUP(B1387, [1]Transaction!C:F,4,FALSE)</f>
        <v>44232</v>
      </c>
      <c r="P1387" t="str">
        <f>VLOOKUP(B1387,[1]Transaction!C:D,2,FALSE)</f>
        <v>Money Transfer</v>
      </c>
      <c r="Q1387" t="str">
        <f>VLOOKUP(B1387,[1]Transaction!C:E,3,FALSE)</f>
        <v>ATM</v>
      </c>
      <c r="R1387" s="10">
        <f>IFERROR(I1387-J1387, "")</f>
        <v>101100.65738400001</v>
      </c>
      <c r="S1387" s="5">
        <f t="shared" si="43"/>
        <v>0</v>
      </c>
    </row>
    <row r="1388" spans="1:19" x14ac:dyDescent="0.25">
      <c r="A1388" s="6" t="s">
        <v>685</v>
      </c>
      <c r="B1388" s="7">
        <v>459201382</v>
      </c>
      <c r="C1388" s="6">
        <v>78</v>
      </c>
      <c r="D1388" s="17">
        <v>16216.5</v>
      </c>
      <c r="E1388" s="6" t="s">
        <v>3348</v>
      </c>
      <c r="F1388" s="6" t="s">
        <v>4542</v>
      </c>
      <c r="G1388" s="6" t="s">
        <v>3501</v>
      </c>
      <c r="H1388" s="18" t="s">
        <v>6287</v>
      </c>
      <c r="I1388" s="19" t="str">
        <f t="shared" si="42"/>
        <v>110577.700</v>
      </c>
      <c r="J1388" s="20">
        <v>33403.68045</v>
      </c>
      <c r="K1388" s="6" t="s">
        <v>6288</v>
      </c>
      <c r="L1388" t="str">
        <f>VLOOKUP(A1388,[1]Accounts!$A$2:$G$3001,5,FALSE)</f>
        <v>Joint</v>
      </c>
      <c r="M1388" t="str">
        <f>VLOOKUP(A1388,[1]Accounts!$A$2:$G$3001,7,FALSE)</f>
        <v>40912,4448</v>
      </c>
      <c r="N1388" t="str">
        <f>IFERROR(VLOOKUP(A1388,[1]Loan!A:D,4,FALSE),  " No Loan")</f>
        <v xml:space="preserve"> No Loan</v>
      </c>
      <c r="O1388" s="4">
        <f>VLOOKUP(B1388, [1]Transaction!C:F,4,FALSE)</f>
        <v>44254</v>
      </c>
      <c r="P1388" t="str">
        <f>VLOOKUP(B1388,[1]Transaction!C:D,2,FALSE)</f>
        <v>Online Payment</v>
      </c>
      <c r="Q1388" t="str">
        <f>VLOOKUP(B1388,[1]Transaction!C:E,3,FALSE)</f>
        <v>Internet Banking</v>
      </c>
      <c r="R1388" s="10">
        <f>IFERROR(I1388-J1388, "")</f>
        <v>77174.019549999997</v>
      </c>
      <c r="S1388" s="5">
        <f t="shared" si="43"/>
        <v>0</v>
      </c>
    </row>
    <row r="1389" spans="1:19" x14ac:dyDescent="0.25">
      <c r="A1389" s="6" t="s">
        <v>3284</v>
      </c>
      <c r="B1389" s="7">
        <v>460865549</v>
      </c>
      <c r="C1389" s="6">
        <v>67</v>
      </c>
      <c r="D1389" s="17">
        <v>20234.25</v>
      </c>
      <c r="E1389" s="6" t="s">
        <v>3339</v>
      </c>
      <c r="F1389" s="6" t="s">
        <v>4970</v>
      </c>
      <c r="G1389" s="6" t="s">
        <v>3399</v>
      </c>
      <c r="H1389" s="18" t="s">
        <v>6289</v>
      </c>
      <c r="I1389" s="19" t="str">
        <f t="shared" si="42"/>
        <v>256902.3_x0002_</v>
      </c>
      <c r="J1389" s="20">
        <v>56621.266920000002</v>
      </c>
      <c r="K1389" s="6" t="s">
        <v>6290</v>
      </c>
      <c r="L1389" t="str">
        <f>VLOOKUP(A1389,[1]Accounts!$A$2:$G$3001,5,FALSE)</f>
        <v>Savings</v>
      </c>
      <c r="M1389" t="str">
        <f>VLOOKUP(A1389,[1]Accounts!$A$2:$G$3001,7,FALSE)</f>
        <v>361731,4536</v>
      </c>
      <c r="N1389" t="str">
        <f>IFERROR(VLOOKUP(A1389,[1]Loan!A:D,4,FALSE),  " No Loan")</f>
        <v xml:space="preserve"> No Loan</v>
      </c>
      <c r="O1389" s="4">
        <f>VLOOKUP(B1389, [1]Transaction!C:F,4,FALSE)</f>
        <v>44483</v>
      </c>
      <c r="P1389" t="str">
        <f>VLOOKUP(B1389,[1]Transaction!C:D,2,FALSE)</f>
        <v>Cash Withdrawal</v>
      </c>
      <c r="Q1389" t="str">
        <f>VLOOKUP(B1389,[1]Transaction!C:E,3,FALSE)</f>
        <v>POS</v>
      </c>
      <c r="R1389" s="10" t="str">
        <f>IFERROR(I1389-J1389, "")</f>
        <v/>
      </c>
      <c r="S1389" s="5" t="e">
        <f t="shared" si="43"/>
        <v>#VALUE!</v>
      </c>
    </row>
    <row r="1390" spans="1:19" x14ac:dyDescent="0.25">
      <c r="A1390" s="6" t="s">
        <v>1699</v>
      </c>
      <c r="B1390" s="7">
        <v>460927729</v>
      </c>
      <c r="C1390" s="6">
        <v>32</v>
      </c>
      <c r="D1390" s="17">
        <v>33018</v>
      </c>
      <c r="E1390" s="6" t="s">
        <v>3348</v>
      </c>
      <c r="F1390" s="6" t="s">
        <v>3412</v>
      </c>
      <c r="G1390" s="6" t="s">
        <v>3345</v>
      </c>
      <c r="H1390" s="18" t="s">
        <v>6291</v>
      </c>
      <c r="I1390" s="19" t="str">
        <f t="shared" si="42"/>
        <v>1151114.10</v>
      </c>
      <c r="J1390" s="20">
        <v>402389.45197200001</v>
      </c>
      <c r="K1390" s="6" t="s">
        <v>6292</v>
      </c>
      <c r="L1390" t="str">
        <f>VLOOKUP(A1390,[1]Accounts!$A$2:$G$3001,5,FALSE)</f>
        <v>Domiciliary</v>
      </c>
      <c r="M1390" t="str">
        <f>VLOOKUP(A1390,[1]Accounts!$A$2:$G$3001,7,FALSE)</f>
        <v>115657,1724</v>
      </c>
      <c r="N1390" t="str">
        <f>IFERROR(VLOOKUP(A1390,[1]Loan!A:D,4,FALSE),  " No Loan")</f>
        <v xml:space="preserve"> No Loan</v>
      </c>
      <c r="O1390" s="4">
        <f>VLOOKUP(B1390, [1]Transaction!C:F,4,FALSE)</f>
        <v>44530</v>
      </c>
      <c r="P1390" t="str">
        <f>VLOOKUP(B1390,[1]Transaction!C:D,2,FALSE)</f>
        <v>Money Deposit</v>
      </c>
      <c r="Q1390" t="str">
        <f>VLOOKUP(B1390,[1]Transaction!C:E,3,FALSE)</f>
        <v>ATM</v>
      </c>
      <c r="R1390" s="10">
        <f>IFERROR(I1390-J1390, "")</f>
        <v>748724.64802800003</v>
      </c>
      <c r="S1390" s="5">
        <f t="shared" si="43"/>
        <v>14974.492960560001</v>
      </c>
    </row>
    <row r="1391" spans="1:19" x14ac:dyDescent="0.25">
      <c r="A1391" s="6" t="s">
        <v>1882</v>
      </c>
      <c r="B1391" s="7">
        <v>461606094</v>
      </c>
      <c r="C1391" s="6">
        <v>67</v>
      </c>
      <c r="D1391" s="17">
        <v>20234.25</v>
      </c>
      <c r="E1391" s="6" t="s">
        <v>3348</v>
      </c>
      <c r="F1391" s="6" t="s">
        <v>4239</v>
      </c>
      <c r="G1391" s="6" t="s">
        <v>3369</v>
      </c>
      <c r="H1391" s="18" t="s">
        <v>6293</v>
      </c>
      <c r="I1391" s="19" t="str">
        <f t="shared" si="42"/>
        <v>339973.410</v>
      </c>
      <c r="J1391" s="20">
        <v>161172.57968639999</v>
      </c>
      <c r="K1391" s="6" t="s">
        <v>6294</v>
      </c>
      <c r="L1391" t="str">
        <f>VLOOKUP(A1391,[1]Accounts!$A$2:$G$3001,5,FALSE)</f>
        <v>Domiciliary</v>
      </c>
      <c r="M1391" t="str">
        <f>VLOOKUP(A1391,[1]Accounts!$A$2:$G$3001,7,FALSE)</f>
        <v>161893,8812</v>
      </c>
      <c r="N1391" t="str">
        <f>IFERROR(VLOOKUP(A1391,[1]Loan!A:D,4,FALSE),  " No Loan")</f>
        <v xml:space="preserve"> No Loan</v>
      </c>
      <c r="O1391" s="4">
        <f>VLOOKUP(B1391, [1]Transaction!C:F,4,FALSE)</f>
        <v>44497</v>
      </c>
      <c r="P1391" t="str">
        <f>VLOOKUP(B1391,[1]Transaction!C:D,2,FALSE)</f>
        <v>Money Deposit</v>
      </c>
      <c r="Q1391" t="str">
        <f>VLOOKUP(B1391,[1]Transaction!C:E,3,FALSE)</f>
        <v>Bank</v>
      </c>
      <c r="R1391" s="10">
        <f>IFERROR(I1391-J1391, "")</f>
        <v>178800.83031359999</v>
      </c>
      <c r="S1391" s="5">
        <f t="shared" si="43"/>
        <v>0</v>
      </c>
    </row>
    <row r="1392" spans="1:19" x14ac:dyDescent="0.25">
      <c r="A1392" s="6" t="s">
        <v>3208</v>
      </c>
      <c r="B1392" s="7">
        <v>461675878</v>
      </c>
      <c r="C1392" s="6">
        <v>29</v>
      </c>
      <c r="D1392" s="17">
        <v>34113.75</v>
      </c>
      <c r="E1392" s="6" t="s">
        <v>3339</v>
      </c>
      <c r="F1392" s="6" t="s">
        <v>4085</v>
      </c>
      <c r="G1392" s="6" t="s">
        <v>3489</v>
      </c>
      <c r="H1392" s="18" t="s">
        <v>6295</v>
      </c>
      <c r="I1392" s="19" t="str">
        <f t="shared" si="42"/>
        <v>976566.950</v>
      </c>
      <c r="J1392" s="20">
        <v>176792.29273125</v>
      </c>
      <c r="K1392" s="6" t="s">
        <v>6296</v>
      </c>
      <c r="L1392" t="str">
        <f>VLOOKUP(A1392,[1]Accounts!$A$2:$G$3001,5,FALSE)</f>
        <v>Corporate</v>
      </c>
      <c r="M1392" t="str">
        <f>VLOOKUP(A1392,[1]Accounts!$A$2:$G$3001,7,FALSE)</f>
        <v>119065,265</v>
      </c>
      <c r="N1392" t="str">
        <f>IFERROR(VLOOKUP(A1392,[1]Loan!A:D,4,FALSE),  " No Loan")</f>
        <v xml:space="preserve"> No Loan</v>
      </c>
      <c r="O1392" s="4">
        <f>VLOOKUP(B1392, [1]Transaction!C:F,4,FALSE)</f>
        <v>44370</v>
      </c>
      <c r="P1392" t="str">
        <f>VLOOKUP(B1392,[1]Transaction!C:D,2,FALSE)</f>
        <v>Money Deposit</v>
      </c>
      <c r="Q1392" t="str">
        <f>VLOOKUP(B1392,[1]Transaction!C:E,3,FALSE)</f>
        <v>Bank</v>
      </c>
      <c r="R1392" s="10">
        <f>IFERROR(I1392-J1392, "")</f>
        <v>799774.65726875002</v>
      </c>
      <c r="S1392" s="5">
        <f t="shared" si="43"/>
        <v>15995.493145375001</v>
      </c>
    </row>
    <row r="1393" spans="1:19" x14ac:dyDescent="0.25">
      <c r="A1393" s="6" t="s">
        <v>2249</v>
      </c>
      <c r="B1393" s="7">
        <v>461866831</v>
      </c>
      <c r="C1393" s="6">
        <v>64</v>
      </c>
      <c r="D1393" s="17">
        <v>21330</v>
      </c>
      <c r="E1393" s="6" t="s">
        <v>3348</v>
      </c>
      <c r="F1393" s="6" t="s">
        <v>4112</v>
      </c>
      <c r="G1393" s="6" t="s">
        <v>3399</v>
      </c>
      <c r="H1393" s="18" t="s">
        <v>6297</v>
      </c>
      <c r="I1393" s="19" t="str">
        <f t="shared" si="42"/>
        <v>469279.743</v>
      </c>
      <c r="J1393" s="20">
        <v>446849.76256043999</v>
      </c>
      <c r="K1393" s="6" t="s">
        <v>6298</v>
      </c>
      <c r="L1393" t="str">
        <f>VLOOKUP(A1393,[1]Accounts!$A$2:$G$3001,5,FALSE)</f>
        <v>Joint</v>
      </c>
      <c r="M1393" t="str">
        <f>VLOOKUP(A1393,[1]Accounts!$A$2:$G$3001,7,FALSE)</f>
        <v>357044,2304</v>
      </c>
      <c r="N1393" t="str">
        <f>IFERROR(VLOOKUP(A1393,[1]Loan!A:D,4,FALSE),  " No Loan")</f>
        <v xml:space="preserve"> No Loan</v>
      </c>
      <c r="O1393" s="4">
        <f>VLOOKUP(B1393, [1]Transaction!C:F,4,FALSE)</f>
        <v>44556</v>
      </c>
      <c r="P1393" t="str">
        <f>VLOOKUP(B1393,[1]Transaction!C:D,2,FALSE)</f>
        <v>Cash Withdrawal</v>
      </c>
      <c r="Q1393" t="str">
        <f>VLOOKUP(B1393,[1]Transaction!C:E,3,FALSE)</f>
        <v>ATM</v>
      </c>
      <c r="R1393" s="10">
        <f>IFERROR(I1393-J1393, "")</f>
        <v>22429.980439560022</v>
      </c>
      <c r="S1393" s="5">
        <f t="shared" si="43"/>
        <v>0</v>
      </c>
    </row>
    <row r="1394" spans="1:19" x14ac:dyDescent="0.25">
      <c r="A1394" s="6" t="s">
        <v>2251</v>
      </c>
      <c r="B1394" s="7">
        <v>461991682</v>
      </c>
      <c r="C1394" s="6">
        <v>30</v>
      </c>
      <c r="D1394" s="17">
        <v>33748.5</v>
      </c>
      <c r="E1394" s="6" t="s">
        <v>3348</v>
      </c>
      <c r="F1394" s="6" t="s">
        <v>3385</v>
      </c>
      <c r="G1394" s="6" t="s">
        <v>3369</v>
      </c>
      <c r="H1394" s="18" t="s">
        <v>6299</v>
      </c>
      <c r="I1394" s="19" t="str">
        <f t="shared" si="42"/>
        <v>227890.454</v>
      </c>
      <c r="J1394" s="20">
        <v>240098.87160000001</v>
      </c>
      <c r="K1394" s="6" t="s">
        <v>6300</v>
      </c>
      <c r="L1394" t="str">
        <f>VLOOKUP(A1394,[1]Accounts!$A$2:$G$3001,5,FALSE)</f>
        <v>Joint</v>
      </c>
      <c r="M1394" t="str">
        <f>VLOOKUP(A1394,[1]Accounts!$A$2:$G$3001,7,FALSE)</f>
        <v>249962,8635</v>
      </c>
      <c r="N1394" t="str">
        <f>IFERROR(VLOOKUP(A1394,[1]Loan!A:D,4,FALSE),  " No Loan")</f>
        <v xml:space="preserve"> No Loan</v>
      </c>
      <c r="O1394" s="4">
        <f>VLOOKUP(B1394, [1]Transaction!C:F,4,FALSE)</f>
        <v>44653</v>
      </c>
      <c r="P1394" t="str">
        <f>VLOOKUP(B1394,[1]Transaction!C:D,2,FALSE)</f>
        <v>Checks</v>
      </c>
      <c r="Q1394" t="str">
        <f>VLOOKUP(B1394,[1]Transaction!C:E,3,FALSE)</f>
        <v>Informal Services</v>
      </c>
      <c r="R1394" s="10">
        <f>IFERROR(I1394-J1394, "")</f>
        <v>-12208.417600000015</v>
      </c>
      <c r="S1394" s="5">
        <f t="shared" si="43"/>
        <v>0</v>
      </c>
    </row>
    <row r="1395" spans="1:19" x14ac:dyDescent="0.25">
      <c r="A1395" s="6" t="s">
        <v>3220</v>
      </c>
      <c r="B1395" s="7">
        <v>462697928</v>
      </c>
      <c r="C1395" s="6">
        <v>43</v>
      </c>
      <c r="D1395" s="17">
        <v>29000.25</v>
      </c>
      <c r="E1395" s="6" t="s">
        <v>3339</v>
      </c>
      <c r="F1395" s="6" t="s">
        <v>3603</v>
      </c>
      <c r="G1395" s="6" t="s">
        <v>3444</v>
      </c>
      <c r="H1395" s="18" t="s">
        <v>6301</v>
      </c>
      <c r="I1395" s="19" t="str">
        <f t="shared" si="42"/>
        <v>153846.132</v>
      </c>
      <c r="J1395" s="20">
        <v>56208.783449280003</v>
      </c>
      <c r="K1395" s="6" t="s">
        <v>6302</v>
      </c>
      <c r="L1395" t="str">
        <f>VLOOKUP(A1395,[1]Accounts!$A$2:$G$3001,5,FALSE)</f>
        <v>Joint</v>
      </c>
      <c r="M1395" t="str">
        <f>VLOOKUP(A1395,[1]Accounts!$A$2:$G$3001,7,FALSE)</f>
        <v>335346,96</v>
      </c>
      <c r="N1395" t="str">
        <f>IFERROR(VLOOKUP(A1395,[1]Loan!A:D,4,FALSE),  " No Loan")</f>
        <v xml:space="preserve"> No Loan</v>
      </c>
      <c r="O1395" s="4">
        <f>VLOOKUP(B1395, [1]Transaction!C:F,4,FALSE)</f>
        <v>44450</v>
      </c>
      <c r="P1395" t="str">
        <f>VLOOKUP(B1395,[1]Transaction!C:D,2,FALSE)</f>
        <v>Money Transfer</v>
      </c>
      <c r="Q1395" t="str">
        <f>VLOOKUP(B1395,[1]Transaction!C:E,3,FALSE)</f>
        <v>ATM</v>
      </c>
      <c r="R1395" s="10">
        <f>IFERROR(I1395-J1395, "")</f>
        <v>97637.348550720009</v>
      </c>
      <c r="S1395" s="5">
        <f t="shared" si="43"/>
        <v>0</v>
      </c>
    </row>
    <row r="1396" spans="1:19" x14ac:dyDescent="0.25">
      <c r="A1396" s="6" t="s">
        <v>2982</v>
      </c>
      <c r="B1396" s="7">
        <v>462984968</v>
      </c>
      <c r="C1396" s="6">
        <v>51</v>
      </c>
      <c r="D1396" s="17">
        <v>26078.25</v>
      </c>
      <c r="E1396" s="6" t="s">
        <v>3348</v>
      </c>
      <c r="F1396" s="6" t="s">
        <v>4117</v>
      </c>
      <c r="G1396" s="6" t="s">
        <v>3512</v>
      </c>
      <c r="H1396" s="18" t="s">
        <v>6303</v>
      </c>
      <c r="I1396" s="19" t="str">
        <f t="shared" si="42"/>
        <v>317246.668</v>
      </c>
      <c r="J1396" s="20">
        <v>115869.3888</v>
      </c>
      <c r="K1396" s="6" t="s">
        <v>6304</v>
      </c>
      <c r="L1396" t="str">
        <f>VLOOKUP(A1396,[1]Accounts!$A$2:$G$3001,5,FALSE)</f>
        <v>Domiciliary</v>
      </c>
      <c r="M1396" t="str">
        <f>VLOOKUP(A1396,[1]Accounts!$A$2:$G$3001,7,FALSE)</f>
        <v>160662,6615</v>
      </c>
      <c r="N1396" t="str">
        <f>IFERROR(VLOOKUP(A1396,[1]Loan!A:D,4,FALSE),  " No Loan")</f>
        <v xml:space="preserve"> No Loan</v>
      </c>
      <c r="O1396" s="4">
        <f>VLOOKUP(B1396, [1]Transaction!C:F,4,FALSE)</f>
        <v>44518</v>
      </c>
      <c r="P1396" t="str">
        <f>VLOOKUP(B1396,[1]Transaction!C:D,2,FALSE)</f>
        <v>Online Payment</v>
      </c>
      <c r="Q1396" t="str">
        <f>VLOOKUP(B1396,[1]Transaction!C:E,3,FALSE)</f>
        <v>Mobile</v>
      </c>
      <c r="R1396" s="10">
        <f>IFERROR(I1396-J1396, "")</f>
        <v>201377.27919999999</v>
      </c>
      <c r="S1396" s="5">
        <f t="shared" si="43"/>
        <v>0</v>
      </c>
    </row>
    <row r="1397" spans="1:19" x14ac:dyDescent="0.25">
      <c r="A1397" s="6" t="s">
        <v>2438</v>
      </c>
      <c r="B1397" s="7">
        <v>463217730</v>
      </c>
      <c r="C1397" s="6">
        <v>85</v>
      </c>
      <c r="D1397" s="17">
        <v>13659.75</v>
      </c>
      <c r="E1397" s="6" t="s">
        <v>3339</v>
      </c>
      <c r="F1397" s="6" t="s">
        <v>3611</v>
      </c>
      <c r="G1397" s="6" t="s">
        <v>3376</v>
      </c>
      <c r="H1397" s="18" t="s">
        <v>6305</v>
      </c>
      <c r="I1397" s="19" t="str">
        <f t="shared" si="42"/>
        <v>240122.723</v>
      </c>
      <c r="J1397" s="20">
        <v>57926.512612799997</v>
      </c>
      <c r="K1397" s="6" t="s">
        <v>6306</v>
      </c>
      <c r="L1397" t="str">
        <f>VLOOKUP(A1397,[1]Accounts!$A$2:$G$3001,5,FALSE)</f>
        <v>Joint</v>
      </c>
      <c r="M1397" t="str">
        <f>VLOOKUP(A1397,[1]Accounts!$A$2:$G$3001,7,FALSE)</f>
        <v>138181,23</v>
      </c>
      <c r="N1397" t="str">
        <f>IFERROR(VLOOKUP(A1397,[1]Loan!A:D,4,FALSE),  " No Loan")</f>
        <v xml:space="preserve"> No Loan</v>
      </c>
      <c r="O1397" s="4">
        <f>VLOOKUP(B1397, [1]Transaction!C:F,4,FALSE)</f>
        <v>44264</v>
      </c>
      <c r="P1397" t="str">
        <f>VLOOKUP(B1397,[1]Transaction!C:D,2,FALSE)</f>
        <v>Online Payment</v>
      </c>
      <c r="Q1397" t="str">
        <f>VLOOKUP(B1397,[1]Transaction!C:E,3,FALSE)</f>
        <v>Card</v>
      </c>
      <c r="R1397" s="10">
        <f>IFERROR(I1397-J1397, "")</f>
        <v>182196.2103872</v>
      </c>
      <c r="S1397" s="5">
        <f t="shared" si="43"/>
        <v>0</v>
      </c>
    </row>
    <row r="1398" spans="1:19" x14ac:dyDescent="0.25">
      <c r="A1398" s="6" t="s">
        <v>2203</v>
      </c>
      <c r="B1398" s="7">
        <v>463419959</v>
      </c>
      <c r="C1398" s="6">
        <v>27</v>
      </c>
      <c r="D1398" s="17">
        <v>34844.25</v>
      </c>
      <c r="E1398" s="6" t="s">
        <v>3348</v>
      </c>
      <c r="F1398" s="6" t="s">
        <v>4687</v>
      </c>
      <c r="G1398" s="6" t="s">
        <v>3389</v>
      </c>
      <c r="H1398" s="18" t="s">
        <v>6307</v>
      </c>
      <c r="I1398" s="19" t="str">
        <f t="shared" si="42"/>
        <v>355267.559</v>
      </c>
      <c r="J1398" s="20">
        <v>219547.36804</v>
      </c>
      <c r="K1398" s="6" t="s">
        <v>6308</v>
      </c>
      <c r="L1398" t="str">
        <f>VLOOKUP(A1398,[1]Accounts!$A$2:$G$3001,5,FALSE)</f>
        <v>Domiciliary</v>
      </c>
      <c r="M1398" t="str">
        <f>VLOOKUP(A1398,[1]Accounts!$A$2:$G$3001,7,FALSE)</f>
        <v>256807,6461</v>
      </c>
      <c r="N1398" t="str">
        <f>IFERROR(VLOOKUP(A1398,[1]Loan!A:D,4,FALSE),  " No Loan")</f>
        <v xml:space="preserve"> No Loan</v>
      </c>
      <c r="O1398" s="4">
        <f>VLOOKUP(B1398, [1]Transaction!C:F,4,FALSE)</f>
        <v>44528</v>
      </c>
      <c r="P1398" t="str">
        <f>VLOOKUP(B1398,[1]Transaction!C:D,2,FALSE)</f>
        <v>Online Payment</v>
      </c>
      <c r="Q1398" t="str">
        <f>VLOOKUP(B1398,[1]Transaction!C:E,3,FALSE)</f>
        <v>Mobile</v>
      </c>
      <c r="R1398" s="10">
        <f>IFERROR(I1398-J1398, "")</f>
        <v>135720.19096000001</v>
      </c>
      <c r="S1398" s="5">
        <f t="shared" si="43"/>
        <v>0</v>
      </c>
    </row>
    <row r="1399" spans="1:19" x14ac:dyDescent="0.25">
      <c r="A1399" s="6" t="s">
        <v>1901</v>
      </c>
      <c r="B1399" s="7">
        <v>463423254</v>
      </c>
      <c r="C1399" s="6">
        <v>84</v>
      </c>
      <c r="D1399" s="17">
        <v>14025</v>
      </c>
      <c r="E1399" s="6" t="s">
        <v>3348</v>
      </c>
      <c r="F1399" s="6" t="s">
        <v>4070</v>
      </c>
      <c r="G1399" s="6" t="s">
        <v>3350</v>
      </c>
      <c r="H1399" s="18" t="s">
        <v>6309</v>
      </c>
      <c r="I1399" s="19" t="str">
        <f t="shared" si="42"/>
        <v>490080.030</v>
      </c>
      <c r="J1399" s="20">
        <v>216022.11880950001</v>
      </c>
      <c r="K1399" s="6" t="s">
        <v>6310</v>
      </c>
      <c r="L1399" t="str">
        <f>VLOOKUP(A1399,[1]Accounts!$A$2:$G$3001,5,FALSE)</f>
        <v>Domiciliary</v>
      </c>
      <c r="M1399" t="str">
        <f>VLOOKUP(A1399,[1]Accounts!$A$2:$G$3001,7,FALSE)</f>
        <v>183254,625</v>
      </c>
      <c r="N1399" t="str">
        <f>IFERROR(VLOOKUP(A1399,[1]Loan!A:D,4,FALSE),  " No Loan")</f>
        <v xml:space="preserve"> No Loan</v>
      </c>
      <c r="O1399" s="4">
        <f>VLOOKUP(B1399, [1]Transaction!C:F,4,FALSE)</f>
        <v>44679</v>
      </c>
      <c r="P1399" t="str">
        <f>VLOOKUP(B1399,[1]Transaction!C:D,2,FALSE)</f>
        <v>Checks</v>
      </c>
      <c r="Q1399" t="str">
        <f>VLOOKUP(B1399,[1]Transaction!C:E,3,FALSE)</f>
        <v>Informal Services</v>
      </c>
      <c r="R1399" s="10">
        <f>IFERROR(I1399-J1399, "")</f>
        <v>274057.91119050002</v>
      </c>
      <c r="S1399" s="5">
        <f t="shared" si="43"/>
        <v>0</v>
      </c>
    </row>
    <row r="1400" spans="1:19" x14ac:dyDescent="0.25">
      <c r="A1400" s="6" t="s">
        <v>2478</v>
      </c>
      <c r="B1400" s="7">
        <v>464445114</v>
      </c>
      <c r="C1400" s="6">
        <v>76</v>
      </c>
      <c r="D1400" s="17">
        <v>16947</v>
      </c>
      <c r="E1400" s="6" t="s">
        <v>3339</v>
      </c>
      <c r="F1400" s="6" t="s">
        <v>3973</v>
      </c>
      <c r="G1400" s="6" t="s">
        <v>3403</v>
      </c>
      <c r="H1400" s="18" t="s">
        <v>6311</v>
      </c>
      <c r="I1400" s="19" t="str">
        <f t="shared" si="42"/>
        <v>70903.5625</v>
      </c>
      <c r="J1400" s="20">
        <v>35990.648325000002</v>
      </c>
      <c r="K1400" s="6" t="s">
        <v>6312</v>
      </c>
      <c r="L1400" t="str">
        <f>VLOOKUP(A1400,[1]Accounts!$A$2:$G$3001,5,FALSE)</f>
        <v>Domiciliary</v>
      </c>
      <c r="M1400" t="str">
        <f>VLOOKUP(A1400,[1]Accounts!$A$2:$G$3001,7,FALSE)</f>
        <v>315981,666</v>
      </c>
      <c r="N1400" t="str">
        <f>IFERROR(VLOOKUP(A1400,[1]Loan!A:D,4,FALSE),  " No Loan")</f>
        <v xml:space="preserve"> No Loan</v>
      </c>
      <c r="O1400" s="4">
        <f>VLOOKUP(B1400, [1]Transaction!C:F,4,FALSE)</f>
        <v>44469</v>
      </c>
      <c r="P1400" t="str">
        <f>VLOOKUP(B1400,[1]Transaction!C:D,2,FALSE)</f>
        <v>Checks</v>
      </c>
      <c r="Q1400" t="str">
        <f>VLOOKUP(B1400,[1]Transaction!C:E,3,FALSE)</f>
        <v>Informal Services</v>
      </c>
      <c r="R1400" s="10">
        <f>IFERROR(I1400-J1400, "")</f>
        <v>34912.914174999998</v>
      </c>
      <c r="S1400" s="5">
        <f t="shared" si="43"/>
        <v>0</v>
      </c>
    </row>
    <row r="1401" spans="1:19" x14ac:dyDescent="0.25">
      <c r="A1401" s="6" t="s">
        <v>299</v>
      </c>
      <c r="B1401" s="7">
        <v>464585211</v>
      </c>
      <c r="C1401" s="6">
        <v>83</v>
      </c>
      <c r="D1401" s="17">
        <v>14390.25</v>
      </c>
      <c r="E1401" s="6" t="s">
        <v>3348</v>
      </c>
      <c r="F1401" s="6" t="s">
        <v>4105</v>
      </c>
      <c r="G1401" s="6" t="s">
        <v>3350</v>
      </c>
      <c r="H1401" s="18" t="s">
        <v>6313</v>
      </c>
      <c r="I1401" s="19" t="str">
        <f t="shared" si="42"/>
        <v>30355.1742</v>
      </c>
      <c r="J1401" s="20">
        <v>15045.6081204</v>
      </c>
      <c r="K1401" s="6" t="s">
        <v>6314</v>
      </c>
      <c r="L1401" t="str">
        <f>VLOOKUP(A1401,[1]Accounts!$A$2:$G$3001,5,FALSE)</f>
        <v>Joint</v>
      </c>
      <c r="M1401" t="str">
        <f>VLOOKUP(A1401,[1]Accounts!$A$2:$G$3001,7,FALSE)</f>
        <v>36326,8633</v>
      </c>
      <c r="N1401" t="str">
        <f>IFERROR(VLOOKUP(A1401,[1]Loan!A:D,4,FALSE),  " No Loan")</f>
        <v xml:space="preserve"> No Loan</v>
      </c>
      <c r="O1401" s="4">
        <f>VLOOKUP(B1401, [1]Transaction!C:F,4,FALSE)</f>
        <v>44568</v>
      </c>
      <c r="P1401" t="str">
        <f>VLOOKUP(B1401,[1]Transaction!C:D,2,FALSE)</f>
        <v>Money Transfer</v>
      </c>
      <c r="Q1401" t="str">
        <f>VLOOKUP(B1401,[1]Transaction!C:E,3,FALSE)</f>
        <v>Mobile</v>
      </c>
      <c r="R1401" s="10">
        <f>IFERROR(I1401-J1401, "")</f>
        <v>15309.566079600001</v>
      </c>
      <c r="S1401" s="5">
        <f t="shared" si="43"/>
        <v>0</v>
      </c>
    </row>
    <row r="1402" spans="1:19" x14ac:dyDescent="0.25">
      <c r="A1402" s="6" t="s">
        <v>481</v>
      </c>
      <c r="B1402" s="7">
        <v>464887583</v>
      </c>
      <c r="C1402" s="6">
        <v>60</v>
      </c>
      <c r="D1402" s="17">
        <v>22791</v>
      </c>
      <c r="E1402" s="6" t="s">
        <v>3339</v>
      </c>
      <c r="F1402" s="6" t="s">
        <v>3696</v>
      </c>
      <c r="G1402" s="6" t="s">
        <v>3369</v>
      </c>
      <c r="H1402" s="18" t="s">
        <v>6315</v>
      </c>
      <c r="I1402" s="19" t="str">
        <f t="shared" si="42"/>
        <v>76544.8446</v>
      </c>
      <c r="J1402" s="20">
        <v>20411.9585616</v>
      </c>
      <c r="K1402" s="6" t="s">
        <v>6316</v>
      </c>
      <c r="L1402" t="str">
        <f>VLOOKUP(A1402,[1]Accounts!$A$2:$G$3001,5,FALSE)</f>
        <v>Domiciliary</v>
      </c>
      <c r="M1402" t="str">
        <f>VLOOKUP(A1402,[1]Accounts!$A$2:$G$3001,7,FALSE)</f>
        <v>114141,0144</v>
      </c>
      <c r="N1402" t="str">
        <f>IFERROR(VLOOKUP(A1402,[1]Loan!A:D,4,FALSE),  " No Loan")</f>
        <v>N18833663016</v>
      </c>
      <c r="O1402" s="4">
        <f>VLOOKUP(B1402, [1]Transaction!C:F,4,FALSE)</f>
        <v>44674</v>
      </c>
      <c r="P1402" t="str">
        <f>VLOOKUP(B1402,[1]Transaction!C:D,2,FALSE)</f>
        <v>Loan Payment</v>
      </c>
      <c r="Q1402" t="str">
        <f>VLOOKUP(B1402,[1]Transaction!C:E,3,FALSE)</f>
        <v>AFT</v>
      </c>
      <c r="R1402" s="10">
        <f>IFERROR(I1402-J1402, "")</f>
        <v>56132.8860384</v>
      </c>
      <c r="S1402" s="5">
        <f t="shared" si="43"/>
        <v>0</v>
      </c>
    </row>
    <row r="1403" spans="1:19" x14ac:dyDescent="0.25">
      <c r="A1403" s="6" t="s">
        <v>484</v>
      </c>
      <c r="B1403" s="7">
        <v>465242193</v>
      </c>
      <c r="C1403" s="6">
        <v>84</v>
      </c>
      <c r="D1403" s="17">
        <v>14025</v>
      </c>
      <c r="E1403" s="6" t="s">
        <v>3339</v>
      </c>
      <c r="F1403" s="6" t="s">
        <v>3619</v>
      </c>
      <c r="G1403" s="6" t="s">
        <v>3369</v>
      </c>
      <c r="H1403" s="18"/>
      <c r="I1403" s="19" t="str">
        <f t="shared" si="42"/>
        <v/>
      </c>
      <c r="J1403" s="20"/>
      <c r="K1403" s="6" t="s">
        <v>6317</v>
      </c>
      <c r="L1403" t="str">
        <f>VLOOKUP(A1403,[1]Accounts!$A$2:$G$3001,5,FALSE)</f>
        <v>Current</v>
      </c>
      <c r="M1403" t="str">
        <f>VLOOKUP(A1403,[1]Accounts!$A$2:$G$3001,7,FALSE)</f>
        <v>255097,3635</v>
      </c>
      <c r="N1403" t="str">
        <f>IFERROR(VLOOKUP(A1403,[1]Loan!A:D,4,FALSE),  " No Loan")</f>
        <v>N841410801</v>
      </c>
      <c r="O1403" s="4">
        <f>VLOOKUP(B1403, [1]Transaction!C:F,4,FALSE)</f>
        <v>44553</v>
      </c>
      <c r="P1403" t="str">
        <f>VLOOKUP(B1403,[1]Transaction!C:D,2,FALSE)</f>
        <v>Loan Payment</v>
      </c>
      <c r="Q1403" t="str">
        <f>VLOOKUP(B1403,[1]Transaction!C:E,3,FALSE)</f>
        <v>ACH</v>
      </c>
      <c r="R1403" s="10" t="str">
        <f>IFERROR(I1403-J1403, "")</f>
        <v/>
      </c>
      <c r="S1403" s="5" t="e">
        <f t="shared" si="43"/>
        <v>#VALUE!</v>
      </c>
    </row>
    <row r="1404" spans="1:19" x14ac:dyDescent="0.25">
      <c r="A1404" s="6" t="s">
        <v>487</v>
      </c>
      <c r="B1404" s="7">
        <v>465359014</v>
      </c>
      <c r="C1404" s="6">
        <v>18</v>
      </c>
      <c r="D1404" s="17">
        <v>38131.5</v>
      </c>
      <c r="E1404" s="6" t="s">
        <v>3348</v>
      </c>
      <c r="F1404" s="6" t="s">
        <v>3532</v>
      </c>
      <c r="G1404" s="6" t="s">
        <v>3361</v>
      </c>
      <c r="H1404" s="18" t="s">
        <v>6318</v>
      </c>
      <c r="I1404" s="19" t="str">
        <f t="shared" si="42"/>
        <v>364000.718</v>
      </c>
      <c r="J1404" s="20">
        <v>265214.96801855997</v>
      </c>
      <c r="K1404" s="6" t="s">
        <v>6319</v>
      </c>
      <c r="L1404" t="str">
        <f>VLOOKUP(A1404,[1]Accounts!$A$2:$G$3001,5,FALSE)</f>
        <v>Domiciliary</v>
      </c>
      <c r="M1404" t="str">
        <f>VLOOKUP(A1404,[1]Accounts!$A$2:$G$3001,7,FALSE)</f>
        <v>142307,106</v>
      </c>
      <c r="N1404" t="str">
        <f>IFERROR(VLOOKUP(A1404,[1]Loan!A:D,4,FALSE),  " No Loan")</f>
        <v>N7226075136</v>
      </c>
      <c r="O1404" s="4">
        <f>VLOOKUP(B1404, [1]Transaction!C:F,4,FALSE)</f>
        <v>44273</v>
      </c>
      <c r="P1404" t="str">
        <f>VLOOKUP(B1404,[1]Transaction!C:D,2,FALSE)</f>
        <v>Loan Payment</v>
      </c>
      <c r="Q1404" t="str">
        <f>VLOOKUP(B1404,[1]Transaction!C:E,3,FALSE)</f>
        <v>ACH</v>
      </c>
      <c r="R1404" s="10">
        <f>IFERROR(I1404-J1404, "")</f>
        <v>98785.749981440022</v>
      </c>
      <c r="S1404" s="5">
        <f t="shared" si="43"/>
        <v>0</v>
      </c>
    </row>
    <row r="1405" spans="1:19" x14ac:dyDescent="0.25">
      <c r="A1405" s="6" t="s">
        <v>1303</v>
      </c>
      <c r="B1405" s="7">
        <v>465790024</v>
      </c>
      <c r="C1405" s="6">
        <v>29</v>
      </c>
      <c r="D1405" s="17">
        <v>34113.75</v>
      </c>
      <c r="E1405" s="6" t="s">
        <v>3348</v>
      </c>
      <c r="F1405" s="6" t="s">
        <v>3486</v>
      </c>
      <c r="G1405" s="6" t="s">
        <v>3429</v>
      </c>
      <c r="H1405" s="18" t="s">
        <v>6320</v>
      </c>
      <c r="I1405" s="19" t="str">
        <f t="shared" si="42"/>
        <v>588831.435</v>
      </c>
      <c r="J1405" s="20">
        <v>122324.98218444</v>
      </c>
      <c r="K1405" s="6" t="s">
        <v>6321</v>
      </c>
      <c r="L1405" t="str">
        <f>VLOOKUP(A1405,[1]Accounts!$A$2:$G$3001,5,FALSE)</f>
        <v>Domiciliary</v>
      </c>
      <c r="M1405" t="str">
        <f>VLOOKUP(A1405,[1]Accounts!$A$2:$G$3001,7,FALSE)</f>
        <v>37149,84</v>
      </c>
      <c r="N1405" t="str">
        <f>IFERROR(VLOOKUP(A1405,[1]Loan!A:D,4,FALSE),  " No Loan")</f>
        <v xml:space="preserve"> No Loan</v>
      </c>
      <c r="O1405" s="4">
        <f>VLOOKUP(B1405, [1]Transaction!C:F,4,FALSE)</f>
        <v>44607</v>
      </c>
      <c r="P1405" t="str">
        <f>VLOOKUP(B1405,[1]Transaction!C:D,2,FALSE)</f>
        <v>Money Transfer</v>
      </c>
      <c r="Q1405" t="str">
        <f>VLOOKUP(B1405,[1]Transaction!C:E,3,FALSE)</f>
        <v>Mobile</v>
      </c>
      <c r="R1405" s="10">
        <f>IFERROR(I1405-J1405, "")</f>
        <v>466506.45281556004</v>
      </c>
      <c r="S1405" s="5">
        <f t="shared" si="43"/>
        <v>0</v>
      </c>
    </row>
    <row r="1406" spans="1:19" x14ac:dyDescent="0.25">
      <c r="A1406" s="6" t="s">
        <v>2896</v>
      </c>
      <c r="B1406" s="7">
        <v>465801768</v>
      </c>
      <c r="C1406" s="6">
        <v>74</v>
      </c>
      <c r="D1406" s="17">
        <v>17677.5</v>
      </c>
      <c r="E1406" s="6" t="s">
        <v>3339</v>
      </c>
      <c r="F1406" s="6" t="s">
        <v>4150</v>
      </c>
      <c r="G1406" s="6" t="s">
        <v>3512</v>
      </c>
      <c r="H1406" s="18" t="s">
        <v>6322</v>
      </c>
      <c r="I1406" s="19" t="str">
        <f t="shared" si="42"/>
        <v>502389.903</v>
      </c>
      <c r="J1406" s="20">
        <v>116349.66176112001</v>
      </c>
      <c r="K1406" s="6" t="s">
        <v>6323</v>
      </c>
      <c r="L1406" t="str">
        <f>VLOOKUP(A1406,[1]Accounts!$A$2:$G$3001,5,FALSE)</f>
        <v>Domiciliary</v>
      </c>
      <c r="M1406" t="str">
        <f>VLOOKUP(A1406,[1]Accounts!$A$2:$G$3001,7,FALSE)</f>
        <v>502742,1696</v>
      </c>
      <c r="N1406" t="str">
        <f>IFERROR(VLOOKUP(A1406,[1]Loan!A:D,4,FALSE),  " No Loan")</f>
        <v xml:space="preserve"> No Loan</v>
      </c>
      <c r="O1406" s="4">
        <f>VLOOKUP(B1406, [1]Transaction!C:F,4,FALSE)</f>
        <v>44631</v>
      </c>
      <c r="P1406" t="str">
        <f>VLOOKUP(B1406,[1]Transaction!C:D,2,FALSE)</f>
        <v>Money Deposit</v>
      </c>
      <c r="Q1406" t="str">
        <f>VLOOKUP(B1406,[1]Transaction!C:E,3,FALSE)</f>
        <v>Bank</v>
      </c>
      <c r="R1406" s="10">
        <f>IFERROR(I1406-J1406, "")</f>
        <v>386040.24123887997</v>
      </c>
      <c r="S1406" s="5">
        <f t="shared" si="43"/>
        <v>0</v>
      </c>
    </row>
    <row r="1407" spans="1:19" x14ac:dyDescent="0.25">
      <c r="A1407" s="6" t="s">
        <v>333</v>
      </c>
      <c r="B1407" s="7">
        <v>466022540</v>
      </c>
      <c r="C1407" s="6">
        <v>45</v>
      </c>
      <c r="D1407" s="17">
        <v>28269.75</v>
      </c>
      <c r="E1407" s="6" t="s">
        <v>3348</v>
      </c>
      <c r="F1407" s="6" t="s">
        <v>3364</v>
      </c>
      <c r="G1407" s="6" t="s">
        <v>3341</v>
      </c>
      <c r="H1407" s="18" t="s">
        <v>6324</v>
      </c>
      <c r="I1407" s="19" t="str">
        <f t="shared" si="42"/>
        <v>1492675.37</v>
      </c>
      <c r="J1407" s="20">
        <v>373931.52372575999</v>
      </c>
      <c r="K1407" s="6" t="s">
        <v>6325</v>
      </c>
      <c r="L1407" t="str">
        <f>VLOOKUP(A1407,[1]Accounts!$A$2:$G$3001,5,FALSE)</f>
        <v>Current</v>
      </c>
      <c r="M1407" t="str">
        <f>VLOOKUP(A1407,[1]Accounts!$A$2:$G$3001,7,FALSE)</f>
        <v>491409,5169</v>
      </c>
      <c r="N1407" t="str">
        <f>IFERROR(VLOOKUP(A1407,[1]Loan!A:D,4,FALSE),  " No Loan")</f>
        <v xml:space="preserve"> No Loan</v>
      </c>
      <c r="O1407" s="4">
        <f>VLOOKUP(B1407, [1]Transaction!C:F,4,FALSE)</f>
        <v>44284</v>
      </c>
      <c r="P1407" t="str">
        <f>VLOOKUP(B1407,[1]Transaction!C:D,2,FALSE)</f>
        <v>Checks</v>
      </c>
      <c r="Q1407" t="str">
        <f>VLOOKUP(B1407,[1]Transaction!C:E,3,FALSE)</f>
        <v>Informal Services</v>
      </c>
      <c r="R1407" s="10">
        <f>IFERROR(I1407-J1407, "")</f>
        <v>1118743.8462742402</v>
      </c>
      <c r="S1407" s="5">
        <f t="shared" si="43"/>
        <v>22374.876925484805</v>
      </c>
    </row>
    <row r="1408" spans="1:19" x14ac:dyDescent="0.25">
      <c r="A1408" s="6" t="s">
        <v>1500</v>
      </c>
      <c r="B1408" s="7">
        <v>466150363</v>
      </c>
      <c r="C1408" s="6">
        <v>22</v>
      </c>
      <c r="D1408" s="21">
        <v>39010.5</v>
      </c>
      <c r="E1408" s="6" t="str">
        <f ca="1">CHOOSE(RANDBETWEEN(1, 2), "Male","Female")</f>
        <v>Male</v>
      </c>
      <c r="F1408" s="6" t="str">
        <f ca="1">CHOOSE(RANDBETWEEN(1, 5), "Farmer","Tailor","Student","Professor","Welder")</f>
        <v>Professor</v>
      </c>
      <c r="G1408" s="6" t="str">
        <f ca="1">CHOOSE(RANDBETWEEN(1, 22), "Kano","Kwara","Imo","Lagos","Adamawa","Delta","Sokoto","Oyo","Osun","Abia","Cross River","Kaduna","Plateau","River","Abuja","Kogi","Edo","Anambra","Bayelsa","Benue","Ogun","Enugu")</f>
        <v>Imo</v>
      </c>
      <c r="H1408" s="22" t="s">
        <v>6326</v>
      </c>
      <c r="I1408" s="19" t="str">
        <f t="shared" si="42"/>
        <v>921185.869</v>
      </c>
      <c r="J1408" s="10">
        <v>348546.97312778822</v>
      </c>
      <c r="K1408" t="s">
        <v>6327</v>
      </c>
      <c r="L1408" t="str">
        <f>VLOOKUP(A1408,[1]Accounts!$A$2:$G$3001,5,FALSE)</f>
        <v>Joint</v>
      </c>
      <c r="M1408" t="str">
        <f>VLOOKUP(A1408,[1]Accounts!$A$2:$G$3001,7,FALSE)</f>
        <v>231817,6476</v>
      </c>
      <c r="N1408" t="str">
        <f>IFERROR(VLOOKUP(A1408,[1]Loan!A:D,4,FALSE),  " No Loan")</f>
        <v xml:space="preserve"> No Loan</v>
      </c>
      <c r="O1408" s="4">
        <f>VLOOKUP(B1408, [1]Transaction!C:F,4,FALSE)</f>
        <v>44377</v>
      </c>
      <c r="P1408" t="str">
        <f>VLOOKUP(B1408,[1]Transaction!C:D,2,FALSE)</f>
        <v>Online Payment</v>
      </c>
      <c r="Q1408" t="str">
        <f>VLOOKUP(B1408,[1]Transaction!C:E,3,FALSE)</f>
        <v>Internet Banking</v>
      </c>
      <c r="R1408" s="10">
        <f>IFERROR(I1408-J1408, "")</f>
        <v>572638.89587221178</v>
      </c>
      <c r="S1408" s="5">
        <f t="shared" si="43"/>
        <v>11452.777917444237</v>
      </c>
    </row>
    <row r="1409" spans="1:19" x14ac:dyDescent="0.25">
      <c r="A1409" s="6" t="s">
        <v>2220</v>
      </c>
      <c r="B1409" s="7">
        <v>466642390</v>
      </c>
      <c r="C1409" s="6">
        <v>41</v>
      </c>
      <c r="D1409" s="17">
        <v>29730.75</v>
      </c>
      <c r="E1409" s="6" t="s">
        <v>3348</v>
      </c>
      <c r="F1409" s="6" t="s">
        <v>4011</v>
      </c>
      <c r="G1409" s="6" t="s">
        <v>3369</v>
      </c>
      <c r="H1409" s="18" t="s">
        <v>6328</v>
      </c>
      <c r="I1409" s="19" t="str">
        <f t="shared" si="42"/>
        <v>911326.283</v>
      </c>
      <c r="J1409" s="20">
        <v>343470.45227040001</v>
      </c>
      <c r="K1409" s="6" t="s">
        <v>6329</v>
      </c>
      <c r="L1409" t="str">
        <f>VLOOKUP(A1409,[1]Accounts!$A$2:$G$3001,5,FALSE)</f>
        <v>Domiciliary</v>
      </c>
      <c r="M1409" t="str">
        <f>VLOOKUP(A1409,[1]Accounts!$A$2:$G$3001,7,FALSE)</f>
        <v>82751,25</v>
      </c>
      <c r="N1409" t="str">
        <f>IFERROR(VLOOKUP(A1409,[1]Loan!A:D,4,FALSE),  " No Loan")</f>
        <v xml:space="preserve"> No Loan</v>
      </c>
      <c r="O1409" s="4">
        <f>VLOOKUP(B1409, [1]Transaction!C:F,4,FALSE)</f>
        <v>44585</v>
      </c>
      <c r="P1409" t="str">
        <f>VLOOKUP(B1409,[1]Transaction!C:D,2,FALSE)</f>
        <v>Money Transfer</v>
      </c>
      <c r="Q1409" t="str">
        <f>VLOOKUP(B1409,[1]Transaction!C:E,3,FALSE)</f>
        <v>Mobile</v>
      </c>
      <c r="R1409" s="10">
        <f>IFERROR(I1409-J1409, "")</f>
        <v>567855.83072960004</v>
      </c>
      <c r="S1409" s="5">
        <f t="shared" si="43"/>
        <v>11357.116614592001</v>
      </c>
    </row>
    <row r="1410" spans="1:19" x14ac:dyDescent="0.25">
      <c r="A1410" s="6" t="s">
        <v>2825</v>
      </c>
      <c r="B1410" s="7">
        <v>466881314</v>
      </c>
      <c r="C1410" s="6">
        <v>76</v>
      </c>
      <c r="D1410" s="17">
        <v>16947</v>
      </c>
      <c r="E1410" s="6" t="s">
        <v>3348</v>
      </c>
      <c r="F1410" s="6" t="s">
        <v>3685</v>
      </c>
      <c r="G1410" s="6" t="s">
        <v>3512</v>
      </c>
      <c r="H1410" s="18" t="s">
        <v>6330</v>
      </c>
      <c r="I1410" s="19" t="str">
        <f t="shared" si="42"/>
        <v>198561.712</v>
      </c>
      <c r="J1410" s="20">
        <v>49013.391084839997</v>
      </c>
      <c r="K1410" s="6" t="s">
        <v>6331</v>
      </c>
      <c r="L1410" t="str">
        <f>VLOOKUP(A1410,[1]Accounts!$A$2:$G$3001,5,FALSE)</f>
        <v>Domiciliary</v>
      </c>
      <c r="M1410" t="str">
        <f>VLOOKUP(A1410,[1]Accounts!$A$2:$G$3001,7,FALSE)</f>
        <v>129372,999</v>
      </c>
      <c r="N1410" t="str">
        <f>IFERROR(VLOOKUP(A1410,[1]Loan!A:D,4,FALSE),  " No Loan")</f>
        <v xml:space="preserve"> No Loan</v>
      </c>
      <c r="O1410" s="4">
        <f>VLOOKUP(B1410, [1]Transaction!C:F,4,FALSE)</f>
        <v>44311</v>
      </c>
      <c r="P1410" t="str">
        <f>VLOOKUP(B1410,[1]Transaction!C:D,2,FALSE)</f>
        <v>Cash Withdrawal</v>
      </c>
      <c r="Q1410" t="str">
        <f>VLOOKUP(B1410,[1]Transaction!C:E,3,FALSE)</f>
        <v>ATM</v>
      </c>
      <c r="R1410" s="10">
        <f>IFERROR(I1410-J1410, "")</f>
        <v>149548.32091516</v>
      </c>
      <c r="S1410" s="5">
        <f t="shared" si="43"/>
        <v>0</v>
      </c>
    </row>
    <row r="1411" spans="1:19" x14ac:dyDescent="0.25">
      <c r="A1411" s="6" t="s">
        <v>490</v>
      </c>
      <c r="B1411" s="7">
        <v>467194584</v>
      </c>
      <c r="C1411" s="6">
        <v>31</v>
      </c>
      <c r="D1411" s="17">
        <v>33383.25</v>
      </c>
      <c r="E1411" s="6" t="s">
        <v>3348</v>
      </c>
      <c r="F1411" s="6" t="s">
        <v>4768</v>
      </c>
      <c r="G1411" s="6" t="s">
        <v>3369</v>
      </c>
      <c r="H1411" s="18" t="s">
        <v>6332</v>
      </c>
      <c r="I1411" s="19" t="str">
        <f t="shared" ref="I1411:I1474" si="44">LEFT(H1411,10)</f>
        <v>1913918.67</v>
      </c>
      <c r="J1411" s="20">
        <v>675321.76863359998</v>
      </c>
      <c r="K1411" s="6" t="s">
        <v>6333</v>
      </c>
      <c r="L1411" t="str">
        <f>VLOOKUP(A1411,[1]Accounts!$A$2:$G$3001,5,FALSE)</f>
        <v>Current</v>
      </c>
      <c r="M1411" t="str">
        <f>VLOOKUP(A1411,[1]Accounts!$A$2:$G$3001,7,FALSE)</f>
        <v>222899,4612</v>
      </c>
      <c r="N1411" t="str">
        <f>IFERROR(VLOOKUP(A1411,[1]Loan!A:D,4,FALSE),  " No Loan")</f>
        <v>N10562101524</v>
      </c>
      <c r="O1411" s="4">
        <f>VLOOKUP(B1411, [1]Transaction!C:F,4,FALSE)</f>
        <v>44614</v>
      </c>
      <c r="P1411" t="str">
        <f>VLOOKUP(B1411,[1]Transaction!C:D,2,FALSE)</f>
        <v>Loan Payment</v>
      </c>
      <c r="Q1411" t="str">
        <f>VLOOKUP(B1411,[1]Transaction!C:E,3,FALSE)</f>
        <v>ACH</v>
      </c>
      <c r="R1411" s="10">
        <f>IFERROR(I1411-J1411, "")</f>
        <v>1238596.9013664001</v>
      </c>
      <c r="S1411" s="5">
        <f t="shared" ref="S1411:S1474" si="45">IF(R1411&gt;500000, R1411*0.02,0)</f>
        <v>24771.938027328</v>
      </c>
    </row>
    <row r="1412" spans="1:19" x14ac:dyDescent="0.25">
      <c r="A1412" s="6" t="s">
        <v>1135</v>
      </c>
      <c r="B1412" s="7">
        <v>467206461</v>
      </c>
      <c r="C1412" s="6">
        <v>48</v>
      </c>
      <c r="D1412" s="17">
        <v>27174</v>
      </c>
      <c r="E1412" s="6" t="s">
        <v>3339</v>
      </c>
      <c r="F1412" s="6" t="s">
        <v>4236</v>
      </c>
      <c r="G1412" s="6" t="s">
        <v>3463</v>
      </c>
      <c r="H1412" s="18" t="s">
        <v>6334</v>
      </c>
      <c r="I1412" s="19" t="str">
        <f t="shared" si="44"/>
        <v>1599208.31</v>
      </c>
      <c r="J1412" s="20">
        <v>351435.77795393998</v>
      </c>
      <c r="K1412" s="6" t="s">
        <v>6335</v>
      </c>
      <c r="L1412" t="str">
        <f>VLOOKUP(A1412,[1]Accounts!$A$2:$G$3001,5,FALSE)</f>
        <v>Current</v>
      </c>
      <c r="M1412" t="str">
        <f>VLOOKUP(A1412,[1]Accounts!$A$2:$G$3001,7,FALSE)</f>
        <v>50756,6468</v>
      </c>
      <c r="N1412" t="str">
        <f>IFERROR(VLOOKUP(A1412,[1]Loan!A:D,4,FALSE),  " No Loan")</f>
        <v xml:space="preserve"> No Loan</v>
      </c>
      <c r="O1412" s="4">
        <f>VLOOKUP(B1412, [1]Transaction!C:F,4,FALSE)</f>
        <v>44615</v>
      </c>
      <c r="P1412" t="str">
        <f>VLOOKUP(B1412,[1]Transaction!C:D,2,FALSE)</f>
        <v>Online Payment</v>
      </c>
      <c r="Q1412" t="str">
        <f>VLOOKUP(B1412,[1]Transaction!C:E,3,FALSE)</f>
        <v>Mobile</v>
      </c>
      <c r="R1412" s="10">
        <f>IFERROR(I1412-J1412, "")</f>
        <v>1247772.5320460601</v>
      </c>
      <c r="S1412" s="5">
        <f t="shared" si="45"/>
        <v>24955.450640921201</v>
      </c>
    </row>
    <row r="1413" spans="1:19" x14ac:dyDescent="0.25">
      <c r="A1413" s="6" t="s">
        <v>3022</v>
      </c>
      <c r="B1413" s="7">
        <v>467301386</v>
      </c>
      <c r="C1413" s="6">
        <v>30</v>
      </c>
      <c r="D1413" s="17">
        <v>33748.5</v>
      </c>
      <c r="E1413" s="6" t="s">
        <v>3339</v>
      </c>
      <c r="F1413" s="6" t="s">
        <v>4749</v>
      </c>
      <c r="G1413" s="6" t="s">
        <v>3345</v>
      </c>
      <c r="H1413" s="18" t="s">
        <v>6336</v>
      </c>
      <c r="I1413" s="19" t="str">
        <f t="shared" si="44"/>
        <v>2735303.72</v>
      </c>
      <c r="J1413" s="20">
        <v>518543.74902330001</v>
      </c>
      <c r="K1413" s="6" t="s">
        <v>5702</v>
      </c>
      <c r="L1413" t="str">
        <f>VLOOKUP(A1413,[1]Accounts!$A$2:$G$3001,5,FALSE)</f>
        <v>Joint</v>
      </c>
      <c r="M1413" t="str">
        <f>VLOOKUP(A1413,[1]Accounts!$A$2:$G$3001,7,FALSE)</f>
        <v>92136,0384</v>
      </c>
      <c r="N1413" t="str">
        <f>IFERROR(VLOOKUP(A1413,[1]Loan!A:D,4,FALSE),  " No Loan")</f>
        <v xml:space="preserve"> No Loan</v>
      </c>
      <c r="O1413" s="4">
        <f>VLOOKUP(B1413, [1]Transaction!C:F,4,FALSE)</f>
        <v>44660</v>
      </c>
      <c r="P1413" t="str">
        <f>VLOOKUP(B1413,[1]Transaction!C:D,2,FALSE)</f>
        <v>Money Transfer</v>
      </c>
      <c r="Q1413" t="str">
        <f>VLOOKUP(B1413,[1]Transaction!C:E,3,FALSE)</f>
        <v>Bank</v>
      </c>
      <c r="R1413" s="10">
        <f>IFERROR(I1413-J1413, "")</f>
        <v>2216759.9709767001</v>
      </c>
      <c r="S1413" s="5">
        <f t="shared" si="45"/>
        <v>44335.199419534001</v>
      </c>
    </row>
    <row r="1414" spans="1:19" x14ac:dyDescent="0.25">
      <c r="A1414" s="6" t="s">
        <v>493</v>
      </c>
      <c r="B1414" s="7">
        <v>467556613</v>
      </c>
      <c r="C1414" s="6">
        <v>79</v>
      </c>
      <c r="D1414" s="17">
        <v>15851.25</v>
      </c>
      <c r="E1414" s="6" t="s">
        <v>3339</v>
      </c>
      <c r="F1414" s="6" t="s">
        <v>3622</v>
      </c>
      <c r="G1414" s="6" t="s">
        <v>3369</v>
      </c>
      <c r="H1414" s="18" t="s">
        <v>6337</v>
      </c>
      <c r="I1414" s="19" t="str">
        <f t="shared" si="44"/>
        <v>51260.5213</v>
      </c>
      <c r="J1414" s="20">
        <v>8308.1987788799997</v>
      </c>
      <c r="K1414" s="6" t="s">
        <v>6338</v>
      </c>
      <c r="L1414" t="str">
        <f>VLOOKUP(A1414,[1]Accounts!$A$2:$G$3001,5,FALSE)</f>
        <v>Current</v>
      </c>
      <c r="M1414" t="str">
        <f>VLOOKUP(A1414,[1]Accounts!$A$2:$G$3001,7,FALSE)</f>
        <v>84421,463</v>
      </c>
      <c r="N1414" t="str">
        <f>IFERROR(VLOOKUP(A1414,[1]Loan!A:D,4,FALSE),  " No Loan")</f>
        <v>N159327,91</v>
      </c>
      <c r="O1414" s="4">
        <f>VLOOKUP(B1414, [1]Transaction!C:F,4,FALSE)</f>
        <v>44303</v>
      </c>
      <c r="P1414" t="str">
        <f>VLOOKUP(B1414,[1]Transaction!C:D,2,FALSE)</f>
        <v>Loan Payment</v>
      </c>
      <c r="Q1414" t="str">
        <f>VLOOKUP(B1414,[1]Transaction!C:E,3,FALSE)</f>
        <v>ACH</v>
      </c>
      <c r="R1414" s="10">
        <f>IFERROR(I1414-J1414, "")</f>
        <v>42952.322521120004</v>
      </c>
      <c r="S1414" s="5">
        <f t="shared" si="45"/>
        <v>0</v>
      </c>
    </row>
    <row r="1415" spans="1:19" x14ac:dyDescent="0.25">
      <c r="A1415" s="6" t="s">
        <v>280</v>
      </c>
      <c r="B1415" s="7">
        <v>467841414</v>
      </c>
      <c r="C1415" s="6">
        <v>39</v>
      </c>
      <c r="D1415" s="17">
        <v>30461.25</v>
      </c>
      <c r="E1415" s="6" t="s">
        <v>3339</v>
      </c>
      <c r="F1415" s="6" t="s">
        <v>3861</v>
      </c>
      <c r="G1415" s="6" t="s">
        <v>3429</v>
      </c>
      <c r="H1415" s="18" t="s">
        <v>6339</v>
      </c>
      <c r="I1415" s="19" t="str">
        <f t="shared" si="44"/>
        <v>342515.249</v>
      </c>
      <c r="J1415" s="20">
        <v>317213.31643452001</v>
      </c>
      <c r="K1415" s="6" t="s">
        <v>6340</v>
      </c>
      <c r="L1415" t="str">
        <f>VLOOKUP(A1415,[1]Accounts!$A$2:$G$3001,5,FALSE)</f>
        <v>Domiciliary</v>
      </c>
      <c r="M1415" t="str">
        <f>VLOOKUP(A1415,[1]Accounts!$A$2:$G$3001,7,FALSE)</f>
        <v>210595,728</v>
      </c>
      <c r="N1415" t="str">
        <f>IFERROR(VLOOKUP(A1415,[1]Loan!A:D,4,FALSE),  " No Loan")</f>
        <v xml:space="preserve"> No Loan</v>
      </c>
      <c r="O1415" s="4">
        <f>VLOOKUP(B1415, [1]Transaction!C:F,4,FALSE)</f>
        <v>44406</v>
      </c>
      <c r="P1415" t="str">
        <f>VLOOKUP(B1415,[1]Transaction!C:D,2,FALSE)</f>
        <v>Cash Withdrawal</v>
      </c>
      <c r="Q1415" t="str">
        <f>VLOOKUP(B1415,[1]Transaction!C:E,3,FALSE)</f>
        <v>POS</v>
      </c>
      <c r="R1415" s="10">
        <f>IFERROR(I1415-J1415, "")</f>
        <v>25301.932565480005</v>
      </c>
      <c r="S1415" s="5">
        <f t="shared" si="45"/>
        <v>0</v>
      </c>
    </row>
    <row r="1416" spans="1:19" x14ac:dyDescent="0.25">
      <c r="A1416" s="6" t="s">
        <v>496</v>
      </c>
      <c r="B1416" s="7">
        <v>468039144</v>
      </c>
      <c r="C1416" s="6">
        <v>41</v>
      </c>
      <c r="D1416" s="17">
        <v>29730.75</v>
      </c>
      <c r="E1416" s="6" t="s">
        <v>3339</v>
      </c>
      <c r="F1416" s="6" t="s">
        <v>5227</v>
      </c>
      <c r="G1416" s="6" t="s">
        <v>3505</v>
      </c>
      <c r="H1416" s="18" t="s">
        <v>6341</v>
      </c>
      <c r="I1416" s="19" t="str">
        <f t="shared" si="44"/>
        <v>850010.848</v>
      </c>
      <c r="J1416" s="20">
        <v>194096.96537399999</v>
      </c>
      <c r="K1416" s="6" t="s">
        <v>6342</v>
      </c>
      <c r="L1416" t="str">
        <f>VLOOKUP(A1416,[1]Accounts!$A$2:$G$3001,5,FALSE)</f>
        <v>Corporate</v>
      </c>
      <c r="M1416" t="str">
        <f>VLOOKUP(A1416,[1]Accounts!$A$2:$G$3001,7,FALSE)</f>
        <v>55938,6486</v>
      </c>
      <c r="N1416" t="str">
        <f>IFERROR(VLOOKUP(A1416,[1]Loan!A:D,4,FALSE),  " No Loan")</f>
        <v>N214211088</v>
      </c>
      <c r="O1416" s="4">
        <f>VLOOKUP(B1416, [1]Transaction!C:F,4,FALSE)</f>
        <v>44572</v>
      </c>
      <c r="P1416" t="str">
        <f>VLOOKUP(B1416,[1]Transaction!C:D,2,FALSE)</f>
        <v>Loan Payment</v>
      </c>
      <c r="Q1416" t="str">
        <f>VLOOKUP(B1416,[1]Transaction!C:E,3,FALSE)</f>
        <v>ACH</v>
      </c>
      <c r="R1416" s="10">
        <f>IFERROR(I1416-J1416, "")</f>
        <v>655913.88262599998</v>
      </c>
      <c r="S1416" s="5">
        <f t="shared" si="45"/>
        <v>13118.277652520001</v>
      </c>
    </row>
    <row r="1417" spans="1:19" x14ac:dyDescent="0.25">
      <c r="A1417" s="6" t="s">
        <v>1659</v>
      </c>
      <c r="B1417" s="7">
        <v>468197885</v>
      </c>
      <c r="C1417" s="6">
        <v>54</v>
      </c>
      <c r="D1417" s="17">
        <v>24982.5</v>
      </c>
      <c r="E1417" s="6" t="s">
        <v>3339</v>
      </c>
      <c r="F1417" s="6" t="s">
        <v>4616</v>
      </c>
      <c r="G1417" s="6" t="s">
        <v>3463</v>
      </c>
      <c r="H1417" s="18" t="s">
        <v>6343</v>
      </c>
      <c r="I1417" s="19" t="str">
        <f t="shared" si="44"/>
        <v>1291352.74</v>
      </c>
      <c r="J1417" s="20">
        <v>431733.98854559998</v>
      </c>
      <c r="K1417" s="6" t="s">
        <v>6344</v>
      </c>
      <c r="L1417" t="str">
        <f>VLOOKUP(A1417,[1]Accounts!$A$2:$G$3001,5,FALSE)</f>
        <v>Corporate</v>
      </c>
      <c r="M1417" t="str">
        <f>VLOOKUP(A1417,[1]Accounts!$A$2:$G$3001,7,FALSE)</f>
        <v>61641,5744</v>
      </c>
      <c r="N1417" t="str">
        <f>IFERROR(VLOOKUP(A1417,[1]Loan!A:D,4,FALSE),  " No Loan")</f>
        <v xml:space="preserve"> No Loan</v>
      </c>
      <c r="O1417" s="4">
        <f>VLOOKUP(B1417, [1]Transaction!C:F,4,FALSE)</f>
        <v>44507</v>
      </c>
      <c r="P1417" t="str">
        <f>VLOOKUP(B1417,[1]Transaction!C:D,2,FALSE)</f>
        <v>Money Deposit</v>
      </c>
      <c r="Q1417" t="str">
        <f>VLOOKUP(B1417,[1]Transaction!C:E,3,FALSE)</f>
        <v>Bank</v>
      </c>
      <c r="R1417" s="10">
        <f>IFERROR(I1417-J1417, "")</f>
        <v>859618.75145440002</v>
      </c>
      <c r="S1417" s="5">
        <f t="shared" si="45"/>
        <v>17192.375029088002</v>
      </c>
    </row>
    <row r="1418" spans="1:19" x14ac:dyDescent="0.25">
      <c r="A1418" s="6" t="s">
        <v>2678</v>
      </c>
      <c r="B1418" s="7">
        <v>468361528</v>
      </c>
      <c r="C1418" s="6">
        <v>71</v>
      </c>
      <c r="D1418" s="17">
        <v>18773.25</v>
      </c>
      <c r="E1418" s="6" t="s">
        <v>3348</v>
      </c>
      <c r="F1418" s="6" t="s">
        <v>3469</v>
      </c>
      <c r="G1418" s="6" t="s">
        <v>3345</v>
      </c>
      <c r="H1418" s="18" t="s">
        <v>6345</v>
      </c>
      <c r="I1418" s="19" t="str">
        <f t="shared" si="44"/>
        <v>342379.300</v>
      </c>
      <c r="J1418" s="20">
        <v>133994.80787615999</v>
      </c>
      <c r="K1418" s="6" t="s">
        <v>6346</v>
      </c>
      <c r="L1418" t="str">
        <f>VLOOKUP(A1418,[1]Accounts!$A$2:$G$3001,5,FALSE)</f>
        <v>Current</v>
      </c>
      <c r="M1418" t="str">
        <f>VLOOKUP(A1418,[1]Accounts!$A$2:$G$3001,7,FALSE)</f>
        <v>19662,72</v>
      </c>
      <c r="N1418" t="str">
        <f>IFERROR(VLOOKUP(A1418,[1]Loan!A:D,4,FALSE),  " No Loan")</f>
        <v xml:space="preserve"> No Loan</v>
      </c>
      <c r="O1418" s="4">
        <f>VLOOKUP(B1418, [1]Transaction!C:F,4,FALSE)</f>
        <v>44426</v>
      </c>
      <c r="P1418" t="str">
        <f>VLOOKUP(B1418,[1]Transaction!C:D,2,FALSE)</f>
        <v>Money Deposit</v>
      </c>
      <c r="Q1418" t="str">
        <f>VLOOKUP(B1418,[1]Transaction!C:E,3,FALSE)</f>
        <v>Bank</v>
      </c>
      <c r="R1418" s="10">
        <f>IFERROR(I1418-J1418, "")</f>
        <v>208384.49212384</v>
      </c>
      <c r="S1418" s="5">
        <f t="shared" si="45"/>
        <v>0</v>
      </c>
    </row>
    <row r="1419" spans="1:19" x14ac:dyDescent="0.25">
      <c r="A1419" s="6" t="s">
        <v>1034</v>
      </c>
      <c r="B1419" s="7">
        <v>468434243</v>
      </c>
      <c r="C1419" s="6">
        <v>32</v>
      </c>
      <c r="D1419" s="17">
        <v>33018</v>
      </c>
      <c r="E1419" s="6" t="s">
        <v>3339</v>
      </c>
      <c r="F1419" s="6" t="s">
        <v>3435</v>
      </c>
      <c r="G1419" s="6" t="s">
        <v>3501</v>
      </c>
      <c r="H1419" s="18" t="s">
        <v>6347</v>
      </c>
      <c r="I1419" s="19" t="str">
        <f t="shared" si="44"/>
        <v>323213.561</v>
      </c>
      <c r="J1419" s="20">
        <v>180814.14405599999</v>
      </c>
      <c r="K1419" s="6" t="s">
        <v>6348</v>
      </c>
      <c r="L1419" t="str">
        <f>VLOOKUP(A1419,[1]Accounts!$A$2:$G$3001,5,FALSE)</f>
        <v>Joint</v>
      </c>
      <c r="M1419" t="str">
        <f>VLOOKUP(A1419,[1]Accounts!$A$2:$G$3001,7,FALSE)</f>
        <v>172375,4175</v>
      </c>
      <c r="N1419" t="str">
        <f>IFERROR(VLOOKUP(A1419,[1]Loan!A:D,4,FALSE),  " No Loan")</f>
        <v xml:space="preserve"> No Loan</v>
      </c>
      <c r="O1419" s="4">
        <f>VLOOKUP(B1419, [1]Transaction!C:F,4,FALSE)</f>
        <v>44594</v>
      </c>
      <c r="P1419" t="str">
        <f>VLOOKUP(B1419,[1]Transaction!C:D,2,FALSE)</f>
        <v>Money Deposit</v>
      </c>
      <c r="Q1419" t="str">
        <f>VLOOKUP(B1419,[1]Transaction!C:E,3,FALSE)</f>
        <v>Bank</v>
      </c>
      <c r="R1419" s="10">
        <f>IFERROR(I1419-J1419, "")</f>
        <v>142399.416944</v>
      </c>
      <c r="S1419" s="5">
        <f t="shared" si="45"/>
        <v>0</v>
      </c>
    </row>
    <row r="1420" spans="1:19" x14ac:dyDescent="0.25">
      <c r="A1420" s="6" t="s">
        <v>1154</v>
      </c>
      <c r="B1420" s="7">
        <v>468624168</v>
      </c>
      <c r="C1420" s="6">
        <v>50</v>
      </c>
      <c r="D1420" s="17">
        <v>26443.5</v>
      </c>
      <c r="E1420" s="6" t="s">
        <v>3348</v>
      </c>
      <c r="F1420" s="6" t="s">
        <v>3544</v>
      </c>
      <c r="G1420" s="6" t="s">
        <v>3361</v>
      </c>
      <c r="H1420" s="18" t="s">
        <v>6349</v>
      </c>
      <c r="I1420" s="19" t="str">
        <f t="shared" si="44"/>
        <v>922185.417</v>
      </c>
      <c r="J1420" s="20">
        <v>328404.159567</v>
      </c>
      <c r="K1420" s="6" t="s">
        <v>6350</v>
      </c>
      <c r="L1420" t="str">
        <f>VLOOKUP(A1420,[1]Accounts!$A$2:$G$3001,5,FALSE)</f>
        <v>Current</v>
      </c>
      <c r="M1420" t="str">
        <f>VLOOKUP(A1420,[1]Accounts!$A$2:$G$3001,7,FALSE)</f>
        <v>291792,2436</v>
      </c>
      <c r="N1420" t="str">
        <f>IFERROR(VLOOKUP(A1420,[1]Loan!A:D,4,FALSE),  " No Loan")</f>
        <v xml:space="preserve"> No Loan</v>
      </c>
      <c r="O1420" s="4">
        <f>VLOOKUP(B1420, [1]Transaction!C:F,4,FALSE)</f>
        <v>44337</v>
      </c>
      <c r="P1420" t="str">
        <f>VLOOKUP(B1420,[1]Transaction!C:D,2,FALSE)</f>
        <v>Money Deposit</v>
      </c>
      <c r="Q1420" t="str">
        <f>VLOOKUP(B1420,[1]Transaction!C:E,3,FALSE)</f>
        <v>Bank</v>
      </c>
      <c r="R1420" s="10">
        <f>IFERROR(I1420-J1420, "")</f>
        <v>593781.25743300002</v>
      </c>
      <c r="S1420" s="5">
        <f t="shared" si="45"/>
        <v>11875.625148660001</v>
      </c>
    </row>
    <row r="1421" spans="1:19" x14ac:dyDescent="0.25">
      <c r="A1421" s="6" t="s">
        <v>499</v>
      </c>
      <c r="B1421" s="7">
        <v>468672741</v>
      </c>
      <c r="C1421" s="6">
        <v>68</v>
      </c>
      <c r="D1421" s="17">
        <v>19869</v>
      </c>
      <c r="E1421" s="6" t="s">
        <v>3348</v>
      </c>
      <c r="F1421" s="6" t="s">
        <v>4298</v>
      </c>
      <c r="G1421" s="6" t="s">
        <v>3369</v>
      </c>
      <c r="H1421" s="18" t="s">
        <v>6351</v>
      </c>
      <c r="I1421" s="19" t="str">
        <f t="shared" si="44"/>
        <v>3049414.76</v>
      </c>
      <c r="J1421" s="20">
        <v>569224.08925199998</v>
      </c>
      <c r="K1421" s="6" t="s">
        <v>4518</v>
      </c>
      <c r="L1421" t="str">
        <f>VLOOKUP(A1421,[1]Accounts!$A$2:$G$3001,5,FALSE)</f>
        <v>Domiciliary</v>
      </c>
      <c r="M1421" t="str">
        <f>VLOOKUP(A1421,[1]Accounts!$A$2:$G$3001,7,FALSE)</f>
        <v>148218,4704</v>
      </c>
      <c r="N1421" t="str">
        <f>IFERROR(VLOOKUP(A1421,[1]Loan!A:D,4,FALSE),  " No Loan")</f>
        <v>N3924892608</v>
      </c>
      <c r="O1421" s="4">
        <f>VLOOKUP(B1421, [1]Transaction!C:F,4,FALSE)</f>
        <v>44275</v>
      </c>
      <c r="P1421" t="str">
        <f>VLOOKUP(B1421,[1]Transaction!C:D,2,FALSE)</f>
        <v>Loan Payment</v>
      </c>
      <c r="Q1421" t="str">
        <f>VLOOKUP(B1421,[1]Transaction!C:E,3,FALSE)</f>
        <v>AFT</v>
      </c>
      <c r="R1421" s="10">
        <f>IFERROR(I1421-J1421, "")</f>
        <v>2480190.670748</v>
      </c>
      <c r="S1421" s="5">
        <f t="shared" si="45"/>
        <v>49603.813414960001</v>
      </c>
    </row>
    <row r="1422" spans="1:19" x14ac:dyDescent="0.25">
      <c r="A1422" s="6" t="s">
        <v>3118</v>
      </c>
      <c r="B1422" s="7">
        <v>469919023</v>
      </c>
      <c r="C1422" s="6">
        <v>78</v>
      </c>
      <c r="D1422" s="17">
        <v>16216.5</v>
      </c>
      <c r="E1422" s="6" t="s">
        <v>3348</v>
      </c>
      <c r="F1422" s="6" t="s">
        <v>4048</v>
      </c>
      <c r="G1422" s="6" t="s">
        <v>3357</v>
      </c>
      <c r="H1422" s="18" t="s">
        <v>6352</v>
      </c>
      <c r="I1422" s="19" t="str">
        <f t="shared" si="44"/>
        <v>154279.104</v>
      </c>
      <c r="J1422" s="20">
        <v>45145.606888200004</v>
      </c>
      <c r="K1422" s="6" t="s">
        <v>6353</v>
      </c>
      <c r="L1422" t="str">
        <f>VLOOKUP(A1422,[1]Accounts!$A$2:$G$3001,5,FALSE)</f>
        <v>Domiciliary</v>
      </c>
      <c r="M1422" t="str">
        <f>VLOOKUP(A1422,[1]Accounts!$A$2:$G$3001,7,FALSE)</f>
        <v>96545,3676</v>
      </c>
      <c r="N1422" t="str">
        <f>IFERROR(VLOOKUP(A1422,[1]Loan!A:D,4,FALSE),  " No Loan")</f>
        <v xml:space="preserve"> No Loan</v>
      </c>
      <c r="O1422" s="4">
        <f>VLOOKUP(B1422, [1]Transaction!C:F,4,FALSE)</f>
        <v>44501</v>
      </c>
      <c r="P1422" t="str">
        <f>VLOOKUP(B1422,[1]Transaction!C:D,2,FALSE)</f>
        <v>Money Transfer</v>
      </c>
      <c r="Q1422" t="str">
        <f>VLOOKUP(B1422,[1]Transaction!C:E,3,FALSE)</f>
        <v>Internet Banking</v>
      </c>
      <c r="R1422" s="10">
        <f>IFERROR(I1422-J1422, "")</f>
        <v>109133.49711179998</v>
      </c>
      <c r="S1422" s="5">
        <f t="shared" si="45"/>
        <v>0</v>
      </c>
    </row>
    <row r="1423" spans="1:19" x14ac:dyDescent="0.25">
      <c r="A1423" s="6" t="s">
        <v>2053</v>
      </c>
      <c r="B1423" s="7">
        <v>470311784</v>
      </c>
      <c r="C1423" s="6">
        <v>54</v>
      </c>
      <c r="D1423" s="17">
        <v>24982.5</v>
      </c>
      <c r="E1423" s="6" t="s">
        <v>3339</v>
      </c>
      <c r="F1423" s="6" t="s">
        <v>3685</v>
      </c>
      <c r="G1423" s="6" t="s">
        <v>3369</v>
      </c>
      <c r="H1423" s="18" t="s">
        <v>6354</v>
      </c>
      <c r="I1423" s="19" t="str">
        <f t="shared" si="44"/>
        <v>183267.915</v>
      </c>
      <c r="J1423" s="20">
        <v>52385.795202720001</v>
      </c>
      <c r="K1423" s="6" t="s">
        <v>6355</v>
      </c>
      <c r="L1423" t="str">
        <f>VLOOKUP(A1423,[1]Accounts!$A$2:$G$3001,5,FALSE)</f>
        <v>Current</v>
      </c>
      <c r="M1423" t="str">
        <f>VLOOKUP(A1423,[1]Accounts!$A$2:$G$3001,7,FALSE)</f>
        <v>51431,3467</v>
      </c>
      <c r="N1423" t="str">
        <f>IFERROR(VLOOKUP(A1423,[1]Loan!A:D,4,FALSE),  " No Loan")</f>
        <v xml:space="preserve"> No Loan</v>
      </c>
      <c r="O1423" s="4">
        <f>VLOOKUP(B1423, [1]Transaction!C:F,4,FALSE)</f>
        <v>44435</v>
      </c>
      <c r="P1423" t="str">
        <f>VLOOKUP(B1423,[1]Transaction!C:D,2,FALSE)</f>
        <v>Cash Withdrawal</v>
      </c>
      <c r="Q1423" t="str">
        <f>VLOOKUP(B1423,[1]Transaction!C:E,3,FALSE)</f>
        <v>ATM</v>
      </c>
      <c r="R1423" s="10">
        <f>IFERROR(I1423-J1423, "")</f>
        <v>130882.11979728</v>
      </c>
      <c r="S1423" s="5">
        <f t="shared" si="45"/>
        <v>0</v>
      </c>
    </row>
    <row r="1424" spans="1:19" x14ac:dyDescent="0.25">
      <c r="A1424" s="6" t="s">
        <v>2740</v>
      </c>
      <c r="B1424" s="7">
        <v>471142574</v>
      </c>
      <c r="C1424" s="6">
        <v>76</v>
      </c>
      <c r="D1424" s="17">
        <v>16947</v>
      </c>
      <c r="E1424" s="6" t="s">
        <v>3348</v>
      </c>
      <c r="F1424" s="6" t="s">
        <v>3913</v>
      </c>
      <c r="G1424" s="6" t="s">
        <v>3623</v>
      </c>
      <c r="H1424" s="18" t="s">
        <v>6356</v>
      </c>
      <c r="I1424" s="19" t="str">
        <f t="shared" si="44"/>
        <v>503727.821</v>
      </c>
      <c r="J1424" s="20">
        <v>119260.9652544</v>
      </c>
      <c r="K1424" s="6" t="s">
        <v>6357</v>
      </c>
      <c r="L1424" t="str">
        <f>VLOOKUP(A1424,[1]Accounts!$A$2:$G$3001,5,FALSE)</f>
        <v>Current</v>
      </c>
      <c r="M1424" t="str">
        <f>VLOOKUP(A1424,[1]Accounts!$A$2:$G$3001,7,FALSE)</f>
        <v>37133,184</v>
      </c>
      <c r="N1424" t="str">
        <f>IFERROR(VLOOKUP(A1424,[1]Loan!A:D,4,FALSE),  " No Loan")</f>
        <v xml:space="preserve"> No Loan</v>
      </c>
      <c r="O1424" s="4">
        <f>VLOOKUP(B1424, [1]Transaction!C:F,4,FALSE)</f>
        <v>44644</v>
      </c>
      <c r="P1424" t="str">
        <f>VLOOKUP(B1424,[1]Transaction!C:D,2,FALSE)</f>
        <v>Cash Withdrawal</v>
      </c>
      <c r="Q1424" t="str">
        <f>VLOOKUP(B1424,[1]Transaction!C:E,3,FALSE)</f>
        <v>ATM</v>
      </c>
      <c r="R1424" s="10">
        <f>IFERROR(I1424-J1424, "")</f>
        <v>384466.85574560001</v>
      </c>
      <c r="S1424" s="5">
        <f t="shared" si="45"/>
        <v>0</v>
      </c>
    </row>
    <row r="1425" spans="1:19" x14ac:dyDescent="0.25">
      <c r="A1425" s="6" t="s">
        <v>1358</v>
      </c>
      <c r="B1425" s="7">
        <v>472776950</v>
      </c>
      <c r="C1425" s="6">
        <v>62</v>
      </c>
      <c r="D1425" s="17">
        <v>22060.5</v>
      </c>
      <c r="E1425" s="6" t="s">
        <v>3348</v>
      </c>
      <c r="F1425" s="6" t="s">
        <v>3639</v>
      </c>
      <c r="G1425" s="6" t="s">
        <v>3361</v>
      </c>
      <c r="H1425" s="18" t="s">
        <v>6358</v>
      </c>
      <c r="I1425" s="19" t="str">
        <f t="shared" si="44"/>
        <v>1485080.77</v>
      </c>
      <c r="J1425" s="20">
        <v>242423.74948848001</v>
      </c>
      <c r="K1425" s="6" t="s">
        <v>6359</v>
      </c>
      <c r="L1425" t="str">
        <f>VLOOKUP(A1425,[1]Accounts!$A$2:$G$3001,5,FALSE)</f>
        <v>Savings</v>
      </c>
      <c r="M1425" t="str">
        <f>VLOOKUP(A1425,[1]Accounts!$A$2:$G$3001,7,FALSE)</f>
        <v>110572,2112</v>
      </c>
      <c r="N1425" t="str">
        <f>IFERROR(VLOOKUP(A1425,[1]Loan!A:D,4,FALSE),  " No Loan")</f>
        <v xml:space="preserve"> No Loan</v>
      </c>
      <c r="O1425" s="4">
        <f>VLOOKUP(B1425, [1]Transaction!C:F,4,FALSE)</f>
        <v>44466</v>
      </c>
      <c r="P1425" t="str">
        <f>VLOOKUP(B1425,[1]Transaction!C:D,2,FALSE)</f>
        <v>Money Transfer</v>
      </c>
      <c r="Q1425" t="str">
        <f>VLOOKUP(B1425,[1]Transaction!C:E,3,FALSE)</f>
        <v>Internet Banking</v>
      </c>
      <c r="R1425" s="10">
        <f>IFERROR(I1425-J1425, "")</f>
        <v>1242657.0205115201</v>
      </c>
      <c r="S1425" s="5">
        <f t="shared" si="45"/>
        <v>24853.140410230404</v>
      </c>
    </row>
    <row r="1426" spans="1:19" x14ac:dyDescent="0.25">
      <c r="A1426" s="6" t="s">
        <v>2897</v>
      </c>
      <c r="B1426" s="7">
        <v>473113900</v>
      </c>
      <c r="C1426" s="6">
        <v>33</v>
      </c>
      <c r="D1426" s="17">
        <v>32652.75</v>
      </c>
      <c r="E1426" s="6" t="s">
        <v>3348</v>
      </c>
      <c r="F1426" s="6" t="s">
        <v>4117</v>
      </c>
      <c r="G1426" s="6" t="s">
        <v>3463</v>
      </c>
      <c r="H1426" s="18" t="s">
        <v>6360</v>
      </c>
      <c r="I1426" s="19" t="str">
        <f t="shared" si="44"/>
        <v>327206.380</v>
      </c>
      <c r="J1426" s="20">
        <v>216447.0208992</v>
      </c>
      <c r="K1426" s="6" t="s">
        <v>6361</v>
      </c>
      <c r="L1426" t="str">
        <f>VLOOKUP(A1426,[1]Accounts!$A$2:$G$3001,5,FALSE)</f>
        <v>Current</v>
      </c>
      <c r="M1426" t="str">
        <f>VLOOKUP(A1426,[1]Accounts!$A$2:$G$3001,7,FALSE)</f>
        <v>229131,6928</v>
      </c>
      <c r="N1426" t="str">
        <f>IFERROR(VLOOKUP(A1426,[1]Loan!A:D,4,FALSE),  " No Loan")</f>
        <v xml:space="preserve"> No Loan</v>
      </c>
      <c r="O1426" s="4">
        <f>VLOOKUP(B1426, [1]Transaction!C:F,4,FALSE)</f>
        <v>44388</v>
      </c>
      <c r="P1426" t="str">
        <f>VLOOKUP(B1426,[1]Transaction!C:D,2,FALSE)</f>
        <v>Cash Withdrawal</v>
      </c>
      <c r="Q1426" t="str">
        <f>VLOOKUP(B1426,[1]Transaction!C:E,3,FALSE)</f>
        <v>ATM</v>
      </c>
      <c r="R1426" s="10">
        <f>IFERROR(I1426-J1426, "")</f>
        <v>110759.35910080001</v>
      </c>
      <c r="S1426" s="5">
        <f t="shared" si="45"/>
        <v>0</v>
      </c>
    </row>
    <row r="1427" spans="1:19" x14ac:dyDescent="0.25">
      <c r="A1427" s="6" t="s">
        <v>2886</v>
      </c>
      <c r="B1427" s="7">
        <v>473170824</v>
      </c>
      <c r="C1427" s="6">
        <v>80</v>
      </c>
      <c r="D1427" s="17">
        <v>15486</v>
      </c>
      <c r="E1427" s="6" t="s">
        <v>3339</v>
      </c>
      <c r="F1427" s="6" t="s">
        <v>3754</v>
      </c>
      <c r="G1427" s="6" t="s">
        <v>3357</v>
      </c>
      <c r="H1427" s="18" t="s">
        <v>6362</v>
      </c>
      <c r="I1427" s="19" t="str">
        <f t="shared" si="44"/>
        <v>172082.843</v>
      </c>
      <c r="J1427" s="20">
        <v>182025.40801536001</v>
      </c>
      <c r="K1427" s="6" t="s">
        <v>6363</v>
      </c>
      <c r="L1427" t="str">
        <f>VLOOKUP(A1427,[1]Accounts!$A$2:$G$3001,5,FALSE)</f>
        <v>Savings</v>
      </c>
      <c r="M1427" t="str">
        <f>VLOOKUP(A1427,[1]Accounts!$A$2:$G$3001,7,FALSE)</f>
        <v>126128,0097</v>
      </c>
      <c r="N1427" t="str">
        <f>IFERROR(VLOOKUP(A1427,[1]Loan!A:D,4,FALSE),  " No Loan")</f>
        <v xml:space="preserve"> No Loan</v>
      </c>
      <c r="O1427" s="4">
        <f>VLOOKUP(B1427, [1]Transaction!C:F,4,FALSE)</f>
        <v>44350</v>
      </c>
      <c r="P1427" t="str">
        <f>VLOOKUP(B1427,[1]Transaction!C:D,2,FALSE)</f>
        <v>Money Deposit</v>
      </c>
      <c r="Q1427" t="str">
        <f>VLOOKUP(B1427,[1]Transaction!C:E,3,FALSE)</f>
        <v>ATM</v>
      </c>
      <c r="R1427" s="10">
        <f>IFERROR(I1427-J1427, "")</f>
        <v>-9942.5650153600145</v>
      </c>
      <c r="S1427" s="5">
        <f t="shared" si="45"/>
        <v>0</v>
      </c>
    </row>
    <row r="1428" spans="1:19" x14ac:dyDescent="0.25">
      <c r="A1428" s="6" t="s">
        <v>1350</v>
      </c>
      <c r="B1428" s="7">
        <v>474173583</v>
      </c>
      <c r="C1428" s="6">
        <v>40</v>
      </c>
      <c r="D1428" s="21">
        <v>38659.25</v>
      </c>
      <c r="E1428" s="6" t="str">
        <f ca="1">CHOOSE(RANDBETWEEN(1, 2), "Male","Female")</f>
        <v>Female</v>
      </c>
      <c r="F1428" s="6" t="str">
        <f ca="1">CHOOSE(RANDBETWEEN(1, 5), "Farmer","Tailor","Student","Professor","Welder")</f>
        <v>Farmer</v>
      </c>
      <c r="G1428" s="6" t="str">
        <f ca="1">CHOOSE(RANDBETWEEN(1, 22), "Kano","Kwara","Imo","Lagos","Adamawa","Delta","Sokoto","Oyo","Osun","Abia","Cross River","Kaduna","Plateau","River","Abuja","Kogi","Edo","Anambra","Bayelsa","Benue","Ogun","Enugu")</f>
        <v>Enugu</v>
      </c>
      <c r="H1428" s="22" t="s">
        <v>6364</v>
      </c>
      <c r="I1428" s="19" t="str">
        <f t="shared" si="44"/>
        <v>675231.012</v>
      </c>
      <c r="J1428" s="10">
        <v>512709.47447198653</v>
      </c>
      <c r="K1428" t="s">
        <v>6365</v>
      </c>
      <c r="L1428" t="str">
        <f>VLOOKUP(A1428,[1]Accounts!$A$2:$G$3001,5,FALSE)</f>
        <v>Domiciliary</v>
      </c>
      <c r="M1428" t="str">
        <f>VLOOKUP(A1428,[1]Accounts!$A$2:$G$3001,7,FALSE)</f>
        <v>63497,6892</v>
      </c>
      <c r="N1428" t="str">
        <f>IFERROR(VLOOKUP(A1428,[1]Loan!A:D,4,FALSE),  " No Loan")</f>
        <v xml:space="preserve"> No Loan</v>
      </c>
      <c r="O1428" s="4">
        <f>VLOOKUP(B1428, [1]Transaction!C:F,4,FALSE)</f>
        <v>44229</v>
      </c>
      <c r="P1428" t="str">
        <f>VLOOKUP(B1428,[1]Transaction!C:D,2,FALSE)</f>
        <v>Cash Withdrawal</v>
      </c>
      <c r="Q1428" t="str">
        <f>VLOOKUP(B1428,[1]Transaction!C:E,3,FALSE)</f>
        <v>ATM</v>
      </c>
      <c r="R1428" s="10">
        <f>IFERROR(I1428-J1428, "")</f>
        <v>162521.53752801346</v>
      </c>
      <c r="S1428" s="5">
        <f t="shared" si="45"/>
        <v>0</v>
      </c>
    </row>
    <row r="1429" spans="1:19" x14ac:dyDescent="0.25">
      <c r="A1429" s="6" t="s">
        <v>1732</v>
      </c>
      <c r="B1429" s="7">
        <v>475323517</v>
      </c>
      <c r="C1429" s="6">
        <v>24</v>
      </c>
      <c r="D1429" s="17">
        <v>35940</v>
      </c>
      <c r="E1429" s="6" t="s">
        <v>3339</v>
      </c>
      <c r="F1429" s="6" t="s">
        <v>4037</v>
      </c>
      <c r="G1429" s="6" t="s">
        <v>3369</v>
      </c>
      <c r="H1429" s="18" t="s">
        <v>6366</v>
      </c>
      <c r="I1429" s="19" t="str">
        <f t="shared" si="44"/>
        <v>103857.782</v>
      </c>
      <c r="J1429" s="20">
        <v>31449.434849280002</v>
      </c>
      <c r="K1429" s="6" t="s">
        <v>6367</v>
      </c>
      <c r="L1429" t="str">
        <f>VLOOKUP(A1429,[1]Accounts!$A$2:$G$3001,5,FALSE)</f>
        <v>Savings</v>
      </c>
      <c r="M1429" t="str">
        <f>VLOOKUP(A1429,[1]Accounts!$A$2:$G$3001,7,FALSE)</f>
        <v>256280,3523</v>
      </c>
      <c r="N1429" t="str">
        <f>IFERROR(VLOOKUP(A1429,[1]Loan!A:D,4,FALSE),  " No Loan")</f>
        <v xml:space="preserve"> No Loan</v>
      </c>
      <c r="O1429" s="4">
        <f>VLOOKUP(B1429, [1]Transaction!C:F,4,FALSE)</f>
        <v>44666</v>
      </c>
      <c r="P1429" t="str">
        <f>VLOOKUP(B1429,[1]Transaction!C:D,2,FALSE)</f>
        <v>Checks</v>
      </c>
      <c r="Q1429" t="str">
        <f>VLOOKUP(B1429,[1]Transaction!C:E,3,FALSE)</f>
        <v>Informal Services</v>
      </c>
      <c r="R1429" s="10">
        <f>IFERROR(I1429-J1429, "")</f>
        <v>72408.347150720001</v>
      </c>
      <c r="S1429" s="5">
        <f t="shared" si="45"/>
        <v>0</v>
      </c>
    </row>
    <row r="1430" spans="1:19" x14ac:dyDescent="0.25">
      <c r="A1430" s="6" t="s">
        <v>1242</v>
      </c>
      <c r="B1430" s="7">
        <v>475387218</v>
      </c>
      <c r="C1430" s="6">
        <v>84</v>
      </c>
      <c r="D1430" s="17">
        <v>14025</v>
      </c>
      <c r="E1430" s="6" t="s">
        <v>3348</v>
      </c>
      <c r="F1430" s="6" t="s">
        <v>4056</v>
      </c>
      <c r="G1430" s="6" t="s">
        <v>3463</v>
      </c>
      <c r="H1430" s="18"/>
      <c r="I1430" s="19" t="str">
        <f t="shared" si="44"/>
        <v/>
      </c>
      <c r="J1430" s="20">
        <v>0</v>
      </c>
      <c r="K1430" s="6" t="s">
        <v>6368</v>
      </c>
      <c r="L1430" t="str">
        <f>VLOOKUP(A1430,[1]Accounts!$A$2:$G$3001,5,FALSE)</f>
        <v>Joint</v>
      </c>
      <c r="M1430" t="str">
        <f>VLOOKUP(A1430,[1]Accounts!$A$2:$G$3001,7,FALSE)</f>
        <v>230457,2911</v>
      </c>
      <c r="N1430" t="str">
        <f>IFERROR(VLOOKUP(A1430,[1]Loan!A:D,4,FALSE),  " No Loan")</f>
        <v xml:space="preserve"> No Loan</v>
      </c>
      <c r="O1430" s="4">
        <f>VLOOKUP(B1430, [1]Transaction!C:F,4,FALSE)</f>
        <v>44503</v>
      </c>
      <c r="P1430" t="str">
        <f>VLOOKUP(B1430,[1]Transaction!C:D,2,FALSE)</f>
        <v>Money Transfer</v>
      </c>
      <c r="Q1430" t="str">
        <f>VLOOKUP(B1430,[1]Transaction!C:E,3,FALSE)</f>
        <v>Mobile</v>
      </c>
      <c r="R1430" s="10" t="str">
        <f>IFERROR(I1430-J1430, "")</f>
        <v/>
      </c>
      <c r="S1430" s="5" t="e">
        <f t="shared" si="45"/>
        <v>#VALUE!</v>
      </c>
    </row>
    <row r="1431" spans="1:19" x14ac:dyDescent="0.25">
      <c r="A1431" s="6" t="s">
        <v>503</v>
      </c>
      <c r="B1431" s="7">
        <v>475711203</v>
      </c>
      <c r="C1431" s="6">
        <v>62</v>
      </c>
      <c r="D1431" s="17">
        <v>22060.5</v>
      </c>
      <c r="E1431" s="6" t="s">
        <v>3339</v>
      </c>
      <c r="F1431" s="6" t="s">
        <v>3854</v>
      </c>
      <c r="G1431" s="6" t="s">
        <v>3425</v>
      </c>
      <c r="H1431" s="18" t="s">
        <v>6369</v>
      </c>
      <c r="I1431" s="19" t="str">
        <f t="shared" si="44"/>
        <v>837308.149</v>
      </c>
      <c r="J1431" s="20">
        <v>319541.59903679998</v>
      </c>
      <c r="K1431" s="6" t="s">
        <v>6370</v>
      </c>
      <c r="L1431" t="str">
        <f>VLOOKUP(A1431,[1]Accounts!$A$2:$G$3001,5,FALSE)</f>
        <v>Joint</v>
      </c>
      <c r="M1431" t="str">
        <f>VLOOKUP(A1431,[1]Accounts!$A$2:$G$3001,7,FALSE)</f>
        <v>160897,6551</v>
      </c>
      <c r="N1431" t="str">
        <f>IFERROR(VLOOKUP(A1431,[1]Loan!A:D,4,FALSE),  " No Loan")</f>
        <v>N7255922401</v>
      </c>
      <c r="O1431" s="4">
        <f>VLOOKUP(B1431, [1]Transaction!C:F,4,FALSE)</f>
        <v>44586</v>
      </c>
      <c r="P1431" t="str">
        <f>VLOOKUP(B1431,[1]Transaction!C:D,2,FALSE)</f>
        <v>Loan Payment</v>
      </c>
      <c r="Q1431" t="str">
        <f>VLOOKUP(B1431,[1]Transaction!C:E,3,FALSE)</f>
        <v>Mobile</v>
      </c>
      <c r="R1431" s="10">
        <f>IFERROR(I1431-J1431, "")</f>
        <v>517766.5499632</v>
      </c>
      <c r="S1431" s="5">
        <f t="shared" si="45"/>
        <v>10355.330999264001</v>
      </c>
    </row>
    <row r="1432" spans="1:19" x14ac:dyDescent="0.25">
      <c r="A1432" s="6" t="s">
        <v>1612</v>
      </c>
      <c r="B1432" s="7">
        <v>475767486</v>
      </c>
      <c r="C1432" s="6">
        <v>31</v>
      </c>
      <c r="D1432" s="17">
        <v>33383.25</v>
      </c>
      <c r="E1432" s="6" t="s">
        <v>3339</v>
      </c>
      <c r="F1432" s="6" t="s">
        <v>4616</v>
      </c>
      <c r="G1432" s="6" t="s">
        <v>3361</v>
      </c>
      <c r="H1432" s="18" t="s">
        <v>6371</v>
      </c>
      <c r="I1432" s="19" t="str">
        <f t="shared" si="44"/>
        <v>1340823.21</v>
      </c>
      <c r="J1432" s="20">
        <v>885755.94370559999</v>
      </c>
      <c r="K1432" s="6" t="s">
        <v>6372</v>
      </c>
      <c r="L1432" t="str">
        <f>VLOOKUP(A1432,[1]Accounts!$A$2:$G$3001,5,FALSE)</f>
        <v>Current</v>
      </c>
      <c r="M1432" t="str">
        <f>VLOOKUP(A1432,[1]Accounts!$A$2:$G$3001,7,FALSE)</f>
        <v>135222,08</v>
      </c>
      <c r="N1432" t="str">
        <f>IFERROR(VLOOKUP(A1432,[1]Loan!A:D,4,FALSE),  " No Loan")</f>
        <v xml:space="preserve"> No Loan</v>
      </c>
      <c r="O1432" s="4">
        <f>VLOOKUP(B1432, [1]Transaction!C:F,4,FALSE)</f>
        <v>44666</v>
      </c>
      <c r="P1432" t="str">
        <f>VLOOKUP(B1432,[1]Transaction!C:D,2,FALSE)</f>
        <v>Cash Withdrawal</v>
      </c>
      <c r="Q1432" t="str">
        <f>VLOOKUP(B1432,[1]Transaction!C:E,3,FALSE)</f>
        <v>Bank</v>
      </c>
      <c r="R1432" s="10">
        <f>IFERROR(I1432-J1432, "")</f>
        <v>455067.26629439997</v>
      </c>
      <c r="S1432" s="5">
        <f t="shared" si="45"/>
        <v>0</v>
      </c>
    </row>
    <row r="1433" spans="1:19" x14ac:dyDescent="0.25">
      <c r="A1433" s="6" t="s">
        <v>617</v>
      </c>
      <c r="B1433" s="7">
        <v>475998423</v>
      </c>
      <c r="C1433" s="6">
        <v>73</v>
      </c>
      <c r="D1433" s="17">
        <v>18042.75</v>
      </c>
      <c r="E1433" s="6" t="s">
        <v>3339</v>
      </c>
      <c r="F1433" s="6" t="s">
        <v>3353</v>
      </c>
      <c r="G1433" s="6" t="s">
        <v>3345</v>
      </c>
      <c r="H1433" s="18" t="s">
        <v>6373</v>
      </c>
      <c r="I1433" s="19" t="str">
        <f t="shared" si="44"/>
        <v>609009.519</v>
      </c>
      <c r="J1433" s="20">
        <v>109621.71357984</v>
      </c>
      <c r="K1433" s="6" t="s">
        <v>6374</v>
      </c>
      <c r="L1433" t="str">
        <f>VLOOKUP(A1433,[1]Accounts!$A$2:$G$3001,5,FALSE)</f>
        <v>Domiciliary</v>
      </c>
      <c r="M1433" t="str">
        <f>VLOOKUP(A1433,[1]Accounts!$A$2:$G$3001,7,FALSE)</f>
        <v>158091,856</v>
      </c>
      <c r="N1433" t="str">
        <f>IFERROR(VLOOKUP(A1433,[1]Loan!A:D,4,FALSE),  " No Loan")</f>
        <v xml:space="preserve"> No Loan</v>
      </c>
      <c r="O1433" s="4">
        <f>VLOOKUP(B1433, [1]Transaction!C:F,4,FALSE)</f>
        <v>44277</v>
      </c>
      <c r="P1433" t="str">
        <f>VLOOKUP(B1433,[1]Transaction!C:D,2,FALSE)</f>
        <v>Cash Withdrawal</v>
      </c>
      <c r="Q1433" t="str">
        <f>VLOOKUP(B1433,[1]Transaction!C:E,3,FALSE)</f>
        <v>Bank</v>
      </c>
      <c r="R1433" s="10">
        <f>IFERROR(I1433-J1433, "")</f>
        <v>499387.80542015994</v>
      </c>
      <c r="S1433" s="5">
        <f t="shared" si="45"/>
        <v>0</v>
      </c>
    </row>
    <row r="1434" spans="1:19" x14ac:dyDescent="0.25">
      <c r="A1434" s="6" t="s">
        <v>3064</v>
      </c>
      <c r="B1434" s="7">
        <v>476009290</v>
      </c>
      <c r="C1434" s="6">
        <v>78</v>
      </c>
      <c r="D1434" s="17">
        <v>16216.5</v>
      </c>
      <c r="E1434" s="6" t="s">
        <v>3339</v>
      </c>
      <c r="F1434" s="6" t="s">
        <v>4970</v>
      </c>
      <c r="G1434" s="6" t="s">
        <v>3463</v>
      </c>
      <c r="H1434" s="18" t="s">
        <v>6375</v>
      </c>
      <c r="I1434" s="19" t="str">
        <f t="shared" si="44"/>
        <v>186712.064</v>
      </c>
      <c r="J1434" s="20">
        <v>47751.610368000001</v>
      </c>
      <c r="K1434" s="6" t="s">
        <v>6376</v>
      </c>
      <c r="L1434" t="str">
        <f>VLOOKUP(A1434,[1]Accounts!$A$2:$G$3001,5,FALSE)</f>
        <v>Savings</v>
      </c>
      <c r="M1434" t="str">
        <f>VLOOKUP(A1434,[1]Accounts!$A$2:$G$3001,7,FALSE)</f>
        <v>71368,2819</v>
      </c>
      <c r="N1434" t="str">
        <f>IFERROR(VLOOKUP(A1434,[1]Loan!A:D,4,FALSE),  " No Loan")</f>
        <v xml:space="preserve"> No Loan</v>
      </c>
      <c r="O1434" s="4">
        <f>VLOOKUP(B1434, [1]Transaction!C:F,4,FALSE)</f>
        <v>44613</v>
      </c>
      <c r="P1434" t="str">
        <f>VLOOKUP(B1434,[1]Transaction!C:D,2,FALSE)</f>
        <v>Online Payment</v>
      </c>
      <c r="Q1434" t="str">
        <f>VLOOKUP(B1434,[1]Transaction!C:E,3,FALSE)</f>
        <v>Mobile</v>
      </c>
      <c r="R1434" s="10">
        <f>IFERROR(I1434-J1434, "")</f>
        <v>138960.45363200002</v>
      </c>
      <c r="S1434" s="5">
        <f t="shared" si="45"/>
        <v>0</v>
      </c>
    </row>
    <row r="1435" spans="1:19" x14ac:dyDescent="0.25">
      <c r="A1435" s="6" t="s">
        <v>1379</v>
      </c>
      <c r="B1435" s="7">
        <v>476051557</v>
      </c>
      <c r="C1435" s="6">
        <v>17</v>
      </c>
      <c r="D1435" s="17">
        <v>38496.75</v>
      </c>
      <c r="E1435" s="6" t="s">
        <v>3339</v>
      </c>
      <c r="F1435" s="6" t="s">
        <v>3785</v>
      </c>
      <c r="G1435" s="6" t="s">
        <v>3369</v>
      </c>
      <c r="H1435" s="18" t="s">
        <v>6377</v>
      </c>
      <c r="I1435" s="19" t="str">
        <f t="shared" si="44"/>
        <v>3498983.54</v>
      </c>
      <c r="J1435" s="20">
        <v>986230.74229175004</v>
      </c>
      <c r="K1435" s="6" t="s">
        <v>6378</v>
      </c>
      <c r="L1435" t="str">
        <f>VLOOKUP(A1435,[1]Accounts!$A$2:$G$3001,5,FALSE)</f>
        <v>Domiciliary</v>
      </c>
      <c r="M1435" t="str">
        <f>VLOOKUP(A1435,[1]Accounts!$A$2:$G$3001,7,FALSE)</f>
        <v>189074,1909</v>
      </c>
      <c r="N1435" t="str">
        <f>IFERROR(VLOOKUP(A1435,[1]Loan!A:D,4,FALSE),  " No Loan")</f>
        <v xml:space="preserve"> No Loan</v>
      </c>
      <c r="O1435" s="4">
        <f>VLOOKUP(B1435, [1]Transaction!C:F,4,FALSE)</f>
        <v>44566</v>
      </c>
      <c r="P1435" t="str">
        <f>VLOOKUP(B1435,[1]Transaction!C:D,2,FALSE)</f>
        <v>Cash Withdrawal</v>
      </c>
      <c r="Q1435" t="str">
        <f>VLOOKUP(B1435,[1]Transaction!C:E,3,FALSE)</f>
        <v>ATM</v>
      </c>
      <c r="R1435" s="10">
        <f>IFERROR(I1435-J1435, "")</f>
        <v>2512752.7977082501</v>
      </c>
      <c r="S1435" s="5">
        <f t="shared" si="45"/>
        <v>50255.055954165</v>
      </c>
    </row>
    <row r="1436" spans="1:19" x14ac:dyDescent="0.25">
      <c r="A1436" s="6" t="s">
        <v>1910</v>
      </c>
      <c r="B1436" s="7">
        <v>476788440</v>
      </c>
      <c r="C1436" s="6">
        <v>53</v>
      </c>
      <c r="D1436" s="17">
        <v>25347.75</v>
      </c>
      <c r="E1436" s="6" t="s">
        <v>3339</v>
      </c>
      <c r="F1436" s="6" t="s">
        <v>4287</v>
      </c>
      <c r="G1436" s="6" t="s">
        <v>3345</v>
      </c>
      <c r="H1436" s="18" t="s">
        <v>6379</v>
      </c>
      <c r="I1436" s="19" t="str">
        <f t="shared" si="44"/>
        <v>628718.298</v>
      </c>
      <c r="J1436" s="20">
        <v>329776.41540479998</v>
      </c>
      <c r="K1436" s="6" t="s">
        <v>6380</v>
      </c>
      <c r="L1436" t="str">
        <f>VLOOKUP(A1436,[1]Accounts!$A$2:$G$3001,5,FALSE)</f>
        <v>Domiciliary</v>
      </c>
      <c r="M1436" t="str">
        <f>VLOOKUP(A1436,[1]Accounts!$A$2:$G$3001,7,FALSE)</f>
        <v>313302,5168</v>
      </c>
      <c r="N1436" t="str">
        <f>IFERROR(VLOOKUP(A1436,[1]Loan!A:D,4,FALSE),  " No Loan")</f>
        <v xml:space="preserve"> No Loan</v>
      </c>
      <c r="O1436" s="4">
        <f>VLOOKUP(B1436, [1]Transaction!C:F,4,FALSE)</f>
        <v>44235</v>
      </c>
      <c r="P1436" t="str">
        <f>VLOOKUP(B1436,[1]Transaction!C:D,2,FALSE)</f>
        <v>Online Payment</v>
      </c>
      <c r="Q1436" t="str">
        <f>VLOOKUP(B1436,[1]Transaction!C:E,3,FALSE)</f>
        <v>Internet Banking</v>
      </c>
      <c r="R1436" s="10">
        <f>IFERROR(I1436-J1436, "")</f>
        <v>298941.88259519998</v>
      </c>
      <c r="S1436" s="5">
        <f t="shared" si="45"/>
        <v>0</v>
      </c>
    </row>
    <row r="1437" spans="1:19" x14ac:dyDescent="0.25">
      <c r="A1437" s="6" t="s">
        <v>1692</v>
      </c>
      <c r="B1437" s="7">
        <v>478604151</v>
      </c>
      <c r="C1437" s="6">
        <v>60</v>
      </c>
      <c r="D1437" s="17">
        <v>22791</v>
      </c>
      <c r="E1437" s="6" t="s">
        <v>3339</v>
      </c>
      <c r="F1437" s="6" t="s">
        <v>4713</v>
      </c>
      <c r="G1437" s="6" t="s">
        <v>3489</v>
      </c>
      <c r="H1437" s="18" t="s">
        <v>6381</v>
      </c>
      <c r="I1437" s="19" t="str">
        <f t="shared" si="44"/>
        <v>892214.745</v>
      </c>
      <c r="J1437" s="20">
        <v>108443.45405232</v>
      </c>
      <c r="K1437" s="6" t="s">
        <v>6382</v>
      </c>
      <c r="L1437" t="str">
        <f>VLOOKUP(A1437,[1]Accounts!$A$2:$G$3001,5,FALSE)</f>
        <v>Corporate</v>
      </c>
      <c r="M1437" t="str">
        <f>VLOOKUP(A1437,[1]Accounts!$A$2:$G$3001,7,FALSE)</f>
        <v>391452,5124</v>
      </c>
      <c r="N1437" t="str">
        <f>IFERROR(VLOOKUP(A1437,[1]Loan!A:D,4,FALSE),  " No Loan")</f>
        <v xml:space="preserve"> No Loan</v>
      </c>
      <c r="O1437" s="4">
        <f>VLOOKUP(B1437, [1]Transaction!C:F,4,FALSE)</f>
        <v>44594</v>
      </c>
      <c r="P1437" t="str">
        <f>VLOOKUP(B1437,[1]Transaction!C:D,2,FALSE)</f>
        <v>Money Transfer</v>
      </c>
      <c r="Q1437" t="str">
        <f>VLOOKUP(B1437,[1]Transaction!C:E,3,FALSE)</f>
        <v>Mobile</v>
      </c>
      <c r="R1437" s="10">
        <f>IFERROR(I1437-J1437, "")</f>
        <v>783771.29094768001</v>
      </c>
      <c r="S1437" s="5">
        <f t="shared" si="45"/>
        <v>15675.425818953601</v>
      </c>
    </row>
    <row r="1438" spans="1:19" x14ac:dyDescent="0.25">
      <c r="A1438" s="6" t="s">
        <v>2929</v>
      </c>
      <c r="B1438" s="7">
        <v>478667502</v>
      </c>
      <c r="C1438" s="6">
        <v>47</v>
      </c>
      <c r="D1438" s="17">
        <v>27539.25</v>
      </c>
      <c r="E1438" s="6" t="s">
        <v>3339</v>
      </c>
      <c r="F1438" s="6" t="s">
        <v>3415</v>
      </c>
      <c r="G1438" s="6" t="s">
        <v>3357</v>
      </c>
      <c r="H1438" s="18" t="s">
        <v>6383</v>
      </c>
      <c r="I1438" s="19" t="str">
        <f t="shared" si="44"/>
        <v>194305.070</v>
      </c>
      <c r="J1438" s="20">
        <v>71289.860382719999</v>
      </c>
      <c r="K1438" s="6" t="s">
        <v>6384</v>
      </c>
      <c r="L1438" t="str">
        <f>VLOOKUP(A1438,[1]Accounts!$A$2:$G$3001,5,FALSE)</f>
        <v>Corporate</v>
      </c>
      <c r="M1438" t="str">
        <f>VLOOKUP(A1438,[1]Accounts!$A$2:$G$3001,7,FALSE)</f>
        <v>35261,85</v>
      </c>
      <c r="N1438" t="str">
        <f>IFERROR(VLOOKUP(A1438,[1]Loan!A:D,4,FALSE),  " No Loan")</f>
        <v xml:space="preserve"> No Loan</v>
      </c>
      <c r="O1438" s="4">
        <f>VLOOKUP(B1438, [1]Transaction!C:F,4,FALSE)</f>
        <v>44429</v>
      </c>
      <c r="P1438" t="str">
        <f>VLOOKUP(B1438,[1]Transaction!C:D,2,FALSE)</f>
        <v>Cash Withdrawal</v>
      </c>
      <c r="Q1438" t="str">
        <f>VLOOKUP(B1438,[1]Transaction!C:E,3,FALSE)</f>
        <v>ATM</v>
      </c>
      <c r="R1438" s="10">
        <f>IFERROR(I1438-J1438, "")</f>
        <v>123015.20961728001</v>
      </c>
      <c r="S1438" s="5">
        <f t="shared" si="45"/>
        <v>0</v>
      </c>
    </row>
    <row r="1439" spans="1:19" x14ac:dyDescent="0.25">
      <c r="A1439" s="6" t="s">
        <v>222</v>
      </c>
      <c r="B1439" s="7">
        <v>478857998</v>
      </c>
      <c r="C1439" s="6">
        <v>83</v>
      </c>
      <c r="D1439" s="17">
        <v>14390.25</v>
      </c>
      <c r="E1439" s="6" t="s">
        <v>3348</v>
      </c>
      <c r="F1439" s="6" t="s">
        <v>4169</v>
      </c>
      <c r="G1439" s="6" t="s">
        <v>3376</v>
      </c>
      <c r="H1439" s="18" t="s">
        <v>6385</v>
      </c>
      <c r="I1439" s="19" t="str">
        <f t="shared" si="44"/>
        <v>447927.903</v>
      </c>
      <c r="J1439" s="20">
        <v>65913.441519</v>
      </c>
      <c r="K1439" s="6" t="s">
        <v>6386</v>
      </c>
      <c r="L1439" t="str">
        <f>VLOOKUP(A1439,[1]Accounts!$A$2:$G$3001,5,FALSE)</f>
        <v>Savings</v>
      </c>
      <c r="M1439" t="str">
        <f>VLOOKUP(A1439,[1]Accounts!$A$2:$G$3001,7,FALSE)</f>
        <v>130987,3644</v>
      </c>
      <c r="N1439" t="str">
        <f>IFERROR(VLOOKUP(A1439,[1]Loan!A:D,4,FALSE),  " No Loan")</f>
        <v xml:space="preserve"> No Loan</v>
      </c>
      <c r="O1439" s="4">
        <f>VLOOKUP(B1439, [1]Transaction!C:F,4,FALSE)</f>
        <v>44287</v>
      </c>
      <c r="P1439" t="str">
        <f>VLOOKUP(B1439,[1]Transaction!C:D,2,FALSE)</f>
        <v>Cash Withdrawal</v>
      </c>
      <c r="Q1439" t="str">
        <f>VLOOKUP(B1439,[1]Transaction!C:E,3,FALSE)</f>
        <v>Bank</v>
      </c>
      <c r="R1439" s="10">
        <f>IFERROR(I1439-J1439, "")</f>
        <v>382014.46148100001</v>
      </c>
      <c r="S1439" s="5">
        <f t="shared" si="45"/>
        <v>0</v>
      </c>
    </row>
    <row r="1440" spans="1:19" x14ac:dyDescent="0.25">
      <c r="A1440" s="6" t="s">
        <v>802</v>
      </c>
      <c r="B1440" s="7">
        <v>478863350</v>
      </c>
      <c r="C1440" s="6">
        <v>77</v>
      </c>
      <c r="D1440" s="17">
        <v>16581.75</v>
      </c>
      <c r="E1440" s="6" t="s">
        <v>3339</v>
      </c>
      <c r="F1440" s="6" t="s">
        <v>3861</v>
      </c>
      <c r="G1440" s="6" t="s">
        <v>3512</v>
      </c>
      <c r="H1440" s="18" t="s">
        <v>6387</v>
      </c>
      <c r="I1440" s="19" t="str">
        <f t="shared" si="44"/>
        <v>116494.449</v>
      </c>
      <c r="J1440" s="20">
        <v>60689.8503728</v>
      </c>
      <c r="K1440" s="6" t="s">
        <v>6388</v>
      </c>
      <c r="L1440" t="str">
        <f>VLOOKUP(A1440,[1]Accounts!$A$2:$G$3001,5,FALSE)</f>
        <v>Corporate</v>
      </c>
      <c r="M1440" t="str">
        <f>VLOOKUP(A1440,[1]Accounts!$A$2:$G$3001,7,FALSE)</f>
        <v>156566,48</v>
      </c>
      <c r="N1440" t="str">
        <f>IFERROR(VLOOKUP(A1440,[1]Loan!A:D,4,FALSE),  " No Loan")</f>
        <v xml:space="preserve"> No Loan</v>
      </c>
      <c r="O1440" s="4">
        <f>VLOOKUP(B1440, [1]Transaction!C:F,4,FALSE)</f>
        <v>44426</v>
      </c>
      <c r="P1440" t="str">
        <f>VLOOKUP(B1440,[1]Transaction!C:D,2,FALSE)</f>
        <v>Money Transfer</v>
      </c>
      <c r="Q1440" t="str">
        <f>VLOOKUP(B1440,[1]Transaction!C:E,3,FALSE)</f>
        <v>Mobile</v>
      </c>
      <c r="R1440" s="10">
        <f>IFERROR(I1440-J1440, "")</f>
        <v>55804.598627199994</v>
      </c>
      <c r="S1440" s="5">
        <f t="shared" si="45"/>
        <v>0</v>
      </c>
    </row>
    <row r="1441" spans="1:19" x14ac:dyDescent="0.25">
      <c r="A1441" s="6" t="s">
        <v>3151</v>
      </c>
      <c r="B1441" s="7">
        <v>479252612</v>
      </c>
      <c r="C1441" s="6">
        <v>38</v>
      </c>
      <c r="D1441" s="17">
        <v>30826.5</v>
      </c>
      <c r="E1441" s="6" t="s">
        <v>3339</v>
      </c>
      <c r="F1441" s="6" t="s">
        <v>4105</v>
      </c>
      <c r="G1441" s="6" t="s">
        <v>3361</v>
      </c>
      <c r="H1441" s="18" t="s">
        <v>6389</v>
      </c>
      <c r="I1441" s="19" t="str">
        <f t="shared" si="44"/>
        <v>656372.921</v>
      </c>
      <c r="J1441" s="20">
        <v>141350.11767345</v>
      </c>
      <c r="K1441" s="6" t="s">
        <v>6390</v>
      </c>
      <c r="L1441" t="str">
        <f>VLOOKUP(A1441,[1]Accounts!$A$2:$G$3001,5,FALSE)</f>
        <v>Corporate</v>
      </c>
      <c r="M1441" t="str">
        <f>VLOOKUP(A1441,[1]Accounts!$A$2:$G$3001,7,FALSE)</f>
        <v>86398,7391</v>
      </c>
      <c r="N1441" t="str">
        <f>IFERROR(VLOOKUP(A1441,[1]Loan!A:D,4,FALSE),  " No Loan")</f>
        <v xml:space="preserve"> No Loan</v>
      </c>
      <c r="O1441" s="4">
        <f>VLOOKUP(B1441, [1]Transaction!C:F,4,FALSE)</f>
        <v>44233</v>
      </c>
      <c r="P1441" t="str">
        <f>VLOOKUP(B1441,[1]Transaction!C:D,2,FALSE)</f>
        <v>Money Deposit</v>
      </c>
      <c r="Q1441" t="str">
        <f>VLOOKUP(B1441,[1]Transaction!C:E,3,FALSE)</f>
        <v>Bank</v>
      </c>
      <c r="R1441" s="10">
        <f>IFERROR(I1441-J1441, "")</f>
        <v>515022.80332654994</v>
      </c>
      <c r="S1441" s="5">
        <f t="shared" si="45"/>
        <v>10300.456066530998</v>
      </c>
    </row>
    <row r="1442" spans="1:19" x14ac:dyDescent="0.25">
      <c r="A1442" s="6" t="s">
        <v>3098</v>
      </c>
      <c r="B1442" s="7">
        <v>479441115</v>
      </c>
      <c r="C1442" s="6">
        <v>24</v>
      </c>
      <c r="D1442" s="17">
        <v>35940</v>
      </c>
      <c r="E1442" s="6" t="s">
        <v>3339</v>
      </c>
      <c r="F1442" s="6" t="s">
        <v>3992</v>
      </c>
      <c r="G1442" s="6" t="s">
        <v>3357</v>
      </c>
      <c r="H1442" s="18" t="s">
        <v>6391</v>
      </c>
      <c r="I1442" s="19" t="str">
        <f t="shared" si="44"/>
        <v>624747.137</v>
      </c>
      <c r="J1442" s="20">
        <v>120569.01646104</v>
      </c>
      <c r="K1442" s="6" t="s">
        <v>6392</v>
      </c>
      <c r="L1442" t="str">
        <f>VLOOKUP(A1442,[1]Accounts!$A$2:$G$3001,5,FALSE)</f>
        <v>Domiciliary</v>
      </c>
      <c r="M1442" t="str">
        <f>VLOOKUP(A1442,[1]Accounts!$A$2:$G$3001,7,FALSE)</f>
        <v>56674,6992</v>
      </c>
      <c r="N1442" t="str">
        <f>IFERROR(VLOOKUP(A1442,[1]Loan!A:D,4,FALSE),  " No Loan")</f>
        <v xml:space="preserve"> No Loan</v>
      </c>
      <c r="O1442" s="4">
        <f>VLOOKUP(B1442, [1]Transaction!C:F,4,FALSE)</f>
        <v>44651</v>
      </c>
      <c r="P1442" t="str">
        <f>VLOOKUP(B1442,[1]Transaction!C:D,2,FALSE)</f>
        <v>Online Payment</v>
      </c>
      <c r="Q1442" t="str">
        <f>VLOOKUP(B1442,[1]Transaction!C:E,3,FALSE)</f>
        <v>Card</v>
      </c>
      <c r="R1442" s="10">
        <f>IFERROR(I1442-J1442, "")</f>
        <v>504178.12053895998</v>
      </c>
      <c r="S1442" s="5">
        <f t="shared" si="45"/>
        <v>10083.562410779199</v>
      </c>
    </row>
    <row r="1443" spans="1:19" x14ac:dyDescent="0.25">
      <c r="A1443" s="6" t="s">
        <v>1839</v>
      </c>
      <c r="B1443" s="7">
        <v>479460368</v>
      </c>
      <c r="C1443" s="6">
        <v>62</v>
      </c>
      <c r="D1443" s="17">
        <v>22060.5</v>
      </c>
      <c r="E1443" s="6" t="s">
        <v>3348</v>
      </c>
      <c r="F1443" s="6" t="s">
        <v>5002</v>
      </c>
      <c r="G1443" s="6" t="s">
        <v>3501</v>
      </c>
      <c r="H1443" s="18" t="s">
        <v>6393</v>
      </c>
      <c r="I1443" s="19" t="str">
        <f t="shared" si="44"/>
        <v>363305.250</v>
      </c>
      <c r="J1443" s="20">
        <v>224185.92310399999</v>
      </c>
      <c r="K1443" s="6" t="s">
        <v>6394</v>
      </c>
      <c r="L1443" t="str">
        <f>VLOOKUP(A1443,[1]Accounts!$A$2:$G$3001,5,FALSE)</f>
        <v>Domiciliary</v>
      </c>
      <c r="M1443" t="str">
        <f>VLOOKUP(A1443,[1]Accounts!$A$2:$G$3001,7,FALSE)</f>
        <v>255803,625</v>
      </c>
      <c r="N1443" t="str">
        <f>IFERROR(VLOOKUP(A1443,[1]Loan!A:D,4,FALSE),  " No Loan")</f>
        <v xml:space="preserve"> No Loan</v>
      </c>
      <c r="O1443" s="4">
        <f>VLOOKUP(B1443, [1]Transaction!C:F,4,FALSE)</f>
        <v>44227</v>
      </c>
      <c r="P1443" t="str">
        <f>VLOOKUP(B1443,[1]Transaction!C:D,2,FALSE)</f>
        <v>Cash Withdrawal</v>
      </c>
      <c r="Q1443" t="str">
        <f>VLOOKUP(B1443,[1]Transaction!C:E,3,FALSE)</f>
        <v>Bank</v>
      </c>
      <c r="R1443" s="10">
        <f>IFERROR(I1443-J1443, "")</f>
        <v>139119.32689600001</v>
      </c>
      <c r="S1443" s="5">
        <f t="shared" si="45"/>
        <v>0</v>
      </c>
    </row>
    <row r="1444" spans="1:19" x14ac:dyDescent="0.25">
      <c r="A1444" s="6" t="s">
        <v>1580</v>
      </c>
      <c r="B1444" s="7">
        <v>480416516</v>
      </c>
      <c r="C1444" s="6">
        <v>63</v>
      </c>
      <c r="D1444" s="17">
        <v>21695.25</v>
      </c>
      <c r="E1444" s="6" t="s">
        <v>3348</v>
      </c>
      <c r="F1444" s="6" t="s">
        <v>3718</v>
      </c>
      <c r="G1444" s="6" t="s">
        <v>3425</v>
      </c>
      <c r="H1444" s="18" t="s">
        <v>6395</v>
      </c>
      <c r="I1444" s="19" t="str">
        <f t="shared" si="44"/>
        <v>61344.4647</v>
      </c>
      <c r="J1444" s="20">
        <v>9802.5950811599996</v>
      </c>
      <c r="K1444" s="6" t="s">
        <v>6396</v>
      </c>
      <c r="L1444" t="str">
        <f>VLOOKUP(A1444,[1]Accounts!$A$2:$G$3001,5,FALSE)</f>
        <v>Current</v>
      </c>
      <c r="M1444" t="str">
        <f>VLOOKUP(A1444,[1]Accounts!$A$2:$G$3001,7,FALSE)</f>
        <v>138500,6896</v>
      </c>
      <c r="N1444" t="str">
        <f>IFERROR(VLOOKUP(A1444,[1]Loan!A:D,4,FALSE),  " No Loan")</f>
        <v xml:space="preserve"> No Loan</v>
      </c>
      <c r="O1444" s="4">
        <f>VLOOKUP(B1444, [1]Transaction!C:F,4,FALSE)</f>
        <v>44294</v>
      </c>
      <c r="P1444" t="str">
        <f>VLOOKUP(B1444,[1]Transaction!C:D,2,FALSE)</f>
        <v>Checks</v>
      </c>
      <c r="Q1444" t="str">
        <f>VLOOKUP(B1444,[1]Transaction!C:E,3,FALSE)</f>
        <v>Informal Services</v>
      </c>
      <c r="R1444" s="10">
        <f>IFERROR(I1444-J1444, "")</f>
        <v>51541.869618839999</v>
      </c>
      <c r="S1444" s="5">
        <f t="shared" si="45"/>
        <v>0</v>
      </c>
    </row>
    <row r="1445" spans="1:19" x14ac:dyDescent="0.25">
      <c r="A1445" s="6" t="s">
        <v>1420</v>
      </c>
      <c r="B1445" s="7">
        <v>480940191</v>
      </c>
      <c r="C1445" s="6">
        <v>38</v>
      </c>
      <c r="D1445" s="17">
        <v>30826.5</v>
      </c>
      <c r="E1445" s="6" t="s">
        <v>3348</v>
      </c>
      <c r="F1445" s="6" t="s">
        <v>3424</v>
      </c>
      <c r="G1445" s="6" t="s">
        <v>3361</v>
      </c>
      <c r="H1445" s="18" t="s">
        <v>6397</v>
      </c>
      <c r="I1445" s="19" t="str">
        <f t="shared" si="44"/>
        <v>191858.017</v>
      </c>
      <c r="J1445" s="20">
        <v>113272.973532</v>
      </c>
      <c r="K1445" s="6" t="s">
        <v>6398</v>
      </c>
      <c r="L1445" t="str">
        <f>VLOOKUP(A1445,[1]Accounts!$A$2:$G$3001,5,FALSE)</f>
        <v>Domiciliary</v>
      </c>
      <c r="M1445" t="str">
        <f>VLOOKUP(A1445,[1]Accounts!$A$2:$G$3001,7,FALSE)</f>
        <v>114409,2096</v>
      </c>
      <c r="N1445" t="str">
        <f>IFERROR(VLOOKUP(A1445,[1]Loan!A:D,4,FALSE),  " No Loan")</f>
        <v xml:space="preserve"> No Loan</v>
      </c>
      <c r="O1445" s="4">
        <f>VLOOKUP(B1445, [1]Transaction!C:F,4,FALSE)</f>
        <v>44478</v>
      </c>
      <c r="P1445" t="str">
        <f>VLOOKUP(B1445,[1]Transaction!C:D,2,FALSE)</f>
        <v>Online Payment</v>
      </c>
      <c r="Q1445" t="str">
        <f>VLOOKUP(B1445,[1]Transaction!C:E,3,FALSE)</f>
        <v>Mobile</v>
      </c>
      <c r="R1445" s="10">
        <f>IFERROR(I1445-J1445, "")</f>
        <v>78585.043467999989</v>
      </c>
      <c r="S1445" s="5">
        <f t="shared" si="45"/>
        <v>0</v>
      </c>
    </row>
    <row r="1446" spans="1:19" x14ac:dyDescent="0.25">
      <c r="A1446" s="6" t="s">
        <v>1056</v>
      </c>
      <c r="B1446" s="7">
        <v>481270841</v>
      </c>
      <c r="C1446" s="6">
        <v>67</v>
      </c>
      <c r="D1446" s="17">
        <v>20234.25</v>
      </c>
      <c r="E1446" s="6" t="s">
        <v>3348</v>
      </c>
      <c r="F1446" s="6" t="s">
        <v>4713</v>
      </c>
      <c r="G1446" s="6" t="s">
        <v>3369</v>
      </c>
      <c r="H1446" s="18" t="s">
        <v>6399</v>
      </c>
      <c r="I1446" s="19" t="str">
        <f t="shared" si="44"/>
        <v>2507452.99</v>
      </c>
      <c r="J1446" s="20">
        <v>276331.55485319998</v>
      </c>
      <c r="K1446" s="6" t="s">
        <v>6400</v>
      </c>
      <c r="L1446" t="str">
        <f>VLOOKUP(A1446,[1]Accounts!$A$2:$G$3001,5,FALSE)</f>
        <v>Domiciliary</v>
      </c>
      <c r="M1446" t="str">
        <f>VLOOKUP(A1446,[1]Accounts!$A$2:$G$3001,7,FALSE)</f>
        <v>36835,6352</v>
      </c>
      <c r="N1446" t="str">
        <f>IFERROR(VLOOKUP(A1446,[1]Loan!A:D,4,FALSE),  " No Loan")</f>
        <v xml:space="preserve"> No Loan</v>
      </c>
      <c r="O1446" s="4">
        <f>VLOOKUP(B1446, [1]Transaction!C:F,4,FALSE)</f>
        <v>44242</v>
      </c>
      <c r="P1446" t="str">
        <f>VLOOKUP(B1446,[1]Transaction!C:D,2,FALSE)</f>
        <v>Money Transfer</v>
      </c>
      <c r="Q1446" t="str">
        <f>VLOOKUP(B1446,[1]Transaction!C:E,3,FALSE)</f>
        <v>Internet Banking</v>
      </c>
      <c r="R1446" s="10">
        <f>IFERROR(I1446-J1446, "")</f>
        <v>2231121.4351468002</v>
      </c>
      <c r="S1446" s="5">
        <f t="shared" si="45"/>
        <v>44622.428702936006</v>
      </c>
    </row>
    <row r="1447" spans="1:19" x14ac:dyDescent="0.25">
      <c r="A1447" s="6" t="s">
        <v>1437</v>
      </c>
      <c r="B1447" s="7">
        <v>481503965</v>
      </c>
      <c r="C1447" s="6">
        <v>79</v>
      </c>
      <c r="D1447" s="17">
        <v>15851.25</v>
      </c>
      <c r="E1447" s="6" t="s">
        <v>3348</v>
      </c>
      <c r="F1447" s="6" t="s">
        <v>3657</v>
      </c>
      <c r="G1447" s="6" t="s">
        <v>3463</v>
      </c>
      <c r="H1447" s="18" t="s">
        <v>6401</v>
      </c>
      <c r="I1447" s="19" t="str">
        <f t="shared" si="44"/>
        <v>579578.984</v>
      </c>
      <c r="J1447" s="20"/>
      <c r="K1447" s="6" t="s">
        <v>6402</v>
      </c>
      <c r="L1447" t="str">
        <f>VLOOKUP(A1447,[1]Accounts!$A$2:$G$3001,5,FALSE)</f>
        <v>Domiciliary</v>
      </c>
      <c r="M1447" t="str">
        <f>VLOOKUP(A1447,[1]Accounts!$A$2:$G$3001,7,FALSE)</f>
        <v>38502,756</v>
      </c>
      <c r="N1447" t="str">
        <f>IFERROR(VLOOKUP(A1447,[1]Loan!A:D,4,FALSE),  " No Loan")</f>
        <v xml:space="preserve"> No Loan</v>
      </c>
      <c r="O1447" s="4">
        <f>VLOOKUP(B1447, [1]Transaction!C:F,4,FALSE)</f>
        <v>44344</v>
      </c>
      <c r="P1447" t="str">
        <f>VLOOKUP(B1447,[1]Transaction!C:D,2,FALSE)</f>
        <v>Checks</v>
      </c>
      <c r="Q1447" t="str">
        <f>VLOOKUP(B1447,[1]Transaction!C:E,3,FALSE)</f>
        <v>Informal Services</v>
      </c>
      <c r="R1447" s="10">
        <f>IFERROR(I1447-J1447, "")</f>
        <v>579578.98400000005</v>
      </c>
      <c r="S1447" s="5">
        <f t="shared" si="45"/>
        <v>11591.579680000001</v>
      </c>
    </row>
    <row r="1448" spans="1:19" x14ac:dyDescent="0.25">
      <c r="A1448" s="6" t="s">
        <v>2471</v>
      </c>
      <c r="B1448" s="7">
        <v>481645956</v>
      </c>
      <c r="C1448" s="6">
        <v>27</v>
      </c>
      <c r="D1448" s="17">
        <v>34844.25</v>
      </c>
      <c r="E1448" s="6" t="s">
        <v>3348</v>
      </c>
      <c r="F1448" s="6" t="s">
        <v>3674</v>
      </c>
      <c r="G1448" s="6" t="s">
        <v>3489</v>
      </c>
      <c r="H1448" s="18" t="s">
        <v>6403</v>
      </c>
      <c r="I1448" s="19" t="str">
        <f t="shared" si="44"/>
        <v>2822698.58</v>
      </c>
      <c r="J1448" s="20">
        <v>1332313.7328280001</v>
      </c>
      <c r="K1448" s="6" t="s">
        <v>6404</v>
      </c>
      <c r="L1448" t="str">
        <f>VLOOKUP(A1448,[1]Accounts!$A$2:$G$3001,5,FALSE)</f>
        <v>Current</v>
      </c>
      <c r="M1448" t="str">
        <f>VLOOKUP(A1448,[1]Accounts!$A$2:$G$3001,7,FALSE)</f>
        <v>74335,2336</v>
      </c>
      <c r="N1448" t="str">
        <f>IFERROR(VLOOKUP(A1448,[1]Loan!A:D,4,FALSE),  " No Loan")</f>
        <v xml:space="preserve"> No Loan</v>
      </c>
      <c r="O1448" s="4">
        <f>VLOOKUP(B1448, [1]Transaction!C:F,4,FALSE)</f>
        <v>44660</v>
      </c>
      <c r="P1448" t="str">
        <f>VLOOKUP(B1448,[1]Transaction!C:D,2,FALSE)</f>
        <v>Money Transfer</v>
      </c>
      <c r="Q1448" t="str">
        <f>VLOOKUP(B1448,[1]Transaction!C:E,3,FALSE)</f>
        <v>Mobile</v>
      </c>
      <c r="R1448" s="10">
        <f>IFERROR(I1448-J1448, "")</f>
        <v>1490384.847172</v>
      </c>
      <c r="S1448" s="5">
        <f t="shared" si="45"/>
        <v>29807.696943440002</v>
      </c>
    </row>
    <row r="1449" spans="1:19" x14ac:dyDescent="0.25">
      <c r="A1449" s="6" t="s">
        <v>3318</v>
      </c>
      <c r="B1449" s="7">
        <v>481741910</v>
      </c>
      <c r="C1449" s="6">
        <v>79</v>
      </c>
      <c r="D1449" s="17">
        <v>15851.25</v>
      </c>
      <c r="E1449" s="6" t="s">
        <v>3339</v>
      </c>
      <c r="F1449" s="6" t="s">
        <v>3626</v>
      </c>
      <c r="G1449" s="6" t="s">
        <v>3361</v>
      </c>
      <c r="H1449" s="18" t="s">
        <v>6405</v>
      </c>
      <c r="I1449" s="19" t="str">
        <f t="shared" si="44"/>
        <v>758995.412</v>
      </c>
      <c r="J1449" s="20">
        <v>306509.38011848001</v>
      </c>
      <c r="K1449" s="6" t="s">
        <v>6406</v>
      </c>
      <c r="L1449" t="str">
        <f>VLOOKUP(A1449,[1]Accounts!$A$2:$G$3001,5,FALSE)</f>
        <v>Joint</v>
      </c>
      <c r="M1449" t="str">
        <f>VLOOKUP(A1449,[1]Accounts!$A$2:$G$3001,7,FALSE)</f>
        <v>474482,25</v>
      </c>
      <c r="N1449" t="str">
        <f>IFERROR(VLOOKUP(A1449,[1]Loan!A:D,4,FALSE),  " No Loan")</f>
        <v xml:space="preserve"> No Loan</v>
      </c>
      <c r="O1449" s="4">
        <f>VLOOKUP(B1449, [1]Transaction!C:F,4,FALSE)</f>
        <v>44626</v>
      </c>
      <c r="P1449" t="str">
        <f>VLOOKUP(B1449,[1]Transaction!C:D,2,FALSE)</f>
        <v>Checks</v>
      </c>
      <c r="Q1449" t="str">
        <f>VLOOKUP(B1449,[1]Transaction!C:E,3,FALSE)</f>
        <v>Informal Services</v>
      </c>
      <c r="R1449" s="10">
        <f>IFERROR(I1449-J1449, "")</f>
        <v>452486.03188152</v>
      </c>
      <c r="S1449" s="5">
        <f t="shared" si="45"/>
        <v>0</v>
      </c>
    </row>
    <row r="1450" spans="1:19" x14ac:dyDescent="0.25">
      <c r="A1450" s="6" t="s">
        <v>1382</v>
      </c>
      <c r="B1450" s="7">
        <v>481756337</v>
      </c>
      <c r="C1450" s="6">
        <v>42</v>
      </c>
      <c r="D1450" s="17">
        <v>29365.5</v>
      </c>
      <c r="E1450" s="6" t="s">
        <v>3348</v>
      </c>
      <c r="F1450" s="6" t="s">
        <v>3382</v>
      </c>
      <c r="G1450" s="6" t="s">
        <v>3376</v>
      </c>
      <c r="H1450" s="18" t="s">
        <v>6407</v>
      </c>
      <c r="I1450" s="19" t="str">
        <f t="shared" si="44"/>
        <v>1098166.00</v>
      </c>
      <c r="J1450" s="20">
        <v>280382.80895999999</v>
      </c>
      <c r="K1450" s="6" t="s">
        <v>6408</v>
      </c>
      <c r="L1450" t="str">
        <f>VLOOKUP(A1450,[1]Accounts!$A$2:$G$3001,5,FALSE)</f>
        <v>Domiciliary</v>
      </c>
      <c r="M1450" t="str">
        <f>VLOOKUP(A1450,[1]Accounts!$A$2:$G$3001,7,FALSE)</f>
        <v>154254,4794</v>
      </c>
      <c r="N1450" t="str">
        <f>IFERROR(VLOOKUP(A1450,[1]Loan!A:D,4,FALSE),  " No Loan")</f>
        <v xml:space="preserve"> No Loan</v>
      </c>
      <c r="O1450" s="4">
        <f>VLOOKUP(B1450, [1]Transaction!C:F,4,FALSE)</f>
        <v>44270</v>
      </c>
      <c r="P1450" t="str">
        <f>VLOOKUP(B1450,[1]Transaction!C:D,2,FALSE)</f>
        <v>Cash Withdrawal</v>
      </c>
      <c r="Q1450" t="str">
        <f>VLOOKUP(B1450,[1]Transaction!C:E,3,FALSE)</f>
        <v>Bank</v>
      </c>
      <c r="R1450" s="10">
        <f>IFERROR(I1450-J1450, "")</f>
        <v>817783.19103999995</v>
      </c>
      <c r="S1450" s="5">
        <f t="shared" si="45"/>
        <v>16355.663820799999</v>
      </c>
    </row>
    <row r="1451" spans="1:19" x14ac:dyDescent="0.25">
      <c r="A1451" s="6" t="s">
        <v>2566</v>
      </c>
      <c r="B1451" s="7">
        <v>482319919</v>
      </c>
      <c r="C1451" s="6">
        <v>81</v>
      </c>
      <c r="D1451" s="17">
        <v>15120.75</v>
      </c>
      <c r="E1451" s="6" t="s">
        <v>3339</v>
      </c>
      <c r="F1451" s="6" t="s">
        <v>3364</v>
      </c>
      <c r="G1451" s="6" t="s">
        <v>3403</v>
      </c>
      <c r="H1451" s="18" t="s">
        <v>6409</v>
      </c>
      <c r="I1451" s="19" t="str">
        <f t="shared" si="44"/>
        <v>295731.267</v>
      </c>
      <c r="J1451" s="20">
        <v>157464.77988864001</v>
      </c>
      <c r="K1451" s="6" t="s">
        <v>6410</v>
      </c>
      <c r="L1451" t="str">
        <f>VLOOKUP(A1451,[1]Accounts!$A$2:$G$3001,5,FALSE)</f>
        <v>Savings</v>
      </c>
      <c r="M1451" t="str">
        <f>VLOOKUP(A1451,[1]Accounts!$A$2:$G$3001,7,FALSE)</f>
        <v>274732,4682</v>
      </c>
      <c r="N1451" t="str">
        <f>IFERROR(VLOOKUP(A1451,[1]Loan!A:D,4,FALSE),  " No Loan")</f>
        <v xml:space="preserve"> No Loan</v>
      </c>
      <c r="O1451" s="4">
        <f>VLOOKUP(B1451, [1]Transaction!C:F,4,FALSE)</f>
        <v>44531</v>
      </c>
      <c r="P1451" t="str">
        <f>VLOOKUP(B1451,[1]Transaction!C:D,2,FALSE)</f>
        <v>Checks</v>
      </c>
      <c r="Q1451" t="str">
        <f>VLOOKUP(B1451,[1]Transaction!C:E,3,FALSE)</f>
        <v>Informal Services</v>
      </c>
      <c r="R1451" s="10">
        <f>IFERROR(I1451-J1451, "")</f>
        <v>138266.48711135998</v>
      </c>
      <c r="S1451" s="5">
        <f t="shared" si="45"/>
        <v>0</v>
      </c>
    </row>
    <row r="1452" spans="1:19" x14ac:dyDescent="0.25">
      <c r="A1452" s="6" t="s">
        <v>1957</v>
      </c>
      <c r="B1452" s="7">
        <v>482543741</v>
      </c>
      <c r="C1452" s="6">
        <v>25</v>
      </c>
      <c r="D1452" s="17">
        <v>35574.75</v>
      </c>
      <c r="E1452" s="6" t="s">
        <v>3339</v>
      </c>
      <c r="F1452" s="6" t="s">
        <v>3633</v>
      </c>
      <c r="G1452" s="6" t="s">
        <v>3501</v>
      </c>
      <c r="H1452" s="18" t="s">
        <v>6411</v>
      </c>
      <c r="I1452" s="19" t="str">
        <f t="shared" si="44"/>
        <v>888080.409</v>
      </c>
      <c r="J1452" s="20">
        <v>160488.81680832</v>
      </c>
      <c r="K1452" s="6" t="s">
        <v>6412</v>
      </c>
      <c r="L1452" t="str">
        <f>VLOOKUP(A1452,[1]Accounts!$A$2:$G$3001,5,FALSE)</f>
        <v>Domiciliary</v>
      </c>
      <c r="M1452" t="str">
        <f>VLOOKUP(A1452,[1]Accounts!$A$2:$G$3001,7,FALSE)</f>
        <v>54632,704</v>
      </c>
      <c r="N1452" t="str">
        <f>IFERROR(VLOOKUP(A1452,[1]Loan!A:D,4,FALSE),  " No Loan")</f>
        <v xml:space="preserve"> No Loan</v>
      </c>
      <c r="O1452" s="4">
        <f>VLOOKUP(B1452, [1]Transaction!C:F,4,FALSE)</f>
        <v>44401</v>
      </c>
      <c r="P1452" t="str">
        <f>VLOOKUP(B1452,[1]Transaction!C:D,2,FALSE)</f>
        <v>Money Deposit</v>
      </c>
      <c r="Q1452" t="str">
        <f>VLOOKUP(B1452,[1]Transaction!C:E,3,FALSE)</f>
        <v>ATM</v>
      </c>
      <c r="R1452" s="10">
        <f>IFERROR(I1452-J1452, "")</f>
        <v>727591.59219167999</v>
      </c>
      <c r="S1452" s="5">
        <f t="shared" si="45"/>
        <v>14551.831843833599</v>
      </c>
    </row>
    <row r="1453" spans="1:19" x14ac:dyDescent="0.25">
      <c r="A1453" s="6" t="s">
        <v>501</v>
      </c>
      <c r="B1453" s="7">
        <v>482795531</v>
      </c>
      <c r="C1453" s="6">
        <v>18</v>
      </c>
      <c r="D1453" s="17">
        <v>38131.5</v>
      </c>
      <c r="E1453" s="6" t="s">
        <v>3339</v>
      </c>
      <c r="F1453" s="6" t="s">
        <v>3340</v>
      </c>
      <c r="G1453" s="6" t="s">
        <v>3463</v>
      </c>
      <c r="H1453" s="18" t="s">
        <v>6413</v>
      </c>
      <c r="I1453" s="19" t="str">
        <f t="shared" si="44"/>
        <v>1651345.59</v>
      </c>
      <c r="J1453" s="20">
        <v>542709.14169654006</v>
      </c>
      <c r="K1453" s="6" t="s">
        <v>6414</v>
      </c>
      <c r="L1453" t="str">
        <f>VLOOKUP(A1453,[1]Accounts!$A$2:$G$3001,5,FALSE)</f>
        <v>Savings</v>
      </c>
      <c r="M1453" t="str">
        <f>VLOOKUP(A1453,[1]Accounts!$A$2:$G$3001,7,FALSE)</f>
        <v>361526,49</v>
      </c>
      <c r="N1453" t="str">
        <f>IFERROR(VLOOKUP(A1453,[1]Loan!A:D,4,FALSE),  " No Loan")</f>
        <v>N615293549</v>
      </c>
      <c r="O1453" s="4">
        <f>VLOOKUP(B1453, [1]Transaction!C:F,4,FALSE)</f>
        <v>44277</v>
      </c>
      <c r="P1453" t="str">
        <f>VLOOKUP(B1453,[1]Transaction!C:D,2,FALSE)</f>
        <v>Loan Payment</v>
      </c>
      <c r="Q1453" t="str">
        <f>VLOOKUP(B1453,[1]Transaction!C:E,3,FALSE)</f>
        <v>AFT</v>
      </c>
      <c r="R1453" s="10">
        <f>IFERROR(I1453-J1453, "")</f>
        <v>1108636.4483034601</v>
      </c>
      <c r="S1453" s="5">
        <f t="shared" si="45"/>
        <v>22172.728966069204</v>
      </c>
    </row>
    <row r="1454" spans="1:19" x14ac:dyDescent="0.25">
      <c r="A1454" s="6" t="s">
        <v>508</v>
      </c>
      <c r="B1454" s="7">
        <v>482854885</v>
      </c>
      <c r="C1454" s="6">
        <v>45</v>
      </c>
      <c r="D1454" s="17">
        <v>28269.75</v>
      </c>
      <c r="E1454" s="6" t="s">
        <v>3348</v>
      </c>
      <c r="F1454" s="6" t="s">
        <v>4687</v>
      </c>
      <c r="G1454" s="6" t="s">
        <v>3376</v>
      </c>
      <c r="H1454" s="18" t="s">
        <v>6415</v>
      </c>
      <c r="I1454" s="19" t="str">
        <f t="shared" si="44"/>
        <v>550649.796</v>
      </c>
      <c r="J1454" s="20">
        <v>78989.76384</v>
      </c>
      <c r="K1454" s="6" t="s">
        <v>6416</v>
      </c>
      <c r="L1454" t="str">
        <f>VLOOKUP(A1454,[1]Accounts!$A$2:$G$3001,5,FALSE)</f>
        <v>Current</v>
      </c>
      <c r="M1454" t="str">
        <f>VLOOKUP(A1454,[1]Accounts!$A$2:$G$3001,7,FALSE)</f>
        <v>115893,2241</v>
      </c>
      <c r="N1454" t="str">
        <f>IFERROR(VLOOKUP(A1454,[1]Loan!A:D,4,FALSE),  " No Loan")</f>
        <v>N4797114995</v>
      </c>
      <c r="O1454" s="4">
        <f>VLOOKUP(B1454, [1]Transaction!C:F,4,FALSE)</f>
        <v>44202</v>
      </c>
      <c r="P1454" t="str">
        <f>VLOOKUP(B1454,[1]Transaction!C:D,2,FALSE)</f>
        <v>Loan Payment</v>
      </c>
      <c r="Q1454" t="str">
        <f>VLOOKUP(B1454,[1]Transaction!C:E,3,FALSE)</f>
        <v>AFT</v>
      </c>
      <c r="R1454" s="10">
        <f>IFERROR(I1454-J1454, "")</f>
        <v>471660.03215999994</v>
      </c>
      <c r="S1454" s="5">
        <f t="shared" si="45"/>
        <v>0</v>
      </c>
    </row>
    <row r="1455" spans="1:19" x14ac:dyDescent="0.25">
      <c r="A1455" s="6" t="s">
        <v>2366</v>
      </c>
      <c r="B1455" s="7">
        <v>483024768</v>
      </c>
      <c r="C1455" s="6">
        <v>48</v>
      </c>
      <c r="D1455" s="17">
        <v>27174</v>
      </c>
      <c r="E1455" s="6" t="s">
        <v>3339</v>
      </c>
      <c r="F1455" s="6" t="s">
        <v>3916</v>
      </c>
      <c r="G1455" s="6" t="s">
        <v>3341</v>
      </c>
      <c r="H1455" s="18" t="s">
        <v>6417</v>
      </c>
      <c r="I1455" s="19" t="str">
        <f t="shared" si="44"/>
        <v>176184.237</v>
      </c>
      <c r="J1455" s="20">
        <v>66149.172647250001</v>
      </c>
      <c r="K1455" s="6" t="s">
        <v>6418</v>
      </c>
      <c r="L1455" t="str">
        <f>VLOOKUP(A1455,[1]Accounts!$A$2:$G$3001,5,FALSE)</f>
        <v>Domiciliary</v>
      </c>
      <c r="M1455" t="str">
        <f>VLOOKUP(A1455,[1]Accounts!$A$2:$G$3001,7,FALSE)</f>
        <v>137509,26</v>
      </c>
      <c r="N1455" t="str">
        <f>IFERROR(VLOOKUP(A1455,[1]Loan!A:D,4,FALSE),  " No Loan")</f>
        <v xml:space="preserve"> No Loan</v>
      </c>
      <c r="O1455" s="4">
        <f>VLOOKUP(B1455, [1]Transaction!C:F,4,FALSE)</f>
        <v>44220</v>
      </c>
      <c r="P1455" t="str">
        <f>VLOOKUP(B1455,[1]Transaction!C:D,2,FALSE)</f>
        <v>Cash Withdrawal</v>
      </c>
      <c r="Q1455" t="str">
        <f>VLOOKUP(B1455,[1]Transaction!C:E,3,FALSE)</f>
        <v>POS</v>
      </c>
      <c r="R1455" s="10">
        <f>IFERROR(I1455-J1455, "")</f>
        <v>110035.06435274999</v>
      </c>
      <c r="S1455" s="5">
        <f t="shared" si="45"/>
        <v>0</v>
      </c>
    </row>
    <row r="1456" spans="1:19" x14ac:dyDescent="0.25">
      <c r="A1456" s="6" t="s">
        <v>1841</v>
      </c>
      <c r="B1456" s="7">
        <v>483029893</v>
      </c>
      <c r="C1456" s="6">
        <v>62</v>
      </c>
      <c r="D1456" s="17">
        <v>22060.5</v>
      </c>
      <c r="E1456" s="6" t="s">
        <v>3348</v>
      </c>
      <c r="F1456" s="6" t="s">
        <v>3657</v>
      </c>
      <c r="G1456" s="6" t="s">
        <v>3341</v>
      </c>
      <c r="H1456" s="18" t="s">
        <v>6419</v>
      </c>
      <c r="I1456" s="19" t="str">
        <f t="shared" si="44"/>
        <v>137954.689</v>
      </c>
      <c r="J1456" s="20">
        <v>55299.785732099997</v>
      </c>
      <c r="K1456" s="6" t="s">
        <v>6420</v>
      </c>
      <c r="L1456" t="str">
        <f>VLOOKUP(A1456,[1]Accounts!$A$2:$G$3001,5,FALSE)</f>
        <v>Joint</v>
      </c>
      <c r="M1456" t="str">
        <f>VLOOKUP(A1456,[1]Accounts!$A$2:$G$3001,7,FALSE)</f>
        <v>107610,468</v>
      </c>
      <c r="N1456" t="str">
        <f>IFERROR(VLOOKUP(A1456,[1]Loan!A:D,4,FALSE),  " No Loan")</f>
        <v xml:space="preserve"> No Loan</v>
      </c>
      <c r="O1456" s="4">
        <f>VLOOKUP(B1456, [1]Transaction!C:F,4,FALSE)</f>
        <v>44205</v>
      </c>
      <c r="P1456" t="str">
        <f>VLOOKUP(B1456,[1]Transaction!C:D,2,FALSE)</f>
        <v>Money Deposit</v>
      </c>
      <c r="Q1456" t="str">
        <f>VLOOKUP(B1456,[1]Transaction!C:E,3,FALSE)</f>
        <v>Bank</v>
      </c>
      <c r="R1456" s="10">
        <f>IFERROR(I1456-J1456, "")</f>
        <v>82654.903267900023</v>
      </c>
      <c r="S1456" s="5">
        <f t="shared" si="45"/>
        <v>0</v>
      </c>
    </row>
    <row r="1457" spans="1:19" x14ac:dyDescent="0.25">
      <c r="A1457" s="6" t="s">
        <v>3020</v>
      </c>
      <c r="B1457" s="7">
        <v>483146030</v>
      </c>
      <c r="C1457" s="6">
        <v>34</v>
      </c>
      <c r="D1457" s="17">
        <v>32287.5</v>
      </c>
      <c r="E1457" s="6" t="s">
        <v>3339</v>
      </c>
      <c r="F1457" s="6" t="s">
        <v>3500</v>
      </c>
      <c r="G1457" s="6" t="s">
        <v>3357</v>
      </c>
      <c r="H1457" s="18" t="s">
        <v>6421</v>
      </c>
      <c r="I1457" s="19" t="str">
        <f t="shared" si="44"/>
        <v>901622.656</v>
      </c>
      <c r="J1457" s="20">
        <v>365193.24068749999</v>
      </c>
      <c r="K1457" s="6" t="s">
        <v>6422</v>
      </c>
      <c r="L1457" t="str">
        <f>VLOOKUP(A1457,[1]Accounts!$A$2:$G$3001,5,FALSE)</f>
        <v>Savings</v>
      </c>
      <c r="M1457" t="str">
        <f>VLOOKUP(A1457,[1]Accounts!$A$2:$G$3001,7,FALSE)</f>
        <v>84800,04</v>
      </c>
      <c r="N1457" t="str">
        <f>IFERROR(VLOOKUP(A1457,[1]Loan!A:D,4,FALSE),  " No Loan")</f>
        <v xml:space="preserve"> No Loan</v>
      </c>
      <c r="O1457" s="4">
        <f>VLOOKUP(B1457, [1]Transaction!C:F,4,FALSE)</f>
        <v>44508</v>
      </c>
      <c r="P1457" t="str">
        <f>VLOOKUP(B1457,[1]Transaction!C:D,2,FALSE)</f>
        <v>Online Payment</v>
      </c>
      <c r="Q1457" t="str">
        <f>VLOOKUP(B1457,[1]Transaction!C:E,3,FALSE)</f>
        <v>Mobile</v>
      </c>
      <c r="R1457" s="10">
        <f>IFERROR(I1457-J1457, "")</f>
        <v>536429.41531249997</v>
      </c>
      <c r="S1457" s="5">
        <f t="shared" si="45"/>
        <v>10728.58830625</v>
      </c>
    </row>
    <row r="1458" spans="1:19" x14ac:dyDescent="0.25">
      <c r="A1458" s="6" t="s">
        <v>1051</v>
      </c>
      <c r="B1458" s="7">
        <v>484146094</v>
      </c>
      <c r="C1458" s="6">
        <v>58</v>
      </c>
      <c r="D1458" s="17">
        <v>23521.5</v>
      </c>
      <c r="E1458" s="6" t="s">
        <v>3339</v>
      </c>
      <c r="F1458" s="6" t="s">
        <v>3814</v>
      </c>
      <c r="G1458" s="6" t="s">
        <v>3361</v>
      </c>
      <c r="H1458" s="18" t="s">
        <v>6423</v>
      </c>
      <c r="I1458" s="19" t="str">
        <f t="shared" si="44"/>
        <v>60794.496_x0002_</v>
      </c>
      <c r="J1458" s="20">
        <v>34044.917759999997</v>
      </c>
      <c r="K1458" s="6" t="s">
        <v>6424</v>
      </c>
      <c r="L1458" t="str">
        <f>VLOOKUP(A1458,[1]Accounts!$A$2:$G$3001,5,FALSE)</f>
        <v>Joint</v>
      </c>
      <c r="M1458" t="str">
        <f>VLOOKUP(A1458,[1]Accounts!$A$2:$G$3001,7,FALSE)</f>
        <v>47361,0064</v>
      </c>
      <c r="N1458" t="str">
        <f>IFERROR(VLOOKUP(A1458,[1]Loan!A:D,4,FALSE),  " No Loan")</f>
        <v xml:space="preserve"> No Loan</v>
      </c>
      <c r="O1458" s="4">
        <f>VLOOKUP(B1458, [1]Transaction!C:F,4,FALSE)</f>
        <v>44253</v>
      </c>
      <c r="P1458" t="str">
        <f>VLOOKUP(B1458,[1]Transaction!C:D,2,FALSE)</f>
        <v>Cash Withdrawal</v>
      </c>
      <c r="Q1458" t="str">
        <f>VLOOKUP(B1458,[1]Transaction!C:E,3,FALSE)</f>
        <v>POS</v>
      </c>
      <c r="R1458" s="10" t="str">
        <f>IFERROR(I1458-J1458, "")</f>
        <v/>
      </c>
      <c r="S1458" s="5" t="e">
        <f t="shared" si="45"/>
        <v>#VALUE!</v>
      </c>
    </row>
    <row r="1459" spans="1:19" x14ac:dyDescent="0.25">
      <c r="A1459" s="6" t="s">
        <v>2390</v>
      </c>
      <c r="B1459" s="7">
        <v>484515047</v>
      </c>
      <c r="C1459" s="6">
        <v>22</v>
      </c>
      <c r="D1459" s="17">
        <v>36670.5</v>
      </c>
      <c r="E1459" s="6" t="s">
        <v>3348</v>
      </c>
      <c r="F1459" s="6" t="s">
        <v>3693</v>
      </c>
      <c r="G1459" s="6" t="s">
        <v>3361</v>
      </c>
      <c r="H1459" s="18" t="s">
        <v>6425</v>
      </c>
      <c r="I1459" s="19" t="str">
        <f t="shared" si="44"/>
        <v>484219.570</v>
      </c>
      <c r="J1459" s="20">
        <v>134562.07010400001</v>
      </c>
      <c r="K1459" s="6" t="s">
        <v>6426</v>
      </c>
      <c r="L1459" t="str">
        <f>VLOOKUP(A1459,[1]Accounts!$A$2:$G$3001,5,FALSE)</f>
        <v>Domiciliary</v>
      </c>
      <c r="M1459" t="str">
        <f>VLOOKUP(A1459,[1]Accounts!$A$2:$G$3001,7,FALSE)</f>
        <v>214018,8052</v>
      </c>
      <c r="N1459" t="str">
        <f>IFERROR(VLOOKUP(A1459,[1]Loan!A:D,4,FALSE),  " No Loan")</f>
        <v xml:space="preserve"> No Loan</v>
      </c>
      <c r="O1459" s="4">
        <f>VLOOKUP(B1459, [1]Transaction!C:F,4,FALSE)</f>
        <v>44593</v>
      </c>
      <c r="P1459" t="str">
        <f>VLOOKUP(B1459,[1]Transaction!C:D,2,FALSE)</f>
        <v>Money Transfer</v>
      </c>
      <c r="Q1459" t="str">
        <f>VLOOKUP(B1459,[1]Transaction!C:E,3,FALSE)</f>
        <v>Bank</v>
      </c>
      <c r="R1459" s="10">
        <f>IFERROR(I1459-J1459, "")</f>
        <v>349657.49989600002</v>
      </c>
      <c r="S1459" s="5">
        <f t="shared" si="45"/>
        <v>0</v>
      </c>
    </row>
    <row r="1460" spans="1:19" x14ac:dyDescent="0.25">
      <c r="A1460" s="6" t="s">
        <v>160</v>
      </c>
      <c r="B1460" s="7">
        <v>484725064</v>
      </c>
      <c r="C1460" s="6">
        <v>69</v>
      </c>
      <c r="D1460" s="17">
        <v>19503.75</v>
      </c>
      <c r="E1460" s="6" t="s">
        <v>3348</v>
      </c>
      <c r="F1460" s="6" t="s">
        <v>3532</v>
      </c>
      <c r="G1460" s="6" t="s">
        <v>3466</v>
      </c>
      <c r="H1460" s="18" t="s">
        <v>6427</v>
      </c>
      <c r="I1460" s="19" t="str">
        <f t="shared" si="44"/>
        <v>498848.116</v>
      </c>
      <c r="J1460" s="20">
        <v>166567.43609999999</v>
      </c>
      <c r="K1460" s="6" t="s">
        <v>6428</v>
      </c>
      <c r="L1460" t="str">
        <f>VLOOKUP(A1460,[1]Accounts!$A$2:$G$3001,5,FALSE)</f>
        <v>Savings</v>
      </c>
      <c r="M1460" t="str">
        <f>VLOOKUP(A1460,[1]Accounts!$A$2:$G$3001,7,FALSE)</f>
        <v>75764,5824</v>
      </c>
      <c r="N1460" t="str">
        <f>IFERROR(VLOOKUP(A1460,[1]Loan!A:D,4,FALSE),  " No Loan")</f>
        <v xml:space="preserve"> No Loan</v>
      </c>
      <c r="O1460" s="4">
        <f>VLOOKUP(B1460, [1]Transaction!C:F,4,FALSE)</f>
        <v>44593</v>
      </c>
      <c r="P1460" t="str">
        <f>VLOOKUP(B1460,[1]Transaction!C:D,2,FALSE)</f>
        <v>Online Payment</v>
      </c>
      <c r="Q1460" t="str">
        <f>VLOOKUP(B1460,[1]Transaction!C:E,3,FALSE)</f>
        <v>Internet Banking</v>
      </c>
      <c r="R1460" s="10">
        <f>IFERROR(I1460-J1460, "")</f>
        <v>332280.67989999999</v>
      </c>
      <c r="S1460" s="5">
        <f t="shared" si="45"/>
        <v>0</v>
      </c>
    </row>
    <row r="1461" spans="1:19" x14ac:dyDescent="0.25">
      <c r="A1461" s="6" t="s">
        <v>1093</v>
      </c>
      <c r="B1461" s="7">
        <v>484833124</v>
      </c>
      <c r="C1461" s="6">
        <v>35</v>
      </c>
      <c r="D1461" s="17">
        <v>31922.25</v>
      </c>
      <c r="E1461" s="6" t="s">
        <v>3339</v>
      </c>
      <c r="F1461" s="6" t="s">
        <v>3349</v>
      </c>
      <c r="G1461" s="6" t="s">
        <v>3399</v>
      </c>
      <c r="H1461" s="18" t="s">
        <v>6429</v>
      </c>
      <c r="I1461" s="19" t="str">
        <f t="shared" si="44"/>
        <v>831504.762</v>
      </c>
      <c r="J1461" s="20">
        <v>138214.56947759999</v>
      </c>
      <c r="K1461" s="6" t="s">
        <v>6430</v>
      </c>
      <c r="L1461" t="str">
        <f>VLOOKUP(A1461,[1]Accounts!$A$2:$G$3001,5,FALSE)</f>
        <v>Savings</v>
      </c>
      <c r="M1461" t="str">
        <f>VLOOKUP(A1461,[1]Accounts!$A$2:$G$3001,7,FALSE)</f>
        <v>208965,848</v>
      </c>
      <c r="N1461" t="str">
        <f>IFERROR(VLOOKUP(A1461,[1]Loan!A:D,4,FALSE),  " No Loan")</f>
        <v xml:space="preserve"> No Loan</v>
      </c>
      <c r="O1461" s="4">
        <f>VLOOKUP(B1461, [1]Transaction!C:F,4,FALSE)</f>
        <v>44423</v>
      </c>
      <c r="P1461" t="str">
        <f>VLOOKUP(B1461,[1]Transaction!C:D,2,FALSE)</f>
        <v>Money Transfer</v>
      </c>
      <c r="Q1461" t="str">
        <f>VLOOKUP(B1461,[1]Transaction!C:E,3,FALSE)</f>
        <v>Mobile</v>
      </c>
      <c r="R1461" s="10">
        <f>IFERROR(I1461-J1461, "")</f>
        <v>693290.19252240006</v>
      </c>
      <c r="S1461" s="5">
        <f t="shared" si="45"/>
        <v>13865.803850448001</v>
      </c>
    </row>
    <row r="1462" spans="1:19" x14ac:dyDescent="0.25">
      <c r="A1462" s="6" t="s">
        <v>2796</v>
      </c>
      <c r="B1462" s="7">
        <v>484916169</v>
      </c>
      <c r="C1462" s="6">
        <v>69</v>
      </c>
      <c r="D1462" s="17">
        <v>19503.75</v>
      </c>
      <c r="E1462" s="6" t="s">
        <v>3348</v>
      </c>
      <c r="F1462" s="6" t="s">
        <v>3504</v>
      </c>
      <c r="G1462" s="6" t="s">
        <v>3463</v>
      </c>
      <c r="H1462" s="18" t="s">
        <v>6431</v>
      </c>
      <c r="I1462" s="19" t="str">
        <f t="shared" si="44"/>
        <v>87414.6540</v>
      </c>
      <c r="J1462" s="20">
        <v>23835.639324960001</v>
      </c>
      <c r="K1462" s="6" t="s">
        <v>6432</v>
      </c>
      <c r="L1462" t="str">
        <f>VLOOKUP(A1462,[1]Accounts!$A$2:$G$3001,5,FALSE)</f>
        <v>Domiciliary</v>
      </c>
      <c r="M1462" t="str">
        <f>VLOOKUP(A1462,[1]Accounts!$A$2:$G$3001,7,FALSE)</f>
        <v>329938,2948</v>
      </c>
      <c r="N1462" t="str">
        <f>IFERROR(VLOOKUP(A1462,[1]Loan!A:D,4,FALSE),  " No Loan")</f>
        <v xml:space="preserve"> No Loan</v>
      </c>
      <c r="O1462" s="4">
        <f>VLOOKUP(B1462, [1]Transaction!C:F,4,FALSE)</f>
        <v>44386</v>
      </c>
      <c r="P1462" t="str">
        <f>VLOOKUP(B1462,[1]Transaction!C:D,2,FALSE)</f>
        <v>Money Deposit</v>
      </c>
      <c r="Q1462" t="str">
        <f>VLOOKUP(B1462,[1]Transaction!C:E,3,FALSE)</f>
        <v>Bank</v>
      </c>
      <c r="R1462" s="10">
        <f>IFERROR(I1462-J1462, "")</f>
        <v>63579.014675039994</v>
      </c>
      <c r="S1462" s="5">
        <f t="shared" si="45"/>
        <v>0</v>
      </c>
    </row>
    <row r="1463" spans="1:19" x14ac:dyDescent="0.25">
      <c r="A1463" s="6" t="s">
        <v>2670</v>
      </c>
      <c r="B1463" s="7">
        <v>484947100</v>
      </c>
      <c r="C1463" s="6">
        <v>59</v>
      </c>
      <c r="D1463" s="17">
        <v>23156.25</v>
      </c>
      <c r="E1463" s="6" t="s">
        <v>3339</v>
      </c>
      <c r="F1463" s="6" t="s">
        <v>4011</v>
      </c>
      <c r="G1463" s="6" t="s">
        <v>3369</v>
      </c>
      <c r="H1463" s="18" t="s">
        <v>6433</v>
      </c>
      <c r="I1463" s="19" t="str">
        <f t="shared" si="44"/>
        <v>380438.933</v>
      </c>
      <c r="J1463" s="20">
        <v>79680.821126399998</v>
      </c>
      <c r="K1463" s="6" t="s">
        <v>6434</v>
      </c>
      <c r="L1463" t="str">
        <f>VLOOKUP(A1463,[1]Accounts!$A$2:$G$3001,5,FALSE)</f>
        <v>Corporate</v>
      </c>
      <c r="M1463" t="str">
        <f>VLOOKUP(A1463,[1]Accounts!$A$2:$G$3001,7,FALSE)</f>
        <v>223156,4976</v>
      </c>
      <c r="N1463" t="str">
        <f>IFERROR(VLOOKUP(A1463,[1]Loan!A:D,4,FALSE),  " No Loan")</f>
        <v xml:space="preserve"> No Loan</v>
      </c>
      <c r="O1463" s="4">
        <f>VLOOKUP(B1463, [1]Transaction!C:F,4,FALSE)</f>
        <v>44217</v>
      </c>
      <c r="P1463" t="str">
        <f>VLOOKUP(B1463,[1]Transaction!C:D,2,FALSE)</f>
        <v>Money Deposit</v>
      </c>
      <c r="Q1463" t="str">
        <f>VLOOKUP(B1463,[1]Transaction!C:E,3,FALSE)</f>
        <v>Bank</v>
      </c>
      <c r="R1463" s="10">
        <f>IFERROR(I1463-J1463, "")</f>
        <v>300758.11187360005</v>
      </c>
      <c r="S1463" s="5">
        <f t="shared" si="45"/>
        <v>0</v>
      </c>
    </row>
    <row r="1464" spans="1:19" x14ac:dyDescent="0.25">
      <c r="A1464" s="6" t="s">
        <v>2259</v>
      </c>
      <c r="B1464" s="7">
        <v>485008475</v>
      </c>
      <c r="C1464" s="6">
        <v>50</v>
      </c>
      <c r="D1464" s="17">
        <v>26443.5</v>
      </c>
      <c r="E1464" s="6" t="s">
        <v>3339</v>
      </c>
      <c r="F1464" s="6" t="s">
        <v>3772</v>
      </c>
      <c r="G1464" s="6" t="s">
        <v>3369</v>
      </c>
      <c r="H1464" s="18" t="s">
        <v>6435</v>
      </c>
      <c r="I1464" s="19" t="str">
        <f t="shared" si="44"/>
        <v>145886.630</v>
      </c>
      <c r="J1464" s="20">
        <v>65219.905476</v>
      </c>
      <c r="K1464" s="6" t="s">
        <v>6436</v>
      </c>
      <c r="L1464" t="str">
        <f>VLOOKUP(A1464,[1]Accounts!$A$2:$G$3001,5,FALSE)</f>
        <v>Domiciliary</v>
      </c>
      <c r="M1464" t="str">
        <f>VLOOKUP(A1464,[1]Accounts!$A$2:$G$3001,7,FALSE)</f>
        <v>94396,9992</v>
      </c>
      <c r="N1464" t="str">
        <f>IFERROR(VLOOKUP(A1464,[1]Loan!A:D,4,FALSE),  " No Loan")</f>
        <v xml:space="preserve"> No Loan</v>
      </c>
      <c r="O1464" s="4">
        <f>VLOOKUP(B1464, [1]Transaction!C:F,4,FALSE)</f>
        <v>44494</v>
      </c>
      <c r="P1464" t="str">
        <f>VLOOKUP(B1464,[1]Transaction!C:D,2,FALSE)</f>
        <v>Money Deposit</v>
      </c>
      <c r="Q1464" t="str">
        <f>VLOOKUP(B1464,[1]Transaction!C:E,3,FALSE)</f>
        <v>Bank</v>
      </c>
      <c r="R1464" s="10">
        <f>IFERROR(I1464-J1464, "")</f>
        <v>80666.724524000005</v>
      </c>
      <c r="S1464" s="5">
        <f t="shared" si="45"/>
        <v>0</v>
      </c>
    </row>
    <row r="1465" spans="1:19" x14ac:dyDescent="0.25">
      <c r="A1465" s="6" t="s">
        <v>2790</v>
      </c>
      <c r="B1465" s="7">
        <v>485114841</v>
      </c>
      <c r="C1465" s="6">
        <v>45</v>
      </c>
      <c r="D1465" s="17">
        <v>28269.75</v>
      </c>
      <c r="E1465" s="6" t="s">
        <v>3348</v>
      </c>
      <c r="F1465" s="6" t="s">
        <v>3388</v>
      </c>
      <c r="G1465" s="6" t="s">
        <v>3369</v>
      </c>
      <c r="H1465" s="18" t="s">
        <v>6437</v>
      </c>
      <c r="I1465" s="19" t="str">
        <f t="shared" si="44"/>
        <v>439854.559</v>
      </c>
      <c r="J1465" s="20">
        <v>249837.38962559999</v>
      </c>
      <c r="K1465" s="6" t="s">
        <v>6438</v>
      </c>
      <c r="L1465" t="str">
        <f>VLOOKUP(A1465,[1]Accounts!$A$2:$G$3001,5,FALSE)</f>
        <v>Current</v>
      </c>
      <c r="M1465" t="str">
        <f>VLOOKUP(A1465,[1]Accounts!$A$2:$G$3001,7,FALSE)</f>
        <v>139535,9244</v>
      </c>
      <c r="N1465" t="str">
        <f>IFERROR(VLOOKUP(A1465,[1]Loan!A:D,4,FALSE),  " No Loan")</f>
        <v xml:space="preserve"> No Loan</v>
      </c>
      <c r="O1465" s="4">
        <f>VLOOKUP(B1465, [1]Transaction!C:F,4,FALSE)</f>
        <v>44373</v>
      </c>
      <c r="P1465" t="str">
        <f>VLOOKUP(B1465,[1]Transaction!C:D,2,FALSE)</f>
        <v>Checks</v>
      </c>
      <c r="Q1465" t="str">
        <f>VLOOKUP(B1465,[1]Transaction!C:E,3,FALSE)</f>
        <v>Informal Services</v>
      </c>
      <c r="R1465" s="10">
        <f>IFERROR(I1465-J1465, "")</f>
        <v>190017.16937440002</v>
      </c>
      <c r="S1465" s="5">
        <f t="shared" si="45"/>
        <v>0</v>
      </c>
    </row>
    <row r="1466" spans="1:19" x14ac:dyDescent="0.25">
      <c r="A1466" s="6" t="s">
        <v>1546</v>
      </c>
      <c r="B1466" s="7">
        <v>486466506</v>
      </c>
      <c r="C1466" s="6">
        <v>37</v>
      </c>
      <c r="D1466" s="17">
        <v>31191.75</v>
      </c>
      <c r="E1466" s="6" t="s">
        <v>3339</v>
      </c>
      <c r="F1466" s="6" t="s">
        <v>3636</v>
      </c>
      <c r="G1466" s="6" t="s">
        <v>3505</v>
      </c>
      <c r="H1466" s="18" t="s">
        <v>6439</v>
      </c>
      <c r="I1466" s="19" t="str">
        <f t="shared" si="44"/>
        <v>1364674.72</v>
      </c>
      <c r="J1466" s="20">
        <v>383050.07685999997</v>
      </c>
      <c r="K1466" s="6" t="s">
        <v>6440</v>
      </c>
      <c r="L1466" t="str">
        <f>VLOOKUP(A1466,[1]Accounts!$A$2:$G$3001,5,FALSE)</f>
        <v>Domiciliary</v>
      </c>
      <c r="M1466" t="str">
        <f>VLOOKUP(A1466,[1]Accounts!$A$2:$G$3001,7,FALSE)</f>
        <v>142762,8091</v>
      </c>
      <c r="N1466" t="str">
        <f>IFERROR(VLOOKUP(A1466,[1]Loan!A:D,4,FALSE),  " No Loan")</f>
        <v xml:space="preserve"> No Loan</v>
      </c>
      <c r="O1466" s="4">
        <f>VLOOKUP(B1466, [1]Transaction!C:F,4,FALSE)</f>
        <v>44372</v>
      </c>
      <c r="P1466" t="str">
        <f>VLOOKUP(B1466,[1]Transaction!C:D,2,FALSE)</f>
        <v>Online Payment</v>
      </c>
      <c r="Q1466" t="str">
        <f>VLOOKUP(B1466,[1]Transaction!C:E,3,FALSE)</f>
        <v>Internet Banking</v>
      </c>
      <c r="R1466" s="10">
        <f>IFERROR(I1466-J1466, "")</f>
        <v>981624.64314000006</v>
      </c>
      <c r="S1466" s="5">
        <f t="shared" si="45"/>
        <v>19632.492862800002</v>
      </c>
    </row>
    <row r="1467" spans="1:19" x14ac:dyDescent="0.25">
      <c r="A1467" s="6" t="s">
        <v>2095</v>
      </c>
      <c r="B1467" s="7">
        <v>486620474</v>
      </c>
      <c r="C1467" s="6">
        <v>20</v>
      </c>
      <c r="D1467" s="17">
        <v>37401</v>
      </c>
      <c r="E1467" s="6" t="s">
        <v>3339</v>
      </c>
      <c r="F1467" s="6" t="s">
        <v>3523</v>
      </c>
      <c r="G1467" s="6" t="s">
        <v>3376</v>
      </c>
      <c r="H1467" s="18" t="s">
        <v>6441</v>
      </c>
      <c r="I1467" s="19" t="str">
        <f t="shared" si="44"/>
        <v>817822.445</v>
      </c>
      <c r="J1467" s="20">
        <v>410835.51063099998</v>
      </c>
      <c r="K1467" s="6" t="s">
        <v>6442</v>
      </c>
      <c r="L1467" t="str">
        <f>VLOOKUP(A1467,[1]Accounts!$A$2:$G$3001,5,FALSE)</f>
        <v>Corporate</v>
      </c>
      <c r="M1467" t="str">
        <f>VLOOKUP(A1467,[1]Accounts!$A$2:$G$3001,7,FALSE)</f>
        <v>158330,4228</v>
      </c>
      <c r="N1467" t="str">
        <f>IFERROR(VLOOKUP(A1467,[1]Loan!A:D,4,FALSE),  " No Loan")</f>
        <v xml:space="preserve"> No Loan</v>
      </c>
      <c r="O1467" s="4">
        <f>VLOOKUP(B1467, [1]Transaction!C:F,4,FALSE)</f>
        <v>44308</v>
      </c>
      <c r="P1467" t="str">
        <f>VLOOKUP(B1467,[1]Transaction!C:D,2,FALSE)</f>
        <v>Money Deposit</v>
      </c>
      <c r="Q1467" t="str">
        <f>VLOOKUP(B1467,[1]Transaction!C:E,3,FALSE)</f>
        <v>Bank</v>
      </c>
      <c r="R1467" s="10">
        <f>IFERROR(I1467-J1467, "")</f>
        <v>406986.93436899997</v>
      </c>
      <c r="S1467" s="5">
        <f t="shared" si="45"/>
        <v>0</v>
      </c>
    </row>
    <row r="1468" spans="1:19" x14ac:dyDescent="0.25">
      <c r="A1468" s="6" t="s">
        <v>1555</v>
      </c>
      <c r="B1468" s="7">
        <v>486687485</v>
      </c>
      <c r="C1468" s="6">
        <v>81</v>
      </c>
      <c r="D1468" s="17">
        <v>15120.75</v>
      </c>
      <c r="E1468" s="6" t="s">
        <v>3339</v>
      </c>
      <c r="F1468" s="6" t="s">
        <v>4601</v>
      </c>
      <c r="G1468" s="6" t="s">
        <v>3501</v>
      </c>
      <c r="H1468" s="18" t="s">
        <v>6443</v>
      </c>
      <c r="I1468" s="19" t="str">
        <f t="shared" si="44"/>
        <v>544795.891</v>
      </c>
      <c r="J1468" s="20">
        <v>189588.9701376</v>
      </c>
      <c r="K1468" s="6" t="s">
        <v>6444</v>
      </c>
      <c r="L1468" t="str">
        <f>VLOOKUP(A1468,[1]Accounts!$A$2:$G$3001,5,FALSE)</f>
        <v>Corporate</v>
      </c>
      <c r="M1468" t="str">
        <f>VLOOKUP(A1468,[1]Accounts!$A$2:$G$3001,7,FALSE)</f>
        <v>95926,8618</v>
      </c>
      <c r="N1468" t="str">
        <f>IFERROR(VLOOKUP(A1468,[1]Loan!A:D,4,FALSE),  " No Loan")</f>
        <v xml:space="preserve"> No Loan</v>
      </c>
      <c r="O1468" s="4">
        <f>VLOOKUP(B1468, [1]Transaction!C:F,4,FALSE)</f>
        <v>44404</v>
      </c>
      <c r="P1468" t="str">
        <f>VLOOKUP(B1468,[1]Transaction!C:D,2,FALSE)</f>
        <v>Money Deposit</v>
      </c>
      <c r="Q1468" t="str">
        <f>VLOOKUP(B1468,[1]Transaction!C:E,3,FALSE)</f>
        <v>ATM</v>
      </c>
      <c r="R1468" s="10">
        <f>IFERROR(I1468-J1468, "")</f>
        <v>355206.92086239997</v>
      </c>
      <c r="S1468" s="5">
        <f t="shared" si="45"/>
        <v>0</v>
      </c>
    </row>
    <row r="1469" spans="1:19" x14ac:dyDescent="0.25">
      <c r="A1469" s="6" t="s">
        <v>1862</v>
      </c>
      <c r="B1469" s="7">
        <v>487111219</v>
      </c>
      <c r="C1469" s="6">
        <v>58</v>
      </c>
      <c r="D1469" s="17">
        <v>23521.5</v>
      </c>
      <c r="E1469" s="6" t="s">
        <v>3348</v>
      </c>
      <c r="F1469" s="6" t="s">
        <v>4070</v>
      </c>
      <c r="G1469" s="6" t="s">
        <v>3345</v>
      </c>
      <c r="H1469" s="18" t="s">
        <v>6445</v>
      </c>
      <c r="I1469" s="19" t="str">
        <f t="shared" si="44"/>
        <v>889337.232</v>
      </c>
      <c r="J1469" s="20">
        <v>523374.96103200002</v>
      </c>
      <c r="K1469" s="6" t="s">
        <v>6446</v>
      </c>
      <c r="L1469" t="str">
        <f>VLOOKUP(A1469,[1]Accounts!$A$2:$G$3001,5,FALSE)</f>
        <v>Domiciliary</v>
      </c>
      <c r="M1469" t="str">
        <f>VLOOKUP(A1469,[1]Accounts!$A$2:$G$3001,7,FALSE)</f>
        <v>287479,6281</v>
      </c>
      <c r="N1469" t="str">
        <f>IFERROR(VLOOKUP(A1469,[1]Loan!A:D,4,FALSE),  " No Loan")</f>
        <v xml:space="preserve"> No Loan</v>
      </c>
      <c r="O1469" s="4">
        <f>VLOOKUP(B1469, [1]Transaction!C:F,4,FALSE)</f>
        <v>44481</v>
      </c>
      <c r="P1469" t="str">
        <f>VLOOKUP(B1469,[1]Transaction!C:D,2,FALSE)</f>
        <v>Money Deposit</v>
      </c>
      <c r="Q1469" t="str">
        <f>VLOOKUP(B1469,[1]Transaction!C:E,3,FALSE)</f>
        <v>Bank</v>
      </c>
      <c r="R1469" s="10">
        <f>IFERROR(I1469-J1469, "")</f>
        <v>365962.27096799994</v>
      </c>
      <c r="S1469" s="5">
        <f t="shared" si="45"/>
        <v>0</v>
      </c>
    </row>
    <row r="1470" spans="1:19" x14ac:dyDescent="0.25">
      <c r="A1470" s="6" t="s">
        <v>2022</v>
      </c>
      <c r="B1470" s="7">
        <v>487433294</v>
      </c>
      <c r="C1470" s="6">
        <v>36</v>
      </c>
      <c r="D1470" s="17">
        <v>31557</v>
      </c>
      <c r="E1470" s="6" t="s">
        <v>3348</v>
      </c>
      <c r="F1470" s="6" t="s">
        <v>3761</v>
      </c>
      <c r="G1470" s="6" t="s">
        <v>3369</v>
      </c>
      <c r="H1470" s="18" t="s">
        <v>6447</v>
      </c>
      <c r="I1470" s="19" t="str">
        <f t="shared" si="44"/>
        <v>521357.752</v>
      </c>
      <c r="J1470" s="20">
        <v>135553.01558447999</v>
      </c>
      <c r="K1470" s="6" t="s">
        <v>6448</v>
      </c>
      <c r="L1470" t="str">
        <f>VLOOKUP(A1470,[1]Accounts!$A$2:$G$3001,5,FALSE)</f>
        <v>Corporate</v>
      </c>
      <c r="M1470" t="str">
        <f>VLOOKUP(A1470,[1]Accounts!$A$2:$G$3001,7,FALSE)</f>
        <v>108507,2625</v>
      </c>
      <c r="N1470" t="str">
        <f>IFERROR(VLOOKUP(A1470,[1]Loan!A:D,4,FALSE),  " No Loan")</f>
        <v xml:space="preserve"> No Loan</v>
      </c>
      <c r="O1470" s="4">
        <f>VLOOKUP(B1470, [1]Transaction!C:F,4,FALSE)</f>
        <v>44589</v>
      </c>
      <c r="P1470" t="str">
        <f>VLOOKUP(B1470,[1]Transaction!C:D,2,FALSE)</f>
        <v>Online Payment</v>
      </c>
      <c r="Q1470" t="str">
        <f>VLOOKUP(B1470,[1]Transaction!C:E,3,FALSE)</f>
        <v>Internet Banking</v>
      </c>
      <c r="R1470" s="10">
        <f>IFERROR(I1470-J1470, "")</f>
        <v>385804.73641551996</v>
      </c>
      <c r="S1470" s="5">
        <f t="shared" si="45"/>
        <v>0</v>
      </c>
    </row>
    <row r="1471" spans="1:19" x14ac:dyDescent="0.25">
      <c r="A1471" s="6" t="s">
        <v>2573</v>
      </c>
      <c r="B1471" s="7">
        <v>488315193</v>
      </c>
      <c r="C1471" s="6">
        <v>66</v>
      </c>
      <c r="D1471" s="17">
        <v>20599.5</v>
      </c>
      <c r="E1471" s="6" t="s">
        <v>3339</v>
      </c>
      <c r="F1471" s="6" t="s">
        <v>3424</v>
      </c>
      <c r="G1471" s="6" t="s">
        <v>3463</v>
      </c>
      <c r="H1471" s="18" t="s">
        <v>6449</v>
      </c>
      <c r="I1471" s="19" t="str">
        <f t="shared" si="44"/>
        <v>1508181.38</v>
      </c>
      <c r="J1471" s="20">
        <v>657136.17688319995</v>
      </c>
      <c r="K1471" s="6" t="s">
        <v>4314</v>
      </c>
      <c r="L1471" t="str">
        <f>VLOOKUP(A1471,[1]Accounts!$A$2:$G$3001,5,FALSE)</f>
        <v>Current</v>
      </c>
      <c r="M1471" t="str">
        <f>VLOOKUP(A1471,[1]Accounts!$A$2:$G$3001,7,FALSE)</f>
        <v>124157,088</v>
      </c>
      <c r="N1471" t="str">
        <f>IFERROR(VLOOKUP(A1471,[1]Loan!A:D,4,FALSE),  " No Loan")</f>
        <v xml:space="preserve"> No Loan</v>
      </c>
      <c r="O1471" s="4">
        <f>VLOOKUP(B1471, [1]Transaction!C:F,4,FALSE)</f>
        <v>44463</v>
      </c>
      <c r="P1471" t="str">
        <f>VLOOKUP(B1471,[1]Transaction!C:D,2,FALSE)</f>
        <v>Money Transfer</v>
      </c>
      <c r="Q1471" t="str">
        <f>VLOOKUP(B1471,[1]Transaction!C:E,3,FALSE)</f>
        <v>Mobile</v>
      </c>
      <c r="R1471" s="10">
        <f>IFERROR(I1471-J1471, "")</f>
        <v>851045.20311679994</v>
      </c>
      <c r="S1471" s="5">
        <f t="shared" si="45"/>
        <v>17020.904062335998</v>
      </c>
    </row>
    <row r="1472" spans="1:19" x14ac:dyDescent="0.25">
      <c r="A1472" s="6" t="s">
        <v>189</v>
      </c>
      <c r="B1472" s="7">
        <v>488680309</v>
      </c>
      <c r="C1472" s="6">
        <v>44</v>
      </c>
      <c r="D1472" s="17">
        <v>28635</v>
      </c>
      <c r="E1472" s="6" t="s">
        <v>3339</v>
      </c>
      <c r="F1472" s="6" t="s">
        <v>4616</v>
      </c>
      <c r="G1472" s="6" t="s">
        <v>3466</v>
      </c>
      <c r="H1472" s="18" t="s">
        <v>6450</v>
      </c>
      <c r="I1472" s="19" t="str">
        <f t="shared" si="44"/>
        <v>1763179.74</v>
      </c>
      <c r="J1472" s="20">
        <v>195798.26662452001</v>
      </c>
      <c r="K1472" s="6" t="s">
        <v>6451</v>
      </c>
      <c r="L1472" t="str">
        <f>VLOOKUP(A1472,[1]Accounts!$A$2:$G$3001,5,FALSE)</f>
        <v>Current</v>
      </c>
      <c r="M1472" t="str">
        <f>VLOOKUP(A1472,[1]Accounts!$A$2:$G$3001,7,FALSE)</f>
        <v>316420,5312</v>
      </c>
      <c r="N1472" t="str">
        <f>IFERROR(VLOOKUP(A1472,[1]Loan!A:D,4,FALSE),  " No Loan")</f>
        <v>N7954946704</v>
      </c>
      <c r="O1472" s="4">
        <f>VLOOKUP(B1472, [1]Transaction!C:F,4,FALSE)</f>
        <v>44324</v>
      </c>
      <c r="P1472" t="str">
        <f>VLOOKUP(B1472,[1]Transaction!C:D,2,FALSE)</f>
        <v>Loan Payment</v>
      </c>
      <c r="Q1472" t="str">
        <f>VLOOKUP(B1472,[1]Transaction!C:E,3,FALSE)</f>
        <v>ACH</v>
      </c>
      <c r="R1472" s="10">
        <f>IFERROR(I1472-J1472, "")</f>
        <v>1567381.4733754799</v>
      </c>
      <c r="S1472" s="5">
        <f t="shared" si="45"/>
        <v>31347.6294675096</v>
      </c>
    </row>
    <row r="1473" spans="1:19" x14ac:dyDescent="0.25">
      <c r="A1473" s="6" t="s">
        <v>2216</v>
      </c>
      <c r="B1473" s="7">
        <v>488871183</v>
      </c>
      <c r="C1473" s="6">
        <v>80</v>
      </c>
      <c r="D1473" s="17">
        <v>15486</v>
      </c>
      <c r="E1473" s="6" t="s">
        <v>3348</v>
      </c>
      <c r="F1473" s="6" t="s">
        <v>3616</v>
      </c>
      <c r="G1473" s="6" t="s">
        <v>3357</v>
      </c>
      <c r="H1473" s="18" t="s">
        <v>6452</v>
      </c>
      <c r="I1473" s="19" t="str">
        <f t="shared" si="44"/>
        <v>103753.786</v>
      </c>
      <c r="J1473" s="20">
        <v>71536.446936120003</v>
      </c>
      <c r="K1473" s="6" t="s">
        <v>6453</v>
      </c>
      <c r="L1473" t="str">
        <f>VLOOKUP(A1473,[1]Accounts!$A$2:$G$3001,5,FALSE)</f>
        <v>Current</v>
      </c>
      <c r="M1473" t="str">
        <f>VLOOKUP(A1473,[1]Accounts!$A$2:$G$3001,7,FALSE)</f>
        <v>84128,4432</v>
      </c>
      <c r="N1473" t="str">
        <f>IFERROR(VLOOKUP(A1473,[1]Loan!A:D,4,FALSE),  " No Loan")</f>
        <v xml:space="preserve"> No Loan</v>
      </c>
      <c r="O1473" s="4">
        <f>VLOOKUP(B1473, [1]Transaction!C:F,4,FALSE)</f>
        <v>44427</v>
      </c>
      <c r="P1473" t="str">
        <f>VLOOKUP(B1473,[1]Transaction!C:D,2,FALSE)</f>
        <v>Checks</v>
      </c>
      <c r="Q1473" t="str">
        <f>VLOOKUP(B1473,[1]Transaction!C:E,3,FALSE)</f>
        <v>Informal Services</v>
      </c>
      <c r="R1473" s="10">
        <f>IFERROR(I1473-J1473, "")</f>
        <v>32217.33906387999</v>
      </c>
      <c r="S1473" s="5">
        <f t="shared" si="45"/>
        <v>0</v>
      </c>
    </row>
    <row r="1474" spans="1:19" x14ac:dyDescent="0.25">
      <c r="A1474" s="6" t="s">
        <v>3252</v>
      </c>
      <c r="B1474" s="7">
        <v>489162349</v>
      </c>
      <c r="C1474" s="6">
        <v>82</v>
      </c>
      <c r="D1474" s="17">
        <v>14755.5</v>
      </c>
      <c r="E1474" s="6" t="s">
        <v>3339</v>
      </c>
      <c r="F1474" s="6" t="s">
        <v>3968</v>
      </c>
      <c r="G1474" s="6" t="s">
        <v>3512</v>
      </c>
      <c r="H1474" s="18" t="s">
        <v>6454</v>
      </c>
      <c r="I1474" s="19" t="str">
        <f t="shared" si="44"/>
        <v>1089957.02</v>
      </c>
      <c r="J1474" s="20">
        <v>657849.61932479998</v>
      </c>
      <c r="K1474" s="6" t="s">
        <v>6455</v>
      </c>
      <c r="L1474" t="str">
        <f>VLOOKUP(A1474,[1]Accounts!$A$2:$G$3001,5,FALSE)</f>
        <v>Savings</v>
      </c>
      <c r="M1474" t="str">
        <f>VLOOKUP(A1474,[1]Accounts!$A$2:$G$3001,7,FALSE)</f>
        <v>184290,8672</v>
      </c>
      <c r="N1474" t="str">
        <f>IFERROR(VLOOKUP(A1474,[1]Loan!A:D,4,FALSE),  " No Loan")</f>
        <v xml:space="preserve"> No Loan</v>
      </c>
      <c r="O1474" s="4">
        <f>VLOOKUP(B1474, [1]Transaction!C:F,4,FALSE)</f>
        <v>44538</v>
      </c>
      <c r="P1474" t="str">
        <f>VLOOKUP(B1474,[1]Transaction!C:D,2,FALSE)</f>
        <v>Money Transfer</v>
      </c>
      <c r="Q1474" t="str">
        <f>VLOOKUP(B1474,[1]Transaction!C:E,3,FALSE)</f>
        <v>ATM</v>
      </c>
      <c r="R1474" s="10">
        <f>IFERROR(I1474-J1474, "")</f>
        <v>432107.40067520004</v>
      </c>
      <c r="S1474" s="5">
        <f t="shared" si="45"/>
        <v>0</v>
      </c>
    </row>
    <row r="1475" spans="1:19" x14ac:dyDescent="0.25">
      <c r="A1475" s="6" t="s">
        <v>1317</v>
      </c>
      <c r="B1475" s="7">
        <v>490053873</v>
      </c>
      <c r="C1475" s="6">
        <v>63</v>
      </c>
      <c r="D1475" s="17">
        <v>21695.25</v>
      </c>
      <c r="E1475" s="6" t="s">
        <v>3348</v>
      </c>
      <c r="F1475" s="6" t="s">
        <v>3879</v>
      </c>
      <c r="G1475" s="6" t="s">
        <v>3403</v>
      </c>
      <c r="H1475" s="18" t="s">
        <v>6456</v>
      </c>
      <c r="I1475" s="19" t="str">
        <f t="shared" ref="I1475:I1538" si="46">LEFT(H1475,10)</f>
        <v>1073972.85</v>
      </c>
      <c r="J1475" s="20">
        <v>181444.88796336</v>
      </c>
      <c r="K1475" s="6" t="s">
        <v>6457</v>
      </c>
      <c r="L1475" t="str">
        <f>VLOOKUP(A1475,[1]Accounts!$A$2:$G$3001,5,FALSE)</f>
        <v>Domiciliary</v>
      </c>
      <c r="M1475" t="str">
        <f>VLOOKUP(A1475,[1]Accounts!$A$2:$G$3001,7,FALSE)</f>
        <v>123095,0424</v>
      </c>
      <c r="N1475" t="str">
        <f>IFERROR(VLOOKUP(A1475,[1]Loan!A:D,4,FALSE),  " No Loan")</f>
        <v xml:space="preserve"> No Loan</v>
      </c>
      <c r="O1475" s="4">
        <f>VLOOKUP(B1475, [1]Transaction!C:F,4,FALSE)</f>
        <v>44239</v>
      </c>
      <c r="P1475" t="str">
        <f>VLOOKUP(B1475,[1]Transaction!C:D,2,FALSE)</f>
        <v>Money Deposit</v>
      </c>
      <c r="Q1475" t="str">
        <f>VLOOKUP(B1475,[1]Transaction!C:E,3,FALSE)</f>
        <v>Bank</v>
      </c>
      <c r="R1475" s="10">
        <f>IFERROR(I1475-J1475, "")</f>
        <v>892527.96203664015</v>
      </c>
      <c r="S1475" s="5">
        <f t="shared" ref="S1475:S1538" si="47">IF(R1475&gt;500000, R1475*0.02,0)</f>
        <v>17850.559240732804</v>
      </c>
    </row>
    <row r="1476" spans="1:19" x14ac:dyDescent="0.25">
      <c r="A1476" s="6" t="s">
        <v>778</v>
      </c>
      <c r="B1476" s="7">
        <v>490298804</v>
      </c>
      <c r="C1476" s="6">
        <v>77</v>
      </c>
      <c r="D1476" s="17">
        <v>16581.75</v>
      </c>
      <c r="E1476" s="6" t="s">
        <v>3348</v>
      </c>
      <c r="F1476" s="6" t="s">
        <v>3811</v>
      </c>
      <c r="G1476" s="6" t="s">
        <v>3341</v>
      </c>
      <c r="H1476" s="18" t="s">
        <v>6458</v>
      </c>
      <c r="I1476" s="19" t="str">
        <f t="shared" si="46"/>
        <v>642034.661</v>
      </c>
      <c r="J1476" s="20">
        <v>272338.47308249999</v>
      </c>
      <c r="K1476" s="6" t="s">
        <v>6459</v>
      </c>
      <c r="L1476" t="str">
        <f>VLOOKUP(A1476,[1]Accounts!$A$2:$G$3001,5,FALSE)</f>
        <v>Corporate</v>
      </c>
      <c r="M1476" t="str">
        <f>VLOOKUP(A1476,[1]Accounts!$A$2:$G$3001,7,FALSE)</f>
        <v>181474,5075</v>
      </c>
      <c r="N1476" t="str">
        <f>IFERROR(VLOOKUP(A1476,[1]Loan!A:D,4,FALSE),  " No Loan")</f>
        <v xml:space="preserve"> No Loan</v>
      </c>
      <c r="O1476" s="4">
        <f>VLOOKUP(B1476, [1]Transaction!C:F,4,FALSE)</f>
        <v>44263</v>
      </c>
      <c r="P1476" t="str">
        <f>VLOOKUP(B1476,[1]Transaction!C:D,2,FALSE)</f>
        <v>Money Deposit</v>
      </c>
      <c r="Q1476" t="str">
        <f>VLOOKUP(B1476,[1]Transaction!C:E,3,FALSE)</f>
        <v>Bank</v>
      </c>
      <c r="R1476" s="10">
        <f>IFERROR(I1476-J1476, "")</f>
        <v>369696.18791749998</v>
      </c>
      <c r="S1476" s="5">
        <f t="shared" si="47"/>
        <v>0</v>
      </c>
    </row>
    <row r="1477" spans="1:19" x14ac:dyDescent="0.25">
      <c r="A1477" s="6" t="s">
        <v>2860</v>
      </c>
      <c r="B1477" s="7">
        <v>490762884</v>
      </c>
      <c r="C1477" s="6">
        <v>25</v>
      </c>
      <c r="D1477" s="17">
        <v>35574.75</v>
      </c>
      <c r="E1477" s="6" t="s">
        <v>3348</v>
      </c>
      <c r="F1477" s="6" t="s">
        <v>3651</v>
      </c>
      <c r="G1477" s="6" t="s">
        <v>3361</v>
      </c>
      <c r="H1477" s="18" t="s">
        <v>6460</v>
      </c>
      <c r="I1477" s="19" t="str">
        <f t="shared" si="46"/>
        <v>94983.7092</v>
      </c>
      <c r="J1477" s="20">
        <v>29128.337502720002</v>
      </c>
      <c r="K1477" s="6" t="s">
        <v>6461</v>
      </c>
      <c r="L1477" t="str">
        <f>VLOOKUP(A1477,[1]Accounts!$A$2:$G$3001,5,FALSE)</f>
        <v>Domiciliary</v>
      </c>
      <c r="M1477" t="str">
        <f>VLOOKUP(A1477,[1]Accounts!$A$2:$G$3001,7,FALSE)</f>
        <v>162603,456</v>
      </c>
      <c r="N1477" t="str">
        <f>IFERROR(VLOOKUP(A1477,[1]Loan!A:D,4,FALSE),  " No Loan")</f>
        <v xml:space="preserve"> No Loan</v>
      </c>
      <c r="O1477" s="4">
        <f>VLOOKUP(B1477, [1]Transaction!C:F,4,FALSE)</f>
        <v>44271</v>
      </c>
      <c r="P1477" t="str">
        <f>VLOOKUP(B1477,[1]Transaction!C:D,2,FALSE)</f>
        <v>Money Transfer</v>
      </c>
      <c r="Q1477" t="str">
        <f>VLOOKUP(B1477,[1]Transaction!C:E,3,FALSE)</f>
        <v>Bank</v>
      </c>
      <c r="R1477" s="10">
        <f>IFERROR(I1477-J1477, "")</f>
        <v>65855.371697280003</v>
      </c>
      <c r="S1477" s="5">
        <f t="shared" si="47"/>
        <v>0</v>
      </c>
    </row>
    <row r="1478" spans="1:19" x14ac:dyDescent="0.25">
      <c r="A1478" s="6" t="s">
        <v>1730</v>
      </c>
      <c r="B1478" s="7">
        <v>490805157</v>
      </c>
      <c r="C1478" s="6">
        <v>51</v>
      </c>
      <c r="D1478" s="17">
        <v>26078.25</v>
      </c>
      <c r="E1478" s="6" t="s">
        <v>3348</v>
      </c>
      <c r="F1478" s="6" t="s">
        <v>4236</v>
      </c>
      <c r="G1478" s="6" t="s">
        <v>3350</v>
      </c>
      <c r="H1478" s="18" t="s">
        <v>6462</v>
      </c>
      <c r="I1478" s="19" t="str">
        <f t="shared" si="46"/>
        <v>1125389.66</v>
      </c>
      <c r="J1478" s="20">
        <v>198783.78239159999</v>
      </c>
      <c r="K1478" s="6" t="s">
        <v>6463</v>
      </c>
      <c r="L1478" t="str">
        <f>VLOOKUP(A1478,[1]Accounts!$A$2:$G$3001,5,FALSE)</f>
        <v>Domiciliary</v>
      </c>
      <c r="M1478" t="str">
        <f>VLOOKUP(A1478,[1]Accounts!$A$2:$G$3001,7,FALSE)</f>
        <v>186960,0942</v>
      </c>
      <c r="N1478" t="str">
        <f>IFERROR(VLOOKUP(A1478,[1]Loan!A:D,4,FALSE),  " No Loan")</f>
        <v xml:space="preserve"> No Loan</v>
      </c>
      <c r="O1478" s="4">
        <f>VLOOKUP(B1478, [1]Transaction!C:F,4,FALSE)</f>
        <v>44310</v>
      </c>
      <c r="P1478" t="str">
        <f>VLOOKUP(B1478,[1]Transaction!C:D,2,FALSE)</f>
        <v>Checks</v>
      </c>
      <c r="Q1478" t="str">
        <f>VLOOKUP(B1478,[1]Transaction!C:E,3,FALSE)</f>
        <v>Informal Services</v>
      </c>
      <c r="R1478" s="10">
        <f>IFERROR(I1478-J1478, "")</f>
        <v>926605.87760839995</v>
      </c>
      <c r="S1478" s="5">
        <f t="shared" si="47"/>
        <v>18532.117552167998</v>
      </c>
    </row>
    <row r="1479" spans="1:19" x14ac:dyDescent="0.25">
      <c r="A1479" s="6" t="s">
        <v>1955</v>
      </c>
      <c r="B1479" s="7">
        <v>491584738</v>
      </c>
      <c r="C1479" s="6">
        <v>57</v>
      </c>
      <c r="D1479" s="17">
        <v>23886.75</v>
      </c>
      <c r="E1479" s="6" t="s">
        <v>3348</v>
      </c>
      <c r="F1479" s="6" t="s">
        <v>3606</v>
      </c>
      <c r="G1479" s="6" t="s">
        <v>3463</v>
      </c>
      <c r="H1479" s="18" t="s">
        <v>6464</v>
      </c>
      <c r="I1479" s="19" t="str">
        <f t="shared" si="46"/>
        <v>334596.569</v>
      </c>
      <c r="J1479" s="20">
        <v>28738.636893120001</v>
      </c>
      <c r="K1479" s="6" t="s">
        <v>6465</v>
      </c>
      <c r="L1479" t="str">
        <f>VLOOKUP(A1479,[1]Accounts!$A$2:$G$3001,5,FALSE)</f>
        <v>Domiciliary</v>
      </c>
      <c r="M1479" t="str">
        <f>VLOOKUP(A1479,[1]Accounts!$A$2:$G$3001,7,FALSE)</f>
        <v>53747,1396</v>
      </c>
      <c r="N1479" t="str">
        <f>IFERROR(VLOOKUP(A1479,[1]Loan!A:D,4,FALSE),  " No Loan")</f>
        <v xml:space="preserve"> No Loan</v>
      </c>
      <c r="O1479" s="4">
        <f>VLOOKUP(B1479, [1]Transaction!C:F,4,FALSE)</f>
        <v>44631</v>
      </c>
      <c r="P1479" t="str">
        <f>VLOOKUP(B1479,[1]Transaction!C:D,2,FALSE)</f>
        <v>Online Payment</v>
      </c>
      <c r="Q1479" t="str">
        <f>VLOOKUP(B1479,[1]Transaction!C:E,3,FALSE)</f>
        <v>Internet Banking</v>
      </c>
      <c r="R1479" s="10">
        <f>IFERROR(I1479-J1479, "")</f>
        <v>305857.93210688001</v>
      </c>
      <c r="S1479" s="5">
        <f t="shared" si="47"/>
        <v>0</v>
      </c>
    </row>
    <row r="1480" spans="1:19" x14ac:dyDescent="0.25">
      <c r="A1480" s="6" t="s">
        <v>2512</v>
      </c>
      <c r="B1480" s="7">
        <v>491748531</v>
      </c>
      <c r="C1480" s="6">
        <v>36</v>
      </c>
      <c r="D1480" s="17">
        <v>31557</v>
      </c>
      <c r="E1480" s="6" t="s">
        <v>3348</v>
      </c>
      <c r="F1480" s="6" t="s">
        <v>3582</v>
      </c>
      <c r="G1480" s="6" t="s">
        <v>3489</v>
      </c>
      <c r="H1480" s="18" t="s">
        <v>6466</v>
      </c>
      <c r="I1480" s="19" t="str">
        <f t="shared" si="46"/>
        <v>521012.089</v>
      </c>
      <c r="J1480" s="20">
        <v>169230.99432960001</v>
      </c>
      <c r="K1480" s="6" t="s">
        <v>6467</v>
      </c>
      <c r="L1480" t="str">
        <f>VLOOKUP(A1480,[1]Accounts!$A$2:$G$3001,5,FALSE)</f>
        <v>Domiciliary</v>
      </c>
      <c r="M1480" t="str">
        <f>VLOOKUP(A1480,[1]Accounts!$A$2:$G$3001,7,FALSE)</f>
        <v>110249,4211</v>
      </c>
      <c r="N1480" t="str">
        <f>IFERROR(VLOOKUP(A1480,[1]Loan!A:D,4,FALSE),  " No Loan")</f>
        <v xml:space="preserve"> No Loan</v>
      </c>
      <c r="O1480" s="4">
        <f>VLOOKUP(B1480, [1]Transaction!C:F,4,FALSE)</f>
        <v>44463</v>
      </c>
      <c r="P1480" t="str">
        <f>VLOOKUP(B1480,[1]Transaction!C:D,2,FALSE)</f>
        <v>Money Transfer</v>
      </c>
      <c r="Q1480" t="str">
        <f>VLOOKUP(B1480,[1]Transaction!C:E,3,FALSE)</f>
        <v>Mobile</v>
      </c>
      <c r="R1480" s="10">
        <f>IFERROR(I1480-J1480, "")</f>
        <v>351781.09467039997</v>
      </c>
      <c r="S1480" s="5">
        <f t="shared" si="47"/>
        <v>0</v>
      </c>
    </row>
    <row r="1481" spans="1:19" x14ac:dyDescent="0.25">
      <c r="A1481" s="6" t="s">
        <v>2035</v>
      </c>
      <c r="B1481" s="7">
        <v>491768023</v>
      </c>
      <c r="C1481" s="6">
        <v>22</v>
      </c>
      <c r="D1481" s="17">
        <v>36670.5</v>
      </c>
      <c r="E1481" s="6" t="s">
        <v>3348</v>
      </c>
      <c r="F1481" s="6" t="s">
        <v>3486</v>
      </c>
      <c r="G1481" s="6" t="s">
        <v>3512</v>
      </c>
      <c r="H1481" s="18" t="s">
        <v>6468</v>
      </c>
      <c r="I1481" s="19" t="str">
        <f t="shared" si="46"/>
        <v>1748950.02</v>
      </c>
      <c r="J1481" s="20">
        <v>569658.00705659995</v>
      </c>
      <c r="K1481" s="6" t="s">
        <v>6469</v>
      </c>
      <c r="L1481" t="str">
        <f>VLOOKUP(A1481,[1]Accounts!$A$2:$G$3001,5,FALSE)</f>
        <v>Joint</v>
      </c>
      <c r="M1481" t="str">
        <f>VLOOKUP(A1481,[1]Accounts!$A$2:$G$3001,7,FALSE)</f>
        <v>145704,5538</v>
      </c>
      <c r="N1481" t="str">
        <f>IFERROR(VLOOKUP(A1481,[1]Loan!A:D,4,FALSE),  " No Loan")</f>
        <v xml:space="preserve"> No Loan</v>
      </c>
      <c r="O1481" s="4">
        <f>VLOOKUP(B1481, [1]Transaction!C:F,4,FALSE)</f>
        <v>44202</v>
      </c>
      <c r="P1481" t="str">
        <f>VLOOKUP(B1481,[1]Transaction!C:D,2,FALSE)</f>
        <v>Checks</v>
      </c>
      <c r="Q1481" t="str">
        <f>VLOOKUP(B1481,[1]Transaction!C:E,3,FALSE)</f>
        <v>Informal Services</v>
      </c>
      <c r="R1481" s="10">
        <f>IFERROR(I1481-J1481, "")</f>
        <v>1179292.0129434001</v>
      </c>
      <c r="S1481" s="5">
        <f t="shared" si="47"/>
        <v>23585.840258868</v>
      </c>
    </row>
    <row r="1482" spans="1:19" x14ac:dyDescent="0.25">
      <c r="A1482" s="6" t="s">
        <v>513</v>
      </c>
      <c r="B1482" s="7">
        <v>491931973</v>
      </c>
      <c r="C1482" s="6">
        <v>60</v>
      </c>
      <c r="D1482" s="17">
        <v>22791</v>
      </c>
      <c r="E1482" s="6" t="s">
        <v>3348</v>
      </c>
      <c r="F1482" s="6" t="s">
        <v>3710</v>
      </c>
      <c r="G1482" s="6" t="s">
        <v>3376</v>
      </c>
      <c r="H1482" s="18" t="s">
        <v>6470</v>
      </c>
      <c r="I1482" s="19" t="str">
        <f t="shared" si="46"/>
        <v>564498.463</v>
      </c>
      <c r="J1482" s="20">
        <v>384459.48525600001</v>
      </c>
      <c r="K1482" s="6" t="s">
        <v>6471</v>
      </c>
      <c r="L1482" t="str">
        <f>VLOOKUP(A1482,[1]Accounts!$A$2:$G$3001,5,FALSE)</f>
        <v>Current</v>
      </c>
      <c r="M1482" t="str">
        <f>VLOOKUP(A1482,[1]Accounts!$A$2:$G$3001,7,FALSE)</f>
        <v>168548,8086</v>
      </c>
      <c r="N1482" t="str">
        <f>IFERROR(VLOOKUP(A1482,[1]Loan!A:D,4,FALSE),  " No Loan")</f>
        <v>N479366238</v>
      </c>
      <c r="O1482" s="4">
        <f>VLOOKUP(B1482, [1]Transaction!C:F,4,FALSE)</f>
        <v>44486</v>
      </c>
      <c r="P1482" t="str">
        <f>VLOOKUP(B1482,[1]Transaction!C:D,2,FALSE)</f>
        <v>Loan Payment</v>
      </c>
      <c r="Q1482" t="str">
        <f>VLOOKUP(B1482,[1]Transaction!C:E,3,FALSE)</f>
        <v>Mobile</v>
      </c>
      <c r="R1482" s="10">
        <f>IFERROR(I1482-J1482, "")</f>
        <v>180038.97774399997</v>
      </c>
      <c r="S1482" s="5">
        <f t="shared" si="47"/>
        <v>0</v>
      </c>
    </row>
    <row r="1483" spans="1:19" x14ac:dyDescent="0.25">
      <c r="A1483" s="6" t="s">
        <v>2890</v>
      </c>
      <c r="B1483" s="7">
        <v>492145316</v>
      </c>
      <c r="C1483" s="6">
        <v>51</v>
      </c>
      <c r="D1483" s="17">
        <v>26078.25</v>
      </c>
      <c r="E1483" s="6" t="s">
        <v>3348</v>
      </c>
      <c r="F1483" s="6" t="s">
        <v>3364</v>
      </c>
      <c r="G1483" s="6" t="s">
        <v>3505</v>
      </c>
      <c r="H1483" s="18" t="s">
        <v>6472</v>
      </c>
      <c r="I1483" s="19" t="str">
        <f t="shared" si="46"/>
        <v>1484238.16</v>
      </c>
      <c r="J1483" s="20">
        <v>549910.24124400003</v>
      </c>
      <c r="K1483" s="6" t="s">
        <v>6473</v>
      </c>
      <c r="L1483" t="str">
        <f>VLOOKUP(A1483,[1]Accounts!$A$2:$G$3001,5,FALSE)</f>
        <v>Savings</v>
      </c>
      <c r="M1483" t="str">
        <f>VLOOKUP(A1483,[1]Accounts!$A$2:$G$3001,7,FALSE)</f>
        <v>230764,8</v>
      </c>
      <c r="N1483" t="str">
        <f>IFERROR(VLOOKUP(A1483,[1]Loan!A:D,4,FALSE),  " No Loan")</f>
        <v xml:space="preserve"> No Loan</v>
      </c>
      <c r="O1483" s="4">
        <f>VLOOKUP(B1483, [1]Transaction!C:F,4,FALSE)</f>
        <v>44237</v>
      </c>
      <c r="P1483" t="str">
        <f>VLOOKUP(B1483,[1]Transaction!C:D,2,FALSE)</f>
        <v>Checks</v>
      </c>
      <c r="Q1483" t="str">
        <f>VLOOKUP(B1483,[1]Transaction!C:E,3,FALSE)</f>
        <v>Informal Services</v>
      </c>
      <c r="R1483" s="10">
        <f>IFERROR(I1483-J1483, "")</f>
        <v>934327.91875599988</v>
      </c>
      <c r="S1483" s="5">
        <f t="shared" si="47"/>
        <v>18686.558375119999</v>
      </c>
    </row>
    <row r="1484" spans="1:19" x14ac:dyDescent="0.25">
      <c r="A1484" s="6" t="s">
        <v>516</v>
      </c>
      <c r="B1484" s="7">
        <v>492918400</v>
      </c>
      <c r="C1484" s="6">
        <v>41</v>
      </c>
      <c r="D1484" s="17">
        <v>29730.75</v>
      </c>
      <c r="E1484" s="6" t="s">
        <v>3339</v>
      </c>
      <c r="F1484" s="6" t="s">
        <v>3794</v>
      </c>
      <c r="G1484" s="6" t="s">
        <v>3501</v>
      </c>
      <c r="H1484" s="18" t="s">
        <v>6474</v>
      </c>
      <c r="I1484" s="19" t="str">
        <f t="shared" si="46"/>
        <v>153125.321</v>
      </c>
      <c r="J1484" s="20">
        <v>84595.023976049997</v>
      </c>
      <c r="K1484" s="6" t="s">
        <v>6475</v>
      </c>
      <c r="L1484" t="str">
        <f>VLOOKUP(A1484,[1]Accounts!$A$2:$G$3001,5,FALSE)</f>
        <v>Domiciliary</v>
      </c>
      <c r="M1484" t="str">
        <f>VLOOKUP(A1484,[1]Accounts!$A$2:$G$3001,7,FALSE)</f>
        <v>58554,3168</v>
      </c>
      <c r="N1484" t="str">
        <f>IFERROR(VLOOKUP(A1484,[1]Loan!A:D,4,FALSE),  " No Loan")</f>
        <v>N5152019544</v>
      </c>
      <c r="O1484" s="4">
        <f>VLOOKUP(B1484, [1]Transaction!C:F,4,FALSE)</f>
        <v>44450</v>
      </c>
      <c r="P1484" t="str">
        <f>VLOOKUP(B1484,[1]Transaction!C:D,2,FALSE)</f>
        <v>Loan Payment</v>
      </c>
      <c r="Q1484" t="str">
        <f>VLOOKUP(B1484,[1]Transaction!C:E,3,FALSE)</f>
        <v>Mobile</v>
      </c>
      <c r="R1484" s="10">
        <f>IFERROR(I1484-J1484, "")</f>
        <v>68530.297023949999</v>
      </c>
      <c r="S1484" s="5">
        <f t="shared" si="47"/>
        <v>0</v>
      </c>
    </row>
    <row r="1485" spans="1:19" x14ac:dyDescent="0.25">
      <c r="A1485" s="6" t="s">
        <v>2196</v>
      </c>
      <c r="B1485" s="7">
        <v>492942781</v>
      </c>
      <c r="C1485" s="6">
        <v>71</v>
      </c>
      <c r="D1485" s="17">
        <v>18773.25</v>
      </c>
      <c r="E1485" s="6" t="s">
        <v>3348</v>
      </c>
      <c r="F1485" s="6" t="s">
        <v>3582</v>
      </c>
      <c r="G1485" s="6" t="s">
        <v>3369</v>
      </c>
      <c r="H1485" s="18" t="s">
        <v>6476</v>
      </c>
      <c r="I1485" s="19" t="str">
        <f t="shared" si="46"/>
        <v>1146047.71</v>
      </c>
      <c r="J1485" s="20">
        <v>332718.81994563999</v>
      </c>
      <c r="K1485" s="6" t="s">
        <v>6477</v>
      </c>
      <c r="L1485" t="str">
        <f>VLOOKUP(A1485,[1]Accounts!$A$2:$G$3001,5,FALSE)</f>
        <v>Current</v>
      </c>
      <c r="M1485" t="str">
        <f>VLOOKUP(A1485,[1]Accounts!$A$2:$G$3001,7,FALSE)</f>
        <v>136269,28</v>
      </c>
      <c r="N1485" t="str">
        <f>IFERROR(VLOOKUP(A1485,[1]Loan!A:D,4,FALSE),  " No Loan")</f>
        <v xml:space="preserve"> No Loan</v>
      </c>
      <c r="O1485" s="4">
        <f>VLOOKUP(B1485, [1]Transaction!C:F,4,FALSE)</f>
        <v>44307</v>
      </c>
      <c r="P1485" t="str">
        <f>VLOOKUP(B1485,[1]Transaction!C:D,2,FALSE)</f>
        <v>Money Deposit</v>
      </c>
      <c r="Q1485" t="str">
        <f>VLOOKUP(B1485,[1]Transaction!C:E,3,FALSE)</f>
        <v>Bank</v>
      </c>
      <c r="R1485" s="10">
        <f>IFERROR(I1485-J1485, "")</f>
        <v>813328.89005436003</v>
      </c>
      <c r="S1485" s="5">
        <f t="shared" si="47"/>
        <v>16266.577801087202</v>
      </c>
    </row>
    <row r="1486" spans="1:19" x14ac:dyDescent="0.25">
      <c r="A1486" s="6" t="s">
        <v>519</v>
      </c>
      <c r="B1486" s="7">
        <v>493486761</v>
      </c>
      <c r="C1486" s="6">
        <v>49</v>
      </c>
      <c r="D1486" s="17">
        <v>26808.75</v>
      </c>
      <c r="E1486" s="6" t="s">
        <v>3348</v>
      </c>
      <c r="F1486" s="6" t="s">
        <v>3508</v>
      </c>
      <c r="G1486" s="6" t="s">
        <v>3403</v>
      </c>
      <c r="H1486" s="18" t="s">
        <v>6478</v>
      </c>
      <c r="I1486" s="19" t="str">
        <f t="shared" si="46"/>
        <v>300687.958</v>
      </c>
      <c r="J1486" s="20">
        <v>93473.477797440006</v>
      </c>
      <c r="K1486" s="6" t="s">
        <v>6479</v>
      </c>
      <c r="L1486" t="str">
        <f>VLOOKUP(A1486,[1]Accounts!$A$2:$G$3001,5,FALSE)</f>
        <v>Joint</v>
      </c>
      <c r="M1486" t="str">
        <f>VLOOKUP(A1486,[1]Accounts!$A$2:$G$3001,7,FALSE)</f>
        <v>345819,232</v>
      </c>
      <c r="N1486" t="str">
        <f>IFERROR(VLOOKUP(A1486,[1]Loan!A:D,4,FALSE),  " No Loan")</f>
        <v>N2862007104</v>
      </c>
      <c r="O1486" s="4">
        <f>VLOOKUP(B1486, [1]Transaction!C:F,4,FALSE)</f>
        <v>44498</v>
      </c>
      <c r="P1486" t="str">
        <f>VLOOKUP(B1486,[1]Transaction!C:D,2,FALSE)</f>
        <v>Loan Payment</v>
      </c>
      <c r="Q1486" t="str">
        <f>VLOOKUP(B1486,[1]Transaction!C:E,3,FALSE)</f>
        <v>AFT</v>
      </c>
      <c r="R1486" s="10">
        <f>IFERROR(I1486-J1486, "")</f>
        <v>207214.48020255996</v>
      </c>
      <c r="S1486" s="5">
        <f t="shared" si="47"/>
        <v>0</v>
      </c>
    </row>
    <row r="1487" spans="1:19" x14ac:dyDescent="0.25">
      <c r="A1487" s="6" t="s">
        <v>2302</v>
      </c>
      <c r="B1487" s="7">
        <v>494672186</v>
      </c>
      <c r="C1487" s="6">
        <v>42</v>
      </c>
      <c r="D1487" s="17">
        <v>29365.5</v>
      </c>
      <c r="E1487" s="6" t="s">
        <v>3339</v>
      </c>
      <c r="F1487" s="6" t="s">
        <v>3622</v>
      </c>
      <c r="G1487" s="6" t="s">
        <v>3623</v>
      </c>
      <c r="H1487" s="18" t="s">
        <v>6480</v>
      </c>
      <c r="I1487" s="19" t="str">
        <f t="shared" si="46"/>
        <v>2182842.98</v>
      </c>
      <c r="J1487" s="20">
        <v>719634.04073400004</v>
      </c>
      <c r="K1487" s="6" t="s">
        <v>6481</v>
      </c>
      <c r="L1487" t="str">
        <f>VLOOKUP(A1487,[1]Accounts!$A$2:$G$3001,5,FALSE)</f>
        <v>Savings</v>
      </c>
      <c r="M1487" t="str">
        <f>VLOOKUP(A1487,[1]Accounts!$A$2:$G$3001,7,FALSE)</f>
        <v>144361,23</v>
      </c>
      <c r="N1487" t="str">
        <f>IFERROR(VLOOKUP(A1487,[1]Loan!A:D,4,FALSE),  " No Loan")</f>
        <v xml:space="preserve"> No Loan</v>
      </c>
      <c r="O1487" s="4">
        <f>VLOOKUP(B1487, [1]Transaction!C:F,4,FALSE)</f>
        <v>44347</v>
      </c>
      <c r="P1487" t="str">
        <f>VLOOKUP(B1487,[1]Transaction!C:D,2,FALSE)</f>
        <v>Online Payment</v>
      </c>
      <c r="Q1487" t="str">
        <f>VLOOKUP(B1487,[1]Transaction!C:E,3,FALSE)</f>
        <v>Mobile</v>
      </c>
      <c r="R1487" s="10">
        <f>IFERROR(I1487-J1487, "")</f>
        <v>1463208.9392659999</v>
      </c>
      <c r="S1487" s="5">
        <f t="shared" si="47"/>
        <v>29264.17878532</v>
      </c>
    </row>
    <row r="1488" spans="1:19" x14ac:dyDescent="0.25">
      <c r="A1488" s="6" t="s">
        <v>522</v>
      </c>
      <c r="B1488" s="7">
        <v>496015471</v>
      </c>
      <c r="C1488" s="6">
        <v>84</v>
      </c>
      <c r="D1488" s="17">
        <v>14025</v>
      </c>
      <c r="E1488" s="6" t="s">
        <v>3348</v>
      </c>
      <c r="F1488" s="6" t="s">
        <v>5002</v>
      </c>
      <c r="G1488" s="6" t="s">
        <v>3512</v>
      </c>
      <c r="H1488" s="18" t="s">
        <v>6482</v>
      </c>
      <c r="I1488" s="19" t="str">
        <f t="shared" si="46"/>
        <v>2264886.40</v>
      </c>
      <c r="J1488" s="20">
        <v>719976.08336519997</v>
      </c>
      <c r="K1488" s="6" t="s">
        <v>6483</v>
      </c>
      <c r="L1488" t="str">
        <f>VLOOKUP(A1488,[1]Accounts!$A$2:$G$3001,5,FALSE)</f>
        <v>Domiciliary</v>
      </c>
      <c r="M1488" t="str">
        <f>VLOOKUP(A1488,[1]Accounts!$A$2:$G$3001,7,FALSE)</f>
        <v>328107,3156</v>
      </c>
      <c r="N1488" t="str">
        <f>IFERROR(VLOOKUP(A1488,[1]Loan!A:D,4,FALSE),  " No Loan")</f>
        <v>N863241705</v>
      </c>
      <c r="O1488" s="4">
        <f>VLOOKUP(B1488, [1]Transaction!C:F,4,FALSE)</f>
        <v>44420</v>
      </c>
      <c r="P1488" t="str">
        <f>VLOOKUP(B1488,[1]Transaction!C:D,2,FALSE)</f>
        <v>Loan Payment</v>
      </c>
      <c r="Q1488" t="str">
        <f>VLOOKUP(B1488,[1]Transaction!C:E,3,FALSE)</f>
        <v>Mobile</v>
      </c>
      <c r="R1488" s="10">
        <f>IFERROR(I1488-J1488, "")</f>
        <v>1544910.3166347998</v>
      </c>
      <c r="S1488" s="5">
        <f t="shared" si="47"/>
        <v>30898.206332695998</v>
      </c>
    </row>
    <row r="1489" spans="1:19" x14ac:dyDescent="0.25">
      <c r="A1489" s="6" t="s">
        <v>3037</v>
      </c>
      <c r="B1489" s="7">
        <v>496470356</v>
      </c>
      <c r="C1489" s="6">
        <v>53</v>
      </c>
      <c r="D1489" s="17">
        <v>25347.75</v>
      </c>
      <c r="E1489" s="6" t="s">
        <v>3348</v>
      </c>
      <c r="F1489" s="6" t="s">
        <v>3415</v>
      </c>
      <c r="G1489" s="6" t="s">
        <v>3369</v>
      </c>
      <c r="H1489" s="18" t="s">
        <v>6484</v>
      </c>
      <c r="I1489" s="19" t="str">
        <f t="shared" si="46"/>
        <v>141945.925</v>
      </c>
      <c r="J1489" s="20">
        <v>196878.99797500001</v>
      </c>
      <c r="K1489" s="6" t="s">
        <v>6485</v>
      </c>
      <c r="L1489" t="str">
        <f>VLOOKUP(A1489,[1]Accounts!$A$2:$G$3001,5,FALSE)</f>
        <v>Corporate</v>
      </c>
      <c r="M1489" t="str">
        <f>VLOOKUP(A1489,[1]Accounts!$A$2:$G$3001,7,FALSE)</f>
        <v>302773,1076</v>
      </c>
      <c r="N1489" t="str">
        <f>IFERROR(VLOOKUP(A1489,[1]Loan!A:D,4,FALSE),  " No Loan")</f>
        <v xml:space="preserve"> No Loan</v>
      </c>
      <c r="O1489" s="4">
        <f>VLOOKUP(B1489, [1]Transaction!C:F,4,FALSE)</f>
        <v>44406</v>
      </c>
      <c r="P1489" t="str">
        <f>VLOOKUP(B1489,[1]Transaction!C:D,2,FALSE)</f>
        <v>Cash Withdrawal</v>
      </c>
      <c r="Q1489" t="str">
        <f>VLOOKUP(B1489,[1]Transaction!C:E,3,FALSE)</f>
        <v>ATM</v>
      </c>
      <c r="R1489" s="10">
        <f>IFERROR(I1489-J1489, "")</f>
        <v>-54933.072975000017</v>
      </c>
      <c r="S1489" s="5">
        <f t="shared" si="47"/>
        <v>0</v>
      </c>
    </row>
    <row r="1490" spans="1:19" x14ac:dyDescent="0.25">
      <c r="A1490" s="6" t="s">
        <v>2463</v>
      </c>
      <c r="B1490" s="7">
        <v>497461477</v>
      </c>
      <c r="C1490" s="6">
        <v>50</v>
      </c>
      <c r="D1490" s="17">
        <v>26443.5</v>
      </c>
      <c r="E1490" s="6" t="s">
        <v>3348</v>
      </c>
      <c r="F1490" s="6" t="s">
        <v>3406</v>
      </c>
      <c r="G1490" s="6" t="s">
        <v>3425</v>
      </c>
      <c r="H1490" s="18" t="s">
        <v>6486</v>
      </c>
      <c r="I1490" s="19" t="str">
        <f t="shared" si="46"/>
        <v>2065707.80</v>
      </c>
      <c r="J1490" s="20">
        <v>405935.60322510003</v>
      </c>
      <c r="K1490" s="6" t="s">
        <v>6487</v>
      </c>
      <c r="L1490" t="str">
        <f>VLOOKUP(A1490,[1]Accounts!$A$2:$G$3001,5,FALSE)</f>
        <v>Joint</v>
      </c>
      <c r="M1490" t="str">
        <f>VLOOKUP(A1490,[1]Accounts!$A$2:$G$3001,7,FALSE)</f>
        <v>253484,8512</v>
      </c>
      <c r="N1490" t="str">
        <f>IFERROR(VLOOKUP(A1490,[1]Loan!A:D,4,FALSE),  " No Loan")</f>
        <v xml:space="preserve"> No Loan</v>
      </c>
      <c r="O1490" s="4">
        <f>VLOOKUP(B1490, [1]Transaction!C:F,4,FALSE)</f>
        <v>44523</v>
      </c>
      <c r="P1490" t="str">
        <f>VLOOKUP(B1490,[1]Transaction!C:D,2,FALSE)</f>
        <v>Cash Withdrawal</v>
      </c>
      <c r="Q1490" t="str">
        <f>VLOOKUP(B1490,[1]Transaction!C:E,3,FALSE)</f>
        <v>POS</v>
      </c>
      <c r="R1490" s="10">
        <f>IFERROR(I1490-J1490, "")</f>
        <v>1659772.1967749</v>
      </c>
      <c r="S1490" s="5">
        <f t="shared" si="47"/>
        <v>33195.443935497999</v>
      </c>
    </row>
    <row r="1491" spans="1:19" x14ac:dyDescent="0.25">
      <c r="A1491" s="6" t="s">
        <v>1868</v>
      </c>
      <c r="B1491" s="7">
        <v>497483163</v>
      </c>
      <c r="C1491" s="6">
        <v>30</v>
      </c>
      <c r="D1491" s="17">
        <v>33748.5</v>
      </c>
      <c r="E1491" s="6" t="s">
        <v>3348</v>
      </c>
      <c r="F1491" s="6" t="s">
        <v>3591</v>
      </c>
      <c r="G1491" s="6" t="s">
        <v>3623</v>
      </c>
      <c r="H1491" s="18" t="s">
        <v>6488</v>
      </c>
      <c r="I1491" s="19" t="str">
        <f t="shared" si="46"/>
        <v>473855.636</v>
      </c>
      <c r="J1491" s="20">
        <v>47159.918060639997</v>
      </c>
      <c r="K1491" s="6" t="s">
        <v>6489</v>
      </c>
      <c r="L1491" t="str">
        <f>VLOOKUP(A1491,[1]Accounts!$A$2:$G$3001,5,FALSE)</f>
        <v>Current</v>
      </c>
      <c r="M1491" t="str">
        <f>VLOOKUP(A1491,[1]Accounts!$A$2:$G$3001,7,FALSE)</f>
        <v>144947,04</v>
      </c>
      <c r="N1491" t="str">
        <f>IFERROR(VLOOKUP(A1491,[1]Loan!A:D,4,FALSE),  " No Loan")</f>
        <v xml:space="preserve"> No Loan</v>
      </c>
      <c r="O1491" s="4">
        <f>VLOOKUP(B1491, [1]Transaction!C:F,4,FALSE)</f>
        <v>44507</v>
      </c>
      <c r="P1491" t="str">
        <f>VLOOKUP(B1491,[1]Transaction!C:D,2,FALSE)</f>
        <v>Cash Withdrawal</v>
      </c>
      <c r="Q1491" t="str">
        <f>VLOOKUP(B1491,[1]Transaction!C:E,3,FALSE)</f>
        <v>ATM</v>
      </c>
      <c r="R1491" s="10">
        <f>IFERROR(I1491-J1491, "")</f>
        <v>426695.71793936001</v>
      </c>
      <c r="S1491" s="5">
        <f t="shared" si="47"/>
        <v>0</v>
      </c>
    </row>
    <row r="1492" spans="1:19" x14ac:dyDescent="0.25">
      <c r="A1492" s="6" t="s">
        <v>206</v>
      </c>
      <c r="B1492" s="7">
        <v>497837231</v>
      </c>
      <c r="C1492" s="6">
        <v>51</v>
      </c>
      <c r="D1492" s="21">
        <v>35887.25</v>
      </c>
      <c r="E1492" s="6" t="str">
        <f ca="1">CHOOSE(RANDBETWEEN(1, 2), "Male","Female")</f>
        <v>Male</v>
      </c>
      <c r="F1492" s="6" t="str">
        <f ca="1">CHOOSE(RANDBETWEEN(1, 5), "Farmer","Tailor","Student","Professor","Welder")</f>
        <v>Student</v>
      </c>
      <c r="G1492" s="6" t="str">
        <f ca="1">CHOOSE(RANDBETWEEN(1, 22), "Kano","Kwara","Imo","Lagos","Adamawa","Delta","Sokoto","Oyo","Osun","Abia","Cross River","Kaduna","Plateau","River","Abuja","Kogi","Edo","Anambra","Bayelsa","Benue","Ogun","Enugu")</f>
        <v>Delta</v>
      </c>
      <c r="H1492" s="22" t="s">
        <v>6490</v>
      </c>
      <c r="I1492" s="19" t="str">
        <f t="shared" si="46"/>
        <v>834678.017</v>
      </c>
      <c r="J1492" s="10">
        <v>904789.52055840101</v>
      </c>
      <c r="K1492" t="s">
        <v>6491</v>
      </c>
      <c r="L1492" t="str">
        <f>VLOOKUP(A1492,[1]Accounts!$A$2:$G$3001,5,FALSE)</f>
        <v>Domiciliary</v>
      </c>
      <c r="M1492" t="str">
        <f>VLOOKUP(A1492,[1]Accounts!$A$2:$G$3001,7,FALSE)</f>
        <v>217808,5707</v>
      </c>
      <c r="N1492" t="str">
        <f>IFERROR(VLOOKUP(A1492,[1]Loan!A:D,4,FALSE),  " No Loan")</f>
        <v xml:space="preserve"> No Loan</v>
      </c>
      <c r="O1492" s="4">
        <f>VLOOKUP(B1492, [1]Transaction!C:F,4,FALSE)</f>
        <v>44566</v>
      </c>
      <c r="P1492" t="str">
        <f>VLOOKUP(B1492,[1]Transaction!C:D,2,FALSE)</f>
        <v>Cash Withdrawal</v>
      </c>
      <c r="Q1492" t="str">
        <f>VLOOKUP(B1492,[1]Transaction!C:E,3,FALSE)</f>
        <v>Bank</v>
      </c>
      <c r="R1492" s="10">
        <f>IFERROR(I1492-J1492, "")</f>
        <v>-70111.503558401018</v>
      </c>
      <c r="S1492" s="5">
        <f t="shared" si="47"/>
        <v>0</v>
      </c>
    </row>
    <row r="1493" spans="1:19" x14ac:dyDescent="0.25">
      <c r="A1493" s="6" t="s">
        <v>2783</v>
      </c>
      <c r="B1493" s="7">
        <v>498794082</v>
      </c>
      <c r="C1493" s="6">
        <v>59</v>
      </c>
      <c r="D1493" s="17">
        <v>23156.25</v>
      </c>
      <c r="E1493" s="6" t="s">
        <v>3339</v>
      </c>
      <c r="F1493" s="6" t="s">
        <v>3508</v>
      </c>
      <c r="G1493" s="6" t="s">
        <v>3345</v>
      </c>
      <c r="H1493" s="18" t="s">
        <v>6492</v>
      </c>
      <c r="I1493" s="19" t="str">
        <f t="shared" si="46"/>
        <v>281809.653</v>
      </c>
      <c r="J1493" s="20">
        <v>60248.960486399999</v>
      </c>
      <c r="K1493" s="6" t="s">
        <v>6493</v>
      </c>
      <c r="L1493" t="str">
        <f>VLOOKUP(A1493,[1]Accounts!$A$2:$G$3001,5,FALSE)</f>
        <v>Domiciliary</v>
      </c>
      <c r="M1493" t="str">
        <f>VLOOKUP(A1493,[1]Accounts!$A$2:$G$3001,7,FALSE)</f>
        <v>181982,2368</v>
      </c>
      <c r="N1493" t="str">
        <f>IFERROR(VLOOKUP(A1493,[1]Loan!A:D,4,FALSE),  " No Loan")</f>
        <v xml:space="preserve"> No Loan</v>
      </c>
      <c r="O1493" s="4">
        <f>VLOOKUP(B1493, [1]Transaction!C:F,4,FALSE)</f>
        <v>44458</v>
      </c>
      <c r="P1493" t="str">
        <f>VLOOKUP(B1493,[1]Transaction!C:D,2,FALSE)</f>
        <v>Cash Withdrawal</v>
      </c>
      <c r="Q1493" t="str">
        <f>VLOOKUP(B1493,[1]Transaction!C:E,3,FALSE)</f>
        <v>Bank</v>
      </c>
      <c r="R1493" s="10">
        <f>IFERROR(I1493-J1493, "")</f>
        <v>221560.69251359999</v>
      </c>
      <c r="S1493" s="5">
        <f t="shared" si="47"/>
        <v>0</v>
      </c>
    </row>
    <row r="1494" spans="1:19" x14ac:dyDescent="0.25">
      <c r="A1494" s="6" t="s">
        <v>2656</v>
      </c>
      <c r="B1494" s="7">
        <v>499411071</v>
      </c>
      <c r="C1494" s="6">
        <v>80</v>
      </c>
      <c r="D1494" s="17">
        <v>15486</v>
      </c>
      <c r="E1494" s="6" t="s">
        <v>3348</v>
      </c>
      <c r="F1494" s="6" t="s">
        <v>3560</v>
      </c>
      <c r="G1494" s="6" t="s">
        <v>3376</v>
      </c>
      <c r="H1494" s="18" t="s">
        <v>6494</v>
      </c>
      <c r="I1494" s="19" t="str">
        <f t="shared" si="46"/>
        <v>290695.757</v>
      </c>
      <c r="J1494" s="20">
        <v>107602.85160703999</v>
      </c>
      <c r="K1494" s="6" t="s">
        <v>6495</v>
      </c>
      <c r="L1494" t="str">
        <f>VLOOKUP(A1494,[1]Accounts!$A$2:$G$3001,5,FALSE)</f>
        <v>Domiciliary</v>
      </c>
      <c r="M1494" t="str">
        <f>VLOOKUP(A1494,[1]Accounts!$A$2:$G$3001,7,FALSE)</f>
        <v>179434,368</v>
      </c>
      <c r="N1494" t="str">
        <f>IFERROR(VLOOKUP(A1494,[1]Loan!A:D,4,FALSE),  " No Loan")</f>
        <v xml:space="preserve"> No Loan</v>
      </c>
      <c r="O1494" s="4">
        <f>VLOOKUP(B1494, [1]Transaction!C:F,4,FALSE)</f>
        <v>44585</v>
      </c>
      <c r="P1494" t="str">
        <f>VLOOKUP(B1494,[1]Transaction!C:D,2,FALSE)</f>
        <v>Checks</v>
      </c>
      <c r="Q1494" t="str">
        <f>VLOOKUP(B1494,[1]Transaction!C:E,3,FALSE)</f>
        <v>Bank</v>
      </c>
      <c r="R1494" s="10">
        <f>IFERROR(I1494-J1494, "")</f>
        <v>183092.90539296</v>
      </c>
      <c r="S1494" s="5">
        <f t="shared" si="47"/>
        <v>0</v>
      </c>
    </row>
    <row r="1495" spans="1:19" x14ac:dyDescent="0.25">
      <c r="A1495" s="6" t="s">
        <v>525</v>
      </c>
      <c r="B1495" s="7">
        <v>499740854</v>
      </c>
      <c r="C1495" s="6">
        <v>36</v>
      </c>
      <c r="D1495" s="17">
        <v>31557</v>
      </c>
      <c r="E1495" s="6" t="s">
        <v>3339</v>
      </c>
      <c r="F1495" s="6" t="s">
        <v>3657</v>
      </c>
      <c r="G1495" s="6" t="s">
        <v>3444</v>
      </c>
      <c r="H1495" s="18" t="s">
        <v>6496</v>
      </c>
      <c r="I1495" s="19" t="str">
        <f t="shared" si="46"/>
        <v>131688.696</v>
      </c>
      <c r="J1495" s="20">
        <v>38355.8157345</v>
      </c>
      <c r="K1495" s="6" t="s">
        <v>6497</v>
      </c>
      <c r="L1495" t="str">
        <f>VLOOKUP(A1495,[1]Accounts!$A$2:$G$3001,5,FALSE)</f>
        <v>Joint</v>
      </c>
      <c r="M1495" t="str">
        <f>VLOOKUP(A1495,[1]Accounts!$A$2:$G$3001,7,FALSE)</f>
        <v>81162,8928</v>
      </c>
      <c r="N1495" t="str">
        <f>IFERROR(VLOOKUP(A1495,[1]Loan!A:D,4,FALSE),  " No Loan")</f>
        <v>N4157745312</v>
      </c>
      <c r="O1495" s="4">
        <f>VLOOKUP(B1495, [1]Transaction!C:F,4,FALSE)</f>
        <v>44600</v>
      </c>
      <c r="P1495" t="str">
        <f>VLOOKUP(B1495,[1]Transaction!C:D,2,FALSE)</f>
        <v>Loan Payment</v>
      </c>
      <c r="Q1495" t="str">
        <f>VLOOKUP(B1495,[1]Transaction!C:E,3,FALSE)</f>
        <v>AFT</v>
      </c>
      <c r="R1495" s="10">
        <f>IFERROR(I1495-J1495, "")</f>
        <v>93332.880265499989</v>
      </c>
      <c r="S1495" s="5">
        <f t="shared" si="47"/>
        <v>0</v>
      </c>
    </row>
    <row r="1496" spans="1:19" x14ac:dyDescent="0.25">
      <c r="A1496" s="6" t="s">
        <v>1213</v>
      </c>
      <c r="B1496" s="7">
        <v>499816917</v>
      </c>
      <c r="C1496" s="6">
        <v>82</v>
      </c>
      <c r="D1496" s="17">
        <v>14755.5</v>
      </c>
      <c r="E1496" s="6" t="s">
        <v>3339</v>
      </c>
      <c r="F1496" s="6" t="s">
        <v>3654</v>
      </c>
      <c r="G1496" s="6" t="s">
        <v>3389</v>
      </c>
      <c r="H1496" s="18" t="s">
        <v>6498</v>
      </c>
      <c r="I1496" s="19" t="str">
        <f t="shared" si="46"/>
        <v>123840.325</v>
      </c>
      <c r="J1496" s="20">
        <v>62824.393558080003</v>
      </c>
      <c r="K1496" s="6" t="s">
        <v>6499</v>
      </c>
      <c r="L1496" t="str">
        <f>VLOOKUP(A1496,[1]Accounts!$A$2:$G$3001,5,FALSE)</f>
        <v>Domiciliary</v>
      </c>
      <c r="M1496" t="str">
        <f>VLOOKUP(A1496,[1]Accounts!$A$2:$G$3001,7,FALSE)</f>
        <v>202980,6891</v>
      </c>
      <c r="N1496" t="str">
        <f>IFERROR(VLOOKUP(A1496,[1]Loan!A:D,4,FALSE),  " No Loan")</f>
        <v xml:space="preserve"> No Loan</v>
      </c>
      <c r="O1496" s="4">
        <f>VLOOKUP(B1496, [1]Transaction!C:F,4,FALSE)</f>
        <v>44508</v>
      </c>
      <c r="P1496" t="str">
        <f>VLOOKUP(B1496,[1]Transaction!C:D,2,FALSE)</f>
        <v>Money Transfer</v>
      </c>
      <c r="Q1496" t="str">
        <f>VLOOKUP(B1496,[1]Transaction!C:E,3,FALSE)</f>
        <v>Mobile</v>
      </c>
      <c r="R1496" s="10">
        <f>IFERROR(I1496-J1496, "")</f>
        <v>61015.931441919995</v>
      </c>
      <c r="S1496" s="5">
        <f t="shared" si="47"/>
        <v>0</v>
      </c>
    </row>
    <row r="1497" spans="1:19" x14ac:dyDescent="0.25">
      <c r="A1497" s="6" t="s">
        <v>1890</v>
      </c>
      <c r="B1497" s="7">
        <v>499863915</v>
      </c>
      <c r="C1497" s="6">
        <v>63</v>
      </c>
      <c r="D1497" s="17">
        <v>21695.25</v>
      </c>
      <c r="E1497" s="6" t="s">
        <v>3339</v>
      </c>
      <c r="F1497" s="6" t="s">
        <v>3395</v>
      </c>
      <c r="G1497" s="6" t="s">
        <v>3512</v>
      </c>
      <c r="H1497" s="18" t="s">
        <v>6500</v>
      </c>
      <c r="I1497" s="19" t="str">
        <f t="shared" si="46"/>
        <v>127045.875</v>
      </c>
      <c r="J1497" s="20">
        <v>23471.187258800001</v>
      </c>
      <c r="K1497" s="6" t="s">
        <v>6501</v>
      </c>
      <c r="L1497" t="str">
        <f>VLOOKUP(A1497,[1]Accounts!$A$2:$G$3001,5,FALSE)</f>
        <v>Domiciliary</v>
      </c>
      <c r="M1497" t="str">
        <f>VLOOKUP(A1497,[1]Accounts!$A$2:$G$3001,7,FALSE)</f>
        <v>309043</v>
      </c>
      <c r="N1497" t="str">
        <f>IFERROR(VLOOKUP(A1497,[1]Loan!A:D,4,FALSE),  " No Loan")</f>
        <v xml:space="preserve"> No Loan</v>
      </c>
      <c r="O1497" s="4">
        <f>VLOOKUP(B1497, [1]Transaction!C:F,4,FALSE)</f>
        <v>44650</v>
      </c>
      <c r="P1497" t="str">
        <f>VLOOKUP(B1497,[1]Transaction!C:D,2,FALSE)</f>
        <v>Money Transfer</v>
      </c>
      <c r="Q1497" t="str">
        <f>VLOOKUP(B1497,[1]Transaction!C:E,3,FALSE)</f>
        <v>Mobile</v>
      </c>
      <c r="R1497" s="10">
        <f>IFERROR(I1497-J1497, "")</f>
        <v>103574.6877412</v>
      </c>
      <c r="S1497" s="5">
        <f t="shared" si="47"/>
        <v>0</v>
      </c>
    </row>
    <row r="1498" spans="1:19" x14ac:dyDescent="0.25">
      <c r="A1498" s="6" t="s">
        <v>585</v>
      </c>
      <c r="B1498" s="7">
        <v>500212612</v>
      </c>
      <c r="C1498" s="6">
        <v>24</v>
      </c>
      <c r="D1498" s="17">
        <v>35940</v>
      </c>
      <c r="E1498" s="6" t="s">
        <v>3339</v>
      </c>
      <c r="F1498" s="6" t="s">
        <v>3523</v>
      </c>
      <c r="G1498" s="6" t="s">
        <v>3512</v>
      </c>
      <c r="H1498" s="18" t="s">
        <v>6502</v>
      </c>
      <c r="I1498" s="19" t="str">
        <f t="shared" si="46"/>
        <v>437316.134</v>
      </c>
      <c r="J1498" s="20">
        <v>163640.87631359999</v>
      </c>
      <c r="K1498" s="6" t="s">
        <v>6503</v>
      </c>
      <c r="L1498" t="str">
        <f>VLOOKUP(A1498,[1]Accounts!$A$2:$G$3001,5,FALSE)</f>
        <v>Savings</v>
      </c>
      <c r="M1498" t="str">
        <f>VLOOKUP(A1498,[1]Accounts!$A$2:$G$3001,7,FALSE)</f>
        <v>96295,6143</v>
      </c>
      <c r="N1498" t="str">
        <f>IFERROR(VLOOKUP(A1498,[1]Loan!A:D,4,FALSE),  " No Loan")</f>
        <v xml:space="preserve"> No Loan</v>
      </c>
      <c r="O1498" s="4">
        <f>VLOOKUP(B1498, [1]Transaction!C:F,4,FALSE)</f>
        <v>44252</v>
      </c>
      <c r="P1498" t="str">
        <f>VLOOKUP(B1498,[1]Transaction!C:D,2,FALSE)</f>
        <v>Money Transfer</v>
      </c>
      <c r="Q1498" t="str">
        <f>VLOOKUP(B1498,[1]Transaction!C:E,3,FALSE)</f>
        <v>Internet Banking</v>
      </c>
      <c r="R1498" s="10">
        <f>IFERROR(I1498-J1498, "")</f>
        <v>273675.25768640003</v>
      </c>
      <c r="S1498" s="5">
        <f t="shared" si="47"/>
        <v>0</v>
      </c>
    </row>
    <row r="1499" spans="1:19" x14ac:dyDescent="0.25">
      <c r="A1499" s="6" t="s">
        <v>1877</v>
      </c>
      <c r="B1499" s="7">
        <v>500287879</v>
      </c>
      <c r="C1499" s="6">
        <v>36</v>
      </c>
      <c r="D1499" s="17">
        <v>31557</v>
      </c>
      <c r="E1499" s="6" t="s">
        <v>3348</v>
      </c>
      <c r="F1499" s="6" t="s">
        <v>4169</v>
      </c>
      <c r="G1499" s="6" t="s">
        <v>3466</v>
      </c>
      <c r="H1499" s="18" t="s">
        <v>6504</v>
      </c>
      <c r="I1499" s="19" t="str">
        <f t="shared" si="46"/>
        <v>196577.789</v>
      </c>
      <c r="J1499" s="20">
        <v>152893.836144</v>
      </c>
      <c r="K1499" s="6" t="s">
        <v>6505</v>
      </c>
      <c r="L1499" t="str">
        <f>VLOOKUP(A1499,[1]Accounts!$A$2:$G$3001,5,FALSE)</f>
        <v>Savings</v>
      </c>
      <c r="M1499" t="str">
        <f>VLOOKUP(A1499,[1]Accounts!$A$2:$G$3001,7,FALSE)</f>
        <v>49999,2768</v>
      </c>
      <c r="N1499" t="str">
        <f>IFERROR(VLOOKUP(A1499,[1]Loan!A:D,4,FALSE),  " No Loan")</f>
        <v xml:space="preserve"> No Loan</v>
      </c>
      <c r="O1499" s="4">
        <f>VLOOKUP(B1499, [1]Transaction!C:F,4,FALSE)</f>
        <v>44259</v>
      </c>
      <c r="P1499" t="str">
        <f>VLOOKUP(B1499,[1]Transaction!C:D,2,FALSE)</f>
        <v>Money Transfer</v>
      </c>
      <c r="Q1499" t="str">
        <f>VLOOKUP(B1499,[1]Transaction!C:E,3,FALSE)</f>
        <v>Mobile</v>
      </c>
      <c r="R1499" s="10">
        <f>IFERROR(I1499-J1499, "")</f>
        <v>43683.952855999989</v>
      </c>
      <c r="S1499" s="5">
        <f t="shared" si="47"/>
        <v>0</v>
      </c>
    </row>
    <row r="1500" spans="1:19" x14ac:dyDescent="0.25">
      <c r="A1500" s="6" t="s">
        <v>2635</v>
      </c>
      <c r="B1500" s="7">
        <v>500749732</v>
      </c>
      <c r="C1500" s="6">
        <v>40</v>
      </c>
      <c r="D1500" s="17">
        <v>30096</v>
      </c>
      <c r="E1500" s="6" t="s">
        <v>3348</v>
      </c>
      <c r="F1500" s="6" t="s">
        <v>3432</v>
      </c>
      <c r="G1500" s="6" t="s">
        <v>3403</v>
      </c>
      <c r="H1500" s="18" t="s">
        <v>6506</v>
      </c>
      <c r="I1500" s="19" t="str">
        <f t="shared" si="46"/>
        <v>207152.25_x0002_</v>
      </c>
      <c r="J1500" s="20">
        <v>97444.418399999995</v>
      </c>
      <c r="K1500" s="6" t="s">
        <v>6507</v>
      </c>
      <c r="L1500" t="str">
        <f>VLOOKUP(A1500,[1]Accounts!$A$2:$G$3001,5,FALSE)</f>
        <v>Domiciliary</v>
      </c>
      <c r="M1500" t="str">
        <f>VLOOKUP(A1500,[1]Accounts!$A$2:$G$3001,7,FALSE)</f>
        <v>288372,7</v>
      </c>
      <c r="N1500" t="str">
        <f>IFERROR(VLOOKUP(A1500,[1]Loan!A:D,4,FALSE),  " No Loan")</f>
        <v xml:space="preserve"> No Loan</v>
      </c>
      <c r="O1500" s="4">
        <f>VLOOKUP(B1500, [1]Transaction!C:F,4,FALSE)</f>
        <v>44600</v>
      </c>
      <c r="P1500" t="str">
        <f>VLOOKUP(B1500,[1]Transaction!C:D,2,FALSE)</f>
        <v>Money Deposit</v>
      </c>
      <c r="Q1500" t="str">
        <f>VLOOKUP(B1500,[1]Transaction!C:E,3,FALSE)</f>
        <v>ATM</v>
      </c>
      <c r="R1500" s="10" t="str">
        <f>IFERROR(I1500-J1500, "")</f>
        <v/>
      </c>
      <c r="S1500" s="5" t="e">
        <f t="shared" si="47"/>
        <v>#VALUE!</v>
      </c>
    </row>
    <row r="1501" spans="1:19" x14ac:dyDescent="0.25">
      <c r="A1501" s="6" t="s">
        <v>1395</v>
      </c>
      <c r="B1501" s="7">
        <v>500994067</v>
      </c>
      <c r="C1501" s="6">
        <v>23</v>
      </c>
      <c r="D1501" s="17">
        <v>36305.25</v>
      </c>
      <c r="E1501" s="6" t="s">
        <v>3339</v>
      </c>
      <c r="F1501" s="6" t="s">
        <v>3375</v>
      </c>
      <c r="G1501" s="6" t="s">
        <v>3369</v>
      </c>
      <c r="H1501" s="18" t="s">
        <v>6508</v>
      </c>
      <c r="I1501" s="19" t="str">
        <f t="shared" si="46"/>
        <v>2404549.75</v>
      </c>
      <c r="J1501" s="20">
        <v>292917.87982336001</v>
      </c>
      <c r="K1501" s="6" t="s">
        <v>6509</v>
      </c>
      <c r="L1501" t="str">
        <f>VLOOKUP(A1501,[1]Accounts!$A$2:$G$3001,5,FALSE)</f>
        <v>Joint</v>
      </c>
      <c r="M1501" t="str">
        <f>VLOOKUP(A1501,[1]Accounts!$A$2:$G$3001,7,FALSE)</f>
        <v>204251,6124</v>
      </c>
      <c r="N1501" t="str">
        <f>IFERROR(VLOOKUP(A1501,[1]Loan!A:D,4,FALSE),  " No Loan")</f>
        <v xml:space="preserve"> No Loan</v>
      </c>
      <c r="O1501" s="4">
        <f>VLOOKUP(B1501, [1]Transaction!C:F,4,FALSE)</f>
        <v>44368</v>
      </c>
      <c r="P1501" t="str">
        <f>VLOOKUP(B1501,[1]Transaction!C:D,2,FALSE)</f>
        <v>Cash Withdrawal</v>
      </c>
      <c r="Q1501" t="str">
        <f>VLOOKUP(B1501,[1]Transaction!C:E,3,FALSE)</f>
        <v>POS</v>
      </c>
      <c r="R1501" s="10">
        <f>IFERROR(I1501-J1501, "")</f>
        <v>2111631.8701766399</v>
      </c>
      <c r="S1501" s="5">
        <f t="shared" si="47"/>
        <v>42232.637403532797</v>
      </c>
    </row>
    <row r="1502" spans="1:19" x14ac:dyDescent="0.25">
      <c r="A1502" s="6" t="s">
        <v>2272</v>
      </c>
      <c r="B1502" s="7">
        <v>501130001</v>
      </c>
      <c r="C1502" s="6">
        <v>67</v>
      </c>
      <c r="D1502" s="17">
        <v>20234.25</v>
      </c>
      <c r="E1502" s="6" t="s">
        <v>3348</v>
      </c>
      <c r="F1502" s="6" t="s">
        <v>3619</v>
      </c>
      <c r="G1502" s="6" t="s">
        <v>3361</v>
      </c>
      <c r="H1502" s="18" t="s">
        <v>6510</v>
      </c>
      <c r="I1502" s="19" t="str">
        <f t="shared" si="46"/>
        <v>569217.375</v>
      </c>
      <c r="J1502" s="20">
        <v>49726.829879999998</v>
      </c>
      <c r="K1502" s="6" t="s">
        <v>6511</v>
      </c>
      <c r="L1502" t="str">
        <f>VLOOKUP(A1502,[1]Accounts!$A$2:$G$3001,5,FALSE)</f>
        <v>Corporate</v>
      </c>
      <c r="M1502" t="str">
        <f>VLOOKUP(A1502,[1]Accounts!$A$2:$G$3001,7,FALSE)</f>
        <v>97563,0816</v>
      </c>
      <c r="N1502" t="str">
        <f>IFERROR(VLOOKUP(A1502,[1]Loan!A:D,4,FALSE),  " No Loan")</f>
        <v xml:space="preserve"> No Loan</v>
      </c>
      <c r="O1502" s="4">
        <f>VLOOKUP(B1502, [1]Transaction!C:F,4,FALSE)</f>
        <v>44600</v>
      </c>
      <c r="P1502" t="str">
        <f>VLOOKUP(B1502,[1]Transaction!C:D,2,FALSE)</f>
        <v>Money Transfer</v>
      </c>
      <c r="Q1502" t="str">
        <f>VLOOKUP(B1502,[1]Transaction!C:E,3,FALSE)</f>
        <v>ATM</v>
      </c>
      <c r="R1502" s="10">
        <f>IFERROR(I1502-J1502, "")</f>
        <v>519490.54512000002</v>
      </c>
      <c r="S1502" s="5">
        <f t="shared" si="47"/>
        <v>10389.8109024</v>
      </c>
    </row>
    <row r="1503" spans="1:19" x14ac:dyDescent="0.25">
      <c r="A1503" s="6" t="s">
        <v>2903</v>
      </c>
      <c r="B1503" s="7">
        <v>501536033</v>
      </c>
      <c r="C1503" s="6">
        <v>68</v>
      </c>
      <c r="D1503" s="17">
        <v>19869</v>
      </c>
      <c r="E1503" s="6" t="s">
        <v>3339</v>
      </c>
      <c r="F1503" s="6" t="s">
        <v>3840</v>
      </c>
      <c r="G1503" s="6" t="s">
        <v>3369</v>
      </c>
      <c r="H1503" s="18" t="s">
        <v>6512</v>
      </c>
      <c r="I1503" s="19" t="str">
        <f t="shared" si="46"/>
        <v>841209.179</v>
      </c>
      <c r="J1503" s="20">
        <v>229988.32422072001</v>
      </c>
      <c r="K1503" s="6" t="s">
        <v>6513</v>
      </c>
      <c r="L1503" t="str">
        <f>VLOOKUP(A1503,[1]Accounts!$A$2:$G$3001,5,FALSE)</f>
        <v>Domiciliary</v>
      </c>
      <c r="M1503" t="str">
        <f>VLOOKUP(A1503,[1]Accounts!$A$2:$G$3001,7,FALSE)</f>
        <v>87806,8815</v>
      </c>
      <c r="N1503" t="str">
        <f>IFERROR(VLOOKUP(A1503,[1]Loan!A:D,4,FALSE),  " No Loan")</f>
        <v xml:space="preserve"> No Loan</v>
      </c>
      <c r="O1503" s="4">
        <f>VLOOKUP(B1503, [1]Transaction!C:F,4,FALSE)</f>
        <v>44603</v>
      </c>
      <c r="P1503" t="str">
        <f>VLOOKUP(B1503,[1]Transaction!C:D,2,FALSE)</f>
        <v>Online Payment</v>
      </c>
      <c r="Q1503" t="str">
        <f>VLOOKUP(B1503,[1]Transaction!C:E,3,FALSE)</f>
        <v>Internet Banking</v>
      </c>
      <c r="R1503" s="10">
        <f>IFERROR(I1503-J1503, "")</f>
        <v>611220.85477928002</v>
      </c>
      <c r="S1503" s="5">
        <f t="shared" si="47"/>
        <v>12224.417095585601</v>
      </c>
    </row>
    <row r="1504" spans="1:19" x14ac:dyDescent="0.25">
      <c r="A1504" s="6" t="s">
        <v>1195</v>
      </c>
      <c r="B1504" s="7">
        <v>501552618</v>
      </c>
      <c r="C1504" s="6">
        <v>66</v>
      </c>
      <c r="D1504" s="17">
        <v>20599.5</v>
      </c>
      <c r="E1504" s="6" t="s">
        <v>3348</v>
      </c>
      <c r="F1504" s="6" t="s">
        <v>3415</v>
      </c>
      <c r="G1504" s="6" t="s">
        <v>3501</v>
      </c>
      <c r="H1504" s="18" t="s">
        <v>6514</v>
      </c>
      <c r="I1504" s="19" t="str">
        <f t="shared" si="46"/>
        <v>507996.381</v>
      </c>
      <c r="J1504" s="20">
        <v>74814.012503999998</v>
      </c>
      <c r="K1504" s="6" t="s">
        <v>6515</v>
      </c>
      <c r="L1504" t="str">
        <f>VLOOKUP(A1504,[1]Accounts!$A$2:$G$3001,5,FALSE)</f>
        <v>Joint</v>
      </c>
      <c r="M1504" t="str">
        <f>VLOOKUP(A1504,[1]Accounts!$A$2:$G$3001,7,FALSE)</f>
        <v>85014,8079</v>
      </c>
      <c r="N1504" t="str">
        <f>IFERROR(VLOOKUP(A1504,[1]Loan!A:D,4,FALSE),  " No Loan")</f>
        <v xml:space="preserve"> No Loan</v>
      </c>
      <c r="O1504" s="4">
        <f>VLOOKUP(B1504, [1]Transaction!C:F,4,FALSE)</f>
        <v>44655</v>
      </c>
      <c r="P1504" t="str">
        <f>VLOOKUP(B1504,[1]Transaction!C:D,2,FALSE)</f>
        <v>Money Deposit</v>
      </c>
      <c r="Q1504" t="str">
        <f>VLOOKUP(B1504,[1]Transaction!C:E,3,FALSE)</f>
        <v>Bank</v>
      </c>
      <c r="R1504" s="10">
        <f>IFERROR(I1504-J1504, "")</f>
        <v>433182.36849600001</v>
      </c>
      <c r="S1504" s="5">
        <f t="shared" si="47"/>
        <v>0</v>
      </c>
    </row>
    <row r="1505" spans="1:19" x14ac:dyDescent="0.25">
      <c r="A1505" s="6" t="s">
        <v>2340</v>
      </c>
      <c r="B1505" s="7">
        <v>501707659</v>
      </c>
      <c r="C1505" s="6">
        <v>71</v>
      </c>
      <c r="D1505" s="17">
        <v>18773.25</v>
      </c>
      <c r="E1505" s="6" t="s">
        <v>3339</v>
      </c>
      <c r="F1505" s="6" t="s">
        <v>4016</v>
      </c>
      <c r="G1505" s="6" t="s">
        <v>3512</v>
      </c>
      <c r="H1505" s="18" t="s">
        <v>6516</v>
      </c>
      <c r="I1505" s="19" t="str">
        <f t="shared" si="46"/>
        <v>193381.281</v>
      </c>
      <c r="J1505" s="20">
        <v>108414.38110463999</v>
      </c>
      <c r="K1505" s="6" t="s">
        <v>6517</v>
      </c>
      <c r="L1505" t="str">
        <f>VLOOKUP(A1505,[1]Accounts!$A$2:$G$3001,5,FALSE)</f>
        <v>Current</v>
      </c>
      <c r="M1505" t="str">
        <f>VLOOKUP(A1505,[1]Accounts!$A$2:$G$3001,7,FALSE)</f>
        <v>272379,6997</v>
      </c>
      <c r="N1505" t="str">
        <f>IFERROR(VLOOKUP(A1505,[1]Loan!A:D,4,FALSE),  " No Loan")</f>
        <v xml:space="preserve"> No Loan</v>
      </c>
      <c r="O1505" s="4">
        <f>VLOOKUP(B1505, [1]Transaction!C:F,4,FALSE)</f>
        <v>44238</v>
      </c>
      <c r="P1505" t="str">
        <f>VLOOKUP(B1505,[1]Transaction!C:D,2,FALSE)</f>
        <v>Cash Withdrawal</v>
      </c>
      <c r="Q1505" t="str">
        <f>VLOOKUP(B1505,[1]Transaction!C:E,3,FALSE)</f>
        <v>ATM</v>
      </c>
      <c r="R1505" s="10">
        <f>IFERROR(I1505-J1505, "")</f>
        <v>84966.899895359995</v>
      </c>
      <c r="S1505" s="5">
        <f t="shared" si="47"/>
        <v>0</v>
      </c>
    </row>
    <row r="1506" spans="1:19" x14ac:dyDescent="0.25">
      <c r="A1506" s="6" t="s">
        <v>1889</v>
      </c>
      <c r="B1506" s="7">
        <v>501846306</v>
      </c>
      <c r="C1506" s="6">
        <v>26</v>
      </c>
      <c r="D1506" s="17">
        <v>35209.5</v>
      </c>
      <c r="E1506" s="6" t="s">
        <v>3348</v>
      </c>
      <c r="F1506" s="6" t="s">
        <v>3364</v>
      </c>
      <c r="G1506" s="6" t="s">
        <v>3512</v>
      </c>
      <c r="H1506" s="18" t="s">
        <v>6518</v>
      </c>
      <c r="I1506" s="19" t="str">
        <f t="shared" si="46"/>
        <v>26910.5702</v>
      </c>
      <c r="J1506" s="20">
        <v>14935.366483199999</v>
      </c>
      <c r="K1506" s="6" t="s">
        <v>6519</v>
      </c>
      <c r="L1506" t="str">
        <f>VLOOKUP(A1506,[1]Accounts!$A$2:$G$3001,5,FALSE)</f>
        <v>Savings</v>
      </c>
      <c r="M1506" t="str">
        <f>VLOOKUP(A1506,[1]Accounts!$A$2:$G$3001,7,FALSE)</f>
        <v>148851,2025</v>
      </c>
      <c r="N1506" t="str">
        <f>IFERROR(VLOOKUP(A1506,[1]Loan!A:D,4,FALSE),  " No Loan")</f>
        <v xml:space="preserve"> No Loan</v>
      </c>
      <c r="O1506" s="4">
        <f>VLOOKUP(B1506, [1]Transaction!C:F,4,FALSE)</f>
        <v>44392</v>
      </c>
      <c r="P1506" t="str">
        <f>VLOOKUP(B1506,[1]Transaction!C:D,2,FALSE)</f>
        <v>Money Deposit</v>
      </c>
      <c r="Q1506" t="str">
        <f>VLOOKUP(B1506,[1]Transaction!C:E,3,FALSE)</f>
        <v>Bank</v>
      </c>
      <c r="R1506" s="10">
        <f>IFERROR(I1506-J1506, "")</f>
        <v>11975.203716799999</v>
      </c>
      <c r="S1506" s="5">
        <f t="shared" si="47"/>
        <v>0</v>
      </c>
    </row>
    <row r="1507" spans="1:19" x14ac:dyDescent="0.25">
      <c r="A1507" s="6" t="s">
        <v>529</v>
      </c>
      <c r="B1507" s="7">
        <v>502087157</v>
      </c>
      <c r="C1507" s="6">
        <v>39</v>
      </c>
      <c r="D1507" s="17">
        <v>30461.25</v>
      </c>
      <c r="E1507" s="6" t="s">
        <v>3348</v>
      </c>
      <c r="F1507" s="6" t="s">
        <v>4019</v>
      </c>
      <c r="G1507" s="6" t="s">
        <v>3623</v>
      </c>
      <c r="H1507" s="18" t="s">
        <v>6520</v>
      </c>
      <c r="I1507" s="19" t="str">
        <f t="shared" si="46"/>
        <v>1643958.51</v>
      </c>
      <c r="J1507" s="20">
        <v>524301.40144799999</v>
      </c>
      <c r="K1507" s="6" t="s">
        <v>6521</v>
      </c>
      <c r="L1507" t="str">
        <f>VLOOKUP(A1507,[1]Accounts!$A$2:$G$3001,5,FALSE)</f>
        <v>Joint</v>
      </c>
      <c r="M1507" t="str">
        <f>VLOOKUP(A1507,[1]Accounts!$A$2:$G$3001,7,FALSE)</f>
        <v>154619,5182</v>
      </c>
      <c r="N1507" t="str">
        <f>IFERROR(VLOOKUP(A1507,[1]Loan!A:D,4,FALSE),  " No Loan")</f>
        <v>N261803178</v>
      </c>
      <c r="O1507" s="4">
        <f>VLOOKUP(B1507, [1]Transaction!C:F,4,FALSE)</f>
        <v>44211</v>
      </c>
      <c r="P1507" t="str">
        <f>VLOOKUP(B1507,[1]Transaction!C:D,2,FALSE)</f>
        <v>Loan Payment</v>
      </c>
      <c r="Q1507" t="str">
        <f>VLOOKUP(B1507,[1]Transaction!C:E,3,FALSE)</f>
        <v>AFT</v>
      </c>
      <c r="R1507" s="10">
        <f>IFERROR(I1507-J1507, "")</f>
        <v>1119657.108552</v>
      </c>
      <c r="S1507" s="5">
        <f t="shared" si="47"/>
        <v>22393.142171039999</v>
      </c>
    </row>
    <row r="1508" spans="1:19" x14ac:dyDescent="0.25">
      <c r="A1508" s="6" t="s">
        <v>2769</v>
      </c>
      <c r="B1508" s="7">
        <v>502344094</v>
      </c>
      <c r="C1508" s="6">
        <v>72</v>
      </c>
      <c r="D1508" s="17">
        <v>18408</v>
      </c>
      <c r="E1508" s="6" t="s">
        <v>3348</v>
      </c>
      <c r="F1508" s="6" t="s">
        <v>3685</v>
      </c>
      <c r="G1508" s="6" t="s">
        <v>3512</v>
      </c>
      <c r="H1508" s="18" t="s">
        <v>6522</v>
      </c>
      <c r="I1508" s="19" t="str">
        <f t="shared" si="46"/>
        <v>253759.067</v>
      </c>
      <c r="J1508" s="20">
        <v>167218.47531479999</v>
      </c>
      <c r="K1508" s="6" t="s">
        <v>6523</v>
      </c>
      <c r="L1508" t="str">
        <f>VLOOKUP(A1508,[1]Accounts!$A$2:$G$3001,5,FALSE)</f>
        <v>Joint</v>
      </c>
      <c r="M1508" t="str">
        <f>VLOOKUP(A1508,[1]Accounts!$A$2:$G$3001,7,FALSE)</f>
        <v>91923,1716</v>
      </c>
      <c r="N1508" t="str">
        <f>IFERROR(VLOOKUP(A1508,[1]Loan!A:D,4,FALSE),  " No Loan")</f>
        <v xml:space="preserve"> No Loan</v>
      </c>
      <c r="O1508" s="4">
        <f>VLOOKUP(B1508, [1]Transaction!C:F,4,FALSE)</f>
        <v>44292</v>
      </c>
      <c r="P1508" t="str">
        <f>VLOOKUP(B1508,[1]Transaction!C:D,2,FALSE)</f>
        <v>Money Transfer</v>
      </c>
      <c r="Q1508" t="str">
        <f>VLOOKUP(B1508,[1]Transaction!C:E,3,FALSE)</f>
        <v>Bank</v>
      </c>
      <c r="R1508" s="10">
        <f>IFERROR(I1508-J1508, "")</f>
        <v>86540.591685200023</v>
      </c>
      <c r="S1508" s="5">
        <f t="shared" si="47"/>
        <v>0</v>
      </c>
    </row>
    <row r="1509" spans="1:19" x14ac:dyDescent="0.25">
      <c r="A1509" s="6" t="s">
        <v>2835</v>
      </c>
      <c r="B1509" s="7">
        <v>502376688</v>
      </c>
      <c r="C1509" s="6">
        <v>20</v>
      </c>
      <c r="D1509" s="17">
        <v>37401</v>
      </c>
      <c r="E1509" s="6" t="s">
        <v>3348</v>
      </c>
      <c r="F1509" s="6" t="s">
        <v>4102</v>
      </c>
      <c r="G1509" s="6" t="s">
        <v>3369</v>
      </c>
      <c r="H1509" s="18" t="s">
        <v>6524</v>
      </c>
      <c r="I1509" s="19" t="str">
        <f t="shared" si="46"/>
        <v>968531.373</v>
      </c>
      <c r="J1509" s="20">
        <v>357956.38859551999</v>
      </c>
      <c r="K1509" s="6" t="s">
        <v>6525</v>
      </c>
      <c r="L1509" t="str">
        <f>VLOOKUP(A1509,[1]Accounts!$A$2:$G$3001,5,FALSE)</f>
        <v>Current</v>
      </c>
      <c r="M1509" t="str">
        <f>VLOOKUP(A1509,[1]Accounts!$A$2:$G$3001,7,FALSE)</f>
        <v>306885,6</v>
      </c>
      <c r="N1509" t="str">
        <f>IFERROR(VLOOKUP(A1509,[1]Loan!A:D,4,FALSE),  " No Loan")</f>
        <v xml:space="preserve"> No Loan</v>
      </c>
      <c r="O1509" s="4">
        <f>VLOOKUP(B1509, [1]Transaction!C:F,4,FALSE)</f>
        <v>44363</v>
      </c>
      <c r="P1509" t="str">
        <f>VLOOKUP(B1509,[1]Transaction!C:D,2,FALSE)</f>
        <v>Online Payment</v>
      </c>
      <c r="Q1509" t="str">
        <f>VLOOKUP(B1509,[1]Transaction!C:E,3,FALSE)</f>
        <v>Mobile</v>
      </c>
      <c r="R1509" s="10">
        <f>IFERROR(I1509-J1509, "")</f>
        <v>610574.98440448008</v>
      </c>
      <c r="S1509" s="5">
        <f t="shared" si="47"/>
        <v>12211.499688089601</v>
      </c>
    </row>
    <row r="1510" spans="1:19" x14ac:dyDescent="0.25">
      <c r="A1510" s="6" t="s">
        <v>1291</v>
      </c>
      <c r="B1510" s="7">
        <v>502549195</v>
      </c>
      <c r="C1510" s="6">
        <v>78</v>
      </c>
      <c r="D1510" s="17">
        <v>16216.5</v>
      </c>
      <c r="E1510" s="6" t="s">
        <v>3348</v>
      </c>
      <c r="F1510" s="6" t="s">
        <v>4236</v>
      </c>
      <c r="G1510" s="6" t="s">
        <v>3376</v>
      </c>
      <c r="H1510" s="18" t="s">
        <v>6526</v>
      </c>
      <c r="I1510" s="19" t="str">
        <f t="shared" si="46"/>
        <v>298332.570</v>
      </c>
      <c r="J1510" s="20">
        <v>103907.05129056</v>
      </c>
      <c r="K1510" s="6" t="s">
        <v>6527</v>
      </c>
      <c r="L1510" t="str">
        <f>VLOOKUP(A1510,[1]Accounts!$A$2:$G$3001,5,FALSE)</f>
        <v>Current</v>
      </c>
      <c r="M1510" t="str">
        <f>VLOOKUP(A1510,[1]Accounts!$A$2:$G$3001,7,FALSE)</f>
        <v>61489,89</v>
      </c>
      <c r="N1510" t="str">
        <f>IFERROR(VLOOKUP(A1510,[1]Loan!A:D,4,FALSE),  " No Loan")</f>
        <v xml:space="preserve"> No Loan</v>
      </c>
      <c r="O1510" s="4">
        <f>VLOOKUP(B1510, [1]Transaction!C:F,4,FALSE)</f>
        <v>44625</v>
      </c>
      <c r="P1510" t="str">
        <f>VLOOKUP(B1510,[1]Transaction!C:D,2,FALSE)</f>
        <v>Money Transfer</v>
      </c>
      <c r="Q1510" t="str">
        <f>VLOOKUP(B1510,[1]Transaction!C:E,3,FALSE)</f>
        <v>Mobile</v>
      </c>
      <c r="R1510" s="10">
        <f>IFERROR(I1510-J1510, "")</f>
        <v>194425.51870944002</v>
      </c>
      <c r="S1510" s="5">
        <f t="shared" si="47"/>
        <v>0</v>
      </c>
    </row>
    <row r="1511" spans="1:19" x14ac:dyDescent="0.25">
      <c r="A1511" s="6" t="s">
        <v>2006</v>
      </c>
      <c r="B1511" s="7">
        <v>502707354</v>
      </c>
      <c r="C1511" s="6">
        <v>68</v>
      </c>
      <c r="D1511" s="17">
        <v>19869</v>
      </c>
      <c r="E1511" s="6" t="s">
        <v>3339</v>
      </c>
      <c r="F1511" s="6" t="s">
        <v>4053</v>
      </c>
      <c r="G1511" s="6" t="s">
        <v>3376</v>
      </c>
      <c r="H1511" s="18" t="s">
        <v>6528</v>
      </c>
      <c r="I1511" s="19" t="str">
        <f t="shared" si="46"/>
        <v>1457664.19</v>
      </c>
      <c r="J1511" s="20">
        <v>301736.48774399998</v>
      </c>
      <c r="K1511" s="6" t="s">
        <v>6529</v>
      </c>
      <c r="L1511" t="str">
        <f>VLOOKUP(A1511,[1]Accounts!$A$2:$G$3001,5,FALSE)</f>
        <v>Current</v>
      </c>
      <c r="M1511" t="str">
        <f>VLOOKUP(A1511,[1]Accounts!$A$2:$G$3001,7,FALSE)</f>
        <v>445066,83</v>
      </c>
      <c r="N1511" t="str">
        <f>IFERROR(VLOOKUP(A1511,[1]Loan!A:D,4,FALSE),  " No Loan")</f>
        <v xml:space="preserve"> No Loan</v>
      </c>
      <c r="O1511" s="4">
        <f>VLOOKUP(B1511, [1]Transaction!C:F,4,FALSE)</f>
        <v>44348</v>
      </c>
      <c r="P1511" t="str">
        <f>VLOOKUP(B1511,[1]Transaction!C:D,2,FALSE)</f>
        <v>Cash Withdrawal</v>
      </c>
      <c r="Q1511" t="str">
        <f>VLOOKUP(B1511,[1]Transaction!C:E,3,FALSE)</f>
        <v>POS</v>
      </c>
      <c r="R1511" s="10">
        <f>IFERROR(I1511-J1511, "")</f>
        <v>1155927.7022559999</v>
      </c>
      <c r="S1511" s="5">
        <f t="shared" si="47"/>
        <v>23118.55404512</v>
      </c>
    </row>
    <row r="1512" spans="1:19" x14ac:dyDescent="0.25">
      <c r="A1512" s="6" t="s">
        <v>2162</v>
      </c>
      <c r="B1512" s="7">
        <v>503978562</v>
      </c>
      <c r="C1512" s="6">
        <v>36</v>
      </c>
      <c r="D1512" s="17">
        <v>31557</v>
      </c>
      <c r="E1512" s="6" t="s">
        <v>3348</v>
      </c>
      <c r="F1512" s="6" t="s">
        <v>3418</v>
      </c>
      <c r="G1512" s="6" t="s">
        <v>3512</v>
      </c>
      <c r="H1512" s="18" t="s">
        <v>6530</v>
      </c>
      <c r="I1512" s="19" t="str">
        <f t="shared" si="46"/>
        <v>836531.264</v>
      </c>
      <c r="J1512" s="20">
        <v>772573.68390527996</v>
      </c>
      <c r="K1512" s="6" t="s">
        <v>6531</v>
      </c>
      <c r="L1512" t="str">
        <f>VLOOKUP(A1512,[1]Accounts!$A$2:$G$3001,5,FALSE)</f>
        <v>Current</v>
      </c>
      <c r="M1512" t="str">
        <f>VLOOKUP(A1512,[1]Accounts!$A$2:$G$3001,7,FALSE)</f>
        <v>139304,5632</v>
      </c>
      <c r="N1512" t="str">
        <f>IFERROR(VLOOKUP(A1512,[1]Loan!A:D,4,FALSE),  " No Loan")</f>
        <v xml:space="preserve"> No Loan</v>
      </c>
      <c r="O1512" s="4">
        <f>VLOOKUP(B1512, [1]Transaction!C:F,4,FALSE)</f>
        <v>44510</v>
      </c>
      <c r="P1512" t="str">
        <f>VLOOKUP(B1512,[1]Transaction!C:D,2,FALSE)</f>
        <v>Online Payment</v>
      </c>
      <c r="Q1512" t="str">
        <f>VLOOKUP(B1512,[1]Transaction!C:E,3,FALSE)</f>
        <v>Mobile</v>
      </c>
      <c r="R1512" s="10">
        <f>IFERROR(I1512-J1512, "")</f>
        <v>63957.580094720004</v>
      </c>
      <c r="S1512" s="5">
        <f t="shared" si="47"/>
        <v>0</v>
      </c>
    </row>
    <row r="1513" spans="1:19" x14ac:dyDescent="0.25">
      <c r="A1513" s="6" t="s">
        <v>1472</v>
      </c>
      <c r="B1513" s="7">
        <v>504422027</v>
      </c>
      <c r="C1513" s="6">
        <v>73</v>
      </c>
      <c r="D1513" s="17">
        <v>18042.75</v>
      </c>
      <c r="E1513" s="6" t="s">
        <v>3339</v>
      </c>
      <c r="F1513" s="6" t="s">
        <v>4005</v>
      </c>
      <c r="G1513" s="6" t="s">
        <v>3350</v>
      </c>
      <c r="H1513" s="18" t="s">
        <v>6532</v>
      </c>
      <c r="I1513" s="19" t="str">
        <f t="shared" si="46"/>
        <v>1012079.53</v>
      </c>
      <c r="J1513" s="20">
        <v>551194.08505200001</v>
      </c>
      <c r="K1513" s="6" t="s">
        <v>6533</v>
      </c>
      <c r="L1513" t="str">
        <f>VLOOKUP(A1513,[1]Accounts!$A$2:$G$3001,5,FALSE)</f>
        <v>Current</v>
      </c>
      <c r="M1513" t="str">
        <f>VLOOKUP(A1513,[1]Accounts!$A$2:$G$3001,7,FALSE)</f>
        <v>213624,5696</v>
      </c>
      <c r="N1513" t="str">
        <f>IFERROR(VLOOKUP(A1513,[1]Loan!A:D,4,FALSE),  " No Loan")</f>
        <v xml:space="preserve"> No Loan</v>
      </c>
      <c r="O1513" s="4">
        <f>VLOOKUP(B1513, [1]Transaction!C:F,4,FALSE)</f>
        <v>44348</v>
      </c>
      <c r="P1513" t="str">
        <f>VLOOKUP(B1513,[1]Transaction!C:D,2,FALSE)</f>
        <v>Cash Withdrawal</v>
      </c>
      <c r="Q1513" t="str">
        <f>VLOOKUP(B1513,[1]Transaction!C:E,3,FALSE)</f>
        <v>POS</v>
      </c>
      <c r="R1513" s="10">
        <f>IFERROR(I1513-J1513, "")</f>
        <v>460885.44494800002</v>
      </c>
      <c r="S1513" s="5">
        <f t="shared" si="47"/>
        <v>0</v>
      </c>
    </row>
    <row r="1514" spans="1:19" x14ac:dyDescent="0.25">
      <c r="A1514" s="6" t="s">
        <v>1800</v>
      </c>
      <c r="B1514" s="7">
        <v>504825236</v>
      </c>
      <c r="C1514" s="6">
        <v>49</v>
      </c>
      <c r="D1514" s="17">
        <v>26808.75</v>
      </c>
      <c r="E1514" s="6" t="s">
        <v>3339</v>
      </c>
      <c r="F1514" s="6" t="s">
        <v>3428</v>
      </c>
      <c r="G1514" s="6" t="s">
        <v>3403</v>
      </c>
      <c r="H1514" s="18" t="s">
        <v>6534</v>
      </c>
      <c r="I1514" s="19" t="str">
        <f t="shared" si="46"/>
        <v>388086.429</v>
      </c>
      <c r="J1514" s="20">
        <v>124644.22955711999</v>
      </c>
      <c r="K1514" s="6" t="s">
        <v>6535</v>
      </c>
      <c r="L1514" t="str">
        <f>VLOOKUP(A1514,[1]Accounts!$A$2:$G$3001,5,FALSE)</f>
        <v>Domiciliary</v>
      </c>
      <c r="M1514" t="str">
        <f>VLOOKUP(A1514,[1]Accounts!$A$2:$G$3001,7,FALSE)</f>
        <v>294392,384</v>
      </c>
      <c r="N1514" t="str">
        <f>IFERROR(VLOOKUP(A1514,[1]Loan!A:D,4,FALSE),  " No Loan")</f>
        <v xml:space="preserve"> No Loan</v>
      </c>
      <c r="O1514" s="4">
        <f>VLOOKUP(B1514, [1]Transaction!C:F,4,FALSE)</f>
        <v>44551</v>
      </c>
      <c r="P1514" t="str">
        <f>VLOOKUP(B1514,[1]Transaction!C:D,2,FALSE)</f>
        <v>Money Transfer</v>
      </c>
      <c r="Q1514" t="str">
        <f>VLOOKUP(B1514,[1]Transaction!C:E,3,FALSE)</f>
        <v>Mobile</v>
      </c>
      <c r="R1514" s="10">
        <f>IFERROR(I1514-J1514, "")</f>
        <v>263442.19944288</v>
      </c>
      <c r="S1514" s="5">
        <f t="shared" si="47"/>
        <v>0</v>
      </c>
    </row>
    <row r="1515" spans="1:19" x14ac:dyDescent="0.25">
      <c r="A1515" s="6" t="s">
        <v>532</v>
      </c>
      <c r="B1515" s="7">
        <v>505170927</v>
      </c>
      <c r="C1515" s="6">
        <v>77</v>
      </c>
      <c r="D1515" s="17">
        <v>16581.75</v>
      </c>
      <c r="E1515" s="6" t="s">
        <v>3348</v>
      </c>
      <c r="F1515" s="6" t="s">
        <v>3382</v>
      </c>
      <c r="G1515" s="6" t="s">
        <v>3466</v>
      </c>
      <c r="H1515" s="18" t="s">
        <v>6536</v>
      </c>
      <c r="I1515" s="19" t="str">
        <f t="shared" si="46"/>
        <v>935505.524</v>
      </c>
      <c r="J1515" s="20">
        <v>582011.59208831994</v>
      </c>
      <c r="K1515" s="6" t="s">
        <v>6537</v>
      </c>
      <c r="L1515" t="str">
        <f>VLOOKUP(A1515,[1]Accounts!$A$2:$G$3001,5,FALSE)</f>
        <v>Corporate</v>
      </c>
      <c r="M1515" t="str">
        <f>VLOOKUP(A1515,[1]Accounts!$A$2:$G$3001,7,FALSE)</f>
        <v>60408,5933</v>
      </c>
      <c r="N1515" t="str">
        <f>IFERROR(VLOOKUP(A1515,[1]Loan!A:D,4,FALSE),  " No Loan")</f>
        <v>N450600965</v>
      </c>
      <c r="O1515" s="4">
        <f>VLOOKUP(B1515, [1]Transaction!C:F,4,FALSE)</f>
        <v>44579</v>
      </c>
      <c r="P1515" t="str">
        <f>VLOOKUP(B1515,[1]Transaction!C:D,2,FALSE)</f>
        <v>Loan Payment</v>
      </c>
      <c r="Q1515" t="str">
        <f>VLOOKUP(B1515,[1]Transaction!C:E,3,FALSE)</f>
        <v>ACH</v>
      </c>
      <c r="R1515" s="10">
        <f>IFERROR(I1515-J1515, "")</f>
        <v>353493.93191168003</v>
      </c>
      <c r="S1515" s="5">
        <f t="shared" si="47"/>
        <v>0</v>
      </c>
    </row>
    <row r="1516" spans="1:19" x14ac:dyDescent="0.25">
      <c r="A1516" s="6" t="s">
        <v>2567</v>
      </c>
      <c r="B1516" s="7">
        <v>505743488</v>
      </c>
      <c r="C1516" s="6">
        <v>19</v>
      </c>
      <c r="D1516" s="17">
        <v>37766.25</v>
      </c>
      <c r="E1516" s="6" t="s">
        <v>3348</v>
      </c>
      <c r="F1516" s="6" t="s">
        <v>3547</v>
      </c>
      <c r="G1516" s="6" t="s">
        <v>3425</v>
      </c>
      <c r="H1516" s="18" t="s">
        <v>6538</v>
      </c>
      <c r="I1516" s="19" t="str">
        <f t="shared" si="46"/>
        <v>275056.636</v>
      </c>
      <c r="J1516" s="20">
        <v>76726.324817999994</v>
      </c>
      <c r="K1516" s="6" t="s">
        <v>6539</v>
      </c>
      <c r="L1516" t="str">
        <f>VLOOKUP(A1516,[1]Accounts!$A$2:$G$3001,5,FALSE)</f>
        <v>Corporate</v>
      </c>
      <c r="M1516" t="str">
        <f>VLOOKUP(A1516,[1]Accounts!$A$2:$G$3001,7,FALSE)</f>
        <v>148213,6215</v>
      </c>
      <c r="N1516" t="str">
        <f>IFERROR(VLOOKUP(A1516,[1]Loan!A:D,4,FALSE),  " No Loan")</f>
        <v xml:space="preserve"> No Loan</v>
      </c>
      <c r="O1516" s="4">
        <f>VLOOKUP(B1516, [1]Transaction!C:F,4,FALSE)</f>
        <v>44293</v>
      </c>
      <c r="P1516" t="str">
        <f>VLOOKUP(B1516,[1]Transaction!C:D,2,FALSE)</f>
        <v>Money Transfer</v>
      </c>
      <c r="Q1516" t="str">
        <f>VLOOKUP(B1516,[1]Transaction!C:E,3,FALSE)</f>
        <v>Bank</v>
      </c>
      <c r="R1516" s="10">
        <f>IFERROR(I1516-J1516, "")</f>
        <v>198330.311182</v>
      </c>
      <c r="S1516" s="5">
        <f t="shared" si="47"/>
        <v>0</v>
      </c>
    </row>
    <row r="1517" spans="1:19" x14ac:dyDescent="0.25">
      <c r="A1517" s="6" t="s">
        <v>518</v>
      </c>
      <c r="B1517" s="7">
        <v>506229434</v>
      </c>
      <c r="C1517" s="6">
        <v>67</v>
      </c>
      <c r="D1517" s="17">
        <v>20234.25</v>
      </c>
      <c r="E1517" s="6" t="s">
        <v>3348</v>
      </c>
      <c r="F1517" s="6" t="s">
        <v>4823</v>
      </c>
      <c r="G1517" s="6" t="s">
        <v>3463</v>
      </c>
      <c r="H1517" s="18" t="s">
        <v>6540</v>
      </c>
      <c r="I1517" s="19" t="str">
        <f t="shared" si="46"/>
        <v>122186.427</v>
      </c>
      <c r="J1517" s="20">
        <v>72812.002792319996</v>
      </c>
      <c r="K1517" s="6" t="s">
        <v>6541</v>
      </c>
      <c r="L1517" t="str">
        <f>VLOOKUP(A1517,[1]Accounts!$A$2:$G$3001,5,FALSE)</f>
        <v>Current</v>
      </c>
      <c r="M1517" t="str">
        <f>VLOOKUP(A1517,[1]Accounts!$A$2:$G$3001,7,FALSE)</f>
        <v>119708,9013</v>
      </c>
      <c r="N1517" t="str">
        <f>IFERROR(VLOOKUP(A1517,[1]Loan!A:D,4,FALSE),  " No Loan")</f>
        <v xml:space="preserve"> No Loan</v>
      </c>
      <c r="O1517" s="4">
        <f>VLOOKUP(B1517, [1]Transaction!C:F,4,FALSE)</f>
        <v>44427</v>
      </c>
      <c r="P1517" t="str">
        <f>VLOOKUP(B1517,[1]Transaction!C:D,2,FALSE)</f>
        <v>Money Transfer</v>
      </c>
      <c r="Q1517" t="str">
        <f>VLOOKUP(B1517,[1]Transaction!C:E,3,FALSE)</f>
        <v>Internet Banking</v>
      </c>
      <c r="R1517" s="10">
        <f>IFERROR(I1517-J1517, "")</f>
        <v>49374.42420768</v>
      </c>
      <c r="S1517" s="5">
        <f t="shared" si="47"/>
        <v>0</v>
      </c>
    </row>
    <row r="1518" spans="1:19" x14ac:dyDescent="0.25">
      <c r="A1518" s="6" t="s">
        <v>910</v>
      </c>
      <c r="B1518" s="7">
        <v>506585312</v>
      </c>
      <c r="C1518" s="6">
        <v>68</v>
      </c>
      <c r="D1518" s="17">
        <v>19869</v>
      </c>
      <c r="E1518" s="6" t="s">
        <v>3339</v>
      </c>
      <c r="F1518" s="6" t="s">
        <v>3657</v>
      </c>
      <c r="G1518" s="6" t="s">
        <v>3376</v>
      </c>
      <c r="H1518" s="18" t="s">
        <v>6542</v>
      </c>
      <c r="I1518" s="19" t="str">
        <f t="shared" si="46"/>
        <v>315419.824</v>
      </c>
      <c r="J1518" s="20">
        <v>57205.686328559997</v>
      </c>
      <c r="K1518" s="6" t="s">
        <v>6543</v>
      </c>
      <c r="L1518" t="str">
        <f>VLOOKUP(A1518,[1]Accounts!$A$2:$G$3001,5,FALSE)</f>
        <v>Domiciliary</v>
      </c>
      <c r="M1518" t="str">
        <f>VLOOKUP(A1518,[1]Accounts!$A$2:$G$3001,7,FALSE)</f>
        <v>191832,93</v>
      </c>
      <c r="N1518" t="str">
        <f>IFERROR(VLOOKUP(A1518,[1]Loan!A:D,4,FALSE),  " No Loan")</f>
        <v xml:space="preserve"> No Loan</v>
      </c>
      <c r="O1518" s="4">
        <f>VLOOKUP(B1518, [1]Transaction!C:F,4,FALSE)</f>
        <v>44460</v>
      </c>
      <c r="P1518" t="str">
        <f>VLOOKUP(B1518,[1]Transaction!C:D,2,FALSE)</f>
        <v>Money Deposit</v>
      </c>
      <c r="Q1518" t="str">
        <f>VLOOKUP(B1518,[1]Transaction!C:E,3,FALSE)</f>
        <v>Bank</v>
      </c>
      <c r="R1518" s="10">
        <f>IFERROR(I1518-J1518, "")</f>
        <v>258214.13767144002</v>
      </c>
      <c r="S1518" s="5">
        <f t="shared" si="47"/>
        <v>0</v>
      </c>
    </row>
    <row r="1519" spans="1:19" x14ac:dyDescent="0.25">
      <c r="A1519" s="6" t="s">
        <v>1016</v>
      </c>
      <c r="B1519" s="7">
        <v>506590361</v>
      </c>
      <c r="C1519" s="6">
        <v>34</v>
      </c>
      <c r="D1519" s="17">
        <v>32287.5</v>
      </c>
      <c r="E1519" s="6" t="s">
        <v>3339</v>
      </c>
      <c r="F1519" s="6" t="s">
        <v>3486</v>
      </c>
      <c r="G1519" s="6" t="s">
        <v>3361</v>
      </c>
      <c r="H1519" s="18" t="s">
        <v>6544</v>
      </c>
      <c r="I1519" s="19" t="str">
        <f t="shared" si="46"/>
        <v>1510274.84</v>
      </c>
      <c r="J1519" s="20">
        <v>725329.36491749994</v>
      </c>
      <c r="K1519" s="6" t="s">
        <v>6545</v>
      </c>
      <c r="L1519" t="str">
        <f>VLOOKUP(A1519,[1]Accounts!$A$2:$G$3001,5,FALSE)</f>
        <v>Domiciliary</v>
      </c>
      <c r="M1519" t="str">
        <f>VLOOKUP(A1519,[1]Accounts!$A$2:$G$3001,7,FALSE)</f>
        <v>72070,7328</v>
      </c>
      <c r="N1519" t="str">
        <f>IFERROR(VLOOKUP(A1519,[1]Loan!A:D,4,FALSE),  " No Loan")</f>
        <v xml:space="preserve"> No Loan</v>
      </c>
      <c r="O1519" s="4">
        <f>VLOOKUP(B1519, [1]Transaction!C:F,4,FALSE)</f>
        <v>44449</v>
      </c>
      <c r="P1519" t="str">
        <f>VLOOKUP(B1519,[1]Transaction!C:D,2,FALSE)</f>
        <v>Online Payment</v>
      </c>
      <c r="Q1519" t="str">
        <f>VLOOKUP(B1519,[1]Transaction!C:E,3,FALSE)</f>
        <v>Card</v>
      </c>
      <c r="R1519" s="10">
        <f>IFERROR(I1519-J1519, "")</f>
        <v>784945.47508250014</v>
      </c>
      <c r="S1519" s="5">
        <f t="shared" si="47"/>
        <v>15698.909501650003</v>
      </c>
    </row>
    <row r="1520" spans="1:19" x14ac:dyDescent="0.25">
      <c r="A1520" s="6" t="s">
        <v>1634</v>
      </c>
      <c r="B1520" s="7">
        <v>506706025</v>
      </c>
      <c r="C1520" s="6">
        <v>30</v>
      </c>
      <c r="D1520" s="17">
        <v>33748.5</v>
      </c>
      <c r="E1520" s="6" t="s">
        <v>3339</v>
      </c>
      <c r="F1520" s="6" t="s">
        <v>3976</v>
      </c>
      <c r="G1520" s="6" t="s">
        <v>3361</v>
      </c>
      <c r="H1520" s="18" t="s">
        <v>6546</v>
      </c>
      <c r="I1520" s="19" t="str">
        <f t="shared" si="46"/>
        <v>897649.480</v>
      </c>
      <c r="J1520" s="20">
        <v>424949.11481568002</v>
      </c>
      <c r="K1520" s="6" t="s">
        <v>6547</v>
      </c>
      <c r="L1520" t="str">
        <f>VLOOKUP(A1520,[1]Accounts!$A$2:$G$3001,5,FALSE)</f>
        <v>Current</v>
      </c>
      <c r="M1520" t="str">
        <f>VLOOKUP(A1520,[1]Accounts!$A$2:$G$3001,7,FALSE)</f>
        <v>278325,1284</v>
      </c>
      <c r="N1520" t="str">
        <f>IFERROR(VLOOKUP(A1520,[1]Loan!A:D,4,FALSE),  " No Loan")</f>
        <v xml:space="preserve"> No Loan</v>
      </c>
      <c r="O1520" s="4">
        <f>VLOOKUP(B1520, [1]Transaction!C:F,4,FALSE)</f>
        <v>44494</v>
      </c>
      <c r="P1520" t="str">
        <f>VLOOKUP(B1520,[1]Transaction!C:D,2,FALSE)</f>
        <v>Money Deposit</v>
      </c>
      <c r="Q1520" t="str">
        <f>VLOOKUP(B1520,[1]Transaction!C:E,3,FALSE)</f>
        <v>Bank</v>
      </c>
      <c r="R1520" s="10">
        <f>IFERROR(I1520-J1520, "")</f>
        <v>472700.36518431996</v>
      </c>
      <c r="S1520" s="5">
        <f t="shared" si="47"/>
        <v>0</v>
      </c>
    </row>
    <row r="1521" spans="1:19" x14ac:dyDescent="0.25">
      <c r="A1521" s="6" t="s">
        <v>2470</v>
      </c>
      <c r="B1521" s="7">
        <v>506875531</v>
      </c>
      <c r="C1521" s="6">
        <v>38</v>
      </c>
      <c r="D1521" s="17">
        <v>30826.5</v>
      </c>
      <c r="E1521" s="6" t="s">
        <v>3348</v>
      </c>
      <c r="F1521" s="6" t="s">
        <v>3409</v>
      </c>
      <c r="G1521" s="6" t="s">
        <v>3369</v>
      </c>
      <c r="H1521" s="18" t="s">
        <v>6548</v>
      </c>
      <c r="I1521" s="19" t="str">
        <f t="shared" si="46"/>
        <v>144974.241</v>
      </c>
      <c r="J1521" s="20">
        <v>37512.085063680002</v>
      </c>
      <c r="K1521" s="6" t="s">
        <v>6549</v>
      </c>
      <c r="L1521" t="str">
        <f>VLOOKUP(A1521,[1]Accounts!$A$2:$G$3001,5,FALSE)</f>
        <v>Savings</v>
      </c>
      <c r="M1521" t="str">
        <f>VLOOKUP(A1521,[1]Accounts!$A$2:$G$3001,7,FALSE)</f>
        <v>169368,8832</v>
      </c>
      <c r="N1521" t="str">
        <f>IFERROR(VLOOKUP(A1521,[1]Loan!A:D,4,FALSE),  " No Loan")</f>
        <v xml:space="preserve"> No Loan</v>
      </c>
      <c r="O1521" s="4">
        <f>VLOOKUP(B1521, [1]Transaction!C:F,4,FALSE)</f>
        <v>44339</v>
      </c>
      <c r="P1521" t="str">
        <f>VLOOKUP(B1521,[1]Transaction!C:D,2,FALSE)</f>
        <v>Cash Withdrawal</v>
      </c>
      <c r="Q1521" t="str">
        <f>VLOOKUP(B1521,[1]Transaction!C:E,3,FALSE)</f>
        <v>ATM</v>
      </c>
      <c r="R1521" s="10">
        <f>IFERROR(I1521-J1521, "")</f>
        <v>107462.15593632001</v>
      </c>
      <c r="S1521" s="5">
        <f t="shared" si="47"/>
        <v>0</v>
      </c>
    </row>
    <row r="1522" spans="1:19" x14ac:dyDescent="0.25">
      <c r="A1522" s="6" t="s">
        <v>1956</v>
      </c>
      <c r="B1522" s="7">
        <v>506918699</v>
      </c>
      <c r="C1522" s="6">
        <v>84</v>
      </c>
      <c r="D1522" s="17">
        <v>14025</v>
      </c>
      <c r="E1522" s="6" t="s">
        <v>3348</v>
      </c>
      <c r="F1522" s="6" t="s">
        <v>3450</v>
      </c>
      <c r="G1522" s="6" t="s">
        <v>3369</v>
      </c>
      <c r="H1522" s="18" t="s">
        <v>6550</v>
      </c>
      <c r="I1522" s="19" t="str">
        <f t="shared" si="46"/>
        <v>310706.366</v>
      </c>
      <c r="J1522" s="20">
        <v>101356.639944</v>
      </c>
      <c r="K1522" s="6" t="s">
        <v>6551</v>
      </c>
      <c r="L1522" t="str">
        <f>VLOOKUP(A1522,[1]Accounts!$A$2:$G$3001,5,FALSE)</f>
        <v>Savings</v>
      </c>
      <c r="M1522" t="str">
        <f>VLOOKUP(A1522,[1]Accounts!$A$2:$G$3001,7,FALSE)</f>
        <v>268884,3576</v>
      </c>
      <c r="N1522" t="str">
        <f>IFERROR(VLOOKUP(A1522,[1]Loan!A:D,4,FALSE),  " No Loan")</f>
        <v xml:space="preserve"> No Loan</v>
      </c>
      <c r="O1522" s="4">
        <f>VLOOKUP(B1522, [1]Transaction!C:F,4,FALSE)</f>
        <v>44625</v>
      </c>
      <c r="P1522" t="str">
        <f>VLOOKUP(B1522,[1]Transaction!C:D,2,FALSE)</f>
        <v>Online Payment</v>
      </c>
      <c r="Q1522" t="str">
        <f>VLOOKUP(B1522,[1]Transaction!C:E,3,FALSE)</f>
        <v>Mobile</v>
      </c>
      <c r="R1522" s="10">
        <f>IFERROR(I1522-J1522, "")</f>
        <v>209349.72605599998</v>
      </c>
      <c r="S1522" s="5">
        <f t="shared" si="47"/>
        <v>0</v>
      </c>
    </row>
    <row r="1523" spans="1:19" x14ac:dyDescent="0.25">
      <c r="A1523" s="6" t="s">
        <v>2928</v>
      </c>
      <c r="B1523" s="7">
        <v>506939356</v>
      </c>
      <c r="C1523" s="6">
        <v>67</v>
      </c>
      <c r="D1523" s="17">
        <v>20234.25</v>
      </c>
      <c r="E1523" s="6" t="s">
        <v>3348</v>
      </c>
      <c r="F1523" s="6" t="s">
        <v>3976</v>
      </c>
      <c r="G1523" s="6" t="s">
        <v>3505</v>
      </c>
      <c r="H1523" s="18" t="s">
        <v>6552</v>
      </c>
      <c r="I1523" s="19" t="str">
        <f t="shared" si="46"/>
        <v>170981.821</v>
      </c>
      <c r="J1523" s="20">
        <v>51535.932520800001</v>
      </c>
      <c r="K1523" s="6" t="s">
        <v>6553</v>
      </c>
      <c r="L1523" t="str">
        <f>VLOOKUP(A1523,[1]Accounts!$A$2:$G$3001,5,FALSE)</f>
        <v>Corporate</v>
      </c>
      <c r="M1523" t="str">
        <f>VLOOKUP(A1523,[1]Accounts!$A$2:$G$3001,7,FALSE)</f>
        <v>70879,1175</v>
      </c>
      <c r="N1523" t="str">
        <f>IFERROR(VLOOKUP(A1523,[1]Loan!A:D,4,FALSE),  " No Loan")</f>
        <v xml:space="preserve"> No Loan</v>
      </c>
      <c r="O1523" s="4">
        <f>VLOOKUP(B1523, [1]Transaction!C:F,4,FALSE)</f>
        <v>44532</v>
      </c>
      <c r="P1523" t="str">
        <f>VLOOKUP(B1523,[1]Transaction!C:D,2,FALSE)</f>
        <v>Money Transfer</v>
      </c>
      <c r="Q1523" t="str">
        <f>VLOOKUP(B1523,[1]Transaction!C:E,3,FALSE)</f>
        <v>Mobile</v>
      </c>
      <c r="R1523" s="10">
        <f>IFERROR(I1523-J1523, "")</f>
        <v>119445.88847919999</v>
      </c>
      <c r="S1523" s="5">
        <f t="shared" si="47"/>
        <v>0</v>
      </c>
    </row>
    <row r="1524" spans="1:19" x14ac:dyDescent="0.25">
      <c r="A1524" s="6" t="s">
        <v>264</v>
      </c>
      <c r="B1524" s="7">
        <v>507007205</v>
      </c>
      <c r="C1524" s="6">
        <v>74</v>
      </c>
      <c r="D1524" s="17">
        <v>17677.5</v>
      </c>
      <c r="E1524" s="6" t="s">
        <v>3348</v>
      </c>
      <c r="F1524" s="6" t="s">
        <v>4122</v>
      </c>
      <c r="G1524" s="6" t="s">
        <v>3361</v>
      </c>
      <c r="H1524" s="18" t="s">
        <v>6554</v>
      </c>
      <c r="I1524" s="19" t="str">
        <f t="shared" si="46"/>
        <v>656176.232</v>
      </c>
      <c r="J1524" s="20">
        <v>162254.48663423999</v>
      </c>
      <c r="K1524" s="6" t="s">
        <v>6555</v>
      </c>
      <c r="L1524" t="str">
        <f>VLOOKUP(A1524,[1]Accounts!$A$2:$G$3001,5,FALSE)</f>
        <v>Corporate</v>
      </c>
      <c r="M1524" t="str">
        <f>VLOOKUP(A1524,[1]Accounts!$A$2:$G$3001,7,FALSE)</f>
        <v>158341,7079</v>
      </c>
      <c r="N1524" t="str">
        <f>IFERROR(VLOOKUP(A1524,[1]Loan!A:D,4,FALSE),  " No Loan")</f>
        <v>N2096196048</v>
      </c>
      <c r="O1524" s="4">
        <f>VLOOKUP(B1524, [1]Transaction!C:F,4,FALSE)</f>
        <v>44615</v>
      </c>
      <c r="P1524" t="str">
        <f>VLOOKUP(B1524,[1]Transaction!C:D,2,FALSE)</f>
        <v>Loan Payment</v>
      </c>
      <c r="Q1524" t="str">
        <f>VLOOKUP(B1524,[1]Transaction!C:E,3,FALSE)</f>
        <v>ACH</v>
      </c>
      <c r="R1524" s="10">
        <f>IFERROR(I1524-J1524, "")</f>
        <v>493921.74536575994</v>
      </c>
      <c r="S1524" s="5">
        <f t="shared" si="47"/>
        <v>0</v>
      </c>
    </row>
    <row r="1525" spans="1:19" x14ac:dyDescent="0.25">
      <c r="A1525" s="6" t="s">
        <v>1724</v>
      </c>
      <c r="B1525" s="7">
        <v>508102963</v>
      </c>
      <c r="C1525" s="6">
        <v>30</v>
      </c>
      <c r="D1525" s="17">
        <v>33748.5</v>
      </c>
      <c r="E1525" s="6" t="s">
        <v>3348</v>
      </c>
      <c r="F1525" s="6" t="s">
        <v>4282</v>
      </c>
      <c r="G1525" s="6" t="s">
        <v>3454</v>
      </c>
      <c r="H1525" s="18" t="s">
        <v>6556</v>
      </c>
      <c r="I1525" s="19" t="str">
        <f t="shared" si="46"/>
        <v>519994.308</v>
      </c>
      <c r="J1525" s="20">
        <v>162398.22242644001</v>
      </c>
      <c r="K1525" s="6" t="s">
        <v>6557</v>
      </c>
      <c r="L1525" t="str">
        <f>VLOOKUP(A1525,[1]Accounts!$A$2:$G$3001,5,FALSE)</f>
        <v>Current</v>
      </c>
      <c r="M1525" t="str">
        <f>VLOOKUP(A1525,[1]Accounts!$A$2:$G$3001,7,FALSE)</f>
        <v>320186,6624</v>
      </c>
      <c r="N1525" t="str">
        <f>IFERROR(VLOOKUP(A1525,[1]Loan!A:D,4,FALSE),  " No Loan")</f>
        <v xml:space="preserve"> No Loan</v>
      </c>
      <c r="O1525" s="4">
        <f>VLOOKUP(B1525, [1]Transaction!C:F,4,FALSE)</f>
        <v>44647</v>
      </c>
      <c r="P1525" t="str">
        <f>VLOOKUP(B1525,[1]Transaction!C:D,2,FALSE)</f>
        <v>Cash Withdrawal</v>
      </c>
      <c r="Q1525" t="str">
        <f>VLOOKUP(B1525,[1]Transaction!C:E,3,FALSE)</f>
        <v>ATM</v>
      </c>
      <c r="R1525" s="10">
        <f>IFERROR(I1525-J1525, "")</f>
        <v>357596.08557355998</v>
      </c>
      <c r="S1525" s="5">
        <f t="shared" si="47"/>
        <v>0</v>
      </c>
    </row>
    <row r="1526" spans="1:19" x14ac:dyDescent="0.25">
      <c r="A1526" s="6" t="s">
        <v>1463</v>
      </c>
      <c r="B1526" s="7">
        <v>508120860</v>
      </c>
      <c r="C1526" s="6">
        <v>29</v>
      </c>
      <c r="D1526" s="17">
        <v>34113.75</v>
      </c>
      <c r="E1526" s="6" t="s">
        <v>3339</v>
      </c>
      <c r="F1526" s="6" t="s">
        <v>3379</v>
      </c>
      <c r="G1526" s="6" t="s">
        <v>3369</v>
      </c>
      <c r="H1526" s="18" t="s">
        <v>6558</v>
      </c>
      <c r="I1526" s="19" t="str">
        <f t="shared" si="46"/>
        <v>463704.675</v>
      </c>
      <c r="J1526" s="20">
        <v>76047.566712300002</v>
      </c>
      <c r="K1526" s="6" t="s">
        <v>6559</v>
      </c>
      <c r="L1526" t="str">
        <f>VLOOKUP(A1526,[1]Accounts!$A$2:$G$3001,5,FALSE)</f>
        <v>Domiciliary</v>
      </c>
      <c r="M1526" t="str">
        <f>VLOOKUP(A1526,[1]Accounts!$A$2:$G$3001,7,FALSE)</f>
        <v>333416,498</v>
      </c>
      <c r="N1526" t="str">
        <f>IFERROR(VLOOKUP(A1526,[1]Loan!A:D,4,FALSE),  " No Loan")</f>
        <v xml:space="preserve"> No Loan</v>
      </c>
      <c r="O1526" s="4">
        <f>VLOOKUP(B1526, [1]Transaction!C:F,4,FALSE)</f>
        <v>44644</v>
      </c>
      <c r="P1526" t="str">
        <f>VLOOKUP(B1526,[1]Transaction!C:D,2,FALSE)</f>
        <v>Money Transfer</v>
      </c>
      <c r="Q1526" t="str">
        <f>VLOOKUP(B1526,[1]Transaction!C:E,3,FALSE)</f>
        <v>Internet Banking</v>
      </c>
      <c r="R1526" s="10">
        <f>IFERROR(I1526-J1526, "")</f>
        <v>387657.10828769999</v>
      </c>
      <c r="S1526" s="5">
        <f t="shared" si="47"/>
        <v>0</v>
      </c>
    </row>
    <row r="1527" spans="1:19" x14ac:dyDescent="0.25">
      <c r="A1527" s="6" t="s">
        <v>2730</v>
      </c>
      <c r="B1527" s="7">
        <v>508139626</v>
      </c>
      <c r="C1527" s="6">
        <v>56</v>
      </c>
      <c r="D1527" s="17">
        <v>24252</v>
      </c>
      <c r="E1527" s="6" t="s">
        <v>3339</v>
      </c>
      <c r="F1527" s="6" t="s">
        <v>3654</v>
      </c>
      <c r="G1527" s="6" t="s">
        <v>3501</v>
      </c>
      <c r="H1527" s="18" t="s">
        <v>6560</v>
      </c>
      <c r="I1527" s="19" t="str">
        <f t="shared" si="46"/>
        <v>699992.064</v>
      </c>
      <c r="J1527" s="20">
        <v>208160.140032</v>
      </c>
      <c r="K1527" s="6" t="s">
        <v>6561</v>
      </c>
      <c r="L1527" t="str">
        <f>VLOOKUP(A1527,[1]Accounts!$A$2:$G$3001,5,FALSE)</f>
        <v>Current</v>
      </c>
      <c r="M1527" t="str">
        <f>VLOOKUP(A1527,[1]Accounts!$A$2:$G$3001,7,FALSE)</f>
        <v>101642,3499</v>
      </c>
      <c r="N1527" t="str">
        <f>IFERROR(VLOOKUP(A1527,[1]Loan!A:D,4,FALSE),  " No Loan")</f>
        <v xml:space="preserve"> No Loan</v>
      </c>
      <c r="O1527" s="4">
        <f>VLOOKUP(B1527, [1]Transaction!C:F,4,FALSE)</f>
        <v>44619</v>
      </c>
      <c r="P1527" t="str">
        <f>VLOOKUP(B1527,[1]Transaction!C:D,2,FALSE)</f>
        <v>Money Transfer</v>
      </c>
      <c r="Q1527" t="str">
        <f>VLOOKUP(B1527,[1]Transaction!C:E,3,FALSE)</f>
        <v>Mobile</v>
      </c>
      <c r="R1527" s="10">
        <f>IFERROR(I1527-J1527, "")</f>
        <v>491831.92396799999</v>
      </c>
      <c r="S1527" s="5">
        <f t="shared" si="47"/>
        <v>0</v>
      </c>
    </row>
    <row r="1528" spans="1:19" x14ac:dyDescent="0.25">
      <c r="A1528" s="6" t="s">
        <v>704</v>
      </c>
      <c r="B1528" s="7">
        <v>508270408</v>
      </c>
      <c r="C1528" s="6">
        <v>48</v>
      </c>
      <c r="D1528" s="17">
        <v>27174</v>
      </c>
      <c r="E1528" s="6" t="s">
        <v>3339</v>
      </c>
      <c r="F1528" s="6" t="s">
        <v>3552</v>
      </c>
      <c r="G1528" s="6" t="s">
        <v>3512</v>
      </c>
      <c r="H1528" s="18" t="s">
        <v>6562</v>
      </c>
      <c r="I1528" s="19" t="str">
        <f t="shared" si="46"/>
        <v>408574.685</v>
      </c>
      <c r="J1528" s="20">
        <v>237624.14462676001</v>
      </c>
      <c r="K1528" s="6" t="s">
        <v>6563</v>
      </c>
      <c r="L1528" t="str">
        <f>VLOOKUP(A1528,[1]Accounts!$A$2:$G$3001,5,FALSE)</f>
        <v>Joint</v>
      </c>
      <c r="M1528" t="str">
        <f>VLOOKUP(A1528,[1]Accounts!$A$2:$G$3001,7,FALSE)</f>
        <v>352767,1199</v>
      </c>
      <c r="N1528" t="str">
        <f>IFERROR(VLOOKUP(A1528,[1]Loan!A:D,4,FALSE),  " No Loan")</f>
        <v xml:space="preserve"> No Loan</v>
      </c>
      <c r="O1528" s="4">
        <f>VLOOKUP(B1528, [1]Transaction!C:F,4,FALSE)</f>
        <v>44578</v>
      </c>
      <c r="P1528" t="str">
        <f>VLOOKUP(B1528,[1]Transaction!C:D,2,FALSE)</f>
        <v>Online Payment</v>
      </c>
      <c r="Q1528" t="str">
        <f>VLOOKUP(B1528,[1]Transaction!C:E,3,FALSE)</f>
        <v>Card</v>
      </c>
      <c r="R1528" s="10">
        <f>IFERROR(I1528-J1528, "")</f>
        <v>170950.54037323999</v>
      </c>
      <c r="S1528" s="5">
        <f t="shared" si="47"/>
        <v>0</v>
      </c>
    </row>
    <row r="1529" spans="1:19" x14ac:dyDescent="0.25">
      <c r="A1529" s="6" t="s">
        <v>2532</v>
      </c>
      <c r="B1529" s="7">
        <v>508621987</v>
      </c>
      <c r="C1529" s="6">
        <v>32</v>
      </c>
      <c r="D1529" s="17">
        <v>33018</v>
      </c>
      <c r="E1529" s="6" t="s">
        <v>3348</v>
      </c>
      <c r="F1529" s="6" t="s">
        <v>4256</v>
      </c>
      <c r="G1529" s="6" t="s">
        <v>3369</v>
      </c>
      <c r="H1529" s="18" t="s">
        <v>6564</v>
      </c>
      <c r="I1529" s="19" t="str">
        <f t="shared" si="46"/>
        <v>1218779.87</v>
      </c>
      <c r="J1529" s="20">
        <v>629134.168894</v>
      </c>
      <c r="K1529" s="6" t="s">
        <v>6565</v>
      </c>
      <c r="L1529" t="str">
        <f>VLOOKUP(A1529,[1]Accounts!$A$2:$G$3001,5,FALSE)</f>
        <v>Joint</v>
      </c>
      <c r="M1529" t="str">
        <f>VLOOKUP(A1529,[1]Accounts!$A$2:$G$3001,7,FALSE)</f>
        <v>101285,0208</v>
      </c>
      <c r="N1529" t="str">
        <f>IFERROR(VLOOKUP(A1529,[1]Loan!A:D,4,FALSE),  " No Loan")</f>
        <v xml:space="preserve"> No Loan</v>
      </c>
      <c r="O1529" s="4">
        <f>VLOOKUP(B1529, [1]Transaction!C:F,4,FALSE)</f>
        <v>44277</v>
      </c>
      <c r="P1529" t="str">
        <f>VLOOKUP(B1529,[1]Transaction!C:D,2,FALSE)</f>
        <v>Money Deposit</v>
      </c>
      <c r="Q1529" t="str">
        <f>VLOOKUP(B1529,[1]Transaction!C:E,3,FALSE)</f>
        <v>ATM</v>
      </c>
      <c r="R1529" s="10">
        <f>IFERROR(I1529-J1529, "")</f>
        <v>589645.70110600011</v>
      </c>
      <c r="S1529" s="5">
        <f t="shared" si="47"/>
        <v>11792.914022120003</v>
      </c>
    </row>
    <row r="1530" spans="1:19" x14ac:dyDescent="0.25">
      <c r="A1530" s="6" t="s">
        <v>1025</v>
      </c>
      <c r="B1530" s="7">
        <v>508746778</v>
      </c>
      <c r="C1530" s="6">
        <v>33</v>
      </c>
      <c r="D1530" s="17">
        <v>32652.75</v>
      </c>
      <c r="E1530" s="6" t="s">
        <v>3339</v>
      </c>
      <c r="F1530" s="6" t="s">
        <v>3428</v>
      </c>
      <c r="G1530" s="6" t="s">
        <v>3345</v>
      </c>
      <c r="H1530" s="18" t="s">
        <v>6566</v>
      </c>
      <c r="I1530" s="19" t="str">
        <f t="shared" si="46"/>
        <v>1435680.23</v>
      </c>
      <c r="J1530" s="20">
        <v>526487.51478960004</v>
      </c>
      <c r="K1530" s="6" t="s">
        <v>6567</v>
      </c>
      <c r="L1530" t="str">
        <f>VLOOKUP(A1530,[1]Accounts!$A$2:$G$3001,5,FALSE)</f>
        <v>Joint</v>
      </c>
      <c r="M1530" t="str">
        <f>VLOOKUP(A1530,[1]Accounts!$A$2:$G$3001,7,FALSE)</f>
        <v>68103,9168</v>
      </c>
      <c r="N1530" t="str">
        <f>IFERROR(VLOOKUP(A1530,[1]Loan!A:D,4,FALSE),  " No Loan")</f>
        <v xml:space="preserve"> No Loan</v>
      </c>
      <c r="O1530" s="4">
        <f>VLOOKUP(B1530, [1]Transaction!C:F,4,FALSE)</f>
        <v>44436</v>
      </c>
      <c r="P1530" t="str">
        <f>VLOOKUP(B1530,[1]Transaction!C:D,2,FALSE)</f>
        <v>Money Deposit</v>
      </c>
      <c r="Q1530" t="str">
        <f>VLOOKUP(B1530,[1]Transaction!C:E,3,FALSE)</f>
        <v>Bank</v>
      </c>
      <c r="R1530" s="10">
        <f>IFERROR(I1530-J1530, "")</f>
        <v>909192.71521039994</v>
      </c>
      <c r="S1530" s="5">
        <f t="shared" si="47"/>
        <v>18183.854304207998</v>
      </c>
    </row>
    <row r="1531" spans="1:19" x14ac:dyDescent="0.25">
      <c r="A1531" s="6" t="s">
        <v>2145</v>
      </c>
      <c r="B1531" s="7">
        <v>509871127</v>
      </c>
      <c r="C1531" s="6">
        <v>22</v>
      </c>
      <c r="D1531" s="17">
        <v>36670.5</v>
      </c>
      <c r="E1531" s="6" t="s">
        <v>3339</v>
      </c>
      <c r="F1531" s="6" t="s">
        <v>3950</v>
      </c>
      <c r="G1531" s="6" t="s">
        <v>3454</v>
      </c>
      <c r="H1531" s="18" t="s">
        <v>6568</v>
      </c>
      <c r="I1531" s="19" t="str">
        <f t="shared" si="46"/>
        <v>1045776.75</v>
      </c>
      <c r="J1531" s="20">
        <v>679754.88749999995</v>
      </c>
      <c r="K1531" s="6" t="s">
        <v>6569</v>
      </c>
      <c r="L1531" t="str">
        <f>VLOOKUP(A1531,[1]Accounts!$A$2:$G$3001,5,FALSE)</f>
        <v>Joint</v>
      </c>
      <c r="M1531" t="str">
        <f>VLOOKUP(A1531,[1]Accounts!$A$2:$G$3001,7,FALSE)</f>
        <v>86331,9868</v>
      </c>
      <c r="N1531" t="str">
        <f>IFERROR(VLOOKUP(A1531,[1]Loan!A:D,4,FALSE),  " No Loan")</f>
        <v xml:space="preserve"> No Loan</v>
      </c>
      <c r="O1531" s="4">
        <f>VLOOKUP(B1531, [1]Transaction!C:F,4,FALSE)</f>
        <v>44577</v>
      </c>
      <c r="P1531" t="str">
        <f>VLOOKUP(B1531,[1]Transaction!C:D,2,FALSE)</f>
        <v>Money Transfer</v>
      </c>
      <c r="Q1531" t="str">
        <f>VLOOKUP(B1531,[1]Transaction!C:E,3,FALSE)</f>
        <v>Mobile</v>
      </c>
      <c r="R1531" s="10">
        <f>IFERROR(I1531-J1531, "")</f>
        <v>366021.86250000005</v>
      </c>
      <c r="S1531" s="5">
        <f t="shared" si="47"/>
        <v>0</v>
      </c>
    </row>
    <row r="1532" spans="1:19" x14ac:dyDescent="0.25">
      <c r="A1532" s="6" t="s">
        <v>2933</v>
      </c>
      <c r="B1532" s="7">
        <v>510476419</v>
      </c>
      <c r="C1532" s="6">
        <v>83</v>
      </c>
      <c r="D1532" s="17">
        <v>14390.25</v>
      </c>
      <c r="E1532" s="6" t="s">
        <v>3339</v>
      </c>
      <c r="F1532" s="6" t="s">
        <v>3388</v>
      </c>
      <c r="G1532" s="6" t="s">
        <v>3361</v>
      </c>
      <c r="H1532" s="18" t="s">
        <v>6570</v>
      </c>
      <c r="I1532" s="19" t="str">
        <f t="shared" si="46"/>
        <v>705779.698</v>
      </c>
      <c r="J1532" s="20">
        <v>181088.21203200001</v>
      </c>
      <c r="K1532" s="6" t="s">
        <v>6571</v>
      </c>
      <c r="L1532" t="str">
        <f>VLOOKUP(A1532,[1]Accounts!$A$2:$G$3001,5,FALSE)</f>
        <v>Domiciliary</v>
      </c>
      <c r="M1532" t="str">
        <f>VLOOKUP(A1532,[1]Accounts!$A$2:$G$3001,7,FALSE)</f>
        <v>103326,7941</v>
      </c>
      <c r="N1532" t="str">
        <f>IFERROR(VLOOKUP(A1532,[1]Loan!A:D,4,FALSE),  " No Loan")</f>
        <v xml:space="preserve"> No Loan</v>
      </c>
      <c r="O1532" s="4">
        <f>VLOOKUP(B1532, [1]Transaction!C:F,4,FALSE)</f>
        <v>44414</v>
      </c>
      <c r="P1532" t="str">
        <f>VLOOKUP(B1532,[1]Transaction!C:D,2,FALSE)</f>
        <v>Money Transfer</v>
      </c>
      <c r="Q1532" t="str">
        <f>VLOOKUP(B1532,[1]Transaction!C:E,3,FALSE)</f>
        <v>Bank</v>
      </c>
      <c r="R1532" s="10">
        <f>IFERROR(I1532-J1532, "")</f>
        <v>524691.48596800002</v>
      </c>
      <c r="S1532" s="5">
        <f t="shared" si="47"/>
        <v>10493.829719360001</v>
      </c>
    </row>
    <row r="1533" spans="1:19" x14ac:dyDescent="0.25">
      <c r="A1533" s="6" t="s">
        <v>1439</v>
      </c>
      <c r="B1533" s="7">
        <v>510699033</v>
      </c>
      <c r="C1533" s="6">
        <v>62</v>
      </c>
      <c r="D1533" s="17">
        <v>22060.5</v>
      </c>
      <c r="E1533" s="6" t="s">
        <v>3348</v>
      </c>
      <c r="F1533" s="6" t="s">
        <v>3619</v>
      </c>
      <c r="G1533" s="6" t="s">
        <v>3376</v>
      </c>
      <c r="H1533" s="18" t="s">
        <v>6572</v>
      </c>
      <c r="I1533" s="19" t="str">
        <f t="shared" si="46"/>
        <v>146937.256</v>
      </c>
      <c r="J1533" s="20">
        <v>137574.27783000001</v>
      </c>
      <c r="K1533" s="6" t="s">
        <v>6573</v>
      </c>
      <c r="L1533" t="str">
        <f>VLOOKUP(A1533,[1]Accounts!$A$2:$G$3001,5,FALSE)</f>
        <v>Domiciliary</v>
      </c>
      <c r="M1533" t="str">
        <f>VLOOKUP(A1533,[1]Accounts!$A$2:$G$3001,7,FALSE)</f>
        <v>86005,36</v>
      </c>
      <c r="N1533" t="str">
        <f>IFERROR(VLOOKUP(A1533,[1]Loan!A:D,4,FALSE),  " No Loan")</f>
        <v xml:space="preserve"> No Loan</v>
      </c>
      <c r="O1533" s="4">
        <f>VLOOKUP(B1533, [1]Transaction!C:F,4,FALSE)</f>
        <v>44554</v>
      </c>
      <c r="P1533" t="str">
        <f>VLOOKUP(B1533,[1]Transaction!C:D,2,FALSE)</f>
        <v>Money Deposit</v>
      </c>
      <c r="Q1533" t="str">
        <f>VLOOKUP(B1533,[1]Transaction!C:E,3,FALSE)</f>
        <v>Bank</v>
      </c>
      <c r="R1533" s="10">
        <f>IFERROR(I1533-J1533, "")</f>
        <v>9362.9781699999876</v>
      </c>
      <c r="S1533" s="5">
        <f t="shared" si="47"/>
        <v>0</v>
      </c>
    </row>
    <row r="1534" spans="1:19" x14ac:dyDescent="0.25">
      <c r="A1534" s="6" t="s">
        <v>2177</v>
      </c>
      <c r="B1534" s="7">
        <v>510835677</v>
      </c>
      <c r="C1534" s="6">
        <v>26</v>
      </c>
      <c r="D1534" s="17">
        <v>35209.5</v>
      </c>
      <c r="E1534" s="6" t="s">
        <v>3339</v>
      </c>
      <c r="F1534" s="6" t="s">
        <v>3782</v>
      </c>
      <c r="G1534" s="6" t="s">
        <v>3425</v>
      </c>
      <c r="H1534" s="18" t="s">
        <v>6574</v>
      </c>
      <c r="I1534" s="19" t="str">
        <f t="shared" si="46"/>
        <v>430087.041</v>
      </c>
      <c r="J1534" s="20">
        <v>64096.842930120001</v>
      </c>
      <c r="K1534" s="6" t="s">
        <v>6575</v>
      </c>
      <c r="L1534" t="str">
        <f>VLOOKUP(A1534,[1]Accounts!$A$2:$G$3001,5,FALSE)</f>
        <v>Domiciliary</v>
      </c>
      <c r="M1534" t="str">
        <f>VLOOKUP(A1534,[1]Accounts!$A$2:$G$3001,7,FALSE)</f>
        <v>99158,688</v>
      </c>
      <c r="N1534" t="str">
        <f>IFERROR(VLOOKUP(A1534,[1]Loan!A:D,4,FALSE),  " No Loan")</f>
        <v xml:space="preserve"> No Loan</v>
      </c>
      <c r="O1534" s="4">
        <f>VLOOKUP(B1534, [1]Transaction!C:F,4,FALSE)</f>
        <v>44403</v>
      </c>
      <c r="P1534" t="str">
        <f>VLOOKUP(B1534,[1]Transaction!C:D,2,FALSE)</f>
        <v>Money Deposit</v>
      </c>
      <c r="Q1534" t="str">
        <f>VLOOKUP(B1534,[1]Transaction!C:E,3,FALSE)</f>
        <v>Bank</v>
      </c>
      <c r="R1534" s="10">
        <f>IFERROR(I1534-J1534, "")</f>
        <v>365990.19806988002</v>
      </c>
      <c r="S1534" s="5">
        <f t="shared" si="47"/>
        <v>0</v>
      </c>
    </row>
    <row r="1535" spans="1:19" x14ac:dyDescent="0.25">
      <c r="A1535" s="6" t="s">
        <v>537</v>
      </c>
      <c r="B1535" s="7">
        <v>511307260</v>
      </c>
      <c r="C1535" s="6">
        <v>73</v>
      </c>
      <c r="D1535" s="17">
        <v>18042.75</v>
      </c>
      <c r="E1535" s="6" t="s">
        <v>3339</v>
      </c>
      <c r="F1535" s="6" t="s">
        <v>3671</v>
      </c>
      <c r="G1535" s="6" t="s">
        <v>3369</v>
      </c>
      <c r="H1535" s="18" t="s">
        <v>6576</v>
      </c>
      <c r="I1535" s="19" t="str">
        <f t="shared" si="46"/>
        <v>860495.017</v>
      </c>
      <c r="J1535" s="20">
        <v>269621.77218948002</v>
      </c>
      <c r="K1535" s="6" t="s">
        <v>6577</v>
      </c>
      <c r="L1535" t="str">
        <f>VLOOKUP(A1535,[1]Accounts!$A$2:$G$3001,5,FALSE)</f>
        <v>Savings</v>
      </c>
      <c r="M1535" t="str">
        <f>VLOOKUP(A1535,[1]Accounts!$A$2:$G$3001,7,FALSE)</f>
        <v>38161,9665</v>
      </c>
      <c r="N1535" t="str">
        <f>IFERROR(VLOOKUP(A1535,[1]Loan!A:D,4,FALSE),  " No Loan")</f>
        <v>N8075816396</v>
      </c>
      <c r="O1535" s="4">
        <f>VLOOKUP(B1535, [1]Transaction!C:F,4,FALSE)</f>
        <v>44237</v>
      </c>
      <c r="P1535" t="str">
        <f>VLOOKUP(B1535,[1]Transaction!C:D,2,FALSE)</f>
        <v>Loan Payment</v>
      </c>
      <c r="Q1535" t="str">
        <f>VLOOKUP(B1535,[1]Transaction!C:E,3,FALSE)</f>
        <v>Mobile</v>
      </c>
      <c r="R1535" s="10">
        <f>IFERROR(I1535-J1535, "")</f>
        <v>590873.24481051997</v>
      </c>
      <c r="S1535" s="5">
        <f t="shared" si="47"/>
        <v>11817.4648962104</v>
      </c>
    </row>
    <row r="1536" spans="1:19" x14ac:dyDescent="0.25">
      <c r="A1536" s="6" t="s">
        <v>3211</v>
      </c>
      <c r="B1536" s="7">
        <v>511686088</v>
      </c>
      <c r="C1536" s="6">
        <v>72</v>
      </c>
      <c r="D1536" s="17">
        <v>18408</v>
      </c>
      <c r="E1536" s="6" t="s">
        <v>3339</v>
      </c>
      <c r="F1536" s="6" t="s">
        <v>3879</v>
      </c>
      <c r="G1536" s="6" t="s">
        <v>3489</v>
      </c>
      <c r="H1536" s="18" t="s">
        <v>6578</v>
      </c>
      <c r="I1536" s="19" t="str">
        <f t="shared" si="46"/>
        <v>272225.316</v>
      </c>
      <c r="J1536" s="20">
        <v>239459.287056</v>
      </c>
      <c r="K1536" s="6" t="s">
        <v>6579</v>
      </c>
      <c r="L1536" t="str">
        <f>VLOOKUP(A1536,[1]Accounts!$A$2:$G$3001,5,FALSE)</f>
        <v>Current</v>
      </c>
      <c r="M1536" t="str">
        <f>VLOOKUP(A1536,[1]Accounts!$A$2:$G$3001,7,FALSE)</f>
        <v>390058,2735</v>
      </c>
      <c r="N1536" t="str">
        <f>IFERROR(VLOOKUP(A1536,[1]Loan!A:D,4,FALSE),  " No Loan")</f>
        <v xml:space="preserve"> No Loan</v>
      </c>
      <c r="O1536" s="4">
        <f>VLOOKUP(B1536, [1]Transaction!C:F,4,FALSE)</f>
        <v>44498</v>
      </c>
      <c r="P1536" t="str">
        <f>VLOOKUP(B1536,[1]Transaction!C:D,2,FALSE)</f>
        <v>Money Deposit</v>
      </c>
      <c r="Q1536" t="str">
        <f>VLOOKUP(B1536,[1]Transaction!C:E,3,FALSE)</f>
        <v>Bank</v>
      </c>
      <c r="R1536" s="10">
        <f>IFERROR(I1536-J1536, "")</f>
        <v>32766.028943999991</v>
      </c>
      <c r="S1536" s="5">
        <f t="shared" si="47"/>
        <v>0</v>
      </c>
    </row>
    <row r="1537" spans="1:19" x14ac:dyDescent="0.25">
      <c r="A1537" s="6" t="s">
        <v>2401</v>
      </c>
      <c r="B1537" s="7">
        <v>511755861</v>
      </c>
      <c r="C1537" s="6">
        <v>24</v>
      </c>
      <c r="D1537" s="17">
        <v>35940</v>
      </c>
      <c r="E1537" s="6" t="s">
        <v>3348</v>
      </c>
      <c r="F1537" s="6" t="s">
        <v>3866</v>
      </c>
      <c r="G1537" s="6" t="s">
        <v>3466</v>
      </c>
      <c r="H1537" s="18" t="s">
        <v>6580</v>
      </c>
      <c r="I1537" s="19" t="str">
        <f t="shared" si="46"/>
        <v>544808.006</v>
      </c>
      <c r="J1537" s="20">
        <v>176381.592072</v>
      </c>
      <c r="K1537" s="6" t="s">
        <v>6581</v>
      </c>
      <c r="L1537" t="str">
        <f>VLOOKUP(A1537,[1]Accounts!$A$2:$G$3001,5,FALSE)</f>
        <v>Savings</v>
      </c>
      <c r="M1537" t="str">
        <f>VLOOKUP(A1537,[1]Accounts!$A$2:$G$3001,7,FALSE)</f>
        <v>189418,6539</v>
      </c>
      <c r="N1537" t="str">
        <f>IFERROR(VLOOKUP(A1537,[1]Loan!A:D,4,FALSE),  " No Loan")</f>
        <v xml:space="preserve"> No Loan</v>
      </c>
      <c r="O1537" s="4">
        <f>VLOOKUP(B1537, [1]Transaction!C:F,4,FALSE)</f>
        <v>44209</v>
      </c>
      <c r="P1537" t="str">
        <f>VLOOKUP(B1537,[1]Transaction!C:D,2,FALSE)</f>
        <v>Money Transfer</v>
      </c>
      <c r="Q1537" t="str">
        <f>VLOOKUP(B1537,[1]Transaction!C:E,3,FALSE)</f>
        <v>Mobile</v>
      </c>
      <c r="R1537" s="10">
        <f>IFERROR(I1537-J1537, "")</f>
        <v>368426.41392800002</v>
      </c>
      <c r="S1537" s="5">
        <f t="shared" si="47"/>
        <v>0</v>
      </c>
    </row>
    <row r="1538" spans="1:19" x14ac:dyDescent="0.25">
      <c r="A1538" s="6" t="s">
        <v>1046</v>
      </c>
      <c r="B1538" s="7">
        <v>511778205</v>
      </c>
      <c r="C1538" s="6">
        <v>79</v>
      </c>
      <c r="D1538" s="17">
        <v>15851.25</v>
      </c>
      <c r="E1538" s="6" t="s">
        <v>3339</v>
      </c>
      <c r="F1538" s="6" t="s">
        <v>3606</v>
      </c>
      <c r="G1538" s="6" t="s">
        <v>3345</v>
      </c>
      <c r="H1538" s="18" t="s">
        <v>6582</v>
      </c>
      <c r="I1538" s="19" t="str">
        <f t="shared" si="46"/>
        <v>187826.402</v>
      </c>
      <c r="J1538" s="20">
        <v>70287.238853999996</v>
      </c>
      <c r="K1538" s="6" t="s">
        <v>6583</v>
      </c>
      <c r="L1538" t="str">
        <f>VLOOKUP(A1538,[1]Accounts!$A$2:$G$3001,5,FALSE)</f>
        <v>Domiciliary</v>
      </c>
      <c r="M1538" t="str">
        <f>VLOOKUP(A1538,[1]Accounts!$A$2:$G$3001,7,FALSE)</f>
        <v>253601,6175</v>
      </c>
      <c r="N1538" t="str">
        <f>IFERROR(VLOOKUP(A1538,[1]Loan!A:D,4,FALSE),  " No Loan")</f>
        <v xml:space="preserve"> No Loan</v>
      </c>
      <c r="O1538" s="4">
        <f>VLOOKUP(B1538, [1]Transaction!C:F,4,FALSE)</f>
        <v>44627</v>
      </c>
      <c r="P1538" t="str">
        <f>VLOOKUP(B1538,[1]Transaction!C:D,2,FALSE)</f>
        <v>Money Transfer</v>
      </c>
      <c r="Q1538" t="str">
        <f>VLOOKUP(B1538,[1]Transaction!C:E,3,FALSE)</f>
        <v>Bank</v>
      </c>
      <c r="R1538" s="10">
        <f>IFERROR(I1538-J1538, "")</f>
        <v>117539.16314600001</v>
      </c>
      <c r="S1538" s="5">
        <f t="shared" si="47"/>
        <v>0</v>
      </c>
    </row>
    <row r="1539" spans="1:19" x14ac:dyDescent="0.25">
      <c r="A1539" s="6" t="s">
        <v>290</v>
      </c>
      <c r="B1539" s="7">
        <v>512435426</v>
      </c>
      <c r="C1539" s="6">
        <v>61</v>
      </c>
      <c r="D1539" s="17">
        <v>22425.75</v>
      </c>
      <c r="E1539" s="6" t="s">
        <v>3348</v>
      </c>
      <c r="F1539" s="6" t="s">
        <v>3344</v>
      </c>
      <c r="G1539" s="6" t="s">
        <v>3505</v>
      </c>
      <c r="H1539" s="18" t="s">
        <v>6584</v>
      </c>
      <c r="I1539" s="19" t="str">
        <f t="shared" ref="I1539:I1602" si="48">LEFT(H1539,10)</f>
        <v>3145143.41</v>
      </c>
      <c r="J1539" s="20">
        <v>703861.40591249999</v>
      </c>
      <c r="K1539" s="6" t="s">
        <v>6585</v>
      </c>
      <c r="L1539" t="str">
        <f>VLOOKUP(A1539,[1]Accounts!$A$2:$G$3001,5,FALSE)</f>
        <v>Current</v>
      </c>
      <c r="M1539" t="str">
        <f>VLOOKUP(A1539,[1]Accounts!$A$2:$G$3001,7,FALSE)</f>
        <v>218904,1336</v>
      </c>
      <c r="N1539" t="str">
        <f>IFERROR(VLOOKUP(A1539,[1]Loan!A:D,4,FALSE),  " No Loan")</f>
        <v xml:space="preserve"> No Loan</v>
      </c>
      <c r="O1539" s="4">
        <f>VLOOKUP(B1539, [1]Transaction!C:F,4,FALSE)</f>
        <v>44239</v>
      </c>
      <c r="P1539" t="str">
        <f>VLOOKUP(B1539,[1]Transaction!C:D,2,FALSE)</f>
        <v>Online Payment</v>
      </c>
      <c r="Q1539" t="str">
        <f>VLOOKUP(B1539,[1]Transaction!C:E,3,FALSE)</f>
        <v>Internet Banking</v>
      </c>
      <c r="R1539" s="10">
        <f>IFERROR(I1539-J1539, "")</f>
        <v>2441282.0040875003</v>
      </c>
      <c r="S1539" s="5">
        <f t="shared" ref="S1539:S1602" si="49">IF(R1539&gt;500000, R1539*0.02,0)</f>
        <v>48825.640081750003</v>
      </c>
    </row>
    <row r="1540" spans="1:19" x14ac:dyDescent="0.25">
      <c r="A1540" s="6" t="s">
        <v>3043</v>
      </c>
      <c r="B1540" s="7">
        <v>513420727</v>
      </c>
      <c r="C1540" s="6">
        <v>76</v>
      </c>
      <c r="D1540" s="17">
        <v>16947</v>
      </c>
      <c r="E1540" s="6" t="s">
        <v>3348</v>
      </c>
      <c r="F1540" s="6" t="s">
        <v>4085</v>
      </c>
      <c r="G1540" s="6" t="s">
        <v>3369</v>
      </c>
      <c r="H1540" s="18" t="s">
        <v>6586</v>
      </c>
      <c r="I1540" s="19" t="str">
        <f t="shared" si="48"/>
        <v>67632.2080</v>
      </c>
      <c r="J1540" s="20">
        <v>27278.323930440001</v>
      </c>
      <c r="K1540" s="6" t="s">
        <v>6587</v>
      </c>
      <c r="L1540" t="str">
        <f>VLOOKUP(A1540,[1]Accounts!$A$2:$G$3001,5,FALSE)</f>
        <v>Current</v>
      </c>
      <c r="M1540" t="str">
        <f>VLOOKUP(A1540,[1]Accounts!$A$2:$G$3001,7,FALSE)</f>
        <v>20674,1449</v>
      </c>
      <c r="N1540" t="str">
        <f>IFERROR(VLOOKUP(A1540,[1]Loan!A:D,4,FALSE),  " No Loan")</f>
        <v xml:space="preserve"> No Loan</v>
      </c>
      <c r="O1540" s="4">
        <f>VLOOKUP(B1540, [1]Transaction!C:F,4,FALSE)</f>
        <v>44641</v>
      </c>
      <c r="P1540" t="str">
        <f>VLOOKUP(B1540,[1]Transaction!C:D,2,FALSE)</f>
        <v>Money Transfer</v>
      </c>
      <c r="Q1540" t="str">
        <f>VLOOKUP(B1540,[1]Transaction!C:E,3,FALSE)</f>
        <v>Internet Banking</v>
      </c>
      <c r="R1540" s="10">
        <f>IFERROR(I1540-J1540, "")</f>
        <v>40353.884069559994</v>
      </c>
      <c r="S1540" s="5">
        <f t="shared" si="49"/>
        <v>0</v>
      </c>
    </row>
    <row r="1541" spans="1:19" x14ac:dyDescent="0.25">
      <c r="A1541" s="6" t="s">
        <v>2533</v>
      </c>
      <c r="B1541" s="7">
        <v>513611430</v>
      </c>
      <c r="C1541" s="6">
        <v>48</v>
      </c>
      <c r="D1541" s="17">
        <v>27174</v>
      </c>
      <c r="E1541" s="6" t="s">
        <v>3339</v>
      </c>
      <c r="F1541" s="6" t="s">
        <v>4129</v>
      </c>
      <c r="G1541" s="6" t="s">
        <v>3466</v>
      </c>
      <c r="H1541" s="18" t="s">
        <v>6588</v>
      </c>
      <c r="I1541" s="19" t="str">
        <f t="shared" si="48"/>
        <v>118109.806</v>
      </c>
      <c r="J1541" s="20">
        <v>51538.824480000003</v>
      </c>
      <c r="K1541" s="6" t="s">
        <v>6589</v>
      </c>
      <c r="L1541" t="str">
        <f>VLOOKUP(A1541,[1]Accounts!$A$2:$G$3001,5,FALSE)</f>
        <v>Current</v>
      </c>
      <c r="M1541" t="str">
        <f>VLOOKUP(A1541,[1]Accounts!$A$2:$G$3001,7,FALSE)</f>
        <v>129981,3132</v>
      </c>
      <c r="N1541" t="str">
        <f>IFERROR(VLOOKUP(A1541,[1]Loan!A:D,4,FALSE),  " No Loan")</f>
        <v xml:space="preserve"> No Loan</v>
      </c>
      <c r="O1541" s="4">
        <f>VLOOKUP(B1541, [1]Transaction!C:F,4,FALSE)</f>
        <v>44463</v>
      </c>
      <c r="P1541" t="str">
        <f>VLOOKUP(B1541,[1]Transaction!C:D,2,FALSE)</f>
        <v>Online Payment</v>
      </c>
      <c r="Q1541" t="str">
        <f>VLOOKUP(B1541,[1]Transaction!C:E,3,FALSE)</f>
        <v>Internet Banking</v>
      </c>
      <c r="R1541" s="10">
        <f>IFERROR(I1541-J1541, "")</f>
        <v>66570.981520000001</v>
      </c>
      <c r="S1541" s="5">
        <f t="shared" si="49"/>
        <v>0</v>
      </c>
    </row>
    <row r="1542" spans="1:19" x14ac:dyDescent="0.25">
      <c r="A1542" s="6" t="s">
        <v>2870</v>
      </c>
      <c r="B1542" s="7">
        <v>513691723</v>
      </c>
      <c r="C1542" s="6">
        <v>18</v>
      </c>
      <c r="D1542" s="17">
        <v>38131.5</v>
      </c>
      <c r="E1542" s="6" t="s">
        <v>3339</v>
      </c>
      <c r="F1542" s="6" t="s">
        <v>3547</v>
      </c>
      <c r="G1542" s="6" t="s">
        <v>3505</v>
      </c>
      <c r="H1542" s="18" t="s">
        <v>6590</v>
      </c>
      <c r="I1542" s="19" t="str">
        <f t="shared" si="48"/>
        <v>161814.091</v>
      </c>
      <c r="J1542" s="20">
        <v>79679.49076416</v>
      </c>
      <c r="K1542" s="6" t="s">
        <v>6591</v>
      </c>
      <c r="L1542" t="str">
        <f>VLOOKUP(A1542,[1]Accounts!$A$2:$G$3001,5,FALSE)</f>
        <v>Current</v>
      </c>
      <c r="M1542" t="str">
        <f>VLOOKUP(A1542,[1]Accounts!$A$2:$G$3001,7,FALSE)</f>
        <v>26233,9074</v>
      </c>
      <c r="N1542" t="str">
        <f>IFERROR(VLOOKUP(A1542,[1]Loan!A:D,4,FALSE),  " No Loan")</f>
        <v xml:space="preserve"> No Loan</v>
      </c>
      <c r="O1542" s="4">
        <f>VLOOKUP(B1542, [1]Transaction!C:F,4,FALSE)</f>
        <v>44530</v>
      </c>
      <c r="P1542" t="str">
        <f>VLOOKUP(B1542,[1]Transaction!C:D,2,FALSE)</f>
        <v>Online Payment</v>
      </c>
      <c r="Q1542" t="str">
        <f>VLOOKUP(B1542,[1]Transaction!C:E,3,FALSE)</f>
        <v>Mobile</v>
      </c>
      <c r="R1542" s="10">
        <f>IFERROR(I1542-J1542, "")</f>
        <v>82134.600235839986</v>
      </c>
      <c r="S1542" s="5">
        <f t="shared" si="49"/>
        <v>0</v>
      </c>
    </row>
    <row r="1543" spans="1:19" x14ac:dyDescent="0.25">
      <c r="A1543" s="6" t="s">
        <v>1530</v>
      </c>
      <c r="B1543" s="7">
        <v>513815732</v>
      </c>
      <c r="C1543" s="6">
        <v>79</v>
      </c>
      <c r="D1543" s="17">
        <v>15851.25</v>
      </c>
      <c r="E1543" s="6" t="s">
        <v>3339</v>
      </c>
      <c r="F1543" s="6" t="s">
        <v>3840</v>
      </c>
      <c r="G1543" s="6" t="s">
        <v>3341</v>
      </c>
      <c r="H1543" s="18" t="s">
        <v>6592</v>
      </c>
      <c r="I1543" s="19" t="str">
        <f t="shared" si="48"/>
        <v>65617.6632</v>
      </c>
      <c r="J1543" s="20">
        <v>32371.38053568</v>
      </c>
      <c r="K1543" s="6" t="s">
        <v>6593</v>
      </c>
      <c r="L1543" t="str">
        <f>VLOOKUP(A1543,[1]Accounts!$A$2:$G$3001,5,FALSE)</f>
        <v>Current</v>
      </c>
      <c r="M1543" t="str">
        <f>VLOOKUP(A1543,[1]Accounts!$A$2:$G$3001,7,FALSE)</f>
        <v>73123,68</v>
      </c>
      <c r="N1543" t="str">
        <f>IFERROR(VLOOKUP(A1543,[1]Loan!A:D,4,FALSE),  " No Loan")</f>
        <v xml:space="preserve"> No Loan</v>
      </c>
      <c r="O1543" s="4">
        <f>VLOOKUP(B1543, [1]Transaction!C:F,4,FALSE)</f>
        <v>44364</v>
      </c>
      <c r="P1543" t="str">
        <f>VLOOKUP(B1543,[1]Transaction!C:D,2,FALSE)</f>
        <v>Money Transfer</v>
      </c>
      <c r="Q1543" t="str">
        <f>VLOOKUP(B1543,[1]Transaction!C:E,3,FALSE)</f>
        <v>Mobile</v>
      </c>
      <c r="R1543" s="10">
        <f>IFERROR(I1543-J1543, "")</f>
        <v>33246.282664319995</v>
      </c>
      <c r="S1543" s="5">
        <f t="shared" si="49"/>
        <v>0</v>
      </c>
    </row>
    <row r="1544" spans="1:19" x14ac:dyDescent="0.25">
      <c r="A1544" s="6" t="s">
        <v>2696</v>
      </c>
      <c r="B1544" s="7">
        <v>513949179</v>
      </c>
      <c r="C1544" s="6">
        <v>72</v>
      </c>
      <c r="D1544" s="17">
        <v>18408</v>
      </c>
      <c r="E1544" s="6" t="s">
        <v>3348</v>
      </c>
      <c r="F1544" s="6" t="s">
        <v>3794</v>
      </c>
      <c r="G1544" s="6" t="s">
        <v>3369</v>
      </c>
      <c r="H1544" s="18" t="s">
        <v>6594</v>
      </c>
      <c r="I1544" s="19" t="str">
        <f t="shared" si="48"/>
        <v>1233484.26</v>
      </c>
      <c r="J1544" s="20">
        <v>174577.81285620001</v>
      </c>
      <c r="K1544" s="6" t="s">
        <v>6595</v>
      </c>
      <c r="L1544" t="str">
        <f>VLOOKUP(A1544,[1]Accounts!$A$2:$G$3001,5,FALSE)</f>
        <v>Fixed Deposit</v>
      </c>
      <c r="M1544" t="str">
        <f>VLOOKUP(A1544,[1]Accounts!$A$2:$G$3001,7,FALSE)</f>
        <v>280142,4</v>
      </c>
      <c r="N1544" t="str">
        <f>IFERROR(VLOOKUP(A1544,[1]Loan!A:D,4,FALSE),  " No Loan")</f>
        <v xml:space="preserve"> No Loan</v>
      </c>
      <c r="O1544" s="4">
        <f>VLOOKUP(B1544, [1]Transaction!C:F,4,FALSE)</f>
        <v>44432</v>
      </c>
      <c r="P1544" t="str">
        <f>VLOOKUP(B1544,[1]Transaction!C:D,2,FALSE)</f>
        <v>Money Deposit</v>
      </c>
      <c r="Q1544" t="str">
        <f>VLOOKUP(B1544,[1]Transaction!C:E,3,FALSE)</f>
        <v>Bank</v>
      </c>
      <c r="R1544" s="10">
        <f>IFERROR(I1544-J1544, "")</f>
        <v>1058906.4471438001</v>
      </c>
      <c r="S1544" s="5">
        <f t="shared" si="49"/>
        <v>21178.128942876003</v>
      </c>
    </row>
    <row r="1545" spans="1:19" x14ac:dyDescent="0.25">
      <c r="A1545" s="6" t="s">
        <v>2178</v>
      </c>
      <c r="B1545" s="7">
        <v>514246525</v>
      </c>
      <c r="C1545" s="6">
        <v>42</v>
      </c>
      <c r="D1545" s="17">
        <v>29365.5</v>
      </c>
      <c r="E1545" s="6" t="s">
        <v>3339</v>
      </c>
      <c r="F1545" s="6" t="s">
        <v>4823</v>
      </c>
      <c r="G1545" s="6" t="s">
        <v>3623</v>
      </c>
      <c r="H1545" s="18" t="s">
        <v>6596</v>
      </c>
      <c r="I1545" s="19" t="str">
        <f t="shared" si="48"/>
        <v>565013.460</v>
      </c>
      <c r="J1545" s="20">
        <v>275176.8261216</v>
      </c>
      <c r="K1545" s="6" t="s">
        <v>6597</v>
      </c>
      <c r="L1545" t="str">
        <f>VLOOKUP(A1545,[1]Accounts!$A$2:$G$3001,5,FALSE)</f>
        <v>Domiciliary</v>
      </c>
      <c r="M1545" t="str">
        <f>VLOOKUP(A1545,[1]Accounts!$A$2:$G$3001,7,FALSE)</f>
        <v>256284,5376</v>
      </c>
      <c r="N1545" t="str">
        <f>IFERROR(VLOOKUP(A1545,[1]Loan!A:D,4,FALSE),  " No Loan")</f>
        <v xml:space="preserve"> No Loan</v>
      </c>
      <c r="O1545" s="4">
        <f>VLOOKUP(B1545, [1]Transaction!C:F,4,FALSE)</f>
        <v>44294</v>
      </c>
      <c r="P1545" t="str">
        <f>VLOOKUP(B1545,[1]Transaction!C:D,2,FALSE)</f>
        <v>Cash Withdrawal</v>
      </c>
      <c r="Q1545" t="str">
        <f>VLOOKUP(B1545,[1]Transaction!C:E,3,FALSE)</f>
        <v>ATM</v>
      </c>
      <c r="R1545" s="10">
        <f>IFERROR(I1545-J1545, "")</f>
        <v>289836.63387839997</v>
      </c>
      <c r="S1545" s="5">
        <f t="shared" si="49"/>
        <v>0</v>
      </c>
    </row>
    <row r="1546" spans="1:19" x14ac:dyDescent="0.25">
      <c r="A1546" s="6" t="s">
        <v>3148</v>
      </c>
      <c r="B1546" s="7">
        <v>514324684</v>
      </c>
      <c r="C1546" s="6">
        <v>49</v>
      </c>
      <c r="D1546" s="17">
        <v>26808.75</v>
      </c>
      <c r="E1546" s="6" t="s">
        <v>3348</v>
      </c>
      <c r="F1546" s="6" t="s">
        <v>3560</v>
      </c>
      <c r="G1546" s="6" t="s">
        <v>3357</v>
      </c>
      <c r="H1546" s="18" t="s">
        <v>6598</v>
      </c>
      <c r="I1546" s="19" t="str">
        <f t="shared" si="48"/>
        <v>413340.199</v>
      </c>
      <c r="J1546" s="20">
        <v>176358.48519168</v>
      </c>
      <c r="K1546" s="6" t="s">
        <v>6599</v>
      </c>
      <c r="L1546" t="str">
        <f>VLOOKUP(A1546,[1]Accounts!$A$2:$G$3001,5,FALSE)</f>
        <v>Domiciliary</v>
      </c>
      <c r="M1546" t="str">
        <f>VLOOKUP(A1546,[1]Accounts!$A$2:$G$3001,7,FALSE)</f>
        <v>368461,7181</v>
      </c>
      <c r="N1546" t="str">
        <f>IFERROR(VLOOKUP(A1546,[1]Loan!A:D,4,FALSE),  " No Loan")</f>
        <v xml:space="preserve"> No Loan</v>
      </c>
      <c r="O1546" s="4">
        <f>VLOOKUP(B1546, [1]Transaction!C:F,4,FALSE)</f>
        <v>44303</v>
      </c>
      <c r="P1546" t="str">
        <f>VLOOKUP(B1546,[1]Transaction!C:D,2,FALSE)</f>
        <v>Online Payment</v>
      </c>
      <c r="Q1546" t="str">
        <f>VLOOKUP(B1546,[1]Transaction!C:E,3,FALSE)</f>
        <v>Mobile</v>
      </c>
      <c r="R1546" s="10">
        <f>IFERROR(I1546-J1546, "")</f>
        <v>236981.71380832003</v>
      </c>
      <c r="S1546" s="5">
        <f t="shared" si="49"/>
        <v>0</v>
      </c>
    </row>
    <row r="1547" spans="1:19" x14ac:dyDescent="0.25">
      <c r="A1547" s="6" t="s">
        <v>3193</v>
      </c>
      <c r="B1547" s="7">
        <v>514798396</v>
      </c>
      <c r="C1547" s="6">
        <v>49</v>
      </c>
      <c r="D1547" s="17">
        <v>26808.75</v>
      </c>
      <c r="E1547" s="6" t="s">
        <v>3339</v>
      </c>
      <c r="F1547" s="6" t="s">
        <v>4061</v>
      </c>
      <c r="G1547" s="6" t="s">
        <v>3361</v>
      </c>
      <c r="H1547" s="18" t="s">
        <v>6600</v>
      </c>
      <c r="I1547" s="19" t="str">
        <f t="shared" si="48"/>
        <v>1988033.00</v>
      </c>
      <c r="J1547" s="20">
        <v>783688.37178239995</v>
      </c>
      <c r="K1547" s="6" t="s">
        <v>6601</v>
      </c>
      <c r="L1547" t="str">
        <f>VLOOKUP(A1547,[1]Accounts!$A$2:$G$3001,5,FALSE)</f>
        <v>Domiciliary</v>
      </c>
      <c r="M1547" t="str">
        <f>VLOOKUP(A1547,[1]Accounts!$A$2:$G$3001,7,FALSE)</f>
        <v>258591,243</v>
      </c>
      <c r="N1547" t="str">
        <f>IFERROR(VLOOKUP(A1547,[1]Loan!A:D,4,FALSE),  " No Loan")</f>
        <v xml:space="preserve"> No Loan</v>
      </c>
      <c r="O1547" s="4">
        <f>VLOOKUP(B1547, [1]Transaction!C:F,4,FALSE)</f>
        <v>44202</v>
      </c>
      <c r="P1547" t="str">
        <f>VLOOKUP(B1547,[1]Transaction!C:D,2,FALSE)</f>
        <v>Money Transfer</v>
      </c>
      <c r="Q1547" t="str">
        <f>VLOOKUP(B1547,[1]Transaction!C:E,3,FALSE)</f>
        <v>Mobile</v>
      </c>
      <c r="R1547" s="10">
        <f>IFERROR(I1547-J1547, "")</f>
        <v>1204344.6282176001</v>
      </c>
      <c r="S1547" s="5">
        <f t="shared" si="49"/>
        <v>24086.892564352002</v>
      </c>
    </row>
    <row r="1548" spans="1:19" x14ac:dyDescent="0.25">
      <c r="A1548" s="6" t="s">
        <v>2394</v>
      </c>
      <c r="B1548" s="7">
        <v>516035467</v>
      </c>
      <c r="C1548" s="6">
        <v>76</v>
      </c>
      <c r="D1548" s="17">
        <v>16947</v>
      </c>
      <c r="E1548" s="6" t="s">
        <v>3339</v>
      </c>
      <c r="F1548" s="6" t="s">
        <v>4037</v>
      </c>
      <c r="G1548" s="6" t="s">
        <v>3350</v>
      </c>
      <c r="H1548" s="18" t="s">
        <v>6602</v>
      </c>
      <c r="I1548" s="19" t="str">
        <f t="shared" si="48"/>
        <v>594754.667</v>
      </c>
      <c r="J1548" s="20">
        <v>301806.35806860001</v>
      </c>
      <c r="K1548" s="6" t="s">
        <v>6603</v>
      </c>
      <c r="L1548" t="str">
        <f>VLOOKUP(A1548,[1]Accounts!$A$2:$G$3001,5,FALSE)</f>
        <v>Current</v>
      </c>
      <c r="M1548" t="str">
        <f>VLOOKUP(A1548,[1]Accounts!$A$2:$G$3001,7,FALSE)</f>
        <v>184915,9287</v>
      </c>
      <c r="N1548" t="str">
        <f>IFERROR(VLOOKUP(A1548,[1]Loan!A:D,4,FALSE),  " No Loan")</f>
        <v xml:space="preserve"> No Loan</v>
      </c>
      <c r="O1548" s="4">
        <f>VLOOKUP(B1548, [1]Transaction!C:F,4,FALSE)</f>
        <v>44255</v>
      </c>
      <c r="P1548" t="str">
        <f>VLOOKUP(B1548,[1]Transaction!C:D,2,FALSE)</f>
        <v>Online Payment</v>
      </c>
      <c r="Q1548" t="str">
        <f>VLOOKUP(B1548,[1]Transaction!C:E,3,FALSE)</f>
        <v>Internet Banking</v>
      </c>
      <c r="R1548" s="10">
        <f>IFERROR(I1548-J1548, "")</f>
        <v>292948.30893140001</v>
      </c>
      <c r="S1548" s="5">
        <f t="shared" si="49"/>
        <v>0</v>
      </c>
    </row>
    <row r="1549" spans="1:19" x14ac:dyDescent="0.25">
      <c r="A1549" s="6" t="s">
        <v>1518</v>
      </c>
      <c r="B1549" s="7">
        <v>516336426</v>
      </c>
      <c r="C1549" s="6">
        <v>24</v>
      </c>
      <c r="D1549" s="17">
        <v>35940</v>
      </c>
      <c r="E1549" s="6" t="s">
        <v>3339</v>
      </c>
      <c r="F1549" s="6" t="s">
        <v>4687</v>
      </c>
      <c r="G1549" s="6" t="s">
        <v>3505</v>
      </c>
      <c r="H1549" s="18" t="s">
        <v>6604</v>
      </c>
      <c r="I1549" s="19" t="str">
        <f t="shared" si="48"/>
        <v>63866.9515</v>
      </c>
      <c r="J1549" s="20">
        <v>68713.326128159999</v>
      </c>
      <c r="K1549" s="6" t="s">
        <v>6605</v>
      </c>
      <c r="L1549" t="str">
        <f>VLOOKUP(A1549,[1]Accounts!$A$2:$G$3001,5,FALSE)</f>
        <v>Joint</v>
      </c>
      <c r="M1549" t="str">
        <f>VLOOKUP(A1549,[1]Accounts!$A$2:$G$3001,7,FALSE)</f>
        <v>100215,75</v>
      </c>
      <c r="N1549" t="str">
        <f>IFERROR(VLOOKUP(A1549,[1]Loan!A:D,4,FALSE),  " No Loan")</f>
        <v xml:space="preserve"> No Loan</v>
      </c>
      <c r="O1549" s="4">
        <f>VLOOKUP(B1549, [1]Transaction!C:F,4,FALSE)</f>
        <v>44420</v>
      </c>
      <c r="P1549" t="str">
        <f>VLOOKUP(B1549,[1]Transaction!C:D,2,FALSE)</f>
        <v>Money Deposit</v>
      </c>
      <c r="Q1549" t="str">
        <f>VLOOKUP(B1549,[1]Transaction!C:E,3,FALSE)</f>
        <v>Bank</v>
      </c>
      <c r="R1549" s="10">
        <f>IFERROR(I1549-J1549, "")</f>
        <v>-4846.3746281599961</v>
      </c>
      <c r="S1549" s="5">
        <f t="shared" si="49"/>
        <v>0</v>
      </c>
    </row>
    <row r="1550" spans="1:19" x14ac:dyDescent="0.25">
      <c r="A1550" s="6" t="s">
        <v>2995</v>
      </c>
      <c r="B1550" s="7">
        <v>516644526</v>
      </c>
      <c r="C1550" s="6">
        <v>22</v>
      </c>
      <c r="D1550" s="17">
        <v>36670.5</v>
      </c>
      <c r="E1550" s="6" t="s">
        <v>3339</v>
      </c>
      <c r="F1550" s="6" t="s">
        <v>3379</v>
      </c>
      <c r="G1550" s="6" t="s">
        <v>3357</v>
      </c>
      <c r="H1550" s="18" t="s">
        <v>6606</v>
      </c>
      <c r="I1550" s="19" t="str">
        <f t="shared" si="48"/>
        <v>257681.311</v>
      </c>
      <c r="J1550" s="20">
        <v>294010.15206240001</v>
      </c>
      <c r="K1550" s="6" t="s">
        <v>6607</v>
      </c>
      <c r="L1550" t="str">
        <f>VLOOKUP(A1550,[1]Accounts!$A$2:$G$3001,5,FALSE)</f>
        <v>Domiciliary</v>
      </c>
      <c r="M1550" t="str">
        <f>VLOOKUP(A1550,[1]Accounts!$A$2:$G$3001,7,FALSE)</f>
        <v>151372,0164</v>
      </c>
      <c r="N1550" t="str">
        <f>IFERROR(VLOOKUP(A1550,[1]Loan!A:D,4,FALSE),  " No Loan")</f>
        <v xml:space="preserve"> No Loan</v>
      </c>
      <c r="O1550" s="4">
        <f>VLOOKUP(B1550, [1]Transaction!C:F,4,FALSE)</f>
        <v>44474</v>
      </c>
      <c r="P1550" t="str">
        <f>VLOOKUP(B1550,[1]Transaction!C:D,2,FALSE)</f>
        <v>Money Transfer</v>
      </c>
      <c r="Q1550" t="str">
        <f>VLOOKUP(B1550,[1]Transaction!C:E,3,FALSE)</f>
        <v>Mobile</v>
      </c>
      <c r="R1550" s="10">
        <f>IFERROR(I1550-J1550, "")</f>
        <v>-36328.841062400024</v>
      </c>
      <c r="S1550" s="5">
        <f t="shared" si="49"/>
        <v>0</v>
      </c>
    </row>
    <row r="1551" spans="1:19" x14ac:dyDescent="0.25">
      <c r="A1551" s="6" t="s">
        <v>540</v>
      </c>
      <c r="B1551" s="7">
        <v>517725391</v>
      </c>
      <c r="C1551" s="6">
        <v>79</v>
      </c>
      <c r="D1551" s="17">
        <v>15851.25</v>
      </c>
      <c r="E1551" s="6" t="s">
        <v>3348</v>
      </c>
      <c r="F1551" s="6" t="s">
        <v>3950</v>
      </c>
      <c r="G1551" s="6" t="s">
        <v>3369</v>
      </c>
      <c r="H1551" s="18" t="s">
        <v>6608</v>
      </c>
      <c r="I1551" s="19" t="str">
        <f t="shared" si="48"/>
        <v>108209.2_x0002_</v>
      </c>
      <c r="J1551" s="20">
        <v>88082.288799999995</v>
      </c>
      <c r="K1551" s="6" t="s">
        <v>6609</v>
      </c>
      <c r="L1551" t="str">
        <f>VLOOKUP(A1551,[1]Accounts!$A$2:$G$3001,5,FALSE)</f>
        <v>Current</v>
      </c>
      <c r="M1551" t="str">
        <f>VLOOKUP(A1551,[1]Accounts!$A$2:$G$3001,7,FALSE)</f>
        <v>70540,204</v>
      </c>
      <c r="N1551" t="str">
        <f>IFERROR(VLOOKUP(A1551,[1]Loan!A:D,4,FALSE),  " No Loan")</f>
        <v>N634789316</v>
      </c>
      <c r="O1551" s="4">
        <f>VLOOKUP(B1551, [1]Transaction!C:F,4,FALSE)</f>
        <v>44667</v>
      </c>
      <c r="P1551" t="str">
        <f>VLOOKUP(B1551,[1]Transaction!C:D,2,FALSE)</f>
        <v>Loan Payment</v>
      </c>
      <c r="Q1551" t="str">
        <f>VLOOKUP(B1551,[1]Transaction!C:E,3,FALSE)</f>
        <v>ACH</v>
      </c>
      <c r="R1551" s="10" t="str">
        <f>IFERROR(I1551-J1551, "")</f>
        <v/>
      </c>
      <c r="S1551" s="5" t="e">
        <f t="shared" si="49"/>
        <v>#VALUE!</v>
      </c>
    </row>
    <row r="1552" spans="1:19" x14ac:dyDescent="0.25">
      <c r="A1552" s="6" t="s">
        <v>2346</v>
      </c>
      <c r="B1552" s="7">
        <v>518406085</v>
      </c>
      <c r="C1552" s="6">
        <v>18</v>
      </c>
      <c r="D1552" s="17">
        <v>38131.5</v>
      </c>
      <c r="E1552" s="6" t="s">
        <v>3339</v>
      </c>
      <c r="F1552" s="6" t="s">
        <v>3923</v>
      </c>
      <c r="G1552" s="6" t="s">
        <v>3345</v>
      </c>
      <c r="H1552" s="18" t="s">
        <v>6610</v>
      </c>
      <c r="I1552" s="19" t="str">
        <f t="shared" si="48"/>
        <v>150704.233</v>
      </c>
      <c r="J1552" s="20">
        <v>21098.59272864</v>
      </c>
      <c r="K1552" s="6" t="s">
        <v>6611</v>
      </c>
      <c r="L1552" t="str">
        <f>VLOOKUP(A1552,[1]Accounts!$A$2:$G$3001,5,FALSE)</f>
        <v>Fixed Deposit</v>
      </c>
      <c r="M1552" t="str">
        <f>VLOOKUP(A1552,[1]Accounts!$A$2:$G$3001,7,FALSE)</f>
        <v>40206,607</v>
      </c>
      <c r="N1552" t="str">
        <f>IFERROR(VLOOKUP(A1552,[1]Loan!A:D,4,FALSE),  " No Loan")</f>
        <v xml:space="preserve"> No Loan</v>
      </c>
      <c r="O1552" s="4">
        <f>VLOOKUP(B1552, [1]Transaction!C:F,4,FALSE)</f>
        <v>44505</v>
      </c>
      <c r="P1552" t="str">
        <f>VLOOKUP(B1552,[1]Transaction!C:D,2,FALSE)</f>
        <v>Money Deposit</v>
      </c>
      <c r="Q1552" t="str">
        <f>VLOOKUP(B1552,[1]Transaction!C:E,3,FALSE)</f>
        <v>Bank</v>
      </c>
      <c r="R1552" s="10">
        <f>IFERROR(I1552-J1552, "")</f>
        <v>129605.64027136001</v>
      </c>
      <c r="S1552" s="5">
        <f t="shared" si="49"/>
        <v>0</v>
      </c>
    </row>
    <row r="1553" spans="1:19" x14ac:dyDescent="0.25">
      <c r="A1553" s="6" t="s">
        <v>2824</v>
      </c>
      <c r="B1553" s="7">
        <v>518446998</v>
      </c>
      <c r="C1553" s="6">
        <v>31</v>
      </c>
      <c r="D1553" s="17">
        <v>33383.25</v>
      </c>
      <c r="E1553" s="6" t="s">
        <v>3339</v>
      </c>
      <c r="F1553" s="6" t="s">
        <v>3803</v>
      </c>
      <c r="G1553" s="6" t="s">
        <v>3505</v>
      </c>
      <c r="H1553" s="18" t="s">
        <v>6612</v>
      </c>
      <c r="I1553" s="19" t="str">
        <f t="shared" si="48"/>
        <v>1072739.03</v>
      </c>
      <c r="J1553" s="20">
        <v>130261.1683968</v>
      </c>
      <c r="K1553" s="6" t="s">
        <v>6613</v>
      </c>
      <c r="L1553" t="str">
        <f>VLOOKUP(A1553,[1]Accounts!$A$2:$G$3001,5,FALSE)</f>
        <v>Current</v>
      </c>
      <c r="M1553" t="str">
        <f>VLOOKUP(A1553,[1]Accounts!$A$2:$G$3001,7,FALSE)</f>
        <v>197052,2316</v>
      </c>
      <c r="N1553" t="str">
        <f>IFERROR(VLOOKUP(A1553,[1]Loan!A:D,4,FALSE),  " No Loan")</f>
        <v xml:space="preserve"> No Loan</v>
      </c>
      <c r="O1553" s="4">
        <f>VLOOKUP(B1553, [1]Transaction!C:F,4,FALSE)</f>
        <v>44553</v>
      </c>
      <c r="P1553" t="str">
        <f>VLOOKUP(B1553,[1]Transaction!C:D,2,FALSE)</f>
        <v>Money Deposit</v>
      </c>
      <c r="Q1553" t="str">
        <f>VLOOKUP(B1553,[1]Transaction!C:E,3,FALSE)</f>
        <v>ATM</v>
      </c>
      <c r="R1553" s="10">
        <f>IFERROR(I1553-J1553, "")</f>
        <v>942477.86160319997</v>
      </c>
      <c r="S1553" s="5">
        <f t="shared" si="49"/>
        <v>18849.557232063999</v>
      </c>
    </row>
    <row r="1554" spans="1:19" x14ac:dyDescent="0.25">
      <c r="A1554" s="6" t="s">
        <v>2235</v>
      </c>
      <c r="B1554" s="7">
        <v>518813959</v>
      </c>
      <c r="C1554" s="6">
        <v>65</v>
      </c>
      <c r="D1554" s="17">
        <v>20964.75</v>
      </c>
      <c r="E1554" s="6" t="s">
        <v>3339</v>
      </c>
      <c r="F1554" s="6" t="s">
        <v>3603</v>
      </c>
      <c r="G1554" s="6" t="s">
        <v>3345</v>
      </c>
      <c r="H1554" s="18" t="s">
        <v>6614</v>
      </c>
      <c r="I1554" s="19" t="str">
        <f t="shared" si="48"/>
        <v>532843.851</v>
      </c>
      <c r="J1554" s="20">
        <v>243687.25459259999</v>
      </c>
      <c r="K1554" s="6" t="s">
        <v>6615</v>
      </c>
      <c r="L1554" t="str">
        <f>VLOOKUP(A1554,[1]Accounts!$A$2:$G$3001,5,FALSE)</f>
        <v>Current</v>
      </c>
      <c r="M1554" t="str">
        <f>VLOOKUP(A1554,[1]Accounts!$A$2:$G$3001,7,FALSE)</f>
        <v>93650,6571</v>
      </c>
      <c r="N1554" t="str">
        <f>IFERROR(VLOOKUP(A1554,[1]Loan!A:D,4,FALSE),  " No Loan")</f>
        <v xml:space="preserve"> No Loan</v>
      </c>
      <c r="O1554" s="4">
        <f>VLOOKUP(B1554, [1]Transaction!C:F,4,FALSE)</f>
        <v>44221</v>
      </c>
      <c r="P1554" t="str">
        <f>VLOOKUP(B1554,[1]Transaction!C:D,2,FALSE)</f>
        <v>Money Transfer</v>
      </c>
      <c r="Q1554" t="str">
        <f>VLOOKUP(B1554,[1]Transaction!C:E,3,FALSE)</f>
        <v>Mobile</v>
      </c>
      <c r="R1554" s="10">
        <f>IFERROR(I1554-J1554, "")</f>
        <v>289156.59640740004</v>
      </c>
      <c r="S1554" s="5">
        <f t="shared" si="49"/>
        <v>0</v>
      </c>
    </row>
    <row r="1555" spans="1:19" x14ac:dyDescent="0.25">
      <c r="A1555" s="6" t="s">
        <v>1082</v>
      </c>
      <c r="B1555" s="7">
        <v>518826262</v>
      </c>
      <c r="C1555" s="6">
        <v>31</v>
      </c>
      <c r="D1555" s="17">
        <v>33383.25</v>
      </c>
      <c r="E1555" s="6" t="s">
        <v>3348</v>
      </c>
      <c r="F1555" s="6" t="s">
        <v>4303</v>
      </c>
      <c r="G1555" s="6" t="s">
        <v>3489</v>
      </c>
      <c r="H1555" s="18" t="s">
        <v>6616</v>
      </c>
      <c r="I1555" s="19" t="str">
        <f t="shared" si="48"/>
        <v>469244.540</v>
      </c>
      <c r="J1555" s="20">
        <v>140263.31385000001</v>
      </c>
      <c r="K1555" s="6" t="s">
        <v>6617</v>
      </c>
      <c r="L1555" t="str">
        <f>VLOOKUP(A1555,[1]Accounts!$A$2:$G$3001,5,FALSE)</f>
        <v>Domiciliary</v>
      </c>
      <c r="M1555" t="str">
        <f>VLOOKUP(A1555,[1]Accounts!$A$2:$G$3001,7,FALSE)</f>
        <v>64318,5</v>
      </c>
      <c r="N1555" t="str">
        <f>IFERROR(VLOOKUP(A1555,[1]Loan!A:D,4,FALSE),  " No Loan")</f>
        <v xml:space="preserve"> No Loan</v>
      </c>
      <c r="O1555" s="4">
        <f>VLOOKUP(B1555, [1]Transaction!C:F,4,FALSE)</f>
        <v>44383</v>
      </c>
      <c r="P1555" t="str">
        <f>VLOOKUP(B1555,[1]Transaction!C:D,2,FALSE)</f>
        <v>Money Deposit</v>
      </c>
      <c r="Q1555" t="str">
        <f>VLOOKUP(B1555,[1]Transaction!C:E,3,FALSE)</f>
        <v>Bank</v>
      </c>
      <c r="R1555" s="10">
        <f>IFERROR(I1555-J1555, "")</f>
        <v>328981.22615</v>
      </c>
      <c r="S1555" s="5">
        <f t="shared" si="49"/>
        <v>0</v>
      </c>
    </row>
    <row r="1556" spans="1:19" x14ac:dyDescent="0.25">
      <c r="A1556" s="6" t="s">
        <v>2966</v>
      </c>
      <c r="B1556" s="7">
        <v>518915884</v>
      </c>
      <c r="C1556" s="6">
        <v>51</v>
      </c>
      <c r="D1556" s="17">
        <v>26078.25</v>
      </c>
      <c r="E1556" s="6" t="s">
        <v>3339</v>
      </c>
      <c r="F1556" s="6" t="s">
        <v>3821</v>
      </c>
      <c r="G1556" s="6" t="s">
        <v>3345</v>
      </c>
      <c r="H1556" s="18" t="s">
        <v>6618</v>
      </c>
      <c r="I1556" s="19" t="str">
        <f t="shared" si="48"/>
        <v>239453.660</v>
      </c>
      <c r="J1556" s="20">
        <v>44548.358025599999</v>
      </c>
      <c r="K1556" s="6" t="s">
        <v>6619</v>
      </c>
      <c r="L1556" t="str">
        <f>VLOOKUP(A1556,[1]Accounts!$A$2:$G$3001,5,FALSE)</f>
        <v>Domiciliary</v>
      </c>
      <c r="M1556" t="str">
        <f>VLOOKUP(A1556,[1]Accounts!$A$2:$G$3001,7,FALSE)</f>
        <v>215132,1795</v>
      </c>
      <c r="N1556" t="str">
        <f>IFERROR(VLOOKUP(A1556,[1]Loan!A:D,4,FALSE),  " No Loan")</f>
        <v xml:space="preserve"> No Loan</v>
      </c>
      <c r="O1556" s="4">
        <f>VLOOKUP(B1556, [1]Transaction!C:F,4,FALSE)</f>
        <v>44465</v>
      </c>
      <c r="P1556" t="str">
        <f>VLOOKUP(B1556,[1]Transaction!C:D,2,FALSE)</f>
        <v>Cash Withdrawal</v>
      </c>
      <c r="Q1556" t="str">
        <f>VLOOKUP(B1556,[1]Transaction!C:E,3,FALSE)</f>
        <v>POS</v>
      </c>
      <c r="R1556" s="10">
        <f>IFERROR(I1556-J1556, "")</f>
        <v>194905.3019744</v>
      </c>
      <c r="S1556" s="5">
        <f t="shared" si="49"/>
        <v>0</v>
      </c>
    </row>
    <row r="1557" spans="1:19" x14ac:dyDescent="0.25">
      <c r="A1557" s="6" t="s">
        <v>2061</v>
      </c>
      <c r="B1557" s="7">
        <v>519478706</v>
      </c>
      <c r="C1557" s="6">
        <v>73</v>
      </c>
      <c r="D1557" s="21">
        <v>35436</v>
      </c>
      <c r="E1557" s="6" t="str">
        <f ca="1">CHOOSE(RANDBETWEEN(1, 2), "Male","Female")</f>
        <v>Male</v>
      </c>
      <c r="F1557" s="6" t="str">
        <f ca="1">CHOOSE(RANDBETWEEN(1, 5), "Farmer","Tailor","Student","Professor","Welder")</f>
        <v>Student</v>
      </c>
      <c r="G1557" s="6" t="str">
        <f ca="1">CHOOSE(RANDBETWEEN(1, 22), "Kano","Kwara","Imo","Lagos","Adamawa","Delta","Sokoto","Oyo","Osun","Abia","Cross River","Kaduna","Plateau","River","Abuja","Kogi","Edo","Anambra","Bayelsa","Benue","Ogun","Enugu")</f>
        <v>Bayelsa</v>
      </c>
      <c r="H1557" s="22" t="s">
        <v>6620</v>
      </c>
      <c r="I1557" s="19" t="str">
        <f t="shared" si="48"/>
        <v>296104.036</v>
      </c>
      <c r="J1557" s="10">
        <v>239341.27758769313</v>
      </c>
      <c r="K1557" t="s">
        <v>6621</v>
      </c>
      <c r="L1557" t="str">
        <f>VLOOKUP(A1557,[1]Accounts!$A$2:$G$3001,5,FALSE)</f>
        <v>Savings</v>
      </c>
      <c r="M1557" t="str">
        <f>VLOOKUP(A1557,[1]Accounts!$A$2:$G$3001,7,FALSE)</f>
        <v>294510,4239</v>
      </c>
      <c r="N1557" t="str">
        <f>IFERROR(VLOOKUP(A1557,[1]Loan!A:D,4,FALSE),  " No Loan")</f>
        <v xml:space="preserve"> No Loan</v>
      </c>
      <c r="O1557" s="4">
        <f>VLOOKUP(B1557, [1]Transaction!C:F,4,FALSE)</f>
        <v>44368</v>
      </c>
      <c r="P1557" t="str">
        <f>VLOOKUP(B1557,[1]Transaction!C:D,2,FALSE)</f>
        <v>Checks</v>
      </c>
      <c r="Q1557" t="str">
        <f>VLOOKUP(B1557,[1]Transaction!C:E,3,FALSE)</f>
        <v>Informal Services</v>
      </c>
      <c r="R1557" s="10">
        <f>IFERROR(I1557-J1557, "")</f>
        <v>56762.758412306895</v>
      </c>
      <c r="S1557" s="5">
        <f t="shared" si="49"/>
        <v>0</v>
      </c>
    </row>
    <row r="1558" spans="1:19" x14ac:dyDescent="0.25">
      <c r="A1558" s="6" t="s">
        <v>2736</v>
      </c>
      <c r="B1558" s="7">
        <v>519706370</v>
      </c>
      <c r="C1558" s="6">
        <v>69</v>
      </c>
      <c r="D1558" s="17">
        <v>19503.75</v>
      </c>
      <c r="E1558" s="6" t="s">
        <v>3348</v>
      </c>
      <c r="F1558" s="6" t="s">
        <v>3375</v>
      </c>
      <c r="G1558" s="6" t="s">
        <v>3369</v>
      </c>
      <c r="H1558" s="18" t="s">
        <v>6622</v>
      </c>
      <c r="I1558" s="19" t="str">
        <f t="shared" si="48"/>
        <v>1866884.48</v>
      </c>
      <c r="J1558" s="20">
        <v>377737.50334320002</v>
      </c>
      <c r="K1558" s="6" t="s">
        <v>6623</v>
      </c>
      <c r="L1558" t="str">
        <f>VLOOKUP(A1558,[1]Accounts!$A$2:$G$3001,5,FALSE)</f>
        <v>Current</v>
      </c>
      <c r="M1558" t="str">
        <f>VLOOKUP(A1558,[1]Accounts!$A$2:$G$3001,7,FALSE)</f>
        <v>213206,395</v>
      </c>
      <c r="N1558" t="str">
        <f>IFERROR(VLOOKUP(A1558,[1]Loan!A:D,4,FALSE),  " No Loan")</f>
        <v xml:space="preserve"> No Loan</v>
      </c>
      <c r="O1558" s="4">
        <f>VLOOKUP(B1558, [1]Transaction!C:F,4,FALSE)</f>
        <v>44487</v>
      </c>
      <c r="P1558" t="str">
        <f>VLOOKUP(B1558,[1]Transaction!C:D,2,FALSE)</f>
        <v>Money Transfer</v>
      </c>
      <c r="Q1558" t="str">
        <f>VLOOKUP(B1558,[1]Transaction!C:E,3,FALSE)</f>
        <v>Internet Banking</v>
      </c>
      <c r="R1558" s="10">
        <f>IFERROR(I1558-J1558, "")</f>
        <v>1489146.9766567999</v>
      </c>
      <c r="S1558" s="5">
        <f t="shared" si="49"/>
        <v>29782.939533135999</v>
      </c>
    </row>
    <row r="1559" spans="1:19" x14ac:dyDescent="0.25">
      <c r="A1559" s="6" t="s">
        <v>2140</v>
      </c>
      <c r="B1559" s="7">
        <v>521061950</v>
      </c>
      <c r="C1559" s="6">
        <v>60</v>
      </c>
      <c r="D1559" s="17">
        <v>22791</v>
      </c>
      <c r="E1559" s="6" t="s">
        <v>3339</v>
      </c>
      <c r="F1559" s="6" t="s">
        <v>4298</v>
      </c>
      <c r="G1559" s="6" t="s">
        <v>3403</v>
      </c>
      <c r="H1559" s="18" t="s">
        <v>6624</v>
      </c>
      <c r="I1559" s="19" t="str">
        <f t="shared" si="48"/>
        <v>1206135.00</v>
      </c>
      <c r="J1559" s="20">
        <v>316865.97560399998</v>
      </c>
      <c r="K1559" s="6" t="s">
        <v>6625</v>
      </c>
      <c r="L1559" t="str">
        <f>VLOOKUP(A1559,[1]Accounts!$A$2:$G$3001,5,FALSE)</f>
        <v>Joint</v>
      </c>
      <c r="M1559" t="str">
        <f>VLOOKUP(A1559,[1]Accounts!$A$2:$G$3001,7,FALSE)</f>
        <v>291468,645</v>
      </c>
      <c r="N1559" t="str">
        <f>IFERROR(VLOOKUP(A1559,[1]Loan!A:D,4,FALSE),  " No Loan")</f>
        <v xml:space="preserve"> No Loan</v>
      </c>
      <c r="O1559" s="4">
        <f>VLOOKUP(B1559, [1]Transaction!C:F,4,FALSE)</f>
        <v>44352</v>
      </c>
      <c r="P1559" t="str">
        <f>VLOOKUP(B1559,[1]Transaction!C:D,2,FALSE)</f>
        <v>Money Transfer</v>
      </c>
      <c r="Q1559" t="str">
        <f>VLOOKUP(B1559,[1]Transaction!C:E,3,FALSE)</f>
        <v>Bank</v>
      </c>
      <c r="R1559" s="10">
        <f>IFERROR(I1559-J1559, "")</f>
        <v>889269.02439599996</v>
      </c>
      <c r="S1559" s="5">
        <f t="shared" si="49"/>
        <v>17785.38048792</v>
      </c>
    </row>
    <row r="1560" spans="1:19" x14ac:dyDescent="0.25">
      <c r="A1560" s="6" t="s">
        <v>1027</v>
      </c>
      <c r="B1560" s="7">
        <v>521387078</v>
      </c>
      <c r="C1560" s="6">
        <v>82</v>
      </c>
      <c r="D1560" s="17">
        <v>14755.5</v>
      </c>
      <c r="E1560" s="6" t="s">
        <v>3339</v>
      </c>
      <c r="F1560" s="6" t="s">
        <v>3560</v>
      </c>
      <c r="G1560" s="6" t="s">
        <v>3369</v>
      </c>
      <c r="H1560" s="18" t="s">
        <v>6626</v>
      </c>
      <c r="I1560" s="19" t="str">
        <f t="shared" si="48"/>
        <v>49515.3489</v>
      </c>
      <c r="J1560" s="20">
        <v>36011.162880000003</v>
      </c>
      <c r="K1560" s="6" t="s">
        <v>6627</v>
      </c>
      <c r="L1560" t="str">
        <f>VLOOKUP(A1560,[1]Accounts!$A$2:$G$3001,5,FALSE)</f>
        <v>Joint</v>
      </c>
      <c r="M1560" t="str">
        <f>VLOOKUP(A1560,[1]Accounts!$A$2:$G$3001,7,FALSE)</f>
        <v>217266,4938</v>
      </c>
      <c r="N1560" t="str">
        <f>IFERROR(VLOOKUP(A1560,[1]Loan!A:D,4,FALSE),  " No Loan")</f>
        <v xml:space="preserve"> No Loan</v>
      </c>
      <c r="O1560" s="4">
        <f>VLOOKUP(B1560, [1]Transaction!C:F,4,FALSE)</f>
        <v>44654</v>
      </c>
      <c r="P1560" t="str">
        <f>VLOOKUP(B1560,[1]Transaction!C:D,2,FALSE)</f>
        <v>Money Deposit</v>
      </c>
      <c r="Q1560" t="str">
        <f>VLOOKUP(B1560,[1]Transaction!C:E,3,FALSE)</f>
        <v>Bank</v>
      </c>
      <c r="R1560" s="10">
        <f>IFERROR(I1560-J1560, "")</f>
        <v>13504.186019999994</v>
      </c>
      <c r="S1560" s="5">
        <f t="shared" si="49"/>
        <v>0</v>
      </c>
    </row>
    <row r="1561" spans="1:19" x14ac:dyDescent="0.25">
      <c r="A1561" s="6" t="s">
        <v>1938</v>
      </c>
      <c r="B1561" s="7">
        <v>521840446</v>
      </c>
      <c r="C1561" s="6">
        <v>37</v>
      </c>
      <c r="D1561" s="17">
        <v>31191.75</v>
      </c>
      <c r="E1561" s="6" t="s">
        <v>3348</v>
      </c>
      <c r="F1561" s="6" t="s">
        <v>3494</v>
      </c>
      <c r="G1561" s="6" t="s">
        <v>3369</v>
      </c>
      <c r="H1561" s="18" t="s">
        <v>6628</v>
      </c>
      <c r="I1561" s="19" t="str">
        <f t="shared" si="48"/>
        <v>382944.190</v>
      </c>
      <c r="J1561" s="20">
        <v>202242.4005888</v>
      </c>
      <c r="K1561" s="6" t="s">
        <v>6629</v>
      </c>
      <c r="L1561" t="str">
        <f>VLOOKUP(A1561,[1]Accounts!$A$2:$G$3001,5,FALSE)</f>
        <v>Corporate</v>
      </c>
      <c r="M1561" t="str">
        <f>VLOOKUP(A1561,[1]Accounts!$A$2:$G$3001,7,FALSE)</f>
        <v>116813,4825</v>
      </c>
      <c r="N1561" t="str">
        <f>IFERROR(VLOOKUP(A1561,[1]Loan!A:D,4,FALSE),  " No Loan")</f>
        <v xml:space="preserve"> No Loan</v>
      </c>
      <c r="O1561" s="4">
        <f>VLOOKUP(B1561, [1]Transaction!C:F,4,FALSE)</f>
        <v>44629</v>
      </c>
      <c r="P1561" t="str">
        <f>VLOOKUP(B1561,[1]Transaction!C:D,2,FALSE)</f>
        <v>Checks</v>
      </c>
      <c r="Q1561" t="str">
        <f>VLOOKUP(B1561,[1]Transaction!C:E,3,FALSE)</f>
        <v>Informal Services</v>
      </c>
      <c r="R1561" s="10">
        <f>IFERROR(I1561-J1561, "")</f>
        <v>180701.78941120001</v>
      </c>
      <c r="S1561" s="5">
        <f t="shared" si="49"/>
        <v>0</v>
      </c>
    </row>
    <row r="1562" spans="1:19" x14ac:dyDescent="0.25">
      <c r="A1562" s="6" t="s">
        <v>2211</v>
      </c>
      <c r="B1562" s="7">
        <v>522730210</v>
      </c>
      <c r="C1562" s="6">
        <v>48</v>
      </c>
      <c r="D1562" s="17">
        <v>27174</v>
      </c>
      <c r="E1562" s="6" t="s">
        <v>3339</v>
      </c>
      <c r="F1562" s="6" t="s">
        <v>3968</v>
      </c>
      <c r="G1562" s="6" t="s">
        <v>3361</v>
      </c>
      <c r="H1562" s="18" t="s">
        <v>6630</v>
      </c>
      <c r="I1562" s="19" t="str">
        <f t="shared" si="48"/>
        <v>1689560.42</v>
      </c>
      <c r="J1562" s="20">
        <v>510194.03455019998</v>
      </c>
      <c r="K1562" s="6" t="s">
        <v>6631</v>
      </c>
      <c r="L1562" t="str">
        <f>VLOOKUP(A1562,[1]Accounts!$A$2:$G$3001,5,FALSE)</f>
        <v>Current</v>
      </c>
      <c r="M1562" t="str">
        <f>VLOOKUP(A1562,[1]Accounts!$A$2:$G$3001,7,FALSE)</f>
        <v>158077,0731</v>
      </c>
      <c r="N1562" t="str">
        <f>IFERROR(VLOOKUP(A1562,[1]Loan!A:D,4,FALSE),  " No Loan")</f>
        <v xml:space="preserve"> No Loan</v>
      </c>
      <c r="O1562" s="4">
        <f>VLOOKUP(B1562, [1]Transaction!C:F,4,FALSE)</f>
        <v>44507</v>
      </c>
      <c r="P1562" t="str">
        <f>VLOOKUP(B1562,[1]Transaction!C:D,2,FALSE)</f>
        <v>Money Transfer</v>
      </c>
      <c r="Q1562" t="str">
        <f>VLOOKUP(B1562,[1]Transaction!C:E,3,FALSE)</f>
        <v>Internet Banking</v>
      </c>
      <c r="R1562" s="10">
        <f>IFERROR(I1562-J1562, "")</f>
        <v>1179366.3854497999</v>
      </c>
      <c r="S1562" s="5">
        <f t="shared" si="49"/>
        <v>23587.327708995999</v>
      </c>
    </row>
    <row r="1563" spans="1:19" x14ac:dyDescent="0.25">
      <c r="A1563" s="6" t="s">
        <v>505</v>
      </c>
      <c r="B1563" s="7">
        <v>522802009</v>
      </c>
      <c r="C1563" s="6">
        <v>82</v>
      </c>
      <c r="D1563" s="17">
        <v>14755.5</v>
      </c>
      <c r="E1563" s="6" t="s">
        <v>3348</v>
      </c>
      <c r="F1563" s="6" t="s">
        <v>3699</v>
      </c>
      <c r="G1563" s="6" t="s">
        <v>3350</v>
      </c>
      <c r="H1563" s="18" t="s">
        <v>6632</v>
      </c>
      <c r="I1563" s="19" t="str">
        <f t="shared" si="48"/>
        <v>26021.9410</v>
      </c>
      <c r="J1563" s="20">
        <v>14769.209784000001</v>
      </c>
      <c r="K1563" s="6" t="s">
        <v>6633</v>
      </c>
      <c r="L1563" t="str">
        <f>VLOOKUP(A1563,[1]Accounts!$A$2:$G$3001,5,FALSE)</f>
        <v>Current</v>
      </c>
      <c r="M1563" t="str">
        <f>VLOOKUP(A1563,[1]Accounts!$A$2:$G$3001,7,FALSE)</f>
        <v>336518,026</v>
      </c>
      <c r="N1563" t="str">
        <f>IFERROR(VLOOKUP(A1563,[1]Loan!A:D,4,FALSE),  " No Loan")</f>
        <v xml:space="preserve"> No Loan</v>
      </c>
      <c r="O1563" s="4">
        <f>VLOOKUP(B1563, [1]Transaction!C:F,4,FALSE)</f>
        <v>44515</v>
      </c>
      <c r="P1563" t="str">
        <f>VLOOKUP(B1563,[1]Transaction!C:D,2,FALSE)</f>
        <v>Online Payment</v>
      </c>
      <c r="Q1563" t="str">
        <f>VLOOKUP(B1563,[1]Transaction!C:E,3,FALSE)</f>
        <v>Card</v>
      </c>
      <c r="R1563" s="10">
        <f>IFERROR(I1563-J1563, "")</f>
        <v>11252.731215999998</v>
      </c>
      <c r="S1563" s="5">
        <f t="shared" si="49"/>
        <v>0</v>
      </c>
    </row>
    <row r="1564" spans="1:19" x14ac:dyDescent="0.25">
      <c r="A1564" s="6" t="s">
        <v>1407</v>
      </c>
      <c r="B1564" s="7">
        <v>523211313</v>
      </c>
      <c r="C1564" s="6">
        <v>31</v>
      </c>
      <c r="D1564" s="17">
        <v>33383.25</v>
      </c>
      <c r="E1564" s="6" t="s">
        <v>3339</v>
      </c>
      <c r="F1564" s="6" t="s">
        <v>3973</v>
      </c>
      <c r="G1564" s="6" t="s">
        <v>3376</v>
      </c>
      <c r="H1564" s="18" t="s">
        <v>6634</v>
      </c>
      <c r="I1564" s="19" t="str">
        <f t="shared" si="48"/>
        <v>410132.130</v>
      </c>
      <c r="J1564" s="20">
        <v>122461.988256</v>
      </c>
      <c r="K1564" s="6" t="s">
        <v>6635</v>
      </c>
      <c r="L1564" t="str">
        <f>VLOOKUP(A1564,[1]Accounts!$A$2:$G$3001,5,FALSE)</f>
        <v>Joint</v>
      </c>
      <c r="M1564" t="str">
        <f>VLOOKUP(A1564,[1]Accounts!$A$2:$G$3001,7,FALSE)</f>
        <v>101645,4387</v>
      </c>
      <c r="N1564" t="str">
        <f>IFERROR(VLOOKUP(A1564,[1]Loan!A:D,4,FALSE),  " No Loan")</f>
        <v xml:space="preserve"> No Loan</v>
      </c>
      <c r="O1564" s="4">
        <f>VLOOKUP(B1564, [1]Transaction!C:F,4,FALSE)</f>
        <v>44232</v>
      </c>
      <c r="P1564" t="str">
        <f>VLOOKUP(B1564,[1]Transaction!C:D,2,FALSE)</f>
        <v>Online Payment</v>
      </c>
      <c r="Q1564" t="str">
        <f>VLOOKUP(B1564,[1]Transaction!C:E,3,FALSE)</f>
        <v>Internet Banking</v>
      </c>
      <c r="R1564" s="10">
        <f>IFERROR(I1564-J1564, "")</f>
        <v>287670.14174400002</v>
      </c>
      <c r="S1564" s="5">
        <f t="shared" si="49"/>
        <v>0</v>
      </c>
    </row>
    <row r="1565" spans="1:19" x14ac:dyDescent="0.25">
      <c r="A1565" s="6" t="s">
        <v>395</v>
      </c>
      <c r="B1565" s="7">
        <v>523307003</v>
      </c>
      <c r="C1565" s="6">
        <v>51</v>
      </c>
      <c r="D1565" s="17">
        <v>26078.25</v>
      </c>
      <c r="E1565" s="6" t="s">
        <v>3348</v>
      </c>
      <c r="F1565" s="6" t="s">
        <v>4166</v>
      </c>
      <c r="G1565" s="6" t="s">
        <v>3399</v>
      </c>
      <c r="H1565" s="18" t="s">
        <v>6636</v>
      </c>
      <c r="I1565" s="19" t="str">
        <f t="shared" si="48"/>
        <v>1002810.16</v>
      </c>
      <c r="J1565" s="20">
        <v>239480.61793487999</v>
      </c>
      <c r="K1565" s="6" t="s">
        <v>6637</v>
      </c>
      <c r="L1565" t="str">
        <f>VLOOKUP(A1565,[1]Accounts!$A$2:$G$3001,5,FALSE)</f>
        <v>Domiciliary</v>
      </c>
      <c r="M1565" t="str">
        <f>VLOOKUP(A1565,[1]Accounts!$A$2:$G$3001,7,FALSE)</f>
        <v>290141,1744</v>
      </c>
      <c r="N1565" t="str">
        <f>IFERROR(VLOOKUP(A1565,[1]Loan!A:D,4,FALSE),  " No Loan")</f>
        <v xml:space="preserve"> No Loan</v>
      </c>
      <c r="O1565" s="4">
        <f>VLOOKUP(B1565, [1]Transaction!C:F,4,FALSE)</f>
        <v>44335</v>
      </c>
      <c r="P1565" t="str">
        <f>VLOOKUP(B1565,[1]Transaction!C:D,2,FALSE)</f>
        <v>Money Deposit</v>
      </c>
      <c r="Q1565" t="str">
        <f>VLOOKUP(B1565,[1]Transaction!C:E,3,FALSE)</f>
        <v>Bank</v>
      </c>
      <c r="R1565" s="10">
        <f>IFERROR(I1565-J1565, "")</f>
        <v>763329.54206512007</v>
      </c>
      <c r="S1565" s="5">
        <f t="shared" si="49"/>
        <v>15266.590841302401</v>
      </c>
    </row>
    <row r="1566" spans="1:19" x14ac:dyDescent="0.25">
      <c r="A1566" s="6" t="s">
        <v>3175</v>
      </c>
      <c r="B1566" s="7">
        <v>523429584</v>
      </c>
      <c r="C1566" s="6">
        <v>18</v>
      </c>
      <c r="D1566" s="17">
        <v>38131.5</v>
      </c>
      <c r="E1566" s="6" t="s">
        <v>3339</v>
      </c>
      <c r="F1566" s="6" t="s">
        <v>3388</v>
      </c>
      <c r="G1566" s="6" t="s">
        <v>3345</v>
      </c>
      <c r="H1566" s="18" t="s">
        <v>6638</v>
      </c>
      <c r="I1566" s="19" t="str">
        <f t="shared" si="48"/>
        <v>246783.283</v>
      </c>
      <c r="J1566" s="20">
        <v>170306.17199999999</v>
      </c>
      <c r="K1566" s="6" t="s">
        <v>6639</v>
      </c>
      <c r="L1566" t="str">
        <f>VLOOKUP(A1566,[1]Accounts!$A$2:$G$3001,5,FALSE)</f>
        <v>Corporate</v>
      </c>
      <c r="M1566" t="str">
        <f>VLOOKUP(A1566,[1]Accounts!$A$2:$G$3001,7,FALSE)</f>
        <v>197079,3088</v>
      </c>
      <c r="N1566" t="str">
        <f>IFERROR(VLOOKUP(A1566,[1]Loan!A:D,4,FALSE),  " No Loan")</f>
        <v xml:space="preserve"> No Loan</v>
      </c>
      <c r="O1566" s="4">
        <f>VLOOKUP(B1566, [1]Transaction!C:F,4,FALSE)</f>
        <v>44218</v>
      </c>
      <c r="P1566" t="str">
        <f>VLOOKUP(B1566,[1]Transaction!C:D,2,FALSE)</f>
        <v>Money Transfer</v>
      </c>
      <c r="Q1566" t="str">
        <f>VLOOKUP(B1566,[1]Transaction!C:E,3,FALSE)</f>
        <v>ATM</v>
      </c>
      <c r="R1566" s="10">
        <f>IFERROR(I1566-J1566, "")</f>
        <v>76477.111000000004</v>
      </c>
      <c r="S1566" s="5">
        <f t="shared" si="49"/>
        <v>0</v>
      </c>
    </row>
    <row r="1567" spans="1:19" x14ac:dyDescent="0.25">
      <c r="A1567" s="6" t="s">
        <v>543</v>
      </c>
      <c r="B1567" s="7">
        <v>523442789</v>
      </c>
      <c r="C1567" s="6">
        <v>24</v>
      </c>
      <c r="D1567" s="17">
        <v>35940</v>
      </c>
      <c r="E1567" s="6" t="s">
        <v>3339</v>
      </c>
      <c r="F1567" s="6" t="s">
        <v>3409</v>
      </c>
      <c r="G1567" s="6" t="s">
        <v>3369</v>
      </c>
      <c r="H1567" s="18" t="s">
        <v>6640</v>
      </c>
      <c r="I1567" s="19" t="str">
        <f t="shared" si="48"/>
        <v>160468.516</v>
      </c>
      <c r="J1567" s="20">
        <v>88529.664598200005</v>
      </c>
      <c r="K1567" s="6" t="s">
        <v>6641</v>
      </c>
      <c r="L1567" t="str">
        <f>VLOOKUP(A1567,[1]Accounts!$A$2:$G$3001,5,FALSE)</f>
        <v>Current</v>
      </c>
      <c r="M1567" t="str">
        <f>VLOOKUP(A1567,[1]Accounts!$A$2:$G$3001,7,FALSE)</f>
        <v>434467,2768</v>
      </c>
      <c r="N1567" t="str">
        <f>IFERROR(VLOOKUP(A1567,[1]Loan!A:D,4,FALSE),  " No Loan")</f>
        <v>N12285275568</v>
      </c>
      <c r="O1567" s="4">
        <f>VLOOKUP(B1567, [1]Transaction!C:F,4,FALSE)</f>
        <v>44489</v>
      </c>
      <c r="P1567" t="str">
        <f>VLOOKUP(B1567,[1]Transaction!C:D,2,FALSE)</f>
        <v>Loan Payment</v>
      </c>
      <c r="Q1567" t="str">
        <f>VLOOKUP(B1567,[1]Transaction!C:E,3,FALSE)</f>
        <v>ACH</v>
      </c>
      <c r="R1567" s="10">
        <f>IFERROR(I1567-J1567, "")</f>
        <v>71938.851401799999</v>
      </c>
      <c r="S1567" s="5">
        <f t="shared" si="49"/>
        <v>0</v>
      </c>
    </row>
    <row r="1568" spans="1:19" x14ac:dyDescent="0.25">
      <c r="A1568" s="6" t="s">
        <v>1290</v>
      </c>
      <c r="B1568" s="7">
        <v>523480343</v>
      </c>
      <c r="C1568" s="6">
        <v>22</v>
      </c>
      <c r="D1568" s="17">
        <v>36670.5</v>
      </c>
      <c r="E1568" s="6" t="s">
        <v>3348</v>
      </c>
      <c r="F1568" s="6" t="s">
        <v>3808</v>
      </c>
      <c r="G1568" s="6" t="s">
        <v>3361</v>
      </c>
      <c r="H1568" s="18" t="s">
        <v>6642</v>
      </c>
      <c r="I1568" s="19" t="str">
        <f t="shared" si="48"/>
        <v>780674.580</v>
      </c>
      <c r="J1568" s="20">
        <v>229271.79785328</v>
      </c>
      <c r="K1568" s="6" t="s">
        <v>6643</v>
      </c>
      <c r="L1568" t="str">
        <f>VLOOKUP(A1568,[1]Accounts!$A$2:$G$3001,5,FALSE)</f>
        <v>Domiciliary</v>
      </c>
      <c r="M1568" t="str">
        <f>VLOOKUP(A1568,[1]Accounts!$A$2:$G$3001,7,FALSE)</f>
        <v>343198,6635</v>
      </c>
      <c r="N1568" t="str">
        <f>IFERROR(VLOOKUP(A1568,[1]Loan!A:D,4,FALSE),  " No Loan")</f>
        <v xml:space="preserve"> No Loan</v>
      </c>
      <c r="O1568" s="4">
        <f>VLOOKUP(B1568, [1]Transaction!C:F,4,FALSE)</f>
        <v>44411</v>
      </c>
      <c r="P1568" t="str">
        <f>VLOOKUP(B1568,[1]Transaction!C:D,2,FALSE)</f>
        <v>Money Transfer</v>
      </c>
      <c r="Q1568" t="str">
        <f>VLOOKUP(B1568,[1]Transaction!C:E,3,FALSE)</f>
        <v>Internet Banking</v>
      </c>
      <c r="R1568" s="10">
        <f>IFERROR(I1568-J1568, "")</f>
        <v>551402.78214671998</v>
      </c>
      <c r="S1568" s="5">
        <f t="shared" si="49"/>
        <v>11028.0556429344</v>
      </c>
    </row>
    <row r="1569" spans="1:19" x14ac:dyDescent="0.25">
      <c r="A1569" s="6" t="s">
        <v>2430</v>
      </c>
      <c r="B1569" s="7">
        <v>523582688</v>
      </c>
      <c r="C1569" s="6">
        <v>75</v>
      </c>
      <c r="D1569" s="17">
        <v>17312.25</v>
      </c>
      <c r="E1569" s="6" t="s">
        <v>3348</v>
      </c>
      <c r="F1569" s="6" t="s">
        <v>3483</v>
      </c>
      <c r="G1569" s="6" t="s">
        <v>3365</v>
      </c>
      <c r="H1569" s="18" t="s">
        <v>6644</v>
      </c>
      <c r="I1569" s="19" t="str">
        <f t="shared" si="48"/>
        <v>923024.775</v>
      </c>
      <c r="J1569" s="20">
        <v>356023.84212360001</v>
      </c>
      <c r="K1569" s="6" t="s">
        <v>6645</v>
      </c>
      <c r="L1569" t="str">
        <f>VLOOKUP(A1569,[1]Accounts!$A$2:$G$3001,5,FALSE)</f>
        <v>Fixed Deposit</v>
      </c>
      <c r="M1569" t="str">
        <f>VLOOKUP(A1569,[1]Accounts!$A$2:$G$3001,7,FALSE)</f>
        <v>135831,2328</v>
      </c>
      <c r="N1569" t="str">
        <f>IFERROR(VLOOKUP(A1569,[1]Loan!A:D,4,FALSE),  " No Loan")</f>
        <v xml:space="preserve"> No Loan</v>
      </c>
      <c r="O1569" s="4">
        <f>VLOOKUP(B1569, [1]Transaction!C:F,4,FALSE)</f>
        <v>44479</v>
      </c>
      <c r="P1569" t="str">
        <f>VLOOKUP(B1569,[1]Transaction!C:D,2,FALSE)</f>
        <v>Online Payment</v>
      </c>
      <c r="Q1569" t="str">
        <f>VLOOKUP(B1569,[1]Transaction!C:E,3,FALSE)</f>
        <v>Mobile</v>
      </c>
      <c r="R1569" s="10">
        <f>IFERROR(I1569-J1569, "")</f>
        <v>567000.93287639995</v>
      </c>
      <c r="S1569" s="5">
        <f t="shared" si="49"/>
        <v>11340.018657527999</v>
      </c>
    </row>
    <row r="1570" spans="1:19" x14ac:dyDescent="0.25">
      <c r="A1570" s="6" t="s">
        <v>2867</v>
      </c>
      <c r="B1570" s="7">
        <v>523904525</v>
      </c>
      <c r="C1570" s="6">
        <v>61</v>
      </c>
      <c r="D1570" s="17">
        <v>22425.75</v>
      </c>
      <c r="E1570" s="6" t="s">
        <v>3339</v>
      </c>
      <c r="F1570" s="6" t="s">
        <v>3504</v>
      </c>
      <c r="G1570" s="6" t="s">
        <v>3369</v>
      </c>
      <c r="H1570" s="18" t="s">
        <v>6646</v>
      </c>
      <c r="I1570" s="19" t="str">
        <f t="shared" si="48"/>
        <v>645257.48_x0002_</v>
      </c>
      <c r="J1570" s="20">
        <v>104255.17284</v>
      </c>
      <c r="K1570" s="6" t="s">
        <v>6647</v>
      </c>
      <c r="L1570" t="str">
        <f>VLOOKUP(A1570,[1]Accounts!$A$2:$G$3001,5,FALSE)</f>
        <v>Savings</v>
      </c>
      <c r="M1570" t="str">
        <f>VLOOKUP(A1570,[1]Accounts!$A$2:$G$3001,7,FALSE)</f>
        <v>482954,9568</v>
      </c>
      <c r="N1570" t="str">
        <f>IFERROR(VLOOKUP(A1570,[1]Loan!A:D,4,FALSE),  " No Loan")</f>
        <v xml:space="preserve"> No Loan</v>
      </c>
      <c r="O1570" s="4">
        <f>VLOOKUP(B1570, [1]Transaction!C:F,4,FALSE)</f>
        <v>44247</v>
      </c>
      <c r="P1570" t="str">
        <f>VLOOKUP(B1570,[1]Transaction!C:D,2,FALSE)</f>
        <v>Checks</v>
      </c>
      <c r="Q1570" t="str">
        <f>VLOOKUP(B1570,[1]Transaction!C:E,3,FALSE)</f>
        <v>Informal Services</v>
      </c>
      <c r="R1570" s="10" t="str">
        <f>IFERROR(I1570-J1570, "")</f>
        <v/>
      </c>
      <c r="S1570" s="5" t="e">
        <f t="shared" si="49"/>
        <v>#VALUE!</v>
      </c>
    </row>
    <row r="1571" spans="1:19" x14ac:dyDescent="0.25">
      <c r="A1571" s="6" t="s">
        <v>2485</v>
      </c>
      <c r="B1571" s="7">
        <v>523976534</v>
      </c>
      <c r="C1571" s="6">
        <v>83</v>
      </c>
      <c r="D1571" s="17">
        <v>14390.25</v>
      </c>
      <c r="E1571" s="6" t="s">
        <v>3339</v>
      </c>
      <c r="F1571" s="6" t="s">
        <v>3704</v>
      </c>
      <c r="G1571" s="6" t="s">
        <v>3345</v>
      </c>
      <c r="H1571" s="18" t="s">
        <v>6648</v>
      </c>
      <c r="I1571" s="19" t="str">
        <f t="shared" si="48"/>
        <v>382718.686</v>
      </c>
      <c r="J1571" s="20">
        <v>155041.78292736001</v>
      </c>
      <c r="K1571" s="6" t="s">
        <v>6649</v>
      </c>
      <c r="L1571" t="str">
        <f>VLOOKUP(A1571,[1]Accounts!$A$2:$G$3001,5,FALSE)</f>
        <v>Domiciliary</v>
      </c>
      <c r="M1571" t="str">
        <f>VLOOKUP(A1571,[1]Accounts!$A$2:$G$3001,7,FALSE)</f>
        <v>66959,8632</v>
      </c>
      <c r="N1571" t="str">
        <f>IFERROR(VLOOKUP(A1571,[1]Loan!A:D,4,FALSE),  " No Loan")</f>
        <v xml:space="preserve"> No Loan</v>
      </c>
      <c r="O1571" s="4">
        <f>VLOOKUP(B1571, [1]Transaction!C:F,4,FALSE)</f>
        <v>44672</v>
      </c>
      <c r="P1571" t="str">
        <f>VLOOKUP(B1571,[1]Transaction!C:D,2,FALSE)</f>
        <v>Money Transfer</v>
      </c>
      <c r="Q1571" t="str">
        <f>VLOOKUP(B1571,[1]Transaction!C:E,3,FALSE)</f>
        <v>ATM</v>
      </c>
      <c r="R1571" s="10">
        <f>IFERROR(I1571-J1571, "")</f>
        <v>227676.90307263998</v>
      </c>
      <c r="S1571" s="5">
        <f t="shared" si="49"/>
        <v>0</v>
      </c>
    </row>
    <row r="1572" spans="1:19" x14ac:dyDescent="0.25">
      <c r="A1572" s="6" t="s">
        <v>1498</v>
      </c>
      <c r="B1572" s="7">
        <v>524107141</v>
      </c>
      <c r="C1572" s="6">
        <v>70</v>
      </c>
      <c r="D1572" s="17">
        <v>19138.5</v>
      </c>
      <c r="E1572" s="6" t="s">
        <v>3348</v>
      </c>
      <c r="F1572" s="6" t="s">
        <v>4070</v>
      </c>
      <c r="G1572" s="6" t="s">
        <v>3505</v>
      </c>
      <c r="H1572" s="18" t="s">
        <v>6650</v>
      </c>
      <c r="I1572" s="19" t="str">
        <f t="shared" si="48"/>
        <v>237131.979</v>
      </c>
      <c r="J1572" s="20">
        <v>154474.5468672</v>
      </c>
      <c r="K1572" s="6" t="s">
        <v>6651</v>
      </c>
      <c r="L1572" t="str">
        <f>VLOOKUP(A1572,[1]Accounts!$A$2:$G$3001,5,FALSE)</f>
        <v>Domiciliary</v>
      </c>
      <c r="M1572" t="str">
        <f>VLOOKUP(A1572,[1]Accounts!$A$2:$G$3001,7,FALSE)</f>
        <v>38470,88</v>
      </c>
      <c r="N1572" t="str">
        <f>IFERROR(VLOOKUP(A1572,[1]Loan!A:D,4,FALSE),  " No Loan")</f>
        <v xml:space="preserve"> No Loan</v>
      </c>
      <c r="O1572" s="4">
        <f>VLOOKUP(B1572, [1]Transaction!C:F,4,FALSE)</f>
        <v>44257</v>
      </c>
      <c r="P1572" t="str">
        <f>VLOOKUP(B1572,[1]Transaction!C:D,2,FALSE)</f>
        <v>Online Payment</v>
      </c>
      <c r="Q1572" t="str">
        <f>VLOOKUP(B1572,[1]Transaction!C:E,3,FALSE)</f>
        <v>Card</v>
      </c>
      <c r="R1572" s="10">
        <f>IFERROR(I1572-J1572, "")</f>
        <v>82657.432132799993</v>
      </c>
      <c r="S1572" s="5">
        <f t="shared" si="49"/>
        <v>0</v>
      </c>
    </row>
    <row r="1573" spans="1:19" x14ac:dyDescent="0.25">
      <c r="A1573" s="6" t="s">
        <v>546</v>
      </c>
      <c r="B1573" s="7">
        <v>524608847</v>
      </c>
      <c r="C1573" s="6">
        <v>27</v>
      </c>
      <c r="D1573" s="21">
        <v>33790.5</v>
      </c>
      <c r="E1573" s="6" t="str">
        <f ca="1">CHOOSE(RANDBETWEEN(1, 2), "Male","Female")</f>
        <v>Male</v>
      </c>
      <c r="F1573" s="6" t="str">
        <f ca="1">CHOOSE(RANDBETWEEN(1, 5), "Farmer","Tailor","Student","Professor","Welder")</f>
        <v>Farmer</v>
      </c>
      <c r="G1573" s="6" t="str">
        <f ca="1">CHOOSE(RANDBETWEEN(1, 22), "Kano","Kwara","Imo","Lagos","Adamawa","Delta","Sokoto","Oyo","Osun","Abia","Cross River","Kaduna","Plateau","River","Abuja","Kogi","Edo","Anambra","Bayelsa","Benue","Ogun","Enugu")</f>
        <v>Abia</v>
      </c>
      <c r="H1573" s="22" t="s">
        <v>6652</v>
      </c>
      <c r="I1573" s="19" t="str">
        <f t="shared" si="48"/>
        <v>384041.121</v>
      </c>
      <c r="J1573" s="10">
        <v>372250.36213035637</v>
      </c>
      <c r="K1573" t="s">
        <v>6653</v>
      </c>
      <c r="L1573" t="str">
        <f>VLOOKUP(A1573,[1]Accounts!$A$2:$G$3001,5,FALSE)</f>
        <v>Domiciliary</v>
      </c>
      <c r="M1573" t="str">
        <f>VLOOKUP(A1573,[1]Accounts!$A$2:$G$3001,7,FALSE)</f>
        <v>356267,8656</v>
      </c>
      <c r="N1573" t="str">
        <f>IFERROR(VLOOKUP(A1573,[1]Loan!A:D,4,FALSE),  " No Loan")</f>
        <v>N2308525056</v>
      </c>
      <c r="O1573" s="4">
        <f>VLOOKUP(B1573, [1]Transaction!C:F,4,FALSE)</f>
        <v>44424</v>
      </c>
      <c r="P1573" t="str">
        <f>VLOOKUP(B1573,[1]Transaction!C:D,2,FALSE)</f>
        <v>Loan Payment</v>
      </c>
      <c r="Q1573" t="str">
        <f>VLOOKUP(B1573,[1]Transaction!C:E,3,FALSE)</f>
        <v>AFT</v>
      </c>
      <c r="R1573" s="10">
        <f>IFERROR(I1573-J1573, "")</f>
        <v>11790.758869643614</v>
      </c>
      <c r="S1573" s="5">
        <f t="shared" si="49"/>
        <v>0</v>
      </c>
    </row>
    <row r="1574" spans="1:19" x14ac:dyDescent="0.25">
      <c r="A1574" s="6" t="s">
        <v>2232</v>
      </c>
      <c r="B1574" s="7">
        <v>525236190</v>
      </c>
      <c r="C1574" s="6">
        <v>58</v>
      </c>
      <c r="D1574" s="17">
        <v>23521.5</v>
      </c>
      <c r="E1574" s="6" t="s">
        <v>3339</v>
      </c>
      <c r="F1574" s="6" t="s">
        <v>3443</v>
      </c>
      <c r="G1574" s="6" t="s">
        <v>3399</v>
      </c>
      <c r="H1574" s="18" t="s">
        <v>6654</v>
      </c>
      <c r="I1574" s="19" t="str">
        <f t="shared" si="48"/>
        <v>641428.502</v>
      </c>
      <c r="J1574" s="20">
        <v>485736.31105999998</v>
      </c>
      <c r="K1574" s="6" t="s">
        <v>6655</v>
      </c>
      <c r="L1574" t="str">
        <f>VLOOKUP(A1574,[1]Accounts!$A$2:$G$3001,5,FALSE)</f>
        <v>Savings</v>
      </c>
      <c r="M1574" t="str">
        <f>VLOOKUP(A1574,[1]Accounts!$A$2:$G$3001,7,FALSE)</f>
        <v>73938,15</v>
      </c>
      <c r="N1574" t="str">
        <f>IFERROR(VLOOKUP(A1574,[1]Loan!A:D,4,FALSE),  " No Loan")</f>
        <v xml:space="preserve"> No Loan</v>
      </c>
      <c r="O1574" s="4">
        <f>VLOOKUP(B1574, [1]Transaction!C:F,4,FALSE)</f>
        <v>44284</v>
      </c>
      <c r="P1574" t="str">
        <f>VLOOKUP(B1574,[1]Transaction!C:D,2,FALSE)</f>
        <v>Cash Withdrawal</v>
      </c>
      <c r="Q1574" t="str">
        <f>VLOOKUP(B1574,[1]Transaction!C:E,3,FALSE)</f>
        <v>ATM</v>
      </c>
      <c r="R1574" s="10">
        <f>IFERROR(I1574-J1574, "")</f>
        <v>155692.19094</v>
      </c>
      <c r="S1574" s="5">
        <f t="shared" si="49"/>
        <v>0</v>
      </c>
    </row>
    <row r="1575" spans="1:19" x14ac:dyDescent="0.25">
      <c r="A1575" s="6" t="s">
        <v>2326</v>
      </c>
      <c r="B1575" s="7">
        <v>525673689</v>
      </c>
      <c r="C1575" s="6">
        <v>73</v>
      </c>
      <c r="D1575" s="17">
        <v>18042.75</v>
      </c>
      <c r="E1575" s="6" t="s">
        <v>3339</v>
      </c>
      <c r="F1575" s="6" t="s">
        <v>3388</v>
      </c>
      <c r="G1575" s="6" t="s">
        <v>3369</v>
      </c>
      <c r="H1575" s="18" t="s">
        <v>6656</v>
      </c>
      <c r="I1575" s="19" t="str">
        <f t="shared" si="48"/>
        <v>1420246.29</v>
      </c>
      <c r="J1575" s="20">
        <v>235234.17034571999</v>
      </c>
      <c r="K1575" s="6" t="s">
        <v>6657</v>
      </c>
      <c r="L1575" t="str">
        <f>VLOOKUP(A1575,[1]Accounts!$A$2:$G$3001,5,FALSE)</f>
        <v>Domiciliary</v>
      </c>
      <c r="M1575" t="str">
        <f>VLOOKUP(A1575,[1]Accounts!$A$2:$G$3001,7,FALSE)</f>
        <v>106907,9616</v>
      </c>
      <c r="N1575" t="str">
        <f>IFERROR(VLOOKUP(A1575,[1]Loan!A:D,4,FALSE),  " No Loan")</f>
        <v xml:space="preserve"> No Loan</v>
      </c>
      <c r="O1575" s="4">
        <f>VLOOKUP(B1575, [1]Transaction!C:F,4,FALSE)</f>
        <v>44444</v>
      </c>
      <c r="P1575" t="str">
        <f>VLOOKUP(B1575,[1]Transaction!C:D,2,FALSE)</f>
        <v>Cash Withdrawal</v>
      </c>
      <c r="Q1575" t="str">
        <f>VLOOKUP(B1575,[1]Transaction!C:E,3,FALSE)</f>
        <v>ATM</v>
      </c>
      <c r="R1575" s="10">
        <f>IFERROR(I1575-J1575, "")</f>
        <v>1185012.1196542801</v>
      </c>
      <c r="S1575" s="5">
        <f t="shared" si="49"/>
        <v>23700.242393085602</v>
      </c>
    </row>
    <row r="1576" spans="1:19" x14ac:dyDescent="0.25">
      <c r="A1576" s="6" t="s">
        <v>2119</v>
      </c>
      <c r="B1576" s="7">
        <v>525673903</v>
      </c>
      <c r="C1576" s="6">
        <v>26</v>
      </c>
      <c r="D1576" s="17">
        <v>35209.5</v>
      </c>
      <c r="E1576" s="6" t="s">
        <v>3348</v>
      </c>
      <c r="F1576" s="6" t="s">
        <v>3379</v>
      </c>
      <c r="G1576" s="6" t="s">
        <v>3454</v>
      </c>
      <c r="H1576" s="18" t="s">
        <v>6658</v>
      </c>
      <c r="I1576" s="19" t="str">
        <f t="shared" si="48"/>
        <v>426296.958</v>
      </c>
      <c r="J1576" s="20">
        <v>125729.183034</v>
      </c>
      <c r="K1576" s="6" t="s">
        <v>6659</v>
      </c>
      <c r="L1576" t="str">
        <f>VLOOKUP(A1576,[1]Accounts!$A$2:$G$3001,5,FALSE)</f>
        <v>Joint</v>
      </c>
      <c r="M1576" t="str">
        <f>VLOOKUP(A1576,[1]Accounts!$A$2:$G$3001,7,FALSE)</f>
        <v>387252,6991</v>
      </c>
      <c r="N1576" t="str">
        <f>IFERROR(VLOOKUP(A1576,[1]Loan!A:D,4,FALSE),  " No Loan")</f>
        <v xml:space="preserve"> No Loan</v>
      </c>
      <c r="O1576" s="4">
        <f>VLOOKUP(B1576, [1]Transaction!C:F,4,FALSE)</f>
        <v>44456</v>
      </c>
      <c r="P1576" t="str">
        <f>VLOOKUP(B1576,[1]Transaction!C:D,2,FALSE)</f>
        <v>Online Payment</v>
      </c>
      <c r="Q1576" t="str">
        <f>VLOOKUP(B1576,[1]Transaction!C:E,3,FALSE)</f>
        <v>Mobile</v>
      </c>
      <c r="R1576" s="10">
        <f>IFERROR(I1576-J1576, "")</f>
        <v>300567.774966</v>
      </c>
      <c r="S1576" s="5">
        <f t="shared" si="49"/>
        <v>0</v>
      </c>
    </row>
    <row r="1577" spans="1:19" x14ac:dyDescent="0.25">
      <c r="A1577" s="6" t="s">
        <v>2607</v>
      </c>
      <c r="B1577" s="7">
        <v>526139831</v>
      </c>
      <c r="C1577" s="6">
        <v>63</v>
      </c>
      <c r="D1577" s="17">
        <v>21695.25</v>
      </c>
      <c r="E1577" s="6" t="s">
        <v>3348</v>
      </c>
      <c r="F1577" s="6" t="s">
        <v>4823</v>
      </c>
      <c r="G1577" s="6" t="s">
        <v>3505</v>
      </c>
      <c r="H1577" s="18" t="s">
        <v>6660</v>
      </c>
      <c r="I1577" s="19" t="str">
        <f t="shared" si="48"/>
        <v>310314.517</v>
      </c>
      <c r="J1577" s="20">
        <v>40738.726379519998</v>
      </c>
      <c r="K1577" s="6" t="s">
        <v>6661</v>
      </c>
      <c r="L1577" t="str">
        <f>VLOOKUP(A1577,[1]Accounts!$A$2:$G$3001,5,FALSE)</f>
        <v>Joint</v>
      </c>
      <c r="M1577" t="str">
        <f>VLOOKUP(A1577,[1]Accounts!$A$2:$G$3001,7,FALSE)</f>
        <v>247170,24</v>
      </c>
      <c r="N1577" t="str">
        <f>IFERROR(VLOOKUP(A1577,[1]Loan!A:D,4,FALSE),  " No Loan")</f>
        <v xml:space="preserve"> No Loan</v>
      </c>
      <c r="O1577" s="4">
        <f>VLOOKUP(B1577, [1]Transaction!C:F,4,FALSE)</f>
        <v>44297</v>
      </c>
      <c r="P1577" t="str">
        <f>VLOOKUP(B1577,[1]Transaction!C:D,2,FALSE)</f>
        <v>Money Transfer</v>
      </c>
      <c r="Q1577" t="str">
        <f>VLOOKUP(B1577,[1]Transaction!C:E,3,FALSE)</f>
        <v>Bank</v>
      </c>
      <c r="R1577" s="10">
        <f>IFERROR(I1577-J1577, "")</f>
        <v>269575.79062047997</v>
      </c>
      <c r="S1577" s="5">
        <f t="shared" si="49"/>
        <v>0</v>
      </c>
    </row>
    <row r="1578" spans="1:19" x14ac:dyDescent="0.25">
      <c r="A1578" s="6" t="s">
        <v>2413</v>
      </c>
      <c r="B1578" s="7">
        <v>526690732</v>
      </c>
      <c r="C1578" s="6">
        <v>27</v>
      </c>
      <c r="D1578" s="17">
        <v>34844.25</v>
      </c>
      <c r="E1578" s="6" t="s">
        <v>3348</v>
      </c>
      <c r="F1578" s="6" t="s">
        <v>3344</v>
      </c>
      <c r="G1578" s="6" t="s">
        <v>3369</v>
      </c>
      <c r="H1578" s="18" t="s">
        <v>6662</v>
      </c>
      <c r="I1578" s="19" t="str">
        <f t="shared" si="48"/>
        <v>309361.938</v>
      </c>
      <c r="J1578" s="20">
        <v>135307.81161576</v>
      </c>
      <c r="K1578" s="6" t="s">
        <v>6663</v>
      </c>
      <c r="L1578" t="str">
        <f>VLOOKUP(A1578,[1]Accounts!$A$2:$G$3001,5,FALSE)</f>
        <v>Savings</v>
      </c>
      <c r="M1578" t="str">
        <f>VLOOKUP(A1578,[1]Accounts!$A$2:$G$3001,7,FALSE)</f>
        <v>350625,0425</v>
      </c>
      <c r="N1578" t="str">
        <f>IFERROR(VLOOKUP(A1578,[1]Loan!A:D,4,FALSE),  " No Loan")</f>
        <v xml:space="preserve"> No Loan</v>
      </c>
      <c r="O1578" s="4">
        <f>VLOOKUP(B1578, [1]Transaction!C:F,4,FALSE)</f>
        <v>44306</v>
      </c>
      <c r="P1578" t="str">
        <f>VLOOKUP(B1578,[1]Transaction!C:D,2,FALSE)</f>
        <v>Online Payment</v>
      </c>
      <c r="Q1578" t="str">
        <f>VLOOKUP(B1578,[1]Transaction!C:E,3,FALSE)</f>
        <v>Card</v>
      </c>
      <c r="R1578" s="10">
        <f>IFERROR(I1578-J1578, "")</f>
        <v>174054.12638424002</v>
      </c>
      <c r="S1578" s="5">
        <f t="shared" si="49"/>
        <v>0</v>
      </c>
    </row>
    <row r="1579" spans="1:19" x14ac:dyDescent="0.25">
      <c r="A1579" s="6" t="s">
        <v>549</v>
      </c>
      <c r="B1579" s="7">
        <v>527005460</v>
      </c>
      <c r="C1579" s="6">
        <v>48</v>
      </c>
      <c r="D1579" s="17">
        <v>27174</v>
      </c>
      <c r="E1579" s="6" t="s">
        <v>3339</v>
      </c>
      <c r="F1579" s="6" t="s">
        <v>3671</v>
      </c>
      <c r="G1579" s="6" t="s">
        <v>3489</v>
      </c>
      <c r="H1579" s="18" t="s">
        <v>6664</v>
      </c>
      <c r="I1579" s="19" t="str">
        <f t="shared" si="48"/>
        <v>612080.097</v>
      </c>
      <c r="J1579" s="20">
        <v>509153.99705712002</v>
      </c>
      <c r="K1579" s="6" t="s">
        <v>6665</v>
      </c>
      <c r="L1579" t="str">
        <f>VLOOKUP(A1579,[1]Accounts!$A$2:$G$3001,5,FALSE)</f>
        <v>Corporate</v>
      </c>
      <c r="M1579" t="str">
        <f>VLOOKUP(A1579,[1]Accounts!$A$2:$G$3001,7,FALSE)</f>
        <v>183064,32</v>
      </c>
      <c r="N1579" t="str">
        <f>IFERROR(VLOOKUP(A1579,[1]Loan!A:D,4,FALSE),  " No Loan")</f>
        <v>N444775056</v>
      </c>
      <c r="O1579" s="4">
        <f>VLOOKUP(B1579, [1]Transaction!C:F,4,FALSE)</f>
        <v>44203</v>
      </c>
      <c r="P1579" t="str">
        <f>VLOOKUP(B1579,[1]Transaction!C:D,2,FALSE)</f>
        <v>Loan Payment</v>
      </c>
      <c r="Q1579" t="str">
        <f>VLOOKUP(B1579,[1]Transaction!C:E,3,FALSE)</f>
        <v>AFT</v>
      </c>
      <c r="R1579" s="10">
        <f>IFERROR(I1579-J1579, "")</f>
        <v>102926.09994287993</v>
      </c>
      <c r="S1579" s="5">
        <f t="shared" si="49"/>
        <v>0</v>
      </c>
    </row>
    <row r="1580" spans="1:19" x14ac:dyDescent="0.25">
      <c r="A1580" s="6" t="s">
        <v>2937</v>
      </c>
      <c r="B1580" s="7">
        <v>527024190</v>
      </c>
      <c r="C1580" s="6">
        <v>69</v>
      </c>
      <c r="D1580" s="17">
        <v>19503.75</v>
      </c>
      <c r="E1580" s="6" t="s">
        <v>3348</v>
      </c>
      <c r="F1580" s="6" t="s">
        <v>3761</v>
      </c>
      <c r="G1580" s="6" t="s">
        <v>3369</v>
      </c>
      <c r="H1580" s="18" t="s">
        <v>6666</v>
      </c>
      <c r="I1580" s="19" t="str">
        <f t="shared" si="48"/>
        <v>184050.277</v>
      </c>
      <c r="J1580" s="20">
        <v>63014.441570080002</v>
      </c>
      <c r="K1580" s="6" t="s">
        <v>6667</v>
      </c>
      <c r="L1580" t="str">
        <f>VLOOKUP(A1580,[1]Accounts!$A$2:$G$3001,5,FALSE)</f>
        <v>Domiciliary</v>
      </c>
      <c r="M1580" t="str">
        <f>VLOOKUP(A1580,[1]Accounts!$A$2:$G$3001,7,FALSE)</f>
        <v>119002,9764</v>
      </c>
      <c r="N1580" t="str">
        <f>IFERROR(VLOOKUP(A1580,[1]Loan!A:D,4,FALSE),  " No Loan")</f>
        <v xml:space="preserve"> No Loan</v>
      </c>
      <c r="O1580" s="4">
        <f>VLOOKUP(B1580, [1]Transaction!C:F,4,FALSE)</f>
        <v>44283</v>
      </c>
      <c r="P1580" t="str">
        <f>VLOOKUP(B1580,[1]Transaction!C:D,2,FALSE)</f>
        <v>Money Deposit</v>
      </c>
      <c r="Q1580" t="str">
        <f>VLOOKUP(B1580,[1]Transaction!C:E,3,FALSE)</f>
        <v>Bank</v>
      </c>
      <c r="R1580" s="10">
        <f>IFERROR(I1580-J1580, "")</f>
        <v>121035.83542992</v>
      </c>
      <c r="S1580" s="5">
        <f t="shared" si="49"/>
        <v>0</v>
      </c>
    </row>
    <row r="1581" spans="1:19" x14ac:dyDescent="0.25">
      <c r="A1581" s="6" t="s">
        <v>1963</v>
      </c>
      <c r="B1581" s="7">
        <v>527206325</v>
      </c>
      <c r="C1581" s="6">
        <v>83</v>
      </c>
      <c r="D1581" s="17">
        <v>14390.25</v>
      </c>
      <c r="E1581" s="6" t="s">
        <v>3348</v>
      </c>
      <c r="F1581" s="6" t="s">
        <v>3663</v>
      </c>
      <c r="G1581" s="6" t="s">
        <v>3489</v>
      </c>
      <c r="H1581" s="18" t="s">
        <v>6668</v>
      </c>
      <c r="I1581" s="19" t="str">
        <f t="shared" si="48"/>
        <v>1526188.74</v>
      </c>
      <c r="J1581" s="20">
        <v>164289.7298112</v>
      </c>
      <c r="K1581" s="6" t="s">
        <v>6669</v>
      </c>
      <c r="L1581" t="str">
        <f>VLOOKUP(A1581,[1]Accounts!$A$2:$G$3001,5,FALSE)</f>
        <v>Fixed Deposit</v>
      </c>
      <c r="M1581" t="str">
        <f>VLOOKUP(A1581,[1]Accounts!$A$2:$G$3001,7,FALSE)</f>
        <v>72773,4784</v>
      </c>
      <c r="N1581" t="str">
        <f>IFERROR(VLOOKUP(A1581,[1]Loan!A:D,4,FALSE),  " No Loan")</f>
        <v xml:space="preserve"> No Loan</v>
      </c>
      <c r="O1581" s="4">
        <f>VLOOKUP(B1581, [1]Transaction!C:F,4,FALSE)</f>
        <v>44274</v>
      </c>
      <c r="P1581" t="str">
        <f>VLOOKUP(B1581,[1]Transaction!C:D,2,FALSE)</f>
        <v>Money Transfer</v>
      </c>
      <c r="Q1581" t="str">
        <f>VLOOKUP(B1581,[1]Transaction!C:E,3,FALSE)</f>
        <v>Internet Banking</v>
      </c>
      <c r="R1581" s="10">
        <f>IFERROR(I1581-J1581, "")</f>
        <v>1361899.0101888</v>
      </c>
      <c r="S1581" s="5">
        <f t="shared" si="49"/>
        <v>27237.980203776002</v>
      </c>
    </row>
    <row r="1582" spans="1:19" x14ac:dyDescent="0.25">
      <c r="A1582" s="6" t="s">
        <v>2770</v>
      </c>
      <c r="B1582" s="7">
        <v>528154145</v>
      </c>
      <c r="C1582" s="6">
        <v>29</v>
      </c>
      <c r="D1582" s="17">
        <v>34113.75</v>
      </c>
      <c r="E1582" s="6" t="s">
        <v>3348</v>
      </c>
      <c r="F1582" s="6" t="s">
        <v>3657</v>
      </c>
      <c r="G1582" s="6" t="s">
        <v>3361</v>
      </c>
      <c r="H1582" s="18" t="s">
        <v>6670</v>
      </c>
      <c r="I1582" s="19" t="str">
        <f t="shared" si="48"/>
        <v>1619706.11</v>
      </c>
      <c r="J1582" s="20">
        <v>306437.94778752001</v>
      </c>
      <c r="K1582" s="6" t="s">
        <v>6671</v>
      </c>
      <c r="L1582" t="str">
        <f>VLOOKUP(A1582,[1]Accounts!$A$2:$G$3001,5,FALSE)</f>
        <v>Joint</v>
      </c>
      <c r="M1582" t="str">
        <f>VLOOKUP(A1582,[1]Accounts!$A$2:$G$3001,7,FALSE)</f>
        <v>85695,9488</v>
      </c>
      <c r="N1582" t="str">
        <f>IFERROR(VLOOKUP(A1582,[1]Loan!A:D,4,FALSE),  " No Loan")</f>
        <v xml:space="preserve"> No Loan</v>
      </c>
      <c r="O1582" s="4">
        <f>VLOOKUP(B1582, [1]Transaction!C:F,4,FALSE)</f>
        <v>44635</v>
      </c>
      <c r="P1582" t="str">
        <f>VLOOKUP(B1582,[1]Transaction!C:D,2,FALSE)</f>
        <v>Cash Withdrawal</v>
      </c>
      <c r="Q1582" t="str">
        <f>VLOOKUP(B1582,[1]Transaction!C:E,3,FALSE)</f>
        <v>ATM</v>
      </c>
      <c r="R1582" s="10">
        <f>IFERROR(I1582-J1582, "")</f>
        <v>1313268.1622124801</v>
      </c>
      <c r="S1582" s="5">
        <f t="shared" si="49"/>
        <v>26265.363244249602</v>
      </c>
    </row>
    <row r="1583" spans="1:19" x14ac:dyDescent="0.25">
      <c r="A1583" s="6" t="s">
        <v>2188</v>
      </c>
      <c r="B1583" s="7">
        <v>528561396</v>
      </c>
      <c r="C1583" s="6">
        <v>62</v>
      </c>
      <c r="D1583" s="17">
        <v>22060.5</v>
      </c>
      <c r="E1583" s="6" t="s">
        <v>3339</v>
      </c>
      <c r="F1583" s="6" t="s">
        <v>4174</v>
      </c>
      <c r="G1583" s="6" t="s">
        <v>3357</v>
      </c>
      <c r="H1583" s="18" t="s">
        <v>6672</v>
      </c>
      <c r="I1583" s="19" t="str">
        <f t="shared" si="48"/>
        <v>391283.914</v>
      </c>
      <c r="J1583" s="20">
        <v>191832.08758560001</v>
      </c>
      <c r="K1583" s="6" t="s">
        <v>3893</v>
      </c>
      <c r="L1583" t="str">
        <f>VLOOKUP(A1583,[1]Accounts!$A$2:$G$3001,5,FALSE)</f>
        <v>Domiciliary</v>
      </c>
      <c r="M1583" t="str">
        <f>VLOOKUP(A1583,[1]Accounts!$A$2:$G$3001,7,FALSE)</f>
        <v>156360,7584</v>
      </c>
      <c r="N1583" t="str">
        <f>IFERROR(VLOOKUP(A1583,[1]Loan!A:D,4,FALSE),  " No Loan")</f>
        <v xml:space="preserve"> No Loan</v>
      </c>
      <c r="O1583" s="4">
        <f>VLOOKUP(B1583, [1]Transaction!C:F,4,FALSE)</f>
        <v>44568</v>
      </c>
      <c r="P1583" t="str">
        <f>VLOOKUP(B1583,[1]Transaction!C:D,2,FALSE)</f>
        <v>Cash Withdrawal</v>
      </c>
      <c r="Q1583" t="str">
        <f>VLOOKUP(B1583,[1]Transaction!C:E,3,FALSE)</f>
        <v>ATM</v>
      </c>
      <c r="R1583" s="10">
        <f>IFERROR(I1583-J1583, "")</f>
        <v>199451.82641439998</v>
      </c>
      <c r="S1583" s="5">
        <f t="shared" si="49"/>
        <v>0</v>
      </c>
    </row>
    <row r="1584" spans="1:19" x14ac:dyDescent="0.25">
      <c r="A1584" s="6" t="s">
        <v>3315</v>
      </c>
      <c r="B1584" s="7">
        <v>528747128</v>
      </c>
      <c r="C1584" s="6">
        <v>24</v>
      </c>
      <c r="D1584" s="17">
        <v>35940</v>
      </c>
      <c r="E1584" s="6" t="s">
        <v>3339</v>
      </c>
      <c r="F1584" s="6" t="s">
        <v>3663</v>
      </c>
      <c r="G1584" s="6" t="s">
        <v>3466</v>
      </c>
      <c r="H1584" s="18" t="s">
        <v>6673</v>
      </c>
      <c r="I1584" s="19" t="str">
        <f t="shared" si="48"/>
        <v>1433363.93</v>
      </c>
      <c r="J1584" s="20">
        <v>375018.488832</v>
      </c>
      <c r="K1584" s="6" t="s">
        <v>6674</v>
      </c>
      <c r="L1584" t="str">
        <f>VLOOKUP(A1584,[1]Accounts!$A$2:$G$3001,5,FALSE)</f>
        <v>Domiciliary</v>
      </c>
      <c r="M1584" t="str">
        <f>VLOOKUP(A1584,[1]Accounts!$A$2:$G$3001,7,FALSE)</f>
        <v>71863,743</v>
      </c>
      <c r="N1584" t="str">
        <f>IFERROR(VLOOKUP(A1584,[1]Loan!A:D,4,FALSE),  " No Loan")</f>
        <v xml:space="preserve"> No Loan</v>
      </c>
      <c r="O1584" s="4">
        <f>VLOOKUP(B1584, [1]Transaction!C:F,4,FALSE)</f>
        <v>44465</v>
      </c>
      <c r="P1584" t="str">
        <f>VLOOKUP(B1584,[1]Transaction!C:D,2,FALSE)</f>
        <v>Cash Withdrawal</v>
      </c>
      <c r="Q1584" t="str">
        <f>VLOOKUP(B1584,[1]Transaction!C:E,3,FALSE)</f>
        <v>POS</v>
      </c>
      <c r="R1584" s="10">
        <f>IFERROR(I1584-J1584, "")</f>
        <v>1058345.441168</v>
      </c>
      <c r="S1584" s="5">
        <f t="shared" si="49"/>
        <v>21166.908823360001</v>
      </c>
    </row>
    <row r="1585" spans="1:19" x14ac:dyDescent="0.25">
      <c r="A1585" s="6" t="s">
        <v>1147</v>
      </c>
      <c r="B1585" s="7">
        <v>529114349</v>
      </c>
      <c r="C1585" s="6">
        <v>57</v>
      </c>
      <c r="D1585" s="17">
        <v>23886.75</v>
      </c>
      <c r="E1585" s="6" t="s">
        <v>3339</v>
      </c>
      <c r="F1585" s="6" t="s">
        <v>3576</v>
      </c>
      <c r="G1585" s="6" t="s">
        <v>3369</v>
      </c>
      <c r="H1585" s="18" t="s">
        <v>6675</v>
      </c>
      <c r="I1585" s="19" t="str">
        <f t="shared" si="48"/>
        <v>15416.5831</v>
      </c>
      <c r="J1585" s="20">
        <v>10945.774057799999</v>
      </c>
      <c r="K1585" s="6" t="s">
        <v>6676</v>
      </c>
      <c r="L1585" t="str">
        <f>VLOOKUP(A1585,[1]Accounts!$A$2:$G$3001,5,FALSE)</f>
        <v>Domiciliary</v>
      </c>
      <c r="M1585" t="str">
        <f>VLOOKUP(A1585,[1]Accounts!$A$2:$G$3001,7,FALSE)</f>
        <v>69755,625</v>
      </c>
      <c r="N1585" t="str">
        <f>IFERROR(VLOOKUP(A1585,[1]Loan!A:D,4,FALSE),  " No Loan")</f>
        <v xml:space="preserve"> No Loan</v>
      </c>
      <c r="O1585" s="4">
        <f>VLOOKUP(B1585, [1]Transaction!C:F,4,FALSE)</f>
        <v>44214</v>
      </c>
      <c r="P1585" t="str">
        <f>VLOOKUP(B1585,[1]Transaction!C:D,2,FALSE)</f>
        <v>Money Deposit</v>
      </c>
      <c r="Q1585" t="str">
        <f>VLOOKUP(B1585,[1]Transaction!C:E,3,FALSE)</f>
        <v>ATM</v>
      </c>
      <c r="R1585" s="10">
        <f>IFERROR(I1585-J1585, "")</f>
        <v>4470.8090422000005</v>
      </c>
      <c r="S1585" s="5">
        <f t="shared" si="49"/>
        <v>0</v>
      </c>
    </row>
    <row r="1586" spans="1:19" x14ac:dyDescent="0.25">
      <c r="A1586" s="6" t="s">
        <v>271</v>
      </c>
      <c r="B1586" s="7">
        <v>529183206</v>
      </c>
      <c r="C1586" s="6">
        <v>21</v>
      </c>
      <c r="D1586" s="17">
        <v>37035.75</v>
      </c>
      <c r="E1586" s="6" t="s">
        <v>3339</v>
      </c>
      <c r="F1586" s="6" t="s">
        <v>3736</v>
      </c>
      <c r="G1586" s="6" t="s">
        <v>3369</v>
      </c>
      <c r="H1586" s="18" t="s">
        <v>6677</v>
      </c>
      <c r="I1586" s="19" t="str">
        <f t="shared" si="48"/>
        <v>393421.819</v>
      </c>
      <c r="J1586" s="20">
        <v>79496.589682799997</v>
      </c>
      <c r="K1586" s="6" t="s">
        <v>6678</v>
      </c>
      <c r="L1586" t="str">
        <f>VLOOKUP(A1586,[1]Accounts!$A$2:$G$3001,5,FALSE)</f>
        <v>Domiciliary</v>
      </c>
      <c r="M1586" t="str">
        <f>VLOOKUP(A1586,[1]Accounts!$A$2:$G$3001,7,FALSE)</f>
        <v>74824,1676</v>
      </c>
      <c r="N1586" t="str">
        <f>IFERROR(VLOOKUP(A1586,[1]Loan!A:D,4,FALSE),  " No Loan")</f>
        <v xml:space="preserve"> No Loan</v>
      </c>
      <c r="O1586" s="4">
        <f>VLOOKUP(B1586, [1]Transaction!C:F,4,FALSE)</f>
        <v>44622</v>
      </c>
      <c r="P1586" t="str">
        <f>VLOOKUP(B1586,[1]Transaction!C:D,2,FALSE)</f>
        <v>Money Transfer</v>
      </c>
      <c r="Q1586" t="str">
        <f>VLOOKUP(B1586,[1]Transaction!C:E,3,FALSE)</f>
        <v>Mobile</v>
      </c>
      <c r="R1586" s="10">
        <f>IFERROR(I1586-J1586, "")</f>
        <v>313925.22931720002</v>
      </c>
      <c r="S1586" s="5">
        <f t="shared" si="49"/>
        <v>0</v>
      </c>
    </row>
    <row r="1587" spans="1:19" x14ac:dyDescent="0.25">
      <c r="A1587" s="6" t="s">
        <v>3077</v>
      </c>
      <c r="B1587" s="7">
        <v>529389770</v>
      </c>
      <c r="C1587" s="6">
        <v>62</v>
      </c>
      <c r="D1587" s="17">
        <v>22060.5</v>
      </c>
      <c r="E1587" s="6" t="s">
        <v>3339</v>
      </c>
      <c r="F1587" s="6" t="s">
        <v>3688</v>
      </c>
      <c r="G1587" s="6" t="s">
        <v>3376</v>
      </c>
      <c r="H1587" s="18" t="s">
        <v>6679</v>
      </c>
      <c r="I1587" s="19" t="str">
        <f t="shared" si="48"/>
        <v>499909.490</v>
      </c>
      <c r="J1587" s="20">
        <v>365131.26065051998</v>
      </c>
      <c r="K1587" s="6" t="s">
        <v>6680</v>
      </c>
      <c r="L1587" t="str">
        <f>VLOOKUP(A1587,[1]Accounts!$A$2:$G$3001,5,FALSE)</f>
        <v>Current</v>
      </c>
      <c r="M1587" t="str">
        <f>VLOOKUP(A1587,[1]Accounts!$A$2:$G$3001,7,FALSE)</f>
        <v>321374,9084</v>
      </c>
      <c r="N1587" t="str">
        <f>IFERROR(VLOOKUP(A1587,[1]Loan!A:D,4,FALSE),  " No Loan")</f>
        <v xml:space="preserve"> No Loan</v>
      </c>
      <c r="O1587" s="4">
        <f>VLOOKUP(B1587, [1]Transaction!C:F,4,FALSE)</f>
        <v>44516</v>
      </c>
      <c r="P1587" t="str">
        <f>VLOOKUP(B1587,[1]Transaction!C:D,2,FALSE)</f>
        <v>Online Payment</v>
      </c>
      <c r="Q1587" t="str">
        <f>VLOOKUP(B1587,[1]Transaction!C:E,3,FALSE)</f>
        <v>Internet Banking</v>
      </c>
      <c r="R1587" s="10">
        <f>IFERROR(I1587-J1587, "")</f>
        <v>134778.22934948001</v>
      </c>
      <c r="S1587" s="5">
        <f t="shared" si="49"/>
        <v>0</v>
      </c>
    </row>
    <row r="1588" spans="1:19" x14ac:dyDescent="0.25">
      <c r="A1588" s="6" t="s">
        <v>3266</v>
      </c>
      <c r="B1588" s="7">
        <v>529597969</v>
      </c>
      <c r="C1588" s="6">
        <v>84</v>
      </c>
      <c r="D1588" s="17">
        <v>14025</v>
      </c>
      <c r="E1588" s="6" t="s">
        <v>3348</v>
      </c>
      <c r="F1588" s="6" t="s">
        <v>3671</v>
      </c>
      <c r="G1588" s="6" t="s">
        <v>3369</v>
      </c>
      <c r="H1588" s="18" t="s">
        <v>6681</v>
      </c>
      <c r="I1588" s="19" t="str">
        <f t="shared" si="48"/>
        <v>2113374.19</v>
      </c>
      <c r="J1588" s="20">
        <v>445004.83050192002</v>
      </c>
      <c r="K1588" s="6" t="s">
        <v>6682</v>
      </c>
      <c r="L1588" t="str">
        <f>VLOOKUP(A1588,[1]Accounts!$A$2:$G$3001,5,FALSE)</f>
        <v>Corporate</v>
      </c>
      <c r="M1588" t="str">
        <f>VLOOKUP(A1588,[1]Accounts!$A$2:$G$3001,7,FALSE)</f>
        <v>463124,7423</v>
      </c>
      <c r="N1588" t="str">
        <f>IFERROR(VLOOKUP(A1588,[1]Loan!A:D,4,FALSE),  " No Loan")</f>
        <v xml:space="preserve"> No Loan</v>
      </c>
      <c r="O1588" s="4">
        <f>VLOOKUP(B1588, [1]Transaction!C:F,4,FALSE)</f>
        <v>44284</v>
      </c>
      <c r="P1588" t="str">
        <f>VLOOKUP(B1588,[1]Transaction!C:D,2,FALSE)</f>
        <v>Online Payment</v>
      </c>
      <c r="Q1588" t="str">
        <f>VLOOKUP(B1588,[1]Transaction!C:E,3,FALSE)</f>
        <v>Card</v>
      </c>
      <c r="R1588" s="10">
        <f>IFERROR(I1588-J1588, "")</f>
        <v>1668369.3594980799</v>
      </c>
      <c r="S1588" s="5">
        <f t="shared" si="49"/>
        <v>33367.387189961599</v>
      </c>
    </row>
    <row r="1589" spans="1:19" x14ac:dyDescent="0.25">
      <c r="A1589" s="6" t="s">
        <v>1780</v>
      </c>
      <c r="B1589" s="7">
        <v>530044811</v>
      </c>
      <c r="C1589" s="6">
        <v>47</v>
      </c>
      <c r="D1589" s="17">
        <v>27539.25</v>
      </c>
      <c r="E1589" s="6" t="s">
        <v>3348</v>
      </c>
      <c r="F1589" s="6" t="s">
        <v>3552</v>
      </c>
      <c r="G1589" s="6" t="s">
        <v>3357</v>
      </c>
      <c r="H1589" s="18" t="s">
        <v>6683</v>
      </c>
      <c r="I1589" s="19" t="str">
        <f t="shared" si="48"/>
        <v>48331.6152</v>
      </c>
      <c r="J1589" s="20">
        <v>40066.208582400002</v>
      </c>
      <c r="K1589" s="6" t="s">
        <v>6684</v>
      </c>
      <c r="L1589" t="str">
        <f>VLOOKUP(A1589,[1]Accounts!$A$2:$G$3001,5,FALSE)</f>
        <v>Current</v>
      </c>
      <c r="M1589" t="str">
        <f>VLOOKUP(A1589,[1]Accounts!$A$2:$G$3001,7,FALSE)</f>
        <v>112683,7344</v>
      </c>
      <c r="N1589" t="str">
        <f>IFERROR(VLOOKUP(A1589,[1]Loan!A:D,4,FALSE),  " No Loan")</f>
        <v xml:space="preserve"> No Loan</v>
      </c>
      <c r="O1589" s="4">
        <f>VLOOKUP(B1589, [1]Transaction!C:F,4,FALSE)</f>
        <v>44383</v>
      </c>
      <c r="P1589" t="str">
        <f>VLOOKUP(B1589,[1]Transaction!C:D,2,FALSE)</f>
        <v>Online Payment</v>
      </c>
      <c r="Q1589" t="str">
        <f>VLOOKUP(B1589,[1]Transaction!C:E,3,FALSE)</f>
        <v>Card</v>
      </c>
      <c r="R1589" s="10">
        <f>IFERROR(I1589-J1589, "")</f>
        <v>8265.4066175999978</v>
      </c>
      <c r="S1589" s="5">
        <f t="shared" si="49"/>
        <v>0</v>
      </c>
    </row>
    <row r="1590" spans="1:19" x14ac:dyDescent="0.25">
      <c r="A1590" s="6" t="s">
        <v>3320</v>
      </c>
      <c r="B1590" s="7">
        <v>530144089</v>
      </c>
      <c r="C1590" s="6">
        <v>58</v>
      </c>
      <c r="D1590" s="17">
        <v>23521.5</v>
      </c>
      <c r="E1590" s="6" t="s">
        <v>3348</v>
      </c>
      <c r="F1590" s="6" t="s">
        <v>3660</v>
      </c>
      <c r="G1590" s="6" t="s">
        <v>3369</v>
      </c>
      <c r="H1590" s="18" t="s">
        <v>6685</v>
      </c>
      <c r="I1590" s="19" t="str">
        <f t="shared" si="48"/>
        <v>1053001.48</v>
      </c>
      <c r="J1590" s="20">
        <v>295704.81942786003</v>
      </c>
      <c r="K1590" s="6" t="s">
        <v>6686</v>
      </c>
      <c r="L1590" t="str">
        <f>VLOOKUP(A1590,[1]Accounts!$A$2:$G$3001,5,FALSE)</f>
        <v>Domiciliary</v>
      </c>
      <c r="M1590" t="str">
        <f>VLOOKUP(A1590,[1]Accounts!$A$2:$G$3001,7,FALSE)</f>
        <v>130468,4565</v>
      </c>
      <c r="N1590" t="str">
        <f>IFERROR(VLOOKUP(A1590,[1]Loan!A:D,4,FALSE),  " No Loan")</f>
        <v xml:space="preserve"> No Loan</v>
      </c>
      <c r="O1590" s="4">
        <f>VLOOKUP(B1590, [1]Transaction!C:F,4,FALSE)</f>
        <v>44242</v>
      </c>
      <c r="P1590" t="str">
        <f>VLOOKUP(B1590,[1]Transaction!C:D,2,FALSE)</f>
        <v>Checks</v>
      </c>
      <c r="Q1590" t="str">
        <f>VLOOKUP(B1590,[1]Transaction!C:E,3,FALSE)</f>
        <v>Informal Services</v>
      </c>
      <c r="R1590" s="10">
        <f>IFERROR(I1590-J1590, "")</f>
        <v>757296.66057214001</v>
      </c>
      <c r="S1590" s="5">
        <f t="shared" si="49"/>
        <v>15145.9332114428</v>
      </c>
    </row>
    <row r="1591" spans="1:19" x14ac:dyDescent="0.25">
      <c r="A1591" s="6" t="s">
        <v>1849</v>
      </c>
      <c r="B1591" s="7">
        <v>530188381</v>
      </c>
      <c r="C1591" s="6">
        <v>54</v>
      </c>
      <c r="D1591" s="17">
        <v>24982.5</v>
      </c>
      <c r="E1591" s="6" t="s">
        <v>3348</v>
      </c>
      <c r="F1591" s="6" t="s">
        <v>3388</v>
      </c>
      <c r="G1591" s="6" t="s">
        <v>3361</v>
      </c>
      <c r="H1591" s="18" t="s">
        <v>6687</v>
      </c>
      <c r="I1591" s="19" t="str">
        <f t="shared" si="48"/>
        <v>105557.725</v>
      </c>
      <c r="J1591" s="20">
        <v>20792.880288</v>
      </c>
      <c r="K1591" s="6" t="s">
        <v>6688</v>
      </c>
      <c r="L1591" t="str">
        <f>VLOOKUP(A1591,[1]Accounts!$A$2:$G$3001,5,FALSE)</f>
        <v>Savings</v>
      </c>
      <c r="M1591" t="str">
        <f>VLOOKUP(A1591,[1]Accounts!$A$2:$G$3001,7,FALSE)</f>
        <v>59563,84</v>
      </c>
      <c r="N1591" t="str">
        <f>IFERROR(VLOOKUP(A1591,[1]Loan!A:D,4,FALSE),  " No Loan")</f>
        <v xml:space="preserve"> No Loan</v>
      </c>
      <c r="O1591" s="4">
        <f>VLOOKUP(B1591, [1]Transaction!C:F,4,FALSE)</f>
        <v>44211</v>
      </c>
      <c r="P1591" t="str">
        <f>VLOOKUP(B1591,[1]Transaction!C:D,2,FALSE)</f>
        <v>Money Transfer</v>
      </c>
      <c r="Q1591" t="str">
        <f>VLOOKUP(B1591,[1]Transaction!C:E,3,FALSE)</f>
        <v>Bank</v>
      </c>
      <c r="R1591" s="10">
        <f>IFERROR(I1591-J1591, "")</f>
        <v>84764.844712000006</v>
      </c>
      <c r="S1591" s="5">
        <f t="shared" si="49"/>
        <v>0</v>
      </c>
    </row>
    <row r="1592" spans="1:19" x14ac:dyDescent="0.25">
      <c r="A1592" s="6" t="s">
        <v>2513</v>
      </c>
      <c r="B1592" s="7">
        <v>530427707</v>
      </c>
      <c r="C1592" s="6">
        <v>22</v>
      </c>
      <c r="D1592" s="17">
        <v>36670.5</v>
      </c>
      <c r="E1592" s="6" t="s">
        <v>3339</v>
      </c>
      <c r="F1592" s="6" t="s">
        <v>3480</v>
      </c>
      <c r="G1592" s="6" t="s">
        <v>3369</v>
      </c>
      <c r="H1592" s="18" t="s">
        <v>6689</v>
      </c>
      <c r="I1592" s="19" t="str">
        <f t="shared" si="48"/>
        <v>235217.945</v>
      </c>
      <c r="J1592" s="20">
        <v>112904.61364224</v>
      </c>
      <c r="K1592" s="6" t="s">
        <v>6690</v>
      </c>
      <c r="L1592" t="str">
        <f>VLOOKUP(A1592,[1]Accounts!$A$2:$G$3001,5,FALSE)</f>
        <v>Fixed Deposit</v>
      </c>
      <c r="M1592" t="str">
        <f>VLOOKUP(A1592,[1]Accounts!$A$2:$G$3001,7,FALSE)</f>
        <v>167784,4287</v>
      </c>
      <c r="N1592" t="str">
        <f>IFERROR(VLOOKUP(A1592,[1]Loan!A:D,4,FALSE),  " No Loan")</f>
        <v xml:space="preserve"> No Loan</v>
      </c>
      <c r="O1592" s="4">
        <f>VLOOKUP(B1592, [1]Transaction!C:F,4,FALSE)</f>
        <v>44651</v>
      </c>
      <c r="P1592" t="str">
        <f>VLOOKUP(B1592,[1]Transaction!C:D,2,FALSE)</f>
        <v>Online Payment</v>
      </c>
      <c r="Q1592" t="str">
        <f>VLOOKUP(B1592,[1]Transaction!C:E,3,FALSE)</f>
        <v>Card</v>
      </c>
      <c r="R1592" s="10">
        <f>IFERROR(I1592-J1592, "")</f>
        <v>122313.33135776001</v>
      </c>
      <c r="S1592" s="5">
        <f t="shared" si="49"/>
        <v>0</v>
      </c>
    </row>
    <row r="1593" spans="1:19" x14ac:dyDescent="0.25">
      <c r="A1593" s="6" t="s">
        <v>2485</v>
      </c>
      <c r="B1593" s="7">
        <v>530898822</v>
      </c>
      <c r="C1593" s="6">
        <v>40</v>
      </c>
      <c r="D1593" s="17">
        <v>30096</v>
      </c>
      <c r="E1593" s="6" t="s">
        <v>3339</v>
      </c>
      <c r="F1593" s="6" t="s">
        <v>3861</v>
      </c>
      <c r="G1593" s="6" t="s">
        <v>3357</v>
      </c>
      <c r="H1593" s="18" t="s">
        <v>6691</v>
      </c>
      <c r="I1593" s="19" t="str">
        <f t="shared" si="48"/>
        <v>1528492.29</v>
      </c>
      <c r="J1593" s="20">
        <v>567070.64003520005</v>
      </c>
      <c r="K1593" s="6" t="s">
        <v>5206</v>
      </c>
      <c r="L1593" t="str">
        <f>VLOOKUP(A1593,[1]Accounts!$A$2:$G$3001,5,FALSE)</f>
        <v>Domiciliary</v>
      </c>
      <c r="M1593" t="str">
        <f>VLOOKUP(A1593,[1]Accounts!$A$2:$G$3001,7,FALSE)</f>
        <v>66959,8632</v>
      </c>
      <c r="N1593" t="str">
        <f>IFERROR(VLOOKUP(A1593,[1]Loan!A:D,4,FALSE),  " No Loan")</f>
        <v xml:space="preserve"> No Loan</v>
      </c>
      <c r="O1593" s="4">
        <f>VLOOKUP(B1593, [1]Transaction!C:F,4,FALSE)</f>
        <v>44223</v>
      </c>
      <c r="P1593" t="str">
        <f>VLOOKUP(B1593,[1]Transaction!C:D,2,FALSE)</f>
        <v>Money Transfer</v>
      </c>
      <c r="Q1593" t="str">
        <f>VLOOKUP(B1593,[1]Transaction!C:E,3,FALSE)</f>
        <v>Mobile</v>
      </c>
      <c r="R1593" s="10">
        <f>IFERROR(I1593-J1593, "")</f>
        <v>961421.64996479999</v>
      </c>
      <c r="S1593" s="5">
        <f t="shared" si="49"/>
        <v>19228.432999296001</v>
      </c>
    </row>
    <row r="1594" spans="1:19" x14ac:dyDescent="0.25">
      <c r="A1594" s="6" t="s">
        <v>1553</v>
      </c>
      <c r="B1594" s="7">
        <v>531175706</v>
      </c>
      <c r="C1594" s="6">
        <v>80</v>
      </c>
      <c r="D1594" s="17">
        <v>15486</v>
      </c>
      <c r="E1594" s="6" t="s">
        <v>3339</v>
      </c>
      <c r="F1594" s="6" t="s">
        <v>3406</v>
      </c>
      <c r="G1594" s="6" t="s">
        <v>3357</v>
      </c>
      <c r="H1594" s="18" t="s">
        <v>6692</v>
      </c>
      <c r="I1594" s="19" t="str">
        <f t="shared" si="48"/>
        <v>165722.249</v>
      </c>
      <c r="J1594" s="20">
        <v>140532.46774560001</v>
      </c>
      <c r="K1594" s="6" t="s">
        <v>6693</v>
      </c>
      <c r="L1594" t="str">
        <f>VLOOKUP(A1594,[1]Accounts!$A$2:$G$3001,5,FALSE)</f>
        <v>Corporate</v>
      </c>
      <c r="M1594" t="str">
        <f>VLOOKUP(A1594,[1]Accounts!$A$2:$G$3001,7,FALSE)</f>
        <v>332853,4356</v>
      </c>
      <c r="N1594" t="str">
        <f>IFERROR(VLOOKUP(A1594,[1]Loan!A:D,4,FALSE),  " No Loan")</f>
        <v xml:space="preserve"> No Loan</v>
      </c>
      <c r="O1594" s="4">
        <f>VLOOKUP(B1594, [1]Transaction!C:F,4,FALSE)</f>
        <v>44510</v>
      </c>
      <c r="P1594" t="str">
        <f>VLOOKUP(B1594,[1]Transaction!C:D,2,FALSE)</f>
        <v>Money Transfer</v>
      </c>
      <c r="Q1594" t="str">
        <f>VLOOKUP(B1594,[1]Transaction!C:E,3,FALSE)</f>
        <v>Mobile</v>
      </c>
      <c r="R1594" s="10">
        <f>IFERROR(I1594-J1594, "")</f>
        <v>25189.781254400004</v>
      </c>
      <c r="S1594" s="5">
        <f t="shared" si="49"/>
        <v>0</v>
      </c>
    </row>
    <row r="1595" spans="1:19" x14ac:dyDescent="0.25">
      <c r="A1595" s="6" t="s">
        <v>1917</v>
      </c>
      <c r="B1595" s="7">
        <v>531403976</v>
      </c>
      <c r="C1595" s="6">
        <v>83</v>
      </c>
      <c r="D1595" s="17">
        <v>14390.25</v>
      </c>
      <c r="E1595" s="6" t="s">
        <v>3339</v>
      </c>
      <c r="F1595" s="6" t="s">
        <v>5152</v>
      </c>
      <c r="G1595" s="6" t="s">
        <v>3463</v>
      </c>
      <c r="H1595" s="18" t="s">
        <v>6694</v>
      </c>
      <c r="I1595" s="19" t="str">
        <f t="shared" si="48"/>
        <v>197430.382</v>
      </c>
      <c r="J1595" s="20">
        <v>43028.209804320002</v>
      </c>
      <c r="K1595" s="6" t="s">
        <v>6695</v>
      </c>
      <c r="L1595" t="str">
        <f>VLOOKUP(A1595,[1]Accounts!$A$2:$G$3001,5,FALSE)</f>
        <v>Fixed Deposit</v>
      </c>
      <c r="M1595" t="str">
        <f>VLOOKUP(A1595,[1]Accounts!$A$2:$G$3001,7,FALSE)</f>
        <v>46499,904</v>
      </c>
      <c r="N1595" t="str">
        <f>IFERROR(VLOOKUP(A1595,[1]Loan!A:D,4,FALSE),  " No Loan")</f>
        <v xml:space="preserve"> No Loan</v>
      </c>
      <c r="O1595" s="4">
        <f>VLOOKUP(B1595, [1]Transaction!C:F,4,FALSE)</f>
        <v>44248</v>
      </c>
      <c r="P1595" t="str">
        <f>VLOOKUP(B1595,[1]Transaction!C:D,2,FALSE)</f>
        <v>Cash Withdrawal</v>
      </c>
      <c r="Q1595" t="str">
        <f>VLOOKUP(B1595,[1]Transaction!C:E,3,FALSE)</f>
        <v>ATM</v>
      </c>
      <c r="R1595" s="10">
        <f>IFERROR(I1595-J1595, "")</f>
        <v>154402.17219568</v>
      </c>
      <c r="S1595" s="5">
        <f t="shared" si="49"/>
        <v>0</v>
      </c>
    </row>
    <row r="1596" spans="1:19" x14ac:dyDescent="0.25">
      <c r="A1596" s="6" t="s">
        <v>1509</v>
      </c>
      <c r="B1596" s="7">
        <v>531630993</v>
      </c>
      <c r="C1596" s="6">
        <v>76</v>
      </c>
      <c r="D1596" s="17">
        <v>16947</v>
      </c>
      <c r="E1596" s="6" t="s">
        <v>3348</v>
      </c>
      <c r="F1596" s="6" t="s">
        <v>3785</v>
      </c>
      <c r="G1596" s="6" t="s">
        <v>3361</v>
      </c>
      <c r="H1596" s="18" t="s">
        <v>6696</v>
      </c>
      <c r="I1596" s="19" t="str">
        <f t="shared" si="48"/>
        <v>1169129.70</v>
      </c>
      <c r="J1596" s="20">
        <v>414009.45848192001</v>
      </c>
      <c r="K1596" s="6" t="s">
        <v>6697</v>
      </c>
      <c r="L1596" t="str">
        <f>VLOOKUP(A1596,[1]Accounts!$A$2:$G$3001,5,FALSE)</f>
        <v>Savings</v>
      </c>
      <c r="M1596" t="str">
        <f>VLOOKUP(A1596,[1]Accounts!$A$2:$G$3001,7,FALSE)</f>
        <v>150499,7775</v>
      </c>
      <c r="N1596" t="str">
        <f>IFERROR(VLOOKUP(A1596,[1]Loan!A:D,4,FALSE),  " No Loan")</f>
        <v xml:space="preserve"> No Loan</v>
      </c>
      <c r="O1596" s="4">
        <f>VLOOKUP(B1596, [1]Transaction!C:F,4,FALSE)</f>
        <v>44270</v>
      </c>
      <c r="P1596" t="str">
        <f>VLOOKUP(B1596,[1]Transaction!C:D,2,FALSE)</f>
        <v>Cash Withdrawal</v>
      </c>
      <c r="Q1596" t="str">
        <f>VLOOKUP(B1596,[1]Transaction!C:E,3,FALSE)</f>
        <v>ATM</v>
      </c>
      <c r="R1596" s="10">
        <f>IFERROR(I1596-J1596, "")</f>
        <v>755120.24151808</v>
      </c>
      <c r="S1596" s="5">
        <f t="shared" si="49"/>
        <v>15102.4048303616</v>
      </c>
    </row>
    <row r="1597" spans="1:19" x14ac:dyDescent="0.25">
      <c r="A1597" s="6" t="s">
        <v>594</v>
      </c>
      <c r="B1597" s="7">
        <v>531964292</v>
      </c>
      <c r="C1597" s="6">
        <v>38</v>
      </c>
      <c r="D1597" s="17">
        <v>30826.5</v>
      </c>
      <c r="E1597" s="6" t="s">
        <v>3348</v>
      </c>
      <c r="F1597" s="6" t="s">
        <v>3421</v>
      </c>
      <c r="G1597" s="6" t="s">
        <v>3357</v>
      </c>
      <c r="H1597" s="18" t="s">
        <v>6698</v>
      </c>
      <c r="I1597" s="19" t="str">
        <f t="shared" si="48"/>
        <v>259142.875</v>
      </c>
      <c r="J1597" s="20">
        <v>163827.99575999999</v>
      </c>
      <c r="K1597" s="6" t="s">
        <v>6699</v>
      </c>
      <c r="L1597" t="str">
        <f>VLOOKUP(A1597,[1]Accounts!$A$2:$G$3001,5,FALSE)</f>
        <v>Domiciliary</v>
      </c>
      <c r="M1597" t="str">
        <f>VLOOKUP(A1597,[1]Accounts!$A$2:$G$3001,7,FALSE)</f>
        <v>435965,8464</v>
      </c>
      <c r="N1597" t="str">
        <f>IFERROR(VLOOKUP(A1597,[1]Loan!A:D,4,FALSE),  " No Loan")</f>
        <v xml:space="preserve"> No Loan</v>
      </c>
      <c r="O1597" s="4">
        <f>VLOOKUP(B1597, [1]Transaction!C:F,4,FALSE)</f>
        <v>44410</v>
      </c>
      <c r="P1597" t="str">
        <f>VLOOKUP(B1597,[1]Transaction!C:D,2,FALSE)</f>
        <v>Money Transfer</v>
      </c>
      <c r="Q1597" t="str">
        <f>VLOOKUP(B1597,[1]Transaction!C:E,3,FALSE)</f>
        <v>Internet Banking</v>
      </c>
      <c r="R1597" s="10">
        <f>IFERROR(I1597-J1597, "")</f>
        <v>95314.879240000009</v>
      </c>
      <c r="S1597" s="5">
        <f t="shared" si="49"/>
        <v>0</v>
      </c>
    </row>
    <row r="1598" spans="1:19" x14ac:dyDescent="0.25">
      <c r="A1598" s="6" t="s">
        <v>1433</v>
      </c>
      <c r="B1598" s="7">
        <v>532469543</v>
      </c>
      <c r="C1598" s="6">
        <v>49</v>
      </c>
      <c r="D1598" s="17">
        <v>26808.75</v>
      </c>
      <c r="E1598" s="6" t="s">
        <v>3348</v>
      </c>
      <c r="F1598" s="6" t="s">
        <v>3830</v>
      </c>
      <c r="G1598" s="6" t="s">
        <v>3444</v>
      </c>
      <c r="H1598" s="18" t="s">
        <v>6700</v>
      </c>
      <c r="I1598" s="19" t="str">
        <f t="shared" si="48"/>
        <v>429505.986</v>
      </c>
      <c r="J1598" s="20">
        <v>217638.73662720001</v>
      </c>
      <c r="K1598" s="6" t="s">
        <v>6701</v>
      </c>
      <c r="L1598" t="str">
        <f>VLOOKUP(A1598,[1]Accounts!$A$2:$G$3001,5,FALSE)</f>
        <v>Corporate</v>
      </c>
      <c r="M1598" t="str">
        <f>VLOOKUP(A1598,[1]Accounts!$A$2:$G$3001,7,FALSE)</f>
        <v>341878,1928</v>
      </c>
      <c r="N1598" t="str">
        <f>IFERROR(VLOOKUP(A1598,[1]Loan!A:D,4,FALSE),  " No Loan")</f>
        <v xml:space="preserve"> No Loan</v>
      </c>
      <c r="O1598" s="4">
        <f>VLOOKUP(B1598, [1]Transaction!C:F,4,FALSE)</f>
        <v>44363</v>
      </c>
      <c r="P1598" t="str">
        <f>VLOOKUP(B1598,[1]Transaction!C:D,2,FALSE)</f>
        <v>Money Deposit</v>
      </c>
      <c r="Q1598" t="str">
        <f>VLOOKUP(B1598,[1]Transaction!C:E,3,FALSE)</f>
        <v>Bank</v>
      </c>
      <c r="R1598" s="10">
        <f>IFERROR(I1598-J1598, "")</f>
        <v>211867.24937279997</v>
      </c>
      <c r="S1598" s="5">
        <f t="shared" si="49"/>
        <v>0</v>
      </c>
    </row>
    <row r="1599" spans="1:19" x14ac:dyDescent="0.25">
      <c r="A1599" s="6" t="s">
        <v>3246</v>
      </c>
      <c r="B1599" s="7">
        <v>532531255</v>
      </c>
      <c r="C1599" s="6">
        <v>75</v>
      </c>
      <c r="D1599" s="17">
        <v>17312.25</v>
      </c>
      <c r="E1599" s="6" t="s">
        <v>3348</v>
      </c>
      <c r="F1599" s="6" t="s">
        <v>3504</v>
      </c>
      <c r="G1599" s="6" t="s">
        <v>3357</v>
      </c>
      <c r="H1599" s="18" t="s">
        <v>6702</v>
      </c>
      <c r="I1599" s="19" t="str">
        <f t="shared" si="48"/>
        <v>1188540.58</v>
      </c>
      <c r="J1599" s="20">
        <v>410431.28256000002</v>
      </c>
      <c r="K1599" s="6" t="s">
        <v>6703</v>
      </c>
      <c r="L1599" t="str">
        <f>VLOOKUP(A1599,[1]Accounts!$A$2:$G$3001,5,FALSE)</f>
        <v>Savings</v>
      </c>
      <c r="M1599" t="str">
        <f>VLOOKUP(A1599,[1]Accounts!$A$2:$G$3001,7,FALSE)</f>
        <v>191665,9458</v>
      </c>
      <c r="N1599" t="str">
        <f>IFERROR(VLOOKUP(A1599,[1]Loan!A:D,4,FALSE),  " No Loan")</f>
        <v xml:space="preserve"> No Loan</v>
      </c>
      <c r="O1599" s="4">
        <f>VLOOKUP(B1599, [1]Transaction!C:F,4,FALSE)</f>
        <v>44276</v>
      </c>
      <c r="P1599" t="str">
        <f>VLOOKUP(B1599,[1]Transaction!C:D,2,FALSE)</f>
        <v>Money Transfer</v>
      </c>
      <c r="Q1599" t="str">
        <f>VLOOKUP(B1599,[1]Transaction!C:E,3,FALSE)</f>
        <v>Mobile</v>
      </c>
      <c r="R1599" s="10">
        <f>IFERROR(I1599-J1599, "")</f>
        <v>778109.29744000011</v>
      </c>
      <c r="S1599" s="5">
        <f t="shared" si="49"/>
        <v>15562.185948800003</v>
      </c>
    </row>
    <row r="1600" spans="1:19" x14ac:dyDescent="0.25">
      <c r="A1600" s="6" t="s">
        <v>3167</v>
      </c>
      <c r="B1600" s="7">
        <v>532587167</v>
      </c>
      <c r="C1600" s="6">
        <v>51</v>
      </c>
      <c r="D1600" s="17">
        <v>26078.25</v>
      </c>
      <c r="E1600" s="6" t="s">
        <v>3348</v>
      </c>
      <c r="F1600" s="6" t="s">
        <v>4310</v>
      </c>
      <c r="G1600" s="6" t="s">
        <v>3425</v>
      </c>
      <c r="H1600" s="18" t="s">
        <v>6704</v>
      </c>
      <c r="I1600" s="19" t="str">
        <f t="shared" si="48"/>
        <v>458924.739</v>
      </c>
      <c r="J1600" s="20">
        <v>173080.18728000001</v>
      </c>
      <c r="K1600" s="6" t="s">
        <v>6705</v>
      </c>
      <c r="L1600" t="str">
        <f>VLOOKUP(A1600,[1]Accounts!$A$2:$G$3001,5,FALSE)</f>
        <v>Domiciliary</v>
      </c>
      <c r="M1600" t="str">
        <f>VLOOKUP(A1600,[1]Accounts!$A$2:$G$3001,7,FALSE)</f>
        <v>333873,9657</v>
      </c>
      <c r="N1600" t="str">
        <f>IFERROR(VLOOKUP(A1600,[1]Loan!A:D,4,FALSE),  " No Loan")</f>
        <v xml:space="preserve"> No Loan</v>
      </c>
      <c r="O1600" s="4">
        <f>VLOOKUP(B1600, [1]Transaction!C:F,4,FALSE)</f>
        <v>44530</v>
      </c>
      <c r="P1600" t="str">
        <f>VLOOKUP(B1600,[1]Transaction!C:D,2,FALSE)</f>
        <v>Money Deposit</v>
      </c>
      <c r="Q1600" t="str">
        <f>VLOOKUP(B1600,[1]Transaction!C:E,3,FALSE)</f>
        <v>Bank</v>
      </c>
      <c r="R1600" s="10">
        <f>IFERROR(I1600-J1600, "")</f>
        <v>285844.55171999999</v>
      </c>
      <c r="S1600" s="5">
        <f t="shared" si="49"/>
        <v>0</v>
      </c>
    </row>
    <row r="1601" spans="1:19" x14ac:dyDescent="0.25">
      <c r="A1601" s="6" t="s">
        <v>2548</v>
      </c>
      <c r="B1601" s="7">
        <v>532704877</v>
      </c>
      <c r="C1601" s="6">
        <v>40</v>
      </c>
      <c r="D1601" s="21">
        <v>38063.25</v>
      </c>
      <c r="E1601" s="6" t="str">
        <f ca="1">CHOOSE(RANDBETWEEN(1, 2), "Male","Female")</f>
        <v>Male</v>
      </c>
      <c r="F1601" s="6" t="str">
        <f ca="1">CHOOSE(RANDBETWEEN(1, 5), "Farmer","Tailor","Student","Professor","Welder")</f>
        <v>Tailor</v>
      </c>
      <c r="G1601" s="6" t="str">
        <f ca="1">CHOOSE(RANDBETWEEN(1, 22), "Kano","Kwara","Imo","Lagos","Adamawa","Delta","Sokoto","Oyo","Osun","Abia","Cross River","Kaduna","Plateau","River","Abuja","Kogi","Edo","Anambra","Bayelsa","Benue","Ogun","Enugu")</f>
        <v>Kaduna</v>
      </c>
      <c r="H1601" s="22" t="s">
        <v>6706</v>
      </c>
      <c r="I1601" s="19" t="str">
        <f t="shared" si="48"/>
        <v>633522.630</v>
      </c>
      <c r="J1601" s="10">
        <v>606383.92167307227</v>
      </c>
      <c r="K1601" t="s">
        <v>6707</v>
      </c>
      <c r="L1601" t="str">
        <f>VLOOKUP(A1601,[1]Accounts!$A$2:$G$3001,5,FALSE)</f>
        <v>Domiciliary</v>
      </c>
      <c r="M1601" t="str">
        <f>VLOOKUP(A1601,[1]Accounts!$A$2:$G$3001,7,FALSE)</f>
        <v>153473,229</v>
      </c>
      <c r="N1601" t="str">
        <f>IFERROR(VLOOKUP(A1601,[1]Loan!A:D,4,FALSE),  " No Loan")</f>
        <v xml:space="preserve"> No Loan</v>
      </c>
      <c r="O1601" s="4">
        <f>VLOOKUP(B1601, [1]Transaction!C:F,4,FALSE)</f>
        <v>44594</v>
      </c>
      <c r="P1601" t="str">
        <f>VLOOKUP(B1601,[1]Transaction!C:D,2,FALSE)</f>
        <v>Money Transfer</v>
      </c>
      <c r="Q1601" t="str">
        <f>VLOOKUP(B1601,[1]Transaction!C:E,3,FALSE)</f>
        <v>ATM</v>
      </c>
      <c r="R1601" s="10">
        <f>IFERROR(I1601-J1601, "")</f>
        <v>27138.708326927735</v>
      </c>
      <c r="S1601" s="5">
        <f t="shared" si="49"/>
        <v>0</v>
      </c>
    </row>
    <row r="1602" spans="1:19" x14ac:dyDescent="0.25">
      <c r="A1602" s="6" t="s">
        <v>1257</v>
      </c>
      <c r="B1602" s="7">
        <v>533258710</v>
      </c>
      <c r="C1602" s="6">
        <v>40</v>
      </c>
      <c r="D1602" s="17">
        <v>30096</v>
      </c>
      <c r="E1602" s="6" t="s">
        <v>3348</v>
      </c>
      <c r="F1602" s="6" t="s">
        <v>3794</v>
      </c>
      <c r="G1602" s="6" t="s">
        <v>3463</v>
      </c>
      <c r="H1602" s="18" t="s">
        <v>6708</v>
      </c>
      <c r="I1602" s="19" t="str">
        <f t="shared" si="48"/>
        <v>93762.0328</v>
      </c>
      <c r="J1602" s="20">
        <v>67737.058334400004</v>
      </c>
      <c r="K1602" s="6" t="s">
        <v>6709</v>
      </c>
      <c r="L1602" t="str">
        <f>VLOOKUP(A1602,[1]Accounts!$A$2:$G$3001,5,FALSE)</f>
        <v>Corporate</v>
      </c>
      <c r="M1602" t="str">
        <f>VLOOKUP(A1602,[1]Accounts!$A$2:$G$3001,7,FALSE)</f>
        <v>193730,9766</v>
      </c>
      <c r="N1602" t="str">
        <f>IFERROR(VLOOKUP(A1602,[1]Loan!A:D,4,FALSE),  " No Loan")</f>
        <v xml:space="preserve"> No Loan</v>
      </c>
      <c r="O1602" s="4">
        <f>VLOOKUP(B1602, [1]Transaction!C:F,4,FALSE)</f>
        <v>44639</v>
      </c>
      <c r="P1602" t="str">
        <f>VLOOKUP(B1602,[1]Transaction!C:D,2,FALSE)</f>
        <v>Money Transfer</v>
      </c>
      <c r="Q1602" t="str">
        <f>VLOOKUP(B1602,[1]Transaction!C:E,3,FALSE)</f>
        <v>Mobile</v>
      </c>
      <c r="R1602" s="10">
        <f>IFERROR(I1602-J1602, "")</f>
        <v>26024.974465599997</v>
      </c>
      <c r="S1602" s="5">
        <f t="shared" si="49"/>
        <v>0</v>
      </c>
    </row>
    <row r="1603" spans="1:19" x14ac:dyDescent="0.25">
      <c r="A1603" s="6" t="s">
        <v>3119</v>
      </c>
      <c r="B1603" s="7">
        <v>533272771</v>
      </c>
      <c r="C1603" s="6">
        <v>51</v>
      </c>
      <c r="D1603" s="17">
        <v>26078.25</v>
      </c>
      <c r="E1603" s="6" t="s">
        <v>3348</v>
      </c>
      <c r="F1603" s="6" t="s">
        <v>3344</v>
      </c>
      <c r="G1603" s="6" t="s">
        <v>3361</v>
      </c>
      <c r="H1603" s="18" t="s">
        <v>6710</v>
      </c>
      <c r="I1603" s="19" t="str">
        <f t="shared" ref="I1603:I1666" si="50">LEFT(H1603,10)</f>
        <v>687505.093</v>
      </c>
      <c r="J1603" s="20">
        <v>220755.66790095001</v>
      </c>
      <c r="K1603" s="6" t="s">
        <v>6711</v>
      </c>
      <c r="L1603" t="str">
        <f>VLOOKUP(A1603,[1]Accounts!$A$2:$G$3001,5,FALSE)</f>
        <v>Savings</v>
      </c>
      <c r="M1603" t="str">
        <f>VLOOKUP(A1603,[1]Accounts!$A$2:$G$3001,7,FALSE)</f>
        <v>61624,0012</v>
      </c>
      <c r="N1603" t="str">
        <f>IFERROR(VLOOKUP(A1603,[1]Loan!A:D,4,FALSE),  " No Loan")</f>
        <v xml:space="preserve"> No Loan</v>
      </c>
      <c r="O1603" s="4">
        <f>VLOOKUP(B1603, [1]Transaction!C:F,4,FALSE)</f>
        <v>44472</v>
      </c>
      <c r="P1603" t="str">
        <f>VLOOKUP(B1603,[1]Transaction!C:D,2,FALSE)</f>
        <v>Money Deposit</v>
      </c>
      <c r="Q1603" t="str">
        <f>VLOOKUP(B1603,[1]Transaction!C:E,3,FALSE)</f>
        <v>ATM</v>
      </c>
      <c r="R1603" s="10">
        <f>IFERROR(I1603-J1603, "")</f>
        <v>466749.42509904999</v>
      </c>
      <c r="S1603" s="5">
        <f t="shared" ref="S1603:S1666" si="51">IF(R1603&gt;500000, R1603*0.02,0)</f>
        <v>0</v>
      </c>
    </row>
    <row r="1604" spans="1:19" x14ac:dyDescent="0.25">
      <c r="A1604" s="6" t="s">
        <v>1734</v>
      </c>
      <c r="B1604" s="7">
        <v>533428499</v>
      </c>
      <c r="C1604" s="6">
        <v>52</v>
      </c>
      <c r="D1604" s="17">
        <v>25713</v>
      </c>
      <c r="E1604" s="6" t="s">
        <v>3348</v>
      </c>
      <c r="F1604" s="6" t="s">
        <v>4061</v>
      </c>
      <c r="G1604" s="6" t="s">
        <v>3357</v>
      </c>
      <c r="H1604" s="18" t="s">
        <v>6712</v>
      </c>
      <c r="I1604" s="19" t="str">
        <f t="shared" si="50"/>
        <v>1621386.24</v>
      </c>
      <c r="J1604" s="20">
        <v>585679.36705823999</v>
      </c>
      <c r="K1604" s="6" t="s">
        <v>6713</v>
      </c>
      <c r="L1604" t="str">
        <f>VLOOKUP(A1604,[1]Accounts!$A$2:$G$3001,5,FALSE)</f>
        <v>Savings</v>
      </c>
      <c r="M1604" t="str">
        <f>VLOOKUP(A1604,[1]Accounts!$A$2:$G$3001,7,FALSE)</f>
        <v>165751,6758</v>
      </c>
      <c r="N1604" t="str">
        <f>IFERROR(VLOOKUP(A1604,[1]Loan!A:D,4,FALSE),  " No Loan")</f>
        <v xml:space="preserve"> No Loan</v>
      </c>
      <c r="O1604" s="4">
        <f>VLOOKUP(B1604, [1]Transaction!C:F,4,FALSE)</f>
        <v>44310</v>
      </c>
      <c r="P1604" t="str">
        <f>VLOOKUP(B1604,[1]Transaction!C:D,2,FALSE)</f>
        <v>Money Deposit</v>
      </c>
      <c r="Q1604" t="str">
        <f>VLOOKUP(B1604,[1]Transaction!C:E,3,FALSE)</f>
        <v>Bank</v>
      </c>
      <c r="R1604" s="10">
        <f>IFERROR(I1604-J1604, "")</f>
        <v>1035706.87294176</v>
      </c>
      <c r="S1604" s="5">
        <f t="shared" si="51"/>
        <v>20714.137458835201</v>
      </c>
    </row>
    <row r="1605" spans="1:19" x14ac:dyDescent="0.25">
      <c r="A1605" s="6" t="s">
        <v>1953</v>
      </c>
      <c r="B1605" s="7">
        <v>533542112</v>
      </c>
      <c r="C1605" s="6">
        <v>25</v>
      </c>
      <c r="D1605" s="17">
        <v>35574.75</v>
      </c>
      <c r="E1605" s="6" t="s">
        <v>3339</v>
      </c>
      <c r="F1605" s="6" t="s">
        <v>3936</v>
      </c>
      <c r="G1605" s="6" t="s">
        <v>3369</v>
      </c>
      <c r="H1605" s="18" t="s">
        <v>6714</v>
      </c>
      <c r="I1605" s="19" t="str">
        <f t="shared" si="50"/>
        <v>1143536.60</v>
      </c>
      <c r="J1605" s="20">
        <v>343060.98175440001</v>
      </c>
      <c r="K1605" s="6" t="s">
        <v>6715</v>
      </c>
      <c r="L1605" t="str">
        <f>VLOOKUP(A1605,[1]Accounts!$A$2:$G$3001,5,FALSE)</f>
        <v>Savings</v>
      </c>
      <c r="M1605" t="str">
        <f>VLOOKUP(A1605,[1]Accounts!$A$2:$G$3001,7,FALSE)</f>
        <v>176427,4176</v>
      </c>
      <c r="N1605" t="str">
        <f>IFERROR(VLOOKUP(A1605,[1]Loan!A:D,4,FALSE),  " No Loan")</f>
        <v xml:space="preserve"> No Loan</v>
      </c>
      <c r="O1605" s="4">
        <f>VLOOKUP(B1605, [1]Transaction!C:F,4,FALSE)</f>
        <v>44409</v>
      </c>
      <c r="P1605" t="str">
        <f>VLOOKUP(B1605,[1]Transaction!C:D,2,FALSE)</f>
        <v>Online Payment</v>
      </c>
      <c r="Q1605" t="str">
        <f>VLOOKUP(B1605,[1]Transaction!C:E,3,FALSE)</f>
        <v>Card</v>
      </c>
      <c r="R1605" s="10">
        <f>IFERROR(I1605-J1605, "")</f>
        <v>800475.61824560002</v>
      </c>
      <c r="S1605" s="5">
        <f t="shared" si="51"/>
        <v>16009.512364912001</v>
      </c>
    </row>
    <row r="1606" spans="1:19" x14ac:dyDescent="0.25">
      <c r="A1606" s="6" t="s">
        <v>2849</v>
      </c>
      <c r="B1606" s="7">
        <v>533584613</v>
      </c>
      <c r="C1606" s="6">
        <v>44</v>
      </c>
      <c r="D1606" s="17">
        <v>28635</v>
      </c>
      <c r="E1606" s="6" t="s">
        <v>3348</v>
      </c>
      <c r="F1606" s="6" t="s">
        <v>4008</v>
      </c>
      <c r="G1606" s="6" t="s">
        <v>3361</v>
      </c>
      <c r="H1606" s="18" t="s">
        <v>6716</v>
      </c>
      <c r="I1606" s="19" t="str">
        <f t="shared" si="50"/>
        <v>491522.762</v>
      </c>
      <c r="J1606" s="20">
        <v>86508.006270400001</v>
      </c>
      <c r="K1606" s="6" t="s">
        <v>6717</v>
      </c>
      <c r="L1606" t="str">
        <f>VLOOKUP(A1606,[1]Accounts!$A$2:$G$3001,5,FALSE)</f>
        <v>Domiciliary</v>
      </c>
      <c r="M1606" t="str">
        <f>VLOOKUP(A1606,[1]Accounts!$A$2:$G$3001,7,FALSE)</f>
        <v>52308,75</v>
      </c>
      <c r="N1606" t="str">
        <f>IFERROR(VLOOKUP(A1606,[1]Loan!A:D,4,FALSE),  " No Loan")</f>
        <v xml:space="preserve"> No Loan</v>
      </c>
      <c r="O1606" s="4">
        <f>VLOOKUP(B1606, [1]Transaction!C:F,4,FALSE)</f>
        <v>44199</v>
      </c>
      <c r="P1606" t="str">
        <f>VLOOKUP(B1606,[1]Transaction!C:D,2,FALSE)</f>
        <v>Money Deposit</v>
      </c>
      <c r="Q1606" t="str">
        <f>VLOOKUP(B1606,[1]Transaction!C:E,3,FALSE)</f>
        <v>Bank</v>
      </c>
      <c r="R1606" s="10">
        <f>IFERROR(I1606-J1606, "")</f>
        <v>405014.75572959997</v>
      </c>
      <c r="S1606" s="5">
        <f t="shared" si="51"/>
        <v>0</v>
      </c>
    </row>
    <row r="1607" spans="1:19" x14ac:dyDescent="0.25">
      <c r="A1607" s="6" t="s">
        <v>2379</v>
      </c>
      <c r="B1607" s="7">
        <v>534393886</v>
      </c>
      <c r="C1607" s="6">
        <v>79</v>
      </c>
      <c r="D1607" s="17">
        <v>15851.25</v>
      </c>
      <c r="E1607" s="6" t="s">
        <v>3348</v>
      </c>
      <c r="F1607" s="6" t="s">
        <v>3402</v>
      </c>
      <c r="G1607" s="6" t="s">
        <v>3369</v>
      </c>
      <c r="H1607" s="18" t="s">
        <v>6718</v>
      </c>
      <c r="I1607" s="19" t="str">
        <f t="shared" si="50"/>
        <v>403236.864</v>
      </c>
      <c r="J1607" s="20">
        <v>169233.47136</v>
      </c>
      <c r="K1607" s="6" t="s">
        <v>6719</v>
      </c>
      <c r="L1607" t="str">
        <f>VLOOKUP(A1607,[1]Accounts!$A$2:$G$3001,5,FALSE)</f>
        <v>Corporate</v>
      </c>
      <c r="M1607" t="str">
        <f>VLOOKUP(A1607,[1]Accounts!$A$2:$G$3001,7,FALSE)</f>
        <v>250712,7392</v>
      </c>
      <c r="N1607" t="str">
        <f>IFERROR(VLOOKUP(A1607,[1]Loan!A:D,4,FALSE),  " No Loan")</f>
        <v xml:space="preserve"> No Loan</v>
      </c>
      <c r="O1607" s="4">
        <f>VLOOKUP(B1607, [1]Transaction!C:F,4,FALSE)</f>
        <v>44400</v>
      </c>
      <c r="P1607" t="str">
        <f>VLOOKUP(B1607,[1]Transaction!C:D,2,FALSE)</f>
        <v>Money Deposit</v>
      </c>
      <c r="Q1607" t="str">
        <f>VLOOKUP(B1607,[1]Transaction!C:E,3,FALSE)</f>
        <v>Bank</v>
      </c>
      <c r="R1607" s="10">
        <f>IFERROR(I1607-J1607, "")</f>
        <v>234003.39264000001</v>
      </c>
      <c r="S1607" s="5">
        <f t="shared" si="51"/>
        <v>0</v>
      </c>
    </row>
    <row r="1608" spans="1:19" x14ac:dyDescent="0.25">
      <c r="A1608" s="6" t="s">
        <v>2519</v>
      </c>
      <c r="B1608" s="7">
        <v>534435443</v>
      </c>
      <c r="C1608" s="6">
        <v>41</v>
      </c>
      <c r="D1608" s="17">
        <v>29730.75</v>
      </c>
      <c r="E1608" s="6" t="s">
        <v>3339</v>
      </c>
      <c r="F1608" s="6" t="s">
        <v>3511</v>
      </c>
      <c r="G1608" s="6" t="s">
        <v>3463</v>
      </c>
      <c r="H1608" s="18" t="s">
        <v>6720</v>
      </c>
      <c r="I1608" s="19" t="str">
        <f t="shared" si="50"/>
        <v>413171.424</v>
      </c>
      <c r="J1608" s="20">
        <v>338505.44565375999</v>
      </c>
      <c r="K1608" s="6" t="s">
        <v>6721</v>
      </c>
      <c r="L1608" t="str">
        <f>VLOOKUP(A1608,[1]Accounts!$A$2:$G$3001,5,FALSE)</f>
        <v>Savings</v>
      </c>
      <c r="M1608" t="str">
        <f>VLOOKUP(A1608,[1]Accounts!$A$2:$G$3001,7,FALSE)</f>
        <v>133700,24</v>
      </c>
      <c r="N1608" t="str">
        <f>IFERROR(VLOOKUP(A1608,[1]Loan!A:D,4,FALSE),  " No Loan")</f>
        <v xml:space="preserve"> No Loan</v>
      </c>
      <c r="O1608" s="4">
        <f>VLOOKUP(B1608, [1]Transaction!C:F,4,FALSE)</f>
        <v>44566</v>
      </c>
      <c r="P1608" t="str">
        <f>VLOOKUP(B1608,[1]Transaction!C:D,2,FALSE)</f>
        <v>Money Transfer</v>
      </c>
      <c r="Q1608" t="str">
        <f>VLOOKUP(B1608,[1]Transaction!C:E,3,FALSE)</f>
        <v>Mobile</v>
      </c>
      <c r="R1608" s="10">
        <f>IFERROR(I1608-J1608, "")</f>
        <v>74665.978346240008</v>
      </c>
      <c r="S1608" s="5">
        <f t="shared" si="51"/>
        <v>0</v>
      </c>
    </row>
    <row r="1609" spans="1:19" x14ac:dyDescent="0.25">
      <c r="A1609" s="6" t="s">
        <v>2130</v>
      </c>
      <c r="B1609" s="7">
        <v>534723497</v>
      </c>
      <c r="C1609" s="6">
        <v>52</v>
      </c>
      <c r="D1609" s="17">
        <v>25713</v>
      </c>
      <c r="E1609" s="6" t="s">
        <v>3348</v>
      </c>
      <c r="F1609" s="6" t="s">
        <v>4053</v>
      </c>
      <c r="G1609" s="6" t="s">
        <v>3463</v>
      </c>
      <c r="H1609" s="18" t="s">
        <v>6722</v>
      </c>
      <c r="I1609" s="19" t="str">
        <f t="shared" si="50"/>
        <v>1061350.98</v>
      </c>
      <c r="J1609" s="20">
        <v>368647.66658736003</v>
      </c>
      <c r="K1609" s="6" t="s">
        <v>6723</v>
      </c>
      <c r="L1609" t="str">
        <f>VLOOKUP(A1609,[1]Accounts!$A$2:$G$3001,5,FALSE)</f>
        <v>Savings</v>
      </c>
      <c r="M1609" t="str">
        <f>VLOOKUP(A1609,[1]Accounts!$A$2:$G$3001,7,FALSE)</f>
        <v>92862,0948</v>
      </c>
      <c r="N1609" t="str">
        <f>IFERROR(VLOOKUP(A1609,[1]Loan!A:D,4,FALSE),  " No Loan")</f>
        <v xml:space="preserve"> No Loan</v>
      </c>
      <c r="O1609" s="4">
        <f>VLOOKUP(B1609, [1]Transaction!C:F,4,FALSE)</f>
        <v>44541</v>
      </c>
      <c r="P1609" t="str">
        <f>VLOOKUP(B1609,[1]Transaction!C:D,2,FALSE)</f>
        <v>Checks</v>
      </c>
      <c r="Q1609" t="str">
        <f>VLOOKUP(B1609,[1]Transaction!C:E,3,FALSE)</f>
        <v>Informal Services</v>
      </c>
      <c r="R1609" s="10">
        <f>IFERROR(I1609-J1609, "")</f>
        <v>692703.31341264001</v>
      </c>
      <c r="S1609" s="5">
        <f t="shared" si="51"/>
        <v>13854.0662682528</v>
      </c>
    </row>
    <row r="1610" spans="1:19" x14ac:dyDescent="0.25">
      <c r="A1610" s="6" t="s">
        <v>2732</v>
      </c>
      <c r="B1610" s="7">
        <v>534752819</v>
      </c>
      <c r="C1610" s="6">
        <v>55</v>
      </c>
      <c r="D1610" s="17">
        <v>24617.25</v>
      </c>
      <c r="E1610" s="6" t="s">
        <v>3348</v>
      </c>
      <c r="F1610" s="6" t="s">
        <v>3992</v>
      </c>
      <c r="G1610" s="6" t="s">
        <v>3369</v>
      </c>
      <c r="H1610" s="18" t="s">
        <v>6724</v>
      </c>
      <c r="I1610" s="19" t="str">
        <f t="shared" si="50"/>
        <v>1638779.87</v>
      </c>
      <c r="J1610" s="20">
        <v>1025407.977552</v>
      </c>
      <c r="K1610" s="6" t="s">
        <v>6725</v>
      </c>
      <c r="L1610" t="str">
        <f>VLOOKUP(A1610,[1]Accounts!$A$2:$G$3001,5,FALSE)</f>
        <v>Current</v>
      </c>
      <c r="M1610" t="str">
        <f>VLOOKUP(A1610,[1]Accounts!$A$2:$G$3001,7,FALSE)</f>
        <v>110486,0952</v>
      </c>
      <c r="N1610" t="str">
        <f>IFERROR(VLOOKUP(A1610,[1]Loan!A:D,4,FALSE),  " No Loan")</f>
        <v xml:space="preserve"> No Loan</v>
      </c>
      <c r="O1610" s="4">
        <f>VLOOKUP(B1610, [1]Transaction!C:F,4,FALSE)</f>
        <v>44572</v>
      </c>
      <c r="P1610" t="str">
        <f>VLOOKUP(B1610,[1]Transaction!C:D,2,FALSE)</f>
        <v>Online Payment</v>
      </c>
      <c r="Q1610" t="str">
        <f>VLOOKUP(B1610,[1]Transaction!C:E,3,FALSE)</f>
        <v>Mobile</v>
      </c>
      <c r="R1610" s="10">
        <f>IFERROR(I1610-J1610, "")</f>
        <v>613371.89244800014</v>
      </c>
      <c r="S1610" s="5">
        <f t="shared" si="51"/>
        <v>12267.437848960004</v>
      </c>
    </row>
    <row r="1611" spans="1:19" x14ac:dyDescent="0.25">
      <c r="A1611" s="6" t="s">
        <v>1574</v>
      </c>
      <c r="B1611" s="7">
        <v>535286617</v>
      </c>
      <c r="C1611" s="6">
        <v>65</v>
      </c>
      <c r="D1611" s="17">
        <v>20964.75</v>
      </c>
      <c r="E1611" s="6" t="s">
        <v>3339</v>
      </c>
      <c r="F1611" s="6" t="s">
        <v>3460</v>
      </c>
      <c r="G1611" s="6" t="s">
        <v>3361</v>
      </c>
      <c r="H1611" s="18" t="s">
        <v>6726</v>
      </c>
      <c r="I1611" s="19" t="str">
        <f t="shared" si="50"/>
        <v>613776.676</v>
      </c>
      <c r="J1611" s="20">
        <v>136354.70085336</v>
      </c>
      <c r="K1611" s="6" t="s">
        <v>6727</v>
      </c>
      <c r="L1611" t="str">
        <f>VLOOKUP(A1611,[1]Accounts!$A$2:$G$3001,5,FALSE)</f>
        <v>Current</v>
      </c>
      <c r="M1611" t="str">
        <f>VLOOKUP(A1611,[1]Accounts!$A$2:$G$3001,7,FALSE)</f>
        <v>323798,4288</v>
      </c>
      <c r="N1611" t="str">
        <f>IFERROR(VLOOKUP(A1611,[1]Loan!A:D,4,FALSE),  " No Loan")</f>
        <v xml:space="preserve"> No Loan</v>
      </c>
      <c r="O1611" s="4">
        <f>VLOOKUP(B1611, [1]Transaction!C:F,4,FALSE)</f>
        <v>44225</v>
      </c>
      <c r="P1611" t="str">
        <f>VLOOKUP(B1611,[1]Transaction!C:D,2,FALSE)</f>
        <v>Money Transfer</v>
      </c>
      <c r="Q1611" t="str">
        <f>VLOOKUP(B1611,[1]Transaction!C:E,3,FALSE)</f>
        <v>Internet Banking</v>
      </c>
      <c r="R1611" s="10">
        <f>IFERROR(I1611-J1611, "")</f>
        <v>477421.97514663998</v>
      </c>
      <c r="S1611" s="5">
        <f t="shared" si="51"/>
        <v>0</v>
      </c>
    </row>
    <row r="1612" spans="1:19" x14ac:dyDescent="0.25">
      <c r="A1612" s="6" t="s">
        <v>359</v>
      </c>
      <c r="B1612" s="7">
        <v>536250463</v>
      </c>
      <c r="C1612" s="6">
        <v>79</v>
      </c>
      <c r="D1612" s="17">
        <v>15851.25</v>
      </c>
      <c r="E1612" s="6" t="s">
        <v>3348</v>
      </c>
      <c r="F1612" s="6" t="s">
        <v>3382</v>
      </c>
      <c r="G1612" s="6" t="s">
        <v>3361</v>
      </c>
      <c r="H1612" s="18" t="s">
        <v>6728</v>
      </c>
      <c r="I1612" s="19" t="str">
        <f t="shared" si="50"/>
        <v>550849.92_x0002_</v>
      </c>
      <c r="J1612" s="20">
        <v>294704.7072</v>
      </c>
      <c r="K1612" s="6" t="s">
        <v>6729</v>
      </c>
      <c r="L1612" t="str">
        <f>VLOOKUP(A1612,[1]Accounts!$A$2:$G$3001,5,FALSE)</f>
        <v>Corporate</v>
      </c>
      <c r="M1612" t="str">
        <f>VLOOKUP(A1612,[1]Accounts!$A$2:$G$3001,7,FALSE)</f>
        <v>362306,1756</v>
      </c>
      <c r="N1612" t="str">
        <f>IFERROR(VLOOKUP(A1612,[1]Loan!A:D,4,FALSE),  " No Loan")</f>
        <v xml:space="preserve"> No Loan</v>
      </c>
      <c r="O1612" s="4">
        <f>VLOOKUP(B1612, [1]Transaction!C:F,4,FALSE)</f>
        <v>44430</v>
      </c>
      <c r="P1612" t="str">
        <f>VLOOKUP(B1612,[1]Transaction!C:D,2,FALSE)</f>
        <v>Money Transfer</v>
      </c>
      <c r="Q1612" t="str">
        <f>VLOOKUP(B1612,[1]Transaction!C:E,3,FALSE)</f>
        <v>Mobile</v>
      </c>
      <c r="R1612" s="10" t="str">
        <f>IFERROR(I1612-J1612, "")</f>
        <v/>
      </c>
      <c r="S1612" s="5" t="e">
        <f t="shared" si="51"/>
        <v>#VALUE!</v>
      </c>
    </row>
    <row r="1613" spans="1:19" x14ac:dyDescent="0.25">
      <c r="A1613" s="6" t="s">
        <v>2507</v>
      </c>
      <c r="B1613" s="7">
        <v>536372800</v>
      </c>
      <c r="C1613" s="6">
        <v>56</v>
      </c>
      <c r="D1613" s="17">
        <v>24252</v>
      </c>
      <c r="E1613" s="6" t="s">
        <v>3348</v>
      </c>
      <c r="F1613" s="6" t="s">
        <v>3704</v>
      </c>
      <c r="G1613" s="6" t="s">
        <v>3369</v>
      </c>
      <c r="H1613" s="18" t="s">
        <v>6730</v>
      </c>
      <c r="I1613" s="19" t="str">
        <f t="shared" si="50"/>
        <v>1418542.67</v>
      </c>
      <c r="J1613" s="20">
        <v>163266.2323076</v>
      </c>
      <c r="K1613" s="6" t="s">
        <v>6731</v>
      </c>
      <c r="L1613" t="str">
        <f>VLOOKUP(A1613,[1]Accounts!$A$2:$G$3001,5,FALSE)</f>
        <v>Domiciliary</v>
      </c>
      <c r="M1613" t="str">
        <f>VLOOKUP(A1613,[1]Accounts!$A$2:$G$3001,7,FALSE)</f>
        <v>258753,8044</v>
      </c>
      <c r="N1613" t="str">
        <f>IFERROR(VLOOKUP(A1613,[1]Loan!A:D,4,FALSE),  " No Loan")</f>
        <v xml:space="preserve"> No Loan</v>
      </c>
      <c r="O1613" s="4">
        <f>VLOOKUP(B1613, [1]Transaction!C:F,4,FALSE)</f>
        <v>44656</v>
      </c>
      <c r="P1613" t="str">
        <f>VLOOKUP(B1613,[1]Transaction!C:D,2,FALSE)</f>
        <v>Money Transfer</v>
      </c>
      <c r="Q1613" t="str">
        <f>VLOOKUP(B1613,[1]Transaction!C:E,3,FALSE)</f>
        <v>Internet Banking</v>
      </c>
      <c r="R1613" s="10">
        <f>IFERROR(I1613-J1613, "")</f>
        <v>1255276.4376923998</v>
      </c>
      <c r="S1613" s="5">
        <f t="shared" si="51"/>
        <v>25105.528753847997</v>
      </c>
    </row>
    <row r="1614" spans="1:19" x14ac:dyDescent="0.25">
      <c r="A1614" s="6" t="s">
        <v>2157</v>
      </c>
      <c r="B1614" s="7">
        <v>536399691</v>
      </c>
      <c r="C1614" s="6">
        <v>26</v>
      </c>
      <c r="D1614" s="17">
        <v>35209.5</v>
      </c>
      <c r="E1614" s="6" t="s">
        <v>3339</v>
      </c>
      <c r="F1614" s="6" t="s">
        <v>4713</v>
      </c>
      <c r="G1614" s="6" t="s">
        <v>3489</v>
      </c>
      <c r="H1614" s="18" t="s">
        <v>6732</v>
      </c>
      <c r="I1614" s="19" t="str">
        <f t="shared" si="50"/>
        <v>89287.5967</v>
      </c>
      <c r="J1614" s="20">
        <v>19377.62224398</v>
      </c>
      <c r="K1614" s="6" t="s">
        <v>6733</v>
      </c>
      <c r="L1614" t="str">
        <f>VLOOKUP(A1614,[1]Accounts!$A$2:$G$3001,5,FALSE)</f>
        <v>Savings</v>
      </c>
      <c r="M1614" t="str">
        <f>VLOOKUP(A1614,[1]Accounts!$A$2:$G$3001,7,FALSE)</f>
        <v>119834,0352</v>
      </c>
      <c r="N1614" t="str">
        <f>IFERROR(VLOOKUP(A1614,[1]Loan!A:D,4,FALSE),  " No Loan")</f>
        <v xml:space="preserve"> No Loan</v>
      </c>
      <c r="O1614" s="4">
        <f>VLOOKUP(B1614, [1]Transaction!C:F,4,FALSE)</f>
        <v>44294</v>
      </c>
      <c r="P1614" t="str">
        <f>VLOOKUP(B1614,[1]Transaction!C:D,2,FALSE)</f>
        <v>Cash Withdrawal</v>
      </c>
      <c r="Q1614" t="str">
        <f>VLOOKUP(B1614,[1]Transaction!C:E,3,FALSE)</f>
        <v>ATM</v>
      </c>
      <c r="R1614" s="10">
        <f>IFERROR(I1614-J1614, "")</f>
        <v>69909.974456019991</v>
      </c>
      <c r="S1614" s="5">
        <f t="shared" si="51"/>
        <v>0</v>
      </c>
    </row>
    <row r="1615" spans="1:19" x14ac:dyDescent="0.25">
      <c r="A1615" s="6" t="s">
        <v>419</v>
      </c>
      <c r="B1615" s="7">
        <v>536584783</v>
      </c>
      <c r="C1615" s="6">
        <v>18</v>
      </c>
      <c r="D1615" s="17">
        <v>38131.5</v>
      </c>
      <c r="E1615" s="6" t="s">
        <v>3339</v>
      </c>
      <c r="F1615" s="6" t="s">
        <v>3353</v>
      </c>
      <c r="G1615" s="6" t="s">
        <v>3341</v>
      </c>
      <c r="H1615" s="18" t="s">
        <v>6734</v>
      </c>
      <c r="I1615" s="19" t="str">
        <f t="shared" si="50"/>
        <v>1531869.08</v>
      </c>
      <c r="J1615" s="20">
        <v>283495.25358000002</v>
      </c>
      <c r="K1615" s="6" t="s">
        <v>6208</v>
      </c>
      <c r="L1615" t="str">
        <f>VLOOKUP(A1615,[1]Accounts!$A$2:$G$3001,5,FALSE)</f>
        <v>Domiciliary</v>
      </c>
      <c r="M1615" t="str">
        <f>VLOOKUP(A1615,[1]Accounts!$A$2:$G$3001,7,FALSE)</f>
        <v>28060,8596</v>
      </c>
      <c r="N1615" t="str">
        <f>IFERROR(VLOOKUP(A1615,[1]Loan!A:D,4,FALSE),  " No Loan")</f>
        <v xml:space="preserve"> No Loan</v>
      </c>
      <c r="O1615" s="4">
        <f>VLOOKUP(B1615, [1]Transaction!C:F,4,FALSE)</f>
        <v>44270</v>
      </c>
      <c r="P1615" t="str">
        <f>VLOOKUP(B1615,[1]Transaction!C:D,2,FALSE)</f>
        <v>Cash Withdrawal</v>
      </c>
      <c r="Q1615" t="str">
        <f>VLOOKUP(B1615,[1]Transaction!C:E,3,FALSE)</f>
        <v>POS</v>
      </c>
      <c r="R1615" s="10">
        <f>IFERROR(I1615-J1615, "")</f>
        <v>1248373.8264200001</v>
      </c>
      <c r="S1615" s="5">
        <f t="shared" si="51"/>
        <v>24967.476528400002</v>
      </c>
    </row>
    <row r="1616" spans="1:19" x14ac:dyDescent="0.25">
      <c r="A1616" s="6" t="s">
        <v>2397</v>
      </c>
      <c r="B1616" s="7">
        <v>536974720</v>
      </c>
      <c r="C1616" s="6">
        <v>18</v>
      </c>
      <c r="D1616" s="17">
        <v>38131.5</v>
      </c>
      <c r="E1616" s="6" t="s">
        <v>3348</v>
      </c>
      <c r="F1616" s="6" t="s">
        <v>3421</v>
      </c>
      <c r="G1616" s="6" t="s">
        <v>3361</v>
      </c>
      <c r="H1616" s="18" t="s">
        <v>6735</v>
      </c>
      <c r="I1616" s="19" t="str">
        <f t="shared" si="50"/>
        <v>205810.176</v>
      </c>
      <c r="J1616" s="20">
        <v>29765.934659999999</v>
      </c>
      <c r="K1616" s="6" t="s">
        <v>6736</v>
      </c>
      <c r="L1616" t="str">
        <f>VLOOKUP(A1616,[1]Accounts!$A$2:$G$3001,5,FALSE)</f>
        <v>Joint</v>
      </c>
      <c r="M1616" t="str">
        <f>VLOOKUP(A1616,[1]Accounts!$A$2:$G$3001,7,FALSE)</f>
        <v>484690,9968</v>
      </c>
      <c r="N1616" t="str">
        <f>IFERROR(VLOOKUP(A1616,[1]Loan!A:D,4,FALSE),  " No Loan")</f>
        <v xml:space="preserve"> No Loan</v>
      </c>
      <c r="O1616" s="4">
        <f>VLOOKUP(B1616, [1]Transaction!C:F,4,FALSE)</f>
        <v>44368</v>
      </c>
      <c r="P1616" t="str">
        <f>VLOOKUP(B1616,[1]Transaction!C:D,2,FALSE)</f>
        <v>Checks</v>
      </c>
      <c r="Q1616" t="str">
        <f>VLOOKUP(B1616,[1]Transaction!C:E,3,FALSE)</f>
        <v>Informal Services</v>
      </c>
      <c r="R1616" s="10">
        <f>IFERROR(I1616-J1616, "")</f>
        <v>176044.24134000001</v>
      </c>
      <c r="S1616" s="5">
        <f t="shared" si="51"/>
        <v>0</v>
      </c>
    </row>
    <row r="1617" spans="1:19" x14ac:dyDescent="0.25">
      <c r="A1617" s="6" t="s">
        <v>1059</v>
      </c>
      <c r="B1617" s="7">
        <v>536980993</v>
      </c>
      <c r="C1617" s="6">
        <v>46</v>
      </c>
      <c r="D1617" s="17">
        <v>27904.5</v>
      </c>
      <c r="E1617" s="6" t="s">
        <v>3348</v>
      </c>
      <c r="F1617" s="6" t="s">
        <v>4112</v>
      </c>
      <c r="G1617" s="6" t="s">
        <v>3357</v>
      </c>
      <c r="H1617" s="18" t="s">
        <v>6737</v>
      </c>
      <c r="I1617" s="19" t="str">
        <f t="shared" si="50"/>
        <v>135583.483</v>
      </c>
      <c r="J1617" s="20">
        <v>59093.9333061</v>
      </c>
      <c r="K1617" s="6" t="s">
        <v>6738</v>
      </c>
      <c r="L1617" t="str">
        <f>VLOOKUP(A1617,[1]Accounts!$A$2:$G$3001,5,FALSE)</f>
        <v>Fixed Deposit</v>
      </c>
      <c r="M1617" t="str">
        <f>VLOOKUP(A1617,[1]Accounts!$A$2:$G$3001,7,FALSE)</f>
        <v>202735,1268</v>
      </c>
      <c r="N1617" t="str">
        <f>IFERROR(VLOOKUP(A1617,[1]Loan!A:D,4,FALSE),  " No Loan")</f>
        <v xml:space="preserve"> No Loan</v>
      </c>
      <c r="O1617" s="4">
        <f>VLOOKUP(B1617, [1]Transaction!C:F,4,FALSE)</f>
        <v>44218</v>
      </c>
      <c r="P1617" t="str">
        <f>VLOOKUP(B1617,[1]Transaction!C:D,2,FALSE)</f>
        <v>Money Deposit</v>
      </c>
      <c r="Q1617" t="str">
        <f>VLOOKUP(B1617,[1]Transaction!C:E,3,FALSE)</f>
        <v>ATM</v>
      </c>
      <c r="R1617" s="10">
        <f>IFERROR(I1617-J1617, "")</f>
        <v>76489.549693900015</v>
      </c>
      <c r="S1617" s="5">
        <f t="shared" si="51"/>
        <v>0</v>
      </c>
    </row>
    <row r="1618" spans="1:19" x14ac:dyDescent="0.25">
      <c r="A1618" s="6" t="s">
        <v>1670</v>
      </c>
      <c r="B1618" s="7">
        <v>537093774</v>
      </c>
      <c r="C1618" s="6">
        <v>42</v>
      </c>
      <c r="D1618" s="17">
        <v>29365.5</v>
      </c>
      <c r="E1618" s="6" t="s">
        <v>3348</v>
      </c>
      <c r="F1618" s="6" t="s">
        <v>3368</v>
      </c>
      <c r="G1618" s="6" t="s">
        <v>3357</v>
      </c>
      <c r="H1618" s="18" t="s">
        <v>6739</v>
      </c>
      <c r="I1618" s="19" t="str">
        <f t="shared" si="50"/>
        <v>445903.567</v>
      </c>
      <c r="J1618" s="20">
        <v>192216.28771800001</v>
      </c>
      <c r="K1618" s="6" t="s">
        <v>6740</v>
      </c>
      <c r="L1618" t="str">
        <f>VLOOKUP(A1618,[1]Accounts!$A$2:$G$3001,5,FALSE)</f>
        <v>Domiciliary</v>
      </c>
      <c r="M1618" t="str">
        <f>VLOOKUP(A1618,[1]Accounts!$A$2:$G$3001,7,FALSE)</f>
        <v>80104,8696</v>
      </c>
      <c r="N1618" t="str">
        <f>IFERROR(VLOOKUP(A1618,[1]Loan!A:D,4,FALSE),  " No Loan")</f>
        <v xml:space="preserve"> No Loan</v>
      </c>
      <c r="O1618" s="4">
        <f>VLOOKUP(B1618, [1]Transaction!C:F,4,FALSE)</f>
        <v>44239</v>
      </c>
      <c r="P1618" t="str">
        <f>VLOOKUP(B1618,[1]Transaction!C:D,2,FALSE)</f>
        <v>Money Transfer</v>
      </c>
      <c r="Q1618" t="str">
        <f>VLOOKUP(B1618,[1]Transaction!C:E,3,FALSE)</f>
        <v>Mobile</v>
      </c>
      <c r="R1618" s="10">
        <f>IFERROR(I1618-J1618, "")</f>
        <v>253687.27928199997</v>
      </c>
      <c r="S1618" s="5">
        <f t="shared" si="51"/>
        <v>0</v>
      </c>
    </row>
    <row r="1619" spans="1:19" x14ac:dyDescent="0.25">
      <c r="A1619" s="6" t="s">
        <v>2622</v>
      </c>
      <c r="B1619" s="7">
        <v>537270977</v>
      </c>
      <c r="C1619" s="6">
        <v>75</v>
      </c>
      <c r="D1619" s="17">
        <v>17312.25</v>
      </c>
      <c r="E1619" s="6" t="s">
        <v>3339</v>
      </c>
      <c r="F1619" s="6" t="s">
        <v>3651</v>
      </c>
      <c r="G1619" s="6" t="s">
        <v>3505</v>
      </c>
      <c r="H1619" s="18" t="s">
        <v>6741</v>
      </c>
      <c r="I1619" s="19" t="str">
        <f t="shared" si="50"/>
        <v>1100759.21</v>
      </c>
      <c r="J1619" s="20">
        <v>525118.59280295996</v>
      </c>
      <c r="K1619" s="6" t="s">
        <v>6742</v>
      </c>
      <c r="L1619" t="str">
        <f>VLOOKUP(A1619,[1]Accounts!$A$2:$G$3001,5,FALSE)</f>
        <v>Current</v>
      </c>
      <c r="M1619" t="str">
        <f>VLOOKUP(A1619,[1]Accounts!$A$2:$G$3001,7,FALSE)</f>
        <v>217568,2761</v>
      </c>
      <c r="N1619" t="str">
        <f>IFERROR(VLOOKUP(A1619,[1]Loan!A:D,4,FALSE),  " No Loan")</f>
        <v xml:space="preserve"> No Loan</v>
      </c>
      <c r="O1619" s="4">
        <f>VLOOKUP(B1619, [1]Transaction!C:F,4,FALSE)</f>
        <v>44406</v>
      </c>
      <c r="P1619" t="str">
        <f>VLOOKUP(B1619,[1]Transaction!C:D,2,FALSE)</f>
        <v>Money Deposit</v>
      </c>
      <c r="Q1619" t="str">
        <f>VLOOKUP(B1619,[1]Transaction!C:E,3,FALSE)</f>
        <v>Bank</v>
      </c>
      <c r="R1619" s="10">
        <f>IFERROR(I1619-J1619, "")</f>
        <v>575640.61719704</v>
      </c>
      <c r="S1619" s="5">
        <f t="shared" si="51"/>
        <v>11512.812343940801</v>
      </c>
    </row>
    <row r="1620" spans="1:19" x14ac:dyDescent="0.25">
      <c r="A1620" s="6" t="s">
        <v>1883</v>
      </c>
      <c r="B1620" s="7">
        <v>537521887</v>
      </c>
      <c r="C1620" s="6">
        <v>28</v>
      </c>
      <c r="D1620" s="17">
        <v>34479</v>
      </c>
      <c r="E1620" s="6" t="s">
        <v>3339</v>
      </c>
      <c r="F1620" s="6" t="s">
        <v>3344</v>
      </c>
      <c r="G1620" s="6" t="s">
        <v>3489</v>
      </c>
      <c r="H1620" s="18" t="s">
        <v>6743</v>
      </c>
      <c r="I1620" s="19" t="str">
        <f t="shared" si="50"/>
        <v>644225.202</v>
      </c>
      <c r="J1620" s="20">
        <v>258560.65572479999</v>
      </c>
      <c r="K1620" s="6" t="s">
        <v>6744</v>
      </c>
      <c r="L1620" t="str">
        <f>VLOOKUP(A1620,[1]Accounts!$A$2:$G$3001,5,FALSE)</f>
        <v>Joint</v>
      </c>
      <c r="M1620" t="str">
        <f>VLOOKUP(A1620,[1]Accounts!$A$2:$G$3001,7,FALSE)</f>
        <v>123895,1808</v>
      </c>
      <c r="N1620" t="str">
        <f>IFERROR(VLOOKUP(A1620,[1]Loan!A:D,4,FALSE),  " No Loan")</f>
        <v xml:space="preserve"> No Loan</v>
      </c>
      <c r="O1620" s="4">
        <f>VLOOKUP(B1620, [1]Transaction!C:F,4,FALSE)</f>
        <v>44356</v>
      </c>
      <c r="P1620" t="str">
        <f>VLOOKUP(B1620,[1]Transaction!C:D,2,FALSE)</f>
        <v>Money Transfer</v>
      </c>
      <c r="Q1620" t="str">
        <f>VLOOKUP(B1620,[1]Transaction!C:E,3,FALSE)</f>
        <v>Mobile</v>
      </c>
      <c r="R1620" s="10">
        <f>IFERROR(I1620-J1620, "")</f>
        <v>385664.54627520009</v>
      </c>
      <c r="S1620" s="5">
        <f t="shared" si="51"/>
        <v>0</v>
      </c>
    </row>
    <row r="1621" spans="1:19" x14ac:dyDescent="0.25">
      <c r="A1621" s="6" t="s">
        <v>2599</v>
      </c>
      <c r="B1621" s="7">
        <v>537928168</v>
      </c>
      <c r="C1621" s="6">
        <v>54</v>
      </c>
      <c r="D1621" s="17">
        <v>24982.5</v>
      </c>
      <c r="E1621" s="6" t="s">
        <v>3339</v>
      </c>
      <c r="F1621" s="6" t="s">
        <v>4122</v>
      </c>
      <c r="G1621" s="6" t="s">
        <v>3350</v>
      </c>
      <c r="H1621" s="18" t="s">
        <v>6745</v>
      </c>
      <c r="I1621" s="19" t="str">
        <f t="shared" si="50"/>
        <v>1128622.55</v>
      </c>
      <c r="J1621" s="20">
        <v>225394.98653808</v>
      </c>
      <c r="K1621" s="6" t="s">
        <v>6746</v>
      </c>
      <c r="L1621" t="str">
        <f>VLOOKUP(A1621,[1]Accounts!$A$2:$G$3001,5,FALSE)</f>
        <v>Joint</v>
      </c>
      <c r="M1621" t="str">
        <f>VLOOKUP(A1621,[1]Accounts!$A$2:$G$3001,7,FALSE)</f>
        <v>320879,52</v>
      </c>
      <c r="N1621" t="str">
        <f>IFERROR(VLOOKUP(A1621,[1]Loan!A:D,4,FALSE),  " No Loan")</f>
        <v xml:space="preserve"> No Loan</v>
      </c>
      <c r="O1621" s="4">
        <f>VLOOKUP(B1621, [1]Transaction!C:F,4,FALSE)</f>
        <v>44362</v>
      </c>
      <c r="P1621" t="str">
        <f>VLOOKUP(B1621,[1]Transaction!C:D,2,FALSE)</f>
        <v>Cash Withdrawal</v>
      </c>
      <c r="Q1621" t="str">
        <f>VLOOKUP(B1621,[1]Transaction!C:E,3,FALSE)</f>
        <v>POS</v>
      </c>
      <c r="R1621" s="10">
        <f>IFERROR(I1621-J1621, "")</f>
        <v>903227.56346192001</v>
      </c>
      <c r="S1621" s="5">
        <f t="shared" si="51"/>
        <v>18064.5512692384</v>
      </c>
    </row>
    <row r="1622" spans="1:19" x14ac:dyDescent="0.25">
      <c r="A1622" s="6" t="s">
        <v>1805</v>
      </c>
      <c r="B1622" s="7">
        <v>538277496</v>
      </c>
      <c r="C1622" s="6">
        <v>45</v>
      </c>
      <c r="D1622" s="17">
        <v>28269.75</v>
      </c>
      <c r="E1622" s="6" t="s">
        <v>3348</v>
      </c>
      <c r="F1622" s="6" t="s">
        <v>3517</v>
      </c>
      <c r="G1622" s="6" t="s">
        <v>3399</v>
      </c>
      <c r="H1622" s="18" t="s">
        <v>6747</v>
      </c>
      <c r="I1622" s="19" t="str">
        <f t="shared" si="50"/>
        <v>689154.213</v>
      </c>
      <c r="J1622" s="20">
        <v>142753.37287679999</v>
      </c>
      <c r="K1622" s="6" t="s">
        <v>6748</v>
      </c>
      <c r="L1622" t="str">
        <f>VLOOKUP(A1622,[1]Accounts!$A$2:$G$3001,5,FALSE)</f>
        <v>Savings</v>
      </c>
      <c r="M1622" t="str">
        <f>VLOOKUP(A1622,[1]Accounts!$A$2:$G$3001,7,FALSE)</f>
        <v>324199,8375</v>
      </c>
      <c r="N1622" t="str">
        <f>IFERROR(VLOOKUP(A1622,[1]Loan!A:D,4,FALSE),  " No Loan")</f>
        <v xml:space="preserve"> No Loan</v>
      </c>
      <c r="O1622" s="4">
        <f>VLOOKUP(B1622, [1]Transaction!C:F,4,FALSE)</f>
        <v>44498</v>
      </c>
      <c r="P1622" t="str">
        <f>VLOOKUP(B1622,[1]Transaction!C:D,2,FALSE)</f>
        <v>Money Deposit</v>
      </c>
      <c r="Q1622" t="str">
        <f>VLOOKUP(B1622,[1]Transaction!C:E,3,FALSE)</f>
        <v>Bank</v>
      </c>
      <c r="R1622" s="10">
        <f>IFERROR(I1622-J1622, "")</f>
        <v>546400.84012319997</v>
      </c>
      <c r="S1622" s="5">
        <f t="shared" si="51"/>
        <v>10928.016802463999</v>
      </c>
    </row>
    <row r="1623" spans="1:19" x14ac:dyDescent="0.25">
      <c r="A1623" s="6" t="s">
        <v>1075</v>
      </c>
      <c r="B1623" s="7">
        <v>538512524</v>
      </c>
      <c r="C1623" s="6">
        <v>82</v>
      </c>
      <c r="D1623" s="17">
        <v>14755.5</v>
      </c>
      <c r="E1623" s="6" t="s">
        <v>3348</v>
      </c>
      <c r="F1623" s="6" t="s">
        <v>4227</v>
      </c>
      <c r="G1623" s="6" t="s">
        <v>3501</v>
      </c>
      <c r="H1623" s="18" t="s">
        <v>6749</v>
      </c>
      <c r="I1623" s="19" t="str">
        <f t="shared" si="50"/>
        <v>28379.4056</v>
      </c>
      <c r="J1623" s="20">
        <v>20010.158287080001</v>
      </c>
      <c r="K1623" s="6" t="s">
        <v>6750</v>
      </c>
      <c r="L1623" t="str">
        <f>VLOOKUP(A1623,[1]Accounts!$A$2:$G$3001,5,FALSE)</f>
        <v>Current</v>
      </c>
      <c r="M1623" t="str">
        <f>VLOOKUP(A1623,[1]Accounts!$A$2:$G$3001,7,FALSE)</f>
        <v>230504,5952</v>
      </c>
      <c r="N1623" t="str">
        <f>IFERROR(VLOOKUP(A1623,[1]Loan!A:D,4,FALSE),  " No Loan")</f>
        <v xml:space="preserve"> No Loan</v>
      </c>
      <c r="O1623" s="4">
        <f>VLOOKUP(B1623, [1]Transaction!C:F,4,FALSE)</f>
        <v>44634</v>
      </c>
      <c r="P1623" t="str">
        <f>VLOOKUP(B1623,[1]Transaction!C:D,2,FALSE)</f>
        <v>Cash Withdrawal</v>
      </c>
      <c r="Q1623" t="str">
        <f>VLOOKUP(B1623,[1]Transaction!C:E,3,FALSE)</f>
        <v>ATM</v>
      </c>
      <c r="R1623" s="10">
        <f>IFERROR(I1623-J1623, "")</f>
        <v>8369.2473129199971</v>
      </c>
      <c r="S1623" s="5">
        <f t="shared" si="51"/>
        <v>0</v>
      </c>
    </row>
    <row r="1624" spans="1:19" x14ac:dyDescent="0.25">
      <c r="A1624" s="6" t="s">
        <v>730</v>
      </c>
      <c r="B1624" s="7">
        <v>538814178</v>
      </c>
      <c r="C1624" s="6">
        <v>45</v>
      </c>
      <c r="D1624" s="17">
        <v>28269.75</v>
      </c>
      <c r="E1624" s="6" t="s">
        <v>3348</v>
      </c>
      <c r="F1624" s="6" t="s">
        <v>4056</v>
      </c>
      <c r="G1624" s="6" t="s">
        <v>3463</v>
      </c>
      <c r="H1624" s="18" t="s">
        <v>6751</v>
      </c>
      <c r="I1624" s="19" t="str">
        <f t="shared" si="50"/>
        <v>215573.820</v>
      </c>
      <c r="J1624" s="20">
        <v>272161.94859839999</v>
      </c>
      <c r="K1624" s="6" t="s">
        <v>6752</v>
      </c>
      <c r="L1624" t="str">
        <f>VLOOKUP(A1624,[1]Accounts!$A$2:$G$3001,5,FALSE)</f>
        <v>Domiciliary</v>
      </c>
      <c r="M1624" t="str">
        <f>VLOOKUP(A1624,[1]Accounts!$A$2:$G$3001,7,FALSE)</f>
        <v>177192,7488</v>
      </c>
      <c r="N1624" t="str">
        <f>IFERROR(VLOOKUP(A1624,[1]Loan!A:D,4,FALSE),  " No Loan")</f>
        <v xml:space="preserve"> No Loan</v>
      </c>
      <c r="O1624" s="4">
        <f>VLOOKUP(B1624, [1]Transaction!C:F,4,FALSE)</f>
        <v>44253</v>
      </c>
      <c r="P1624" t="str">
        <f>VLOOKUP(B1624,[1]Transaction!C:D,2,FALSE)</f>
        <v>Online Payment</v>
      </c>
      <c r="Q1624" t="str">
        <f>VLOOKUP(B1624,[1]Transaction!C:E,3,FALSE)</f>
        <v>Card</v>
      </c>
      <c r="R1624" s="10">
        <f>IFERROR(I1624-J1624, "")</f>
        <v>-56588.128598399984</v>
      </c>
      <c r="S1624" s="5">
        <f t="shared" si="51"/>
        <v>0</v>
      </c>
    </row>
    <row r="1625" spans="1:19" x14ac:dyDescent="0.25">
      <c r="A1625" s="6" t="s">
        <v>984</v>
      </c>
      <c r="B1625" s="7">
        <v>539613366</v>
      </c>
      <c r="C1625" s="6">
        <v>66</v>
      </c>
      <c r="D1625" s="17">
        <v>20599.5</v>
      </c>
      <c r="E1625" s="6" t="s">
        <v>3339</v>
      </c>
      <c r="F1625" s="6" t="s">
        <v>3532</v>
      </c>
      <c r="G1625" s="6" t="s">
        <v>3369</v>
      </c>
      <c r="H1625" s="18" t="s">
        <v>6753</v>
      </c>
      <c r="I1625" s="19" t="str">
        <f t="shared" si="50"/>
        <v>354800.461</v>
      </c>
      <c r="J1625" s="20">
        <v>62392.038557760003</v>
      </c>
      <c r="K1625" s="6" t="s">
        <v>6754</v>
      </c>
      <c r="L1625" t="str">
        <f>VLOOKUP(A1625,[1]Accounts!$A$2:$G$3001,5,FALSE)</f>
        <v>Domiciliary</v>
      </c>
      <c r="M1625" t="str">
        <f>VLOOKUP(A1625,[1]Accounts!$A$2:$G$3001,7,FALSE)</f>
        <v>464731,1175</v>
      </c>
      <c r="N1625" t="str">
        <f>IFERROR(VLOOKUP(A1625,[1]Loan!A:D,4,FALSE),  " No Loan")</f>
        <v xml:space="preserve"> No Loan</v>
      </c>
      <c r="O1625" s="4">
        <f>VLOOKUP(B1625, [1]Transaction!C:F,4,FALSE)</f>
        <v>44381</v>
      </c>
      <c r="P1625" t="str">
        <f>VLOOKUP(B1625,[1]Transaction!C:D,2,FALSE)</f>
        <v>Online Payment</v>
      </c>
      <c r="Q1625" t="str">
        <f>VLOOKUP(B1625,[1]Transaction!C:E,3,FALSE)</f>
        <v>Mobile</v>
      </c>
      <c r="R1625" s="10">
        <f>IFERROR(I1625-J1625, "")</f>
        <v>292408.42244224</v>
      </c>
      <c r="S1625" s="5">
        <f t="shared" si="51"/>
        <v>0</v>
      </c>
    </row>
    <row r="1626" spans="1:19" x14ac:dyDescent="0.25">
      <c r="A1626" s="6" t="s">
        <v>2334</v>
      </c>
      <c r="B1626" s="7">
        <v>539641487</v>
      </c>
      <c r="C1626" s="6">
        <v>21</v>
      </c>
      <c r="D1626" s="17">
        <v>37035.75</v>
      </c>
      <c r="E1626" s="6" t="s">
        <v>3339</v>
      </c>
      <c r="F1626" s="6" t="s">
        <v>3340</v>
      </c>
      <c r="G1626" s="6" t="s">
        <v>3489</v>
      </c>
      <c r="H1626" s="18" t="s">
        <v>6755</v>
      </c>
      <c r="I1626" s="19" t="str">
        <f t="shared" si="50"/>
        <v>280450.109</v>
      </c>
      <c r="J1626" s="20">
        <v>55180.4539104</v>
      </c>
      <c r="K1626" s="6" t="s">
        <v>6756</v>
      </c>
      <c r="L1626" t="str">
        <f>VLOOKUP(A1626,[1]Accounts!$A$2:$G$3001,5,FALSE)</f>
        <v>Savings</v>
      </c>
      <c r="M1626" t="str">
        <f>VLOOKUP(A1626,[1]Accounts!$A$2:$G$3001,7,FALSE)</f>
        <v>66091,9617</v>
      </c>
      <c r="N1626" t="str">
        <f>IFERROR(VLOOKUP(A1626,[1]Loan!A:D,4,FALSE),  " No Loan")</f>
        <v xml:space="preserve"> No Loan</v>
      </c>
      <c r="O1626" s="4">
        <f>VLOOKUP(B1626, [1]Transaction!C:F,4,FALSE)</f>
        <v>44391</v>
      </c>
      <c r="P1626" t="str">
        <f>VLOOKUP(B1626,[1]Transaction!C:D,2,FALSE)</f>
        <v>Checks</v>
      </c>
      <c r="Q1626" t="str">
        <f>VLOOKUP(B1626,[1]Transaction!C:E,3,FALSE)</f>
        <v>Bank</v>
      </c>
      <c r="R1626" s="10">
        <f>IFERROR(I1626-J1626, "")</f>
        <v>225269.65508960001</v>
      </c>
      <c r="S1626" s="5">
        <f t="shared" si="51"/>
        <v>0</v>
      </c>
    </row>
    <row r="1627" spans="1:19" x14ac:dyDescent="0.25">
      <c r="A1627" s="6" t="s">
        <v>2267</v>
      </c>
      <c r="B1627" s="7">
        <v>539715700</v>
      </c>
      <c r="C1627" s="6">
        <v>83</v>
      </c>
      <c r="D1627" s="17">
        <v>14390.25</v>
      </c>
      <c r="E1627" s="6" t="s">
        <v>3339</v>
      </c>
      <c r="F1627" s="6" t="s">
        <v>3571</v>
      </c>
      <c r="G1627" s="6" t="s">
        <v>3369</v>
      </c>
      <c r="H1627" s="18" t="s">
        <v>6757</v>
      </c>
      <c r="I1627" s="19" t="str">
        <f t="shared" si="50"/>
        <v>568965.619</v>
      </c>
      <c r="J1627" s="20">
        <v>211172.20366242001</v>
      </c>
      <c r="K1627" s="6" t="s">
        <v>6758</v>
      </c>
      <c r="L1627" t="str">
        <f>VLOOKUP(A1627,[1]Accounts!$A$2:$G$3001,5,FALSE)</f>
        <v>Domiciliary</v>
      </c>
      <c r="M1627" t="str">
        <f>VLOOKUP(A1627,[1]Accounts!$A$2:$G$3001,7,FALSE)</f>
        <v>145929</v>
      </c>
      <c r="N1627" t="str">
        <f>IFERROR(VLOOKUP(A1627,[1]Loan!A:D,4,FALSE),  " No Loan")</f>
        <v xml:space="preserve"> No Loan</v>
      </c>
      <c r="O1627" s="4">
        <f>VLOOKUP(B1627, [1]Transaction!C:F,4,FALSE)</f>
        <v>44320</v>
      </c>
      <c r="P1627" t="str">
        <f>VLOOKUP(B1627,[1]Transaction!C:D,2,FALSE)</f>
        <v>Cash Withdrawal</v>
      </c>
      <c r="Q1627" t="str">
        <f>VLOOKUP(B1627,[1]Transaction!C:E,3,FALSE)</f>
        <v>ATM</v>
      </c>
      <c r="R1627" s="10">
        <f>IFERROR(I1627-J1627, "")</f>
        <v>357793.41533757991</v>
      </c>
      <c r="S1627" s="5">
        <f t="shared" si="51"/>
        <v>0</v>
      </c>
    </row>
    <row r="1628" spans="1:19" x14ac:dyDescent="0.25">
      <c r="A1628" s="6" t="s">
        <v>1697</v>
      </c>
      <c r="B1628" s="7">
        <v>539938714</v>
      </c>
      <c r="C1628" s="6">
        <v>74</v>
      </c>
      <c r="D1628" s="17">
        <v>17677.5</v>
      </c>
      <c r="E1628" s="6" t="s">
        <v>3348</v>
      </c>
      <c r="F1628" s="6" t="s">
        <v>3814</v>
      </c>
      <c r="G1628" s="6" t="s">
        <v>3512</v>
      </c>
      <c r="H1628" s="18" t="s">
        <v>6759</v>
      </c>
      <c r="I1628" s="19" t="str">
        <f t="shared" si="50"/>
        <v>296923.218</v>
      </c>
      <c r="J1628" s="20">
        <v>120496.2897852</v>
      </c>
      <c r="K1628" s="6" t="s">
        <v>6760</v>
      </c>
      <c r="L1628" t="str">
        <f>VLOOKUP(A1628,[1]Accounts!$A$2:$G$3001,5,FALSE)</f>
        <v>Domiciliary</v>
      </c>
      <c r="M1628" t="str">
        <f>VLOOKUP(A1628,[1]Accounts!$A$2:$G$3001,7,FALSE)</f>
        <v>261771,1764</v>
      </c>
      <c r="N1628" t="str">
        <f>IFERROR(VLOOKUP(A1628,[1]Loan!A:D,4,FALSE),  " No Loan")</f>
        <v xml:space="preserve"> No Loan</v>
      </c>
      <c r="O1628" s="4">
        <f>VLOOKUP(B1628, [1]Transaction!C:F,4,FALSE)</f>
        <v>44647</v>
      </c>
      <c r="P1628" t="str">
        <f>VLOOKUP(B1628,[1]Transaction!C:D,2,FALSE)</f>
        <v>Cash Withdrawal</v>
      </c>
      <c r="Q1628" t="str">
        <f>VLOOKUP(B1628,[1]Transaction!C:E,3,FALSE)</f>
        <v>ATM</v>
      </c>
      <c r="R1628" s="10">
        <f>IFERROR(I1628-J1628, "")</f>
        <v>176426.92821479999</v>
      </c>
      <c r="S1628" s="5">
        <f t="shared" si="51"/>
        <v>0</v>
      </c>
    </row>
    <row r="1629" spans="1:19" x14ac:dyDescent="0.25">
      <c r="A1629" s="6" t="s">
        <v>2892</v>
      </c>
      <c r="B1629" s="7">
        <v>540418090</v>
      </c>
      <c r="C1629" s="6">
        <v>43</v>
      </c>
      <c r="D1629" s="17">
        <v>29000.25</v>
      </c>
      <c r="E1629" s="6" t="s">
        <v>3339</v>
      </c>
      <c r="F1629" s="6" t="s">
        <v>3486</v>
      </c>
      <c r="G1629" s="6" t="s">
        <v>3454</v>
      </c>
      <c r="H1629" s="18" t="s">
        <v>6761</v>
      </c>
      <c r="I1629" s="19" t="str">
        <f t="shared" si="50"/>
        <v>335672.995</v>
      </c>
      <c r="J1629" s="20">
        <v>293349.00930749997</v>
      </c>
      <c r="K1629" s="6" t="s">
        <v>6762</v>
      </c>
      <c r="L1629" t="str">
        <f>VLOOKUP(A1629,[1]Accounts!$A$2:$G$3001,5,FALSE)</f>
        <v>Savings</v>
      </c>
      <c r="M1629" t="str">
        <f>VLOOKUP(A1629,[1]Accounts!$A$2:$G$3001,7,FALSE)</f>
        <v>77420,0477</v>
      </c>
      <c r="N1629" t="str">
        <f>IFERROR(VLOOKUP(A1629,[1]Loan!A:D,4,FALSE),  " No Loan")</f>
        <v xml:space="preserve"> No Loan</v>
      </c>
      <c r="O1629" s="4">
        <f>VLOOKUP(B1629, [1]Transaction!C:F,4,FALSE)</f>
        <v>44207</v>
      </c>
      <c r="P1629" t="str">
        <f>VLOOKUP(B1629,[1]Transaction!C:D,2,FALSE)</f>
        <v>Money Transfer</v>
      </c>
      <c r="Q1629" t="str">
        <f>VLOOKUP(B1629,[1]Transaction!C:E,3,FALSE)</f>
        <v>Mobile</v>
      </c>
      <c r="R1629" s="10">
        <f>IFERROR(I1629-J1629, "")</f>
        <v>42323.98569250002</v>
      </c>
      <c r="S1629" s="5">
        <f t="shared" si="51"/>
        <v>0</v>
      </c>
    </row>
    <row r="1630" spans="1:19" x14ac:dyDescent="0.25">
      <c r="A1630" s="6" t="s">
        <v>3180</v>
      </c>
      <c r="B1630" s="7">
        <v>540646135</v>
      </c>
      <c r="C1630" s="6">
        <v>43</v>
      </c>
      <c r="D1630" s="17">
        <v>29000.25</v>
      </c>
      <c r="E1630" s="6" t="s">
        <v>3339</v>
      </c>
      <c r="F1630" s="6" t="s">
        <v>4749</v>
      </c>
      <c r="G1630" s="6" t="s">
        <v>3512</v>
      </c>
      <c r="H1630" s="18" t="s">
        <v>6763</v>
      </c>
      <c r="I1630" s="19" t="str">
        <f t="shared" si="50"/>
        <v>370594.474</v>
      </c>
      <c r="J1630" s="20">
        <v>74588.001806400003</v>
      </c>
      <c r="K1630" s="6" t="s">
        <v>6764</v>
      </c>
      <c r="L1630" t="str">
        <f>VLOOKUP(A1630,[1]Accounts!$A$2:$G$3001,5,FALSE)</f>
        <v>Savings</v>
      </c>
      <c r="M1630" t="str">
        <f>VLOOKUP(A1630,[1]Accounts!$A$2:$G$3001,7,FALSE)</f>
        <v>94054,8804</v>
      </c>
      <c r="N1630" t="str">
        <f>IFERROR(VLOOKUP(A1630,[1]Loan!A:D,4,FALSE),  " No Loan")</f>
        <v xml:space="preserve"> No Loan</v>
      </c>
      <c r="O1630" s="4">
        <f>VLOOKUP(B1630, [1]Transaction!C:F,4,FALSE)</f>
        <v>44211</v>
      </c>
      <c r="P1630" t="str">
        <f>VLOOKUP(B1630,[1]Transaction!C:D,2,FALSE)</f>
        <v>Money Deposit</v>
      </c>
      <c r="Q1630" t="str">
        <f>VLOOKUP(B1630,[1]Transaction!C:E,3,FALSE)</f>
        <v>Bank</v>
      </c>
      <c r="R1630" s="10">
        <f>IFERROR(I1630-J1630, "")</f>
        <v>296006.47219359997</v>
      </c>
      <c r="S1630" s="5">
        <f t="shared" si="51"/>
        <v>0</v>
      </c>
    </row>
    <row r="1631" spans="1:19" x14ac:dyDescent="0.25">
      <c r="A1631" s="6" t="s">
        <v>614</v>
      </c>
      <c r="B1631" s="7">
        <v>541861569</v>
      </c>
      <c r="C1631" s="6">
        <v>48</v>
      </c>
      <c r="D1631" s="17">
        <v>27174</v>
      </c>
      <c r="E1631" s="6" t="s">
        <v>3339</v>
      </c>
      <c r="F1631" s="6" t="s">
        <v>3879</v>
      </c>
      <c r="G1631" s="6" t="s">
        <v>3403</v>
      </c>
      <c r="H1631" s="18" t="s">
        <v>6765</v>
      </c>
      <c r="I1631" s="19" t="str">
        <f t="shared" si="50"/>
        <v>1599882.98</v>
      </c>
      <c r="J1631" s="20">
        <v>759995.36746848002</v>
      </c>
      <c r="K1631" s="6" t="s">
        <v>6766</v>
      </c>
      <c r="L1631" t="str">
        <f>VLOOKUP(A1631,[1]Accounts!$A$2:$G$3001,5,FALSE)</f>
        <v>Joint</v>
      </c>
      <c r="M1631" t="str">
        <f>VLOOKUP(A1631,[1]Accounts!$A$2:$G$3001,7,FALSE)</f>
        <v>93309,597</v>
      </c>
      <c r="N1631" t="str">
        <f>IFERROR(VLOOKUP(A1631,[1]Loan!A:D,4,FALSE),  " No Loan")</f>
        <v xml:space="preserve"> No Loan</v>
      </c>
      <c r="O1631" s="4">
        <f>VLOOKUP(B1631, [1]Transaction!C:F,4,FALSE)</f>
        <v>44339</v>
      </c>
      <c r="P1631" t="str">
        <f>VLOOKUP(B1631,[1]Transaction!C:D,2,FALSE)</f>
        <v>Money Deposit</v>
      </c>
      <c r="Q1631" t="str">
        <f>VLOOKUP(B1631,[1]Transaction!C:E,3,FALSE)</f>
        <v>Bank</v>
      </c>
      <c r="R1631" s="10">
        <f>IFERROR(I1631-J1631, "")</f>
        <v>839887.61253151996</v>
      </c>
      <c r="S1631" s="5">
        <f t="shared" si="51"/>
        <v>16797.752250630401</v>
      </c>
    </row>
    <row r="1632" spans="1:19" x14ac:dyDescent="0.25">
      <c r="A1632" s="6" t="s">
        <v>1014</v>
      </c>
      <c r="B1632" s="7">
        <v>542178048</v>
      </c>
      <c r="C1632" s="6">
        <v>31</v>
      </c>
      <c r="D1632" s="17">
        <v>33383.25</v>
      </c>
      <c r="E1632" s="6" t="s">
        <v>3339</v>
      </c>
      <c r="F1632" s="6" t="s">
        <v>3923</v>
      </c>
      <c r="G1632" s="6" t="s">
        <v>3357</v>
      </c>
      <c r="H1632" s="18" t="s">
        <v>6767</v>
      </c>
      <c r="I1632" s="19" t="str">
        <f t="shared" si="50"/>
        <v>116082.890</v>
      </c>
      <c r="J1632" s="20">
        <v>40560.727482000002</v>
      </c>
      <c r="K1632" s="6" t="s">
        <v>6768</v>
      </c>
      <c r="L1632" t="str">
        <f>VLOOKUP(A1632,[1]Accounts!$A$2:$G$3001,5,FALSE)</f>
        <v>Current</v>
      </c>
      <c r="M1632" t="str">
        <f>VLOOKUP(A1632,[1]Accounts!$A$2:$G$3001,7,FALSE)</f>
        <v>304960,6706</v>
      </c>
      <c r="N1632" t="str">
        <f>IFERROR(VLOOKUP(A1632,[1]Loan!A:D,4,FALSE),  " No Loan")</f>
        <v xml:space="preserve"> No Loan</v>
      </c>
      <c r="O1632" s="4">
        <f>VLOOKUP(B1632, [1]Transaction!C:F,4,FALSE)</f>
        <v>44339</v>
      </c>
      <c r="P1632" t="str">
        <f>VLOOKUP(B1632,[1]Transaction!C:D,2,FALSE)</f>
        <v>Money Deposit</v>
      </c>
      <c r="Q1632" t="str">
        <f>VLOOKUP(B1632,[1]Transaction!C:E,3,FALSE)</f>
        <v>Bank</v>
      </c>
      <c r="R1632" s="10">
        <f>IFERROR(I1632-J1632, "")</f>
        <v>75522.162517999997</v>
      </c>
      <c r="S1632" s="5">
        <f t="shared" si="51"/>
        <v>0</v>
      </c>
    </row>
    <row r="1633" spans="1:19" x14ac:dyDescent="0.25">
      <c r="A1633" s="6" t="s">
        <v>302</v>
      </c>
      <c r="B1633" s="7">
        <v>542215836</v>
      </c>
      <c r="C1633" s="6">
        <v>84</v>
      </c>
      <c r="D1633" s="17">
        <v>14025</v>
      </c>
      <c r="E1633" s="6" t="s">
        <v>3339</v>
      </c>
      <c r="F1633" s="6" t="s">
        <v>3472</v>
      </c>
      <c r="G1633" s="6" t="s">
        <v>3361</v>
      </c>
      <c r="H1633" s="18" t="s">
        <v>6769</v>
      </c>
      <c r="I1633" s="19" t="str">
        <f t="shared" si="50"/>
        <v>303177.137</v>
      </c>
      <c r="J1633" s="20">
        <v>81560.594707199998</v>
      </c>
      <c r="K1633" s="6" t="s">
        <v>6770</v>
      </c>
      <c r="L1633" t="str">
        <f>VLOOKUP(A1633,[1]Accounts!$A$2:$G$3001,5,FALSE)</f>
        <v>Savings</v>
      </c>
      <c r="M1633" t="str">
        <f>VLOOKUP(A1633,[1]Accounts!$A$2:$G$3001,7,FALSE)</f>
        <v>60765,1956</v>
      </c>
      <c r="N1633" t="str">
        <f>IFERROR(VLOOKUP(A1633,[1]Loan!A:D,4,FALSE),  " No Loan")</f>
        <v xml:space="preserve"> No Loan</v>
      </c>
      <c r="O1633" s="4">
        <f>VLOOKUP(B1633, [1]Transaction!C:F,4,FALSE)</f>
        <v>44459</v>
      </c>
      <c r="P1633" t="str">
        <f>VLOOKUP(B1633,[1]Transaction!C:D,2,FALSE)</f>
        <v>Money Deposit</v>
      </c>
      <c r="Q1633" t="str">
        <f>VLOOKUP(B1633,[1]Transaction!C:E,3,FALSE)</f>
        <v>Bank</v>
      </c>
      <c r="R1633" s="10">
        <f>IFERROR(I1633-J1633, "")</f>
        <v>221616.54229279998</v>
      </c>
      <c r="S1633" s="5">
        <f t="shared" si="51"/>
        <v>0</v>
      </c>
    </row>
    <row r="1634" spans="1:19" x14ac:dyDescent="0.25">
      <c r="A1634" s="6" t="s">
        <v>1030</v>
      </c>
      <c r="B1634" s="7">
        <v>542326392</v>
      </c>
      <c r="C1634" s="6">
        <v>36</v>
      </c>
      <c r="D1634" s="17">
        <v>31557</v>
      </c>
      <c r="E1634" s="6" t="s">
        <v>3348</v>
      </c>
      <c r="F1634" s="6" t="s">
        <v>3600</v>
      </c>
      <c r="G1634" s="6" t="s">
        <v>3623</v>
      </c>
      <c r="H1634" s="18" t="s">
        <v>6771</v>
      </c>
      <c r="I1634" s="19" t="str">
        <f t="shared" si="50"/>
        <v>554546.138</v>
      </c>
      <c r="J1634" s="20">
        <v>266182.14669312001</v>
      </c>
      <c r="K1634" s="6" t="s">
        <v>6772</v>
      </c>
      <c r="L1634" t="str">
        <f>VLOOKUP(A1634,[1]Accounts!$A$2:$G$3001,5,FALSE)</f>
        <v>Domiciliary</v>
      </c>
      <c r="M1634" t="str">
        <f>VLOOKUP(A1634,[1]Accounts!$A$2:$G$3001,7,FALSE)</f>
        <v>63442,7904</v>
      </c>
      <c r="N1634" t="str">
        <f>IFERROR(VLOOKUP(A1634,[1]Loan!A:D,4,FALSE),  " No Loan")</f>
        <v xml:space="preserve"> No Loan</v>
      </c>
      <c r="O1634" s="4">
        <f>VLOOKUP(B1634, [1]Transaction!C:F,4,FALSE)</f>
        <v>44456</v>
      </c>
      <c r="P1634" t="str">
        <f>VLOOKUP(B1634,[1]Transaction!C:D,2,FALSE)</f>
        <v>Money Transfer</v>
      </c>
      <c r="Q1634" t="str">
        <f>VLOOKUP(B1634,[1]Transaction!C:E,3,FALSE)</f>
        <v>Mobile</v>
      </c>
      <c r="R1634" s="10">
        <f>IFERROR(I1634-J1634, "")</f>
        <v>288363.99130688002</v>
      </c>
      <c r="S1634" s="5">
        <f t="shared" si="51"/>
        <v>0</v>
      </c>
    </row>
    <row r="1635" spans="1:19" x14ac:dyDescent="0.25">
      <c r="A1635" s="6" t="s">
        <v>3009</v>
      </c>
      <c r="B1635" s="7">
        <v>542438679</v>
      </c>
      <c r="C1635" s="6">
        <v>58</v>
      </c>
      <c r="D1635" s="17">
        <v>23521.5</v>
      </c>
      <c r="E1635" s="6" t="s">
        <v>3339</v>
      </c>
      <c r="F1635" s="6" t="s">
        <v>4129</v>
      </c>
      <c r="G1635" s="6" t="s">
        <v>3369</v>
      </c>
      <c r="H1635" s="18" t="s">
        <v>6773</v>
      </c>
      <c r="I1635" s="19" t="str">
        <f t="shared" si="50"/>
        <v>129195.693</v>
      </c>
      <c r="J1635" s="20">
        <v>19766.941029000001</v>
      </c>
      <c r="K1635" s="6" t="s">
        <v>6774</v>
      </c>
      <c r="L1635" t="str">
        <f>VLOOKUP(A1635,[1]Accounts!$A$2:$G$3001,5,FALSE)</f>
        <v>Savings</v>
      </c>
      <c r="M1635" t="str">
        <f>VLOOKUP(A1635,[1]Accounts!$A$2:$G$3001,7,FALSE)</f>
        <v>352712,9856</v>
      </c>
      <c r="N1635" t="str">
        <f>IFERROR(VLOOKUP(A1635,[1]Loan!A:D,4,FALSE),  " No Loan")</f>
        <v xml:space="preserve"> No Loan</v>
      </c>
      <c r="O1635" s="4">
        <f>VLOOKUP(B1635, [1]Transaction!C:F,4,FALSE)</f>
        <v>44540</v>
      </c>
      <c r="P1635" t="str">
        <f>VLOOKUP(B1635,[1]Transaction!C:D,2,FALSE)</f>
        <v>Money Deposit</v>
      </c>
      <c r="Q1635" t="str">
        <f>VLOOKUP(B1635,[1]Transaction!C:E,3,FALSE)</f>
        <v>Bank</v>
      </c>
      <c r="R1635" s="10">
        <f>IFERROR(I1635-J1635, "")</f>
        <v>109428.75197099999</v>
      </c>
      <c r="S1635" s="5">
        <f t="shared" si="51"/>
        <v>0</v>
      </c>
    </row>
    <row r="1636" spans="1:19" x14ac:dyDescent="0.25">
      <c r="A1636" s="6" t="s">
        <v>1172</v>
      </c>
      <c r="B1636" s="7">
        <v>543580109</v>
      </c>
      <c r="C1636" s="6">
        <v>50</v>
      </c>
      <c r="D1636" s="17">
        <v>26443.5</v>
      </c>
      <c r="E1636" s="6" t="s">
        <v>3339</v>
      </c>
      <c r="F1636" s="6" t="s">
        <v>4256</v>
      </c>
      <c r="G1636" s="6" t="s">
        <v>3345</v>
      </c>
      <c r="H1636" s="18" t="s">
        <v>6775</v>
      </c>
      <c r="I1636" s="19" t="str">
        <f t="shared" si="50"/>
        <v>223021.794</v>
      </c>
      <c r="J1636" s="20">
        <v>95313.466737719995</v>
      </c>
      <c r="K1636" s="6" t="s">
        <v>6776</v>
      </c>
      <c r="L1636" t="str">
        <f>VLOOKUP(A1636,[1]Accounts!$A$2:$G$3001,5,FALSE)</f>
        <v>Domiciliary</v>
      </c>
      <c r="M1636" t="str">
        <f>VLOOKUP(A1636,[1]Accounts!$A$2:$G$3001,7,FALSE)</f>
        <v>81056,8836</v>
      </c>
      <c r="N1636" t="str">
        <f>IFERROR(VLOOKUP(A1636,[1]Loan!A:D,4,FALSE),  " No Loan")</f>
        <v xml:space="preserve"> No Loan</v>
      </c>
      <c r="O1636" s="4">
        <f>VLOOKUP(B1636, [1]Transaction!C:F,4,FALSE)</f>
        <v>44358</v>
      </c>
      <c r="P1636" t="str">
        <f>VLOOKUP(B1636,[1]Transaction!C:D,2,FALSE)</f>
        <v>Money Deposit</v>
      </c>
      <c r="Q1636" t="str">
        <f>VLOOKUP(B1636,[1]Transaction!C:E,3,FALSE)</f>
        <v>Bank</v>
      </c>
      <c r="R1636" s="10">
        <f>IFERROR(I1636-J1636, "")</f>
        <v>127708.32726228</v>
      </c>
      <c r="S1636" s="5">
        <f t="shared" si="51"/>
        <v>0</v>
      </c>
    </row>
    <row r="1637" spans="1:19" x14ac:dyDescent="0.25">
      <c r="A1637" s="6" t="s">
        <v>1603</v>
      </c>
      <c r="B1637" s="7">
        <v>543597632</v>
      </c>
      <c r="C1637" s="6">
        <v>82</v>
      </c>
      <c r="D1637" s="17">
        <v>14755.5</v>
      </c>
      <c r="E1637" s="6" t="s">
        <v>3348</v>
      </c>
      <c r="F1637" s="6" t="s">
        <v>3721</v>
      </c>
      <c r="G1637" s="6" t="s">
        <v>3403</v>
      </c>
      <c r="H1637" s="18" t="s">
        <v>6777</v>
      </c>
      <c r="I1637" s="19" t="str">
        <f t="shared" si="50"/>
        <v>82101.24_x0002_</v>
      </c>
      <c r="J1637" s="20">
        <v>33387.837599999999</v>
      </c>
      <c r="K1637" s="6" t="s">
        <v>6778</v>
      </c>
      <c r="L1637" t="str">
        <f>VLOOKUP(A1637,[1]Accounts!$A$2:$G$3001,5,FALSE)</f>
        <v>Domiciliary</v>
      </c>
      <c r="M1637" t="str">
        <f>VLOOKUP(A1637,[1]Accounts!$A$2:$G$3001,7,FALSE)</f>
        <v>111602,892</v>
      </c>
      <c r="N1637" t="str">
        <f>IFERROR(VLOOKUP(A1637,[1]Loan!A:D,4,FALSE),  " No Loan")</f>
        <v xml:space="preserve"> No Loan</v>
      </c>
      <c r="O1637" s="4">
        <f>VLOOKUP(B1637, [1]Transaction!C:F,4,FALSE)</f>
        <v>44435</v>
      </c>
      <c r="P1637" t="str">
        <f>VLOOKUP(B1637,[1]Transaction!C:D,2,FALSE)</f>
        <v>Money Deposit</v>
      </c>
      <c r="Q1637" t="str">
        <f>VLOOKUP(B1637,[1]Transaction!C:E,3,FALSE)</f>
        <v>Bank</v>
      </c>
      <c r="R1637" s="10" t="str">
        <f>IFERROR(I1637-J1637, "")</f>
        <v/>
      </c>
      <c r="S1637" s="5" t="e">
        <f t="shared" si="51"/>
        <v>#VALUE!</v>
      </c>
    </row>
    <row r="1638" spans="1:19" x14ac:dyDescent="0.25">
      <c r="A1638" s="6" t="s">
        <v>1667</v>
      </c>
      <c r="B1638" s="7">
        <v>543703287</v>
      </c>
      <c r="C1638" s="6">
        <v>49</v>
      </c>
      <c r="D1638" s="17">
        <v>26808.75</v>
      </c>
      <c r="E1638" s="6" t="s">
        <v>3339</v>
      </c>
      <c r="F1638" s="6" t="s">
        <v>4303</v>
      </c>
      <c r="G1638" s="6" t="s">
        <v>3463</v>
      </c>
      <c r="H1638" s="18" t="s">
        <v>6779</v>
      </c>
      <c r="I1638" s="19" t="str">
        <f t="shared" si="50"/>
        <v>1029891.96</v>
      </c>
      <c r="J1638" s="20">
        <v>368131.59558000002</v>
      </c>
      <c r="K1638" s="6" t="s">
        <v>6780</v>
      </c>
      <c r="L1638" t="str">
        <f>VLOOKUP(A1638,[1]Accounts!$A$2:$G$3001,5,FALSE)</f>
        <v>Joint</v>
      </c>
      <c r="M1638" t="str">
        <f>VLOOKUP(A1638,[1]Accounts!$A$2:$G$3001,7,FALSE)</f>
        <v>205453,1749</v>
      </c>
      <c r="N1638" t="str">
        <f>IFERROR(VLOOKUP(A1638,[1]Loan!A:D,4,FALSE),  " No Loan")</f>
        <v xml:space="preserve"> No Loan</v>
      </c>
      <c r="O1638" s="4">
        <f>VLOOKUP(B1638, [1]Transaction!C:F,4,FALSE)</f>
        <v>44539</v>
      </c>
      <c r="P1638" t="str">
        <f>VLOOKUP(B1638,[1]Transaction!C:D,2,FALSE)</f>
        <v>Money Deposit</v>
      </c>
      <c r="Q1638" t="str">
        <f>VLOOKUP(B1638,[1]Transaction!C:E,3,FALSE)</f>
        <v>ATM</v>
      </c>
      <c r="R1638" s="10">
        <f>IFERROR(I1638-J1638, "")</f>
        <v>661760.36442</v>
      </c>
      <c r="S1638" s="5">
        <f t="shared" si="51"/>
        <v>13235.207288400001</v>
      </c>
    </row>
    <row r="1639" spans="1:19" x14ac:dyDescent="0.25">
      <c r="A1639" s="6" t="s">
        <v>2571</v>
      </c>
      <c r="B1639" s="7">
        <v>543908956</v>
      </c>
      <c r="C1639" s="6">
        <v>73</v>
      </c>
      <c r="D1639" s="17">
        <v>18042.75</v>
      </c>
      <c r="E1639" s="6" t="s">
        <v>3339</v>
      </c>
      <c r="F1639" s="6" t="s">
        <v>3688</v>
      </c>
      <c r="G1639" s="6" t="s">
        <v>3454</v>
      </c>
      <c r="H1639" s="18" t="s">
        <v>6781</v>
      </c>
      <c r="I1639" s="19" t="str">
        <f t="shared" si="50"/>
        <v>137641.659</v>
      </c>
      <c r="J1639" s="20">
        <v>75465.599507999999</v>
      </c>
      <c r="K1639" s="6" t="s">
        <v>6782</v>
      </c>
      <c r="L1639" t="str">
        <f>VLOOKUP(A1639,[1]Accounts!$A$2:$G$3001,5,FALSE)</f>
        <v>Joint</v>
      </c>
      <c r="M1639" t="str">
        <f>VLOOKUP(A1639,[1]Accounts!$A$2:$G$3001,7,FALSE)</f>
        <v>148477,1808</v>
      </c>
      <c r="N1639" t="str">
        <f>IFERROR(VLOOKUP(A1639,[1]Loan!A:D,4,FALSE),  " No Loan")</f>
        <v xml:space="preserve"> No Loan</v>
      </c>
      <c r="O1639" s="4">
        <f>VLOOKUP(B1639, [1]Transaction!C:F,4,FALSE)</f>
        <v>44626</v>
      </c>
      <c r="P1639" t="str">
        <f>VLOOKUP(B1639,[1]Transaction!C:D,2,FALSE)</f>
        <v>Money Transfer</v>
      </c>
      <c r="Q1639" t="str">
        <f>VLOOKUP(B1639,[1]Transaction!C:E,3,FALSE)</f>
        <v>Bank</v>
      </c>
      <c r="R1639" s="10">
        <f>IFERROR(I1639-J1639, "")</f>
        <v>62176.059492000015</v>
      </c>
      <c r="S1639" s="5">
        <f t="shared" si="51"/>
        <v>0</v>
      </c>
    </row>
    <row r="1640" spans="1:19" x14ac:dyDescent="0.25">
      <c r="A1640" s="6" t="s">
        <v>1719</v>
      </c>
      <c r="B1640" s="7">
        <v>544147368</v>
      </c>
      <c r="C1640" s="6">
        <v>58</v>
      </c>
      <c r="D1640" s="17">
        <v>23521.5</v>
      </c>
      <c r="E1640" s="6" t="s">
        <v>3348</v>
      </c>
      <c r="F1640" s="6" t="s">
        <v>5002</v>
      </c>
      <c r="G1640" s="6" t="s">
        <v>3399</v>
      </c>
      <c r="H1640" s="18" t="s">
        <v>6783</v>
      </c>
      <c r="I1640" s="19" t="str">
        <f t="shared" si="50"/>
        <v>193911.293</v>
      </c>
      <c r="J1640" s="20">
        <v>78399.413429759996</v>
      </c>
      <c r="K1640" s="6" t="s">
        <v>6784</v>
      </c>
      <c r="L1640" t="str">
        <f>VLOOKUP(A1640,[1]Accounts!$A$2:$G$3001,5,FALSE)</f>
        <v>Savings</v>
      </c>
      <c r="M1640" t="str">
        <f>VLOOKUP(A1640,[1]Accounts!$A$2:$G$3001,7,FALSE)</f>
        <v>121627,3212</v>
      </c>
      <c r="N1640" t="str">
        <f>IFERROR(VLOOKUP(A1640,[1]Loan!A:D,4,FALSE),  " No Loan")</f>
        <v xml:space="preserve"> No Loan</v>
      </c>
      <c r="O1640" s="4">
        <f>VLOOKUP(B1640, [1]Transaction!C:F,4,FALSE)</f>
        <v>44273</v>
      </c>
      <c r="P1640" t="str">
        <f>VLOOKUP(B1640,[1]Transaction!C:D,2,FALSE)</f>
        <v>Cash Withdrawal</v>
      </c>
      <c r="Q1640" t="str">
        <f>VLOOKUP(B1640,[1]Transaction!C:E,3,FALSE)</f>
        <v>ATM</v>
      </c>
      <c r="R1640" s="10">
        <f>IFERROR(I1640-J1640, "")</f>
        <v>115511.87957024001</v>
      </c>
      <c r="S1640" s="5">
        <f t="shared" si="51"/>
        <v>0</v>
      </c>
    </row>
    <row r="1641" spans="1:19" x14ac:dyDescent="0.25">
      <c r="A1641" s="6" t="s">
        <v>474</v>
      </c>
      <c r="B1641" s="7">
        <v>544751140</v>
      </c>
      <c r="C1641" s="6">
        <v>27</v>
      </c>
      <c r="D1641" s="17">
        <v>34844.25</v>
      </c>
      <c r="E1641" s="6" t="s">
        <v>3348</v>
      </c>
      <c r="F1641" s="6" t="s">
        <v>3340</v>
      </c>
      <c r="G1641" s="6" t="s">
        <v>3463</v>
      </c>
      <c r="H1641" s="18" t="s">
        <v>6785</v>
      </c>
      <c r="I1641" s="19" t="str">
        <f t="shared" si="50"/>
        <v>1042355.59</v>
      </c>
      <c r="J1641" s="20">
        <v>389208.134448</v>
      </c>
      <c r="K1641" s="6" t="s">
        <v>6786</v>
      </c>
      <c r="L1641" t="str">
        <f>VLOOKUP(A1641,[1]Accounts!$A$2:$G$3001,5,FALSE)</f>
        <v>Joint</v>
      </c>
      <c r="M1641" t="str">
        <f>VLOOKUP(A1641,[1]Accounts!$A$2:$G$3001,7,FALSE)</f>
        <v>331067,712</v>
      </c>
      <c r="N1641" t="str">
        <f>IFERROR(VLOOKUP(A1641,[1]Loan!A:D,4,FALSE),  " No Loan")</f>
        <v xml:space="preserve"> No Loan</v>
      </c>
      <c r="O1641" s="4">
        <f>VLOOKUP(B1641, [1]Transaction!C:F,4,FALSE)</f>
        <v>44525</v>
      </c>
      <c r="P1641" t="str">
        <f>VLOOKUP(B1641,[1]Transaction!C:D,2,FALSE)</f>
        <v>Money Transfer</v>
      </c>
      <c r="Q1641" t="str">
        <f>VLOOKUP(B1641,[1]Transaction!C:E,3,FALSE)</f>
        <v>Bank</v>
      </c>
      <c r="R1641" s="10">
        <f>IFERROR(I1641-J1641, "")</f>
        <v>653147.45555199997</v>
      </c>
      <c r="S1641" s="5">
        <f t="shared" si="51"/>
        <v>13062.949111039999</v>
      </c>
    </row>
    <row r="1642" spans="1:19" x14ac:dyDescent="0.25">
      <c r="A1642" s="6" t="s">
        <v>3023</v>
      </c>
      <c r="B1642" s="7">
        <v>544798090</v>
      </c>
      <c r="C1642" s="6">
        <v>25</v>
      </c>
      <c r="D1642" s="17">
        <v>35574.75</v>
      </c>
      <c r="E1642" s="6" t="s">
        <v>3339</v>
      </c>
      <c r="F1642" s="6" t="s">
        <v>3616</v>
      </c>
      <c r="G1642" s="6" t="s">
        <v>3341</v>
      </c>
      <c r="H1642" s="18" t="s">
        <v>6787</v>
      </c>
      <c r="I1642" s="19" t="str">
        <f t="shared" si="50"/>
        <v>871947.697</v>
      </c>
      <c r="J1642" s="20">
        <v>275820.19012799999</v>
      </c>
      <c r="K1642" s="6" t="s">
        <v>6788</v>
      </c>
      <c r="L1642" t="str">
        <f>VLOOKUP(A1642,[1]Accounts!$A$2:$G$3001,5,FALSE)</f>
        <v>Domiciliary</v>
      </c>
      <c r="M1642" t="str">
        <f>VLOOKUP(A1642,[1]Accounts!$A$2:$G$3001,7,FALSE)</f>
        <v>220770,8064</v>
      </c>
      <c r="N1642" t="str">
        <f>IFERROR(VLOOKUP(A1642,[1]Loan!A:D,4,FALSE),  " No Loan")</f>
        <v xml:space="preserve"> No Loan</v>
      </c>
      <c r="O1642" s="4">
        <f>VLOOKUP(B1642, [1]Transaction!C:F,4,FALSE)</f>
        <v>44379</v>
      </c>
      <c r="P1642" t="str">
        <f>VLOOKUP(B1642,[1]Transaction!C:D,2,FALSE)</f>
        <v>Money Transfer</v>
      </c>
      <c r="Q1642" t="str">
        <f>VLOOKUP(B1642,[1]Transaction!C:E,3,FALSE)</f>
        <v>Mobile</v>
      </c>
      <c r="R1642" s="10">
        <f>IFERROR(I1642-J1642, "")</f>
        <v>596127.50687200006</v>
      </c>
      <c r="S1642" s="5">
        <f t="shared" si="51"/>
        <v>11922.550137440001</v>
      </c>
    </row>
    <row r="1643" spans="1:19" x14ac:dyDescent="0.25">
      <c r="A1643" s="6" t="s">
        <v>2587</v>
      </c>
      <c r="B1643" s="7">
        <v>545620904</v>
      </c>
      <c r="C1643" s="6">
        <v>36</v>
      </c>
      <c r="D1643" s="17">
        <v>31557</v>
      </c>
      <c r="E1643" s="6" t="s">
        <v>3348</v>
      </c>
      <c r="F1643" s="6" t="s">
        <v>4183</v>
      </c>
      <c r="G1643" s="6" t="s">
        <v>3345</v>
      </c>
      <c r="H1643" s="18" t="s">
        <v>6789</v>
      </c>
      <c r="I1643" s="19" t="str">
        <f t="shared" si="50"/>
        <v>361203.040</v>
      </c>
      <c r="J1643" s="20">
        <v>174982.80643200001</v>
      </c>
      <c r="K1643" s="6" t="s">
        <v>6790</v>
      </c>
      <c r="L1643" t="str">
        <f>VLOOKUP(A1643,[1]Accounts!$A$2:$G$3001,5,FALSE)</f>
        <v>Domiciliary</v>
      </c>
      <c r="M1643" t="str">
        <f>VLOOKUP(A1643,[1]Accounts!$A$2:$G$3001,7,FALSE)</f>
        <v>40231,9764</v>
      </c>
      <c r="N1643" t="str">
        <f>IFERROR(VLOOKUP(A1643,[1]Loan!A:D,4,FALSE),  " No Loan")</f>
        <v xml:space="preserve"> No Loan</v>
      </c>
      <c r="O1643" s="4">
        <f>VLOOKUP(B1643, [1]Transaction!C:F,4,FALSE)</f>
        <v>44643</v>
      </c>
      <c r="P1643" t="str">
        <f>VLOOKUP(B1643,[1]Transaction!C:D,2,FALSE)</f>
        <v>Money Deposit</v>
      </c>
      <c r="Q1643" t="str">
        <f>VLOOKUP(B1643,[1]Transaction!C:E,3,FALSE)</f>
        <v>Bank</v>
      </c>
      <c r="R1643" s="10">
        <f>IFERROR(I1643-J1643, "")</f>
        <v>186220.23356799997</v>
      </c>
      <c r="S1643" s="5">
        <f t="shared" si="51"/>
        <v>0</v>
      </c>
    </row>
    <row r="1644" spans="1:19" x14ac:dyDescent="0.25">
      <c r="A1644" s="6" t="s">
        <v>3126</v>
      </c>
      <c r="B1644" s="7">
        <v>545673047</v>
      </c>
      <c r="C1644" s="6">
        <v>70</v>
      </c>
      <c r="D1644" s="17">
        <v>19138.5</v>
      </c>
      <c r="E1644" s="6" t="s">
        <v>3339</v>
      </c>
      <c r="F1644" s="6" t="s">
        <v>3979</v>
      </c>
      <c r="G1644" s="6" t="s">
        <v>3341</v>
      </c>
      <c r="H1644" s="18" t="s">
        <v>6791</v>
      </c>
      <c r="I1644" s="19" t="str">
        <f t="shared" si="50"/>
        <v>153422.334</v>
      </c>
      <c r="J1644" s="20">
        <v>46202.040145799998</v>
      </c>
      <c r="K1644" s="6" t="s">
        <v>6792</v>
      </c>
      <c r="L1644" t="str">
        <f>VLOOKUP(A1644,[1]Accounts!$A$2:$G$3001,5,FALSE)</f>
        <v>Current</v>
      </c>
      <c r="M1644" t="str">
        <f>VLOOKUP(A1644,[1]Accounts!$A$2:$G$3001,7,FALSE)</f>
        <v>89464,3017</v>
      </c>
      <c r="N1644" t="str">
        <f>IFERROR(VLOOKUP(A1644,[1]Loan!A:D,4,FALSE),  " No Loan")</f>
        <v xml:space="preserve"> No Loan</v>
      </c>
      <c r="O1644" s="4">
        <f>VLOOKUP(B1644, [1]Transaction!C:F,4,FALSE)</f>
        <v>44274</v>
      </c>
      <c r="P1644" t="str">
        <f>VLOOKUP(B1644,[1]Transaction!C:D,2,FALSE)</f>
        <v>Online Payment</v>
      </c>
      <c r="Q1644" t="str">
        <f>VLOOKUP(B1644,[1]Transaction!C:E,3,FALSE)</f>
        <v>Mobile</v>
      </c>
      <c r="R1644" s="10">
        <f>IFERROR(I1644-J1644, "")</f>
        <v>107220.2938542</v>
      </c>
      <c r="S1644" s="5">
        <f t="shared" si="51"/>
        <v>0</v>
      </c>
    </row>
    <row r="1645" spans="1:19" x14ac:dyDescent="0.25">
      <c r="A1645" s="6" t="s">
        <v>3093</v>
      </c>
      <c r="B1645" s="7">
        <v>545977137</v>
      </c>
      <c r="C1645" s="6">
        <v>53</v>
      </c>
      <c r="D1645" s="17">
        <v>25347.75</v>
      </c>
      <c r="E1645" s="6" t="s">
        <v>3339</v>
      </c>
      <c r="F1645" s="6" t="s">
        <v>4204</v>
      </c>
      <c r="G1645" s="6" t="s">
        <v>3365</v>
      </c>
      <c r="H1645" s="18" t="s">
        <v>6793</v>
      </c>
      <c r="I1645" s="19" t="str">
        <f t="shared" si="50"/>
        <v>2262231.90</v>
      </c>
      <c r="J1645" s="20">
        <v>385691.9961856</v>
      </c>
      <c r="K1645" s="6" t="s">
        <v>6794</v>
      </c>
      <c r="L1645" t="str">
        <f>VLOOKUP(A1645,[1]Accounts!$A$2:$G$3001,5,FALSE)</f>
        <v>Corporate</v>
      </c>
      <c r="M1645" t="str">
        <f>VLOOKUP(A1645,[1]Accounts!$A$2:$G$3001,7,FALSE)</f>
        <v>43011,5625</v>
      </c>
      <c r="N1645" t="str">
        <f>IFERROR(VLOOKUP(A1645,[1]Loan!A:D,4,FALSE),  " No Loan")</f>
        <v xml:space="preserve"> No Loan</v>
      </c>
      <c r="O1645" s="4">
        <f>VLOOKUP(B1645, [1]Transaction!C:F,4,FALSE)</f>
        <v>44217</v>
      </c>
      <c r="P1645" t="str">
        <f>VLOOKUP(B1645,[1]Transaction!C:D,2,FALSE)</f>
        <v>Online Payment</v>
      </c>
      <c r="Q1645" t="str">
        <f>VLOOKUP(B1645,[1]Transaction!C:E,3,FALSE)</f>
        <v>Mobile</v>
      </c>
      <c r="R1645" s="10">
        <f>IFERROR(I1645-J1645, "")</f>
        <v>1876539.9038143998</v>
      </c>
      <c r="S1645" s="5">
        <f t="shared" si="51"/>
        <v>37530.798076287996</v>
      </c>
    </row>
    <row r="1646" spans="1:19" x14ac:dyDescent="0.25">
      <c r="A1646" s="6" t="s">
        <v>2003</v>
      </c>
      <c r="B1646" s="7">
        <v>545998935</v>
      </c>
      <c r="C1646" s="6">
        <v>48</v>
      </c>
      <c r="D1646" s="17">
        <v>27174</v>
      </c>
      <c r="E1646" s="6" t="s">
        <v>3348</v>
      </c>
      <c r="F1646" s="6" t="s">
        <v>3480</v>
      </c>
      <c r="G1646" s="6" t="s">
        <v>3369</v>
      </c>
      <c r="H1646" s="18" t="s">
        <v>6795</v>
      </c>
      <c r="I1646" s="19" t="str">
        <f t="shared" si="50"/>
        <v>1122750.57</v>
      </c>
      <c r="J1646" s="20">
        <v>504017.37695399998</v>
      </c>
      <c r="K1646" s="6" t="s">
        <v>6796</v>
      </c>
      <c r="L1646" t="str">
        <f>VLOOKUP(A1646,[1]Accounts!$A$2:$G$3001,5,FALSE)</f>
        <v>Domiciliary</v>
      </c>
      <c r="M1646" t="str">
        <f>VLOOKUP(A1646,[1]Accounts!$A$2:$G$3001,7,FALSE)</f>
        <v>82703,8107</v>
      </c>
      <c r="N1646" t="str">
        <f>IFERROR(VLOOKUP(A1646,[1]Loan!A:D,4,FALSE),  " No Loan")</f>
        <v xml:space="preserve"> No Loan</v>
      </c>
      <c r="O1646" s="4">
        <f>VLOOKUP(B1646, [1]Transaction!C:F,4,FALSE)</f>
        <v>44536</v>
      </c>
      <c r="P1646" t="str">
        <f>VLOOKUP(B1646,[1]Transaction!C:D,2,FALSE)</f>
        <v>Money Deposit</v>
      </c>
      <c r="Q1646" t="str">
        <f>VLOOKUP(B1646,[1]Transaction!C:E,3,FALSE)</f>
        <v>Bank</v>
      </c>
      <c r="R1646" s="10">
        <f>IFERROR(I1646-J1646, "")</f>
        <v>618733.19304600009</v>
      </c>
      <c r="S1646" s="5">
        <f t="shared" si="51"/>
        <v>12374.663860920002</v>
      </c>
    </row>
    <row r="1647" spans="1:19" x14ac:dyDescent="0.25">
      <c r="A1647" s="6" t="s">
        <v>2202</v>
      </c>
      <c r="B1647" s="7">
        <v>546321656</v>
      </c>
      <c r="C1647" s="6">
        <v>59</v>
      </c>
      <c r="D1647" s="17">
        <v>23156.25</v>
      </c>
      <c r="E1647" s="6" t="s">
        <v>3348</v>
      </c>
      <c r="F1647" s="6" t="s">
        <v>4061</v>
      </c>
      <c r="G1647" s="6" t="s">
        <v>3357</v>
      </c>
      <c r="H1647" s="18" t="s">
        <v>6797</v>
      </c>
      <c r="I1647" s="19" t="str">
        <f t="shared" si="50"/>
        <v>567228.214</v>
      </c>
      <c r="J1647" s="20">
        <v>249666.35786399999</v>
      </c>
      <c r="K1647" s="6" t="s">
        <v>6798</v>
      </c>
      <c r="L1647" t="str">
        <f>VLOOKUP(A1647,[1]Accounts!$A$2:$G$3001,5,FALSE)</f>
        <v>Fixed Deposit</v>
      </c>
      <c r="M1647" t="str">
        <f>VLOOKUP(A1647,[1]Accounts!$A$2:$G$3001,7,FALSE)</f>
        <v>248529,3525</v>
      </c>
      <c r="N1647" t="str">
        <f>IFERROR(VLOOKUP(A1647,[1]Loan!A:D,4,FALSE),  " No Loan")</f>
        <v xml:space="preserve"> No Loan</v>
      </c>
      <c r="O1647" s="4">
        <f>VLOOKUP(B1647, [1]Transaction!C:F,4,FALSE)</f>
        <v>44336</v>
      </c>
      <c r="P1647" t="str">
        <f>VLOOKUP(B1647,[1]Transaction!C:D,2,FALSE)</f>
        <v>Money Transfer</v>
      </c>
      <c r="Q1647" t="str">
        <f>VLOOKUP(B1647,[1]Transaction!C:E,3,FALSE)</f>
        <v>Mobile</v>
      </c>
      <c r="R1647" s="10">
        <f>IFERROR(I1647-J1647, "")</f>
        <v>317561.85613600002</v>
      </c>
      <c r="S1647" s="5">
        <f t="shared" si="51"/>
        <v>0</v>
      </c>
    </row>
    <row r="1648" spans="1:19" x14ac:dyDescent="0.25">
      <c r="A1648" s="6" t="s">
        <v>1809</v>
      </c>
      <c r="B1648" s="7">
        <v>546891496</v>
      </c>
      <c r="C1648" s="6">
        <v>65</v>
      </c>
      <c r="D1648" s="17">
        <v>20964.75</v>
      </c>
      <c r="E1648" s="6" t="s">
        <v>3339</v>
      </c>
      <c r="F1648" s="6" t="s">
        <v>3606</v>
      </c>
      <c r="G1648" s="6" t="s">
        <v>3369</v>
      </c>
      <c r="H1648" s="18" t="s">
        <v>6799</v>
      </c>
      <c r="I1648" s="19" t="str">
        <f t="shared" si="50"/>
        <v>22023.9097</v>
      </c>
      <c r="J1648" s="20">
        <v>22627.623930599999</v>
      </c>
      <c r="K1648" s="6" t="s">
        <v>6800</v>
      </c>
      <c r="L1648" t="str">
        <f>VLOOKUP(A1648,[1]Accounts!$A$2:$G$3001,5,FALSE)</f>
        <v>Domiciliary</v>
      </c>
      <c r="M1648" t="str">
        <f>VLOOKUP(A1648,[1]Accounts!$A$2:$G$3001,7,FALSE)</f>
        <v>283418,5788</v>
      </c>
      <c r="N1648" t="str">
        <f>IFERROR(VLOOKUP(A1648,[1]Loan!A:D,4,FALSE),  " No Loan")</f>
        <v xml:space="preserve"> No Loan</v>
      </c>
      <c r="O1648" s="4">
        <f>VLOOKUP(B1648, [1]Transaction!C:F,4,FALSE)</f>
        <v>44617</v>
      </c>
      <c r="P1648" t="str">
        <f>VLOOKUP(B1648,[1]Transaction!C:D,2,FALSE)</f>
        <v>Money Deposit</v>
      </c>
      <c r="Q1648" t="str">
        <f>VLOOKUP(B1648,[1]Transaction!C:E,3,FALSE)</f>
        <v>ATM</v>
      </c>
      <c r="R1648" s="10">
        <f>IFERROR(I1648-J1648, "")</f>
        <v>-603.7142305999987</v>
      </c>
      <c r="S1648" s="5">
        <f t="shared" si="51"/>
        <v>0</v>
      </c>
    </row>
    <row r="1649" spans="1:19" x14ac:dyDescent="0.25">
      <c r="A1649" s="6" t="s">
        <v>2977</v>
      </c>
      <c r="B1649" s="7">
        <v>547132319</v>
      </c>
      <c r="C1649" s="6">
        <v>75</v>
      </c>
      <c r="D1649" s="17">
        <v>17312.25</v>
      </c>
      <c r="E1649" s="6" t="s">
        <v>3348</v>
      </c>
      <c r="F1649" s="6" t="s">
        <v>4236</v>
      </c>
      <c r="G1649" s="6" t="s">
        <v>3623</v>
      </c>
      <c r="H1649" s="18" t="s">
        <v>6801</v>
      </c>
      <c r="I1649" s="19" t="str">
        <f t="shared" si="50"/>
        <v>1030505.46</v>
      </c>
      <c r="J1649" s="20">
        <v>427659.77003007999</v>
      </c>
      <c r="K1649" s="6" t="s">
        <v>6802</v>
      </c>
      <c r="L1649" t="str">
        <f>VLOOKUP(A1649,[1]Accounts!$A$2:$G$3001,5,FALSE)</f>
        <v>Domiciliary</v>
      </c>
      <c r="M1649" t="str">
        <f>VLOOKUP(A1649,[1]Accounts!$A$2:$G$3001,7,FALSE)</f>
        <v>252503,568</v>
      </c>
      <c r="N1649" t="str">
        <f>IFERROR(VLOOKUP(A1649,[1]Loan!A:D,4,FALSE),  " No Loan")</f>
        <v xml:space="preserve"> No Loan</v>
      </c>
      <c r="O1649" s="4">
        <f>VLOOKUP(B1649, [1]Transaction!C:F,4,FALSE)</f>
        <v>44256</v>
      </c>
      <c r="P1649" t="str">
        <f>VLOOKUP(B1649,[1]Transaction!C:D,2,FALSE)</f>
        <v>Money Transfer</v>
      </c>
      <c r="Q1649" t="str">
        <f>VLOOKUP(B1649,[1]Transaction!C:E,3,FALSE)</f>
        <v>Internet Banking</v>
      </c>
      <c r="R1649" s="10">
        <f>IFERROR(I1649-J1649, "")</f>
        <v>602845.68996991997</v>
      </c>
      <c r="S1649" s="5">
        <f t="shared" si="51"/>
        <v>12056.9137993984</v>
      </c>
    </row>
    <row r="1650" spans="1:19" x14ac:dyDescent="0.25">
      <c r="A1650" s="6" t="s">
        <v>3059</v>
      </c>
      <c r="B1650" s="7">
        <v>547380411</v>
      </c>
      <c r="C1650" s="6">
        <v>58</v>
      </c>
      <c r="D1650" s="17">
        <v>23521.5</v>
      </c>
      <c r="E1650" s="6" t="s">
        <v>3339</v>
      </c>
      <c r="F1650" s="6" t="s">
        <v>4282</v>
      </c>
      <c r="G1650" s="6" t="s">
        <v>3425</v>
      </c>
      <c r="H1650" s="18" t="s">
        <v>6803</v>
      </c>
      <c r="I1650" s="19" t="str">
        <f t="shared" si="50"/>
        <v>185133.667</v>
      </c>
      <c r="J1650" s="20">
        <v>56465.768452080003</v>
      </c>
      <c r="K1650" s="6" t="s">
        <v>6804</v>
      </c>
      <c r="L1650" t="str">
        <f>VLOOKUP(A1650,[1]Accounts!$A$2:$G$3001,5,FALSE)</f>
        <v>Fixed Deposit</v>
      </c>
      <c r="M1650" t="str">
        <f>VLOOKUP(A1650,[1]Accounts!$A$2:$G$3001,7,FALSE)</f>
        <v>59875,578</v>
      </c>
      <c r="N1650" t="str">
        <f>IFERROR(VLOOKUP(A1650,[1]Loan!A:D,4,FALSE),  " No Loan")</f>
        <v xml:space="preserve"> No Loan</v>
      </c>
      <c r="O1650" s="4">
        <f>VLOOKUP(B1650, [1]Transaction!C:F,4,FALSE)</f>
        <v>44612</v>
      </c>
      <c r="P1650" t="str">
        <f>VLOOKUP(B1650,[1]Transaction!C:D,2,FALSE)</f>
        <v>Cash Withdrawal</v>
      </c>
      <c r="Q1650" t="str">
        <f>VLOOKUP(B1650,[1]Transaction!C:E,3,FALSE)</f>
        <v>POS</v>
      </c>
      <c r="R1650" s="10">
        <f>IFERROR(I1650-J1650, "")</f>
        <v>128667.89854791999</v>
      </c>
      <c r="S1650" s="5">
        <f t="shared" si="51"/>
        <v>0</v>
      </c>
    </row>
    <row r="1651" spans="1:19" x14ac:dyDescent="0.25">
      <c r="A1651" s="6" t="s">
        <v>2375</v>
      </c>
      <c r="B1651" s="7">
        <v>547525888</v>
      </c>
      <c r="C1651" s="6">
        <v>47</v>
      </c>
      <c r="D1651" s="17">
        <v>27539.25</v>
      </c>
      <c r="E1651" s="6" t="s">
        <v>3348</v>
      </c>
      <c r="F1651" s="6" t="s">
        <v>3936</v>
      </c>
      <c r="G1651" s="6" t="s">
        <v>3369</v>
      </c>
      <c r="H1651" s="18" t="s">
        <v>6805</v>
      </c>
      <c r="I1651" s="19" t="str">
        <f t="shared" si="50"/>
        <v>269460.700</v>
      </c>
      <c r="J1651" s="20">
        <v>121257.3153168</v>
      </c>
      <c r="K1651" s="6" t="s">
        <v>6806</v>
      </c>
      <c r="L1651" t="str">
        <f>VLOOKUP(A1651,[1]Accounts!$A$2:$G$3001,5,FALSE)</f>
        <v>Domiciliary</v>
      </c>
      <c r="M1651" t="str">
        <f>VLOOKUP(A1651,[1]Accounts!$A$2:$G$3001,7,FALSE)</f>
        <v>82356,126</v>
      </c>
      <c r="N1651" t="str">
        <f>IFERROR(VLOOKUP(A1651,[1]Loan!A:D,4,FALSE),  " No Loan")</f>
        <v xml:space="preserve"> No Loan</v>
      </c>
      <c r="O1651" s="4">
        <f>VLOOKUP(B1651, [1]Transaction!C:F,4,FALSE)</f>
        <v>44479</v>
      </c>
      <c r="P1651" t="str">
        <f>VLOOKUP(B1651,[1]Transaction!C:D,2,FALSE)</f>
        <v>Online Payment</v>
      </c>
      <c r="Q1651" t="str">
        <f>VLOOKUP(B1651,[1]Transaction!C:E,3,FALSE)</f>
        <v>Mobile</v>
      </c>
      <c r="R1651" s="10">
        <f>IFERROR(I1651-J1651, "")</f>
        <v>148203.38468320001</v>
      </c>
      <c r="S1651" s="5">
        <f t="shared" si="51"/>
        <v>0</v>
      </c>
    </row>
    <row r="1652" spans="1:19" x14ac:dyDescent="0.25">
      <c r="A1652" s="6" t="s">
        <v>552</v>
      </c>
      <c r="B1652" s="7">
        <v>547781025</v>
      </c>
      <c r="C1652" s="6">
        <v>22</v>
      </c>
      <c r="D1652" s="17">
        <v>36670.5</v>
      </c>
      <c r="E1652" s="6" t="s">
        <v>3339</v>
      </c>
      <c r="F1652" s="6" t="s">
        <v>3847</v>
      </c>
      <c r="G1652" s="6" t="s">
        <v>3369</v>
      </c>
      <c r="H1652" s="18" t="s">
        <v>6807</v>
      </c>
      <c r="I1652" s="19" t="str">
        <f t="shared" si="50"/>
        <v>707944.290</v>
      </c>
      <c r="J1652" s="20">
        <v>293291.2061604</v>
      </c>
      <c r="K1652" s="6" t="s">
        <v>6808</v>
      </c>
      <c r="L1652" t="str">
        <f>VLOOKUP(A1652,[1]Accounts!$A$2:$G$3001,5,FALSE)</f>
        <v>Corporate</v>
      </c>
      <c r="M1652" t="str">
        <f>VLOOKUP(A1652,[1]Accounts!$A$2:$G$3001,7,FALSE)</f>
        <v>185224,4415</v>
      </c>
      <c r="N1652" t="str">
        <f>IFERROR(VLOOKUP(A1652,[1]Loan!A:D,4,FALSE),  " No Loan")</f>
        <v>N22665436158</v>
      </c>
      <c r="O1652" s="4">
        <f>VLOOKUP(B1652, [1]Transaction!C:F,4,FALSE)</f>
        <v>44478</v>
      </c>
      <c r="P1652" t="str">
        <f>VLOOKUP(B1652,[1]Transaction!C:D,2,FALSE)</f>
        <v>Loan Payment</v>
      </c>
      <c r="Q1652" t="str">
        <f>VLOOKUP(B1652,[1]Transaction!C:E,3,FALSE)</f>
        <v>ACH</v>
      </c>
      <c r="R1652" s="10">
        <f>IFERROR(I1652-J1652, "")</f>
        <v>414653.08383960003</v>
      </c>
      <c r="S1652" s="5">
        <f t="shared" si="51"/>
        <v>0</v>
      </c>
    </row>
    <row r="1653" spans="1:19" x14ac:dyDescent="0.25">
      <c r="A1653" s="6" t="s">
        <v>1717</v>
      </c>
      <c r="B1653" s="7">
        <v>547978289</v>
      </c>
      <c r="C1653" s="6">
        <v>51</v>
      </c>
      <c r="D1653" s="17">
        <v>26078.25</v>
      </c>
      <c r="E1653" s="6" t="s">
        <v>3339</v>
      </c>
      <c r="F1653" s="6" t="s">
        <v>3840</v>
      </c>
      <c r="G1653" s="6" t="s">
        <v>3512</v>
      </c>
      <c r="H1653" s="18" t="s">
        <v>6809</v>
      </c>
      <c r="I1653" s="19" t="str">
        <f t="shared" si="50"/>
        <v>936493.671</v>
      </c>
      <c r="J1653" s="20">
        <v>211947.24781875001</v>
      </c>
      <c r="K1653" s="6" t="s">
        <v>6810</v>
      </c>
      <c r="L1653" t="str">
        <f>VLOOKUP(A1653,[1]Accounts!$A$2:$G$3001,5,FALSE)</f>
        <v>Savings</v>
      </c>
      <c r="M1653" t="str">
        <f>VLOOKUP(A1653,[1]Accounts!$A$2:$G$3001,7,FALSE)</f>
        <v>103072,9728</v>
      </c>
      <c r="N1653" t="str">
        <f>IFERROR(VLOOKUP(A1653,[1]Loan!A:D,4,FALSE),  " No Loan")</f>
        <v xml:space="preserve"> No Loan</v>
      </c>
      <c r="O1653" s="4">
        <f>VLOOKUP(B1653, [1]Transaction!C:F,4,FALSE)</f>
        <v>44500</v>
      </c>
      <c r="P1653" t="str">
        <f>VLOOKUP(B1653,[1]Transaction!C:D,2,FALSE)</f>
        <v>Money Transfer</v>
      </c>
      <c r="Q1653" t="str">
        <f>VLOOKUP(B1653,[1]Transaction!C:E,3,FALSE)</f>
        <v>Mobile</v>
      </c>
      <c r="R1653" s="10">
        <f>IFERROR(I1653-J1653, "")</f>
        <v>724546.42318124999</v>
      </c>
      <c r="S1653" s="5">
        <f t="shared" si="51"/>
        <v>14490.928463624999</v>
      </c>
    </row>
    <row r="1654" spans="1:19" x14ac:dyDescent="0.25">
      <c r="A1654" s="6" t="s">
        <v>3278</v>
      </c>
      <c r="B1654" s="7">
        <v>548730982</v>
      </c>
      <c r="C1654" s="6">
        <v>64</v>
      </c>
      <c r="D1654" s="17">
        <v>21330</v>
      </c>
      <c r="E1654" s="6" t="s">
        <v>3348</v>
      </c>
      <c r="F1654" s="6" t="s">
        <v>3600</v>
      </c>
      <c r="G1654" s="6" t="s">
        <v>3505</v>
      </c>
      <c r="H1654" s="18" t="s">
        <v>6811</v>
      </c>
      <c r="I1654" s="19" t="str">
        <f t="shared" si="50"/>
        <v>1938117.35</v>
      </c>
      <c r="J1654" s="20">
        <v>537504.54750720004</v>
      </c>
      <c r="K1654" s="6" t="s">
        <v>6812</v>
      </c>
      <c r="L1654" t="str">
        <f>VLOOKUP(A1654,[1]Accounts!$A$2:$G$3001,5,FALSE)</f>
        <v>Domiciliary</v>
      </c>
      <c r="M1654" t="str">
        <f>VLOOKUP(A1654,[1]Accounts!$A$2:$G$3001,7,FALSE)</f>
        <v>176480,3619</v>
      </c>
      <c r="N1654" t="str">
        <f>IFERROR(VLOOKUP(A1654,[1]Loan!A:D,4,FALSE),  " No Loan")</f>
        <v xml:space="preserve"> No Loan</v>
      </c>
      <c r="O1654" s="4">
        <f>VLOOKUP(B1654, [1]Transaction!C:F,4,FALSE)</f>
        <v>44584</v>
      </c>
      <c r="P1654" t="str">
        <f>VLOOKUP(B1654,[1]Transaction!C:D,2,FALSE)</f>
        <v>Money Deposit</v>
      </c>
      <c r="Q1654" t="str">
        <f>VLOOKUP(B1654,[1]Transaction!C:E,3,FALSE)</f>
        <v>ATM</v>
      </c>
      <c r="R1654" s="10">
        <f>IFERROR(I1654-J1654, "")</f>
        <v>1400612.8024928002</v>
      </c>
      <c r="S1654" s="5">
        <f t="shared" si="51"/>
        <v>28012.256049856005</v>
      </c>
    </row>
    <row r="1655" spans="1:19" x14ac:dyDescent="0.25">
      <c r="A1655" s="6" t="s">
        <v>2411</v>
      </c>
      <c r="B1655" s="7">
        <v>549122786</v>
      </c>
      <c r="C1655" s="6">
        <v>46</v>
      </c>
      <c r="D1655" s="17">
        <v>27904.5</v>
      </c>
      <c r="E1655" s="6" t="s">
        <v>3339</v>
      </c>
      <c r="F1655" s="6" t="s">
        <v>4053</v>
      </c>
      <c r="G1655" s="6" t="s">
        <v>3357</v>
      </c>
      <c r="H1655" s="18" t="s">
        <v>6813</v>
      </c>
      <c r="I1655" s="19" t="str">
        <f t="shared" si="50"/>
        <v>763217.785</v>
      </c>
      <c r="J1655" s="20">
        <v>110708.513916</v>
      </c>
      <c r="K1655" s="6" t="s">
        <v>6814</v>
      </c>
      <c r="L1655" t="str">
        <f>VLOOKUP(A1655,[1]Accounts!$A$2:$G$3001,5,FALSE)</f>
        <v>Current</v>
      </c>
      <c r="M1655" t="str">
        <f>VLOOKUP(A1655,[1]Accounts!$A$2:$G$3001,7,FALSE)</f>
        <v>59086,95</v>
      </c>
      <c r="N1655" t="str">
        <f>IFERROR(VLOOKUP(A1655,[1]Loan!A:D,4,FALSE),  " No Loan")</f>
        <v xml:space="preserve"> No Loan</v>
      </c>
      <c r="O1655" s="4">
        <f>VLOOKUP(B1655, [1]Transaction!C:F,4,FALSE)</f>
        <v>44578</v>
      </c>
      <c r="P1655" t="str">
        <f>VLOOKUP(B1655,[1]Transaction!C:D,2,FALSE)</f>
        <v>Money Deposit</v>
      </c>
      <c r="Q1655" t="str">
        <f>VLOOKUP(B1655,[1]Transaction!C:E,3,FALSE)</f>
        <v>Bank</v>
      </c>
      <c r="R1655" s="10">
        <f>IFERROR(I1655-J1655, "")</f>
        <v>652509.27108400001</v>
      </c>
      <c r="S1655" s="5">
        <f t="shared" si="51"/>
        <v>13050.18542168</v>
      </c>
    </row>
    <row r="1656" spans="1:19" x14ac:dyDescent="0.25">
      <c r="A1656" s="6" t="s">
        <v>1689</v>
      </c>
      <c r="B1656" s="7">
        <v>549134996</v>
      </c>
      <c r="C1656" s="6">
        <v>34</v>
      </c>
      <c r="D1656" s="17">
        <v>32287.5</v>
      </c>
      <c r="E1656" s="6" t="s">
        <v>3348</v>
      </c>
      <c r="F1656" s="6" t="s">
        <v>3785</v>
      </c>
      <c r="G1656" s="6" t="s">
        <v>3466</v>
      </c>
      <c r="H1656" s="18" t="s">
        <v>6815</v>
      </c>
      <c r="I1656" s="19" t="str">
        <f t="shared" si="50"/>
        <v>190187.838</v>
      </c>
      <c r="J1656" s="20">
        <v>180981.64447944</v>
      </c>
      <c r="K1656" s="6" t="s">
        <v>6816</v>
      </c>
      <c r="L1656" t="str">
        <f>VLOOKUP(A1656,[1]Accounts!$A$2:$G$3001,5,FALSE)</f>
        <v>Joint</v>
      </c>
      <c r="M1656" t="str">
        <f>VLOOKUP(A1656,[1]Accounts!$A$2:$G$3001,7,FALSE)</f>
        <v>116590,7925</v>
      </c>
      <c r="N1656" t="str">
        <f>IFERROR(VLOOKUP(A1656,[1]Loan!A:D,4,FALSE),  " No Loan")</f>
        <v xml:space="preserve"> No Loan</v>
      </c>
      <c r="O1656" s="4">
        <f>VLOOKUP(B1656, [1]Transaction!C:F,4,FALSE)</f>
        <v>44515</v>
      </c>
      <c r="P1656" t="str">
        <f>VLOOKUP(B1656,[1]Transaction!C:D,2,FALSE)</f>
        <v>Money Transfer</v>
      </c>
      <c r="Q1656" t="str">
        <f>VLOOKUP(B1656,[1]Transaction!C:E,3,FALSE)</f>
        <v>Mobile</v>
      </c>
      <c r="R1656" s="10">
        <f>IFERROR(I1656-J1656, "")</f>
        <v>9206.1935205599875</v>
      </c>
      <c r="S1656" s="5">
        <f t="shared" si="51"/>
        <v>0</v>
      </c>
    </row>
    <row r="1657" spans="1:19" x14ac:dyDescent="0.25">
      <c r="A1657" s="6" t="s">
        <v>2748</v>
      </c>
      <c r="B1657" s="7">
        <v>549557294</v>
      </c>
      <c r="C1657" s="6">
        <v>39</v>
      </c>
      <c r="D1657" s="17">
        <v>30461.25</v>
      </c>
      <c r="E1657" s="6" t="s">
        <v>3348</v>
      </c>
      <c r="F1657" s="6" t="s">
        <v>4287</v>
      </c>
      <c r="G1657" s="6" t="s">
        <v>3403</v>
      </c>
      <c r="H1657" s="18" t="s">
        <v>6817</v>
      </c>
      <c r="I1657" s="19" t="str">
        <f t="shared" si="50"/>
        <v>372862.000</v>
      </c>
      <c r="J1657" s="20">
        <v>124959.1570624</v>
      </c>
      <c r="K1657" s="6" t="s">
        <v>6818</v>
      </c>
      <c r="L1657" t="str">
        <f>VLOOKUP(A1657,[1]Accounts!$A$2:$G$3001,5,FALSE)</f>
        <v>Current</v>
      </c>
      <c r="M1657" t="str">
        <f>VLOOKUP(A1657,[1]Accounts!$A$2:$G$3001,7,FALSE)</f>
        <v>57690,282</v>
      </c>
      <c r="N1657" t="str">
        <f>IFERROR(VLOOKUP(A1657,[1]Loan!A:D,4,FALSE),  " No Loan")</f>
        <v xml:space="preserve"> No Loan</v>
      </c>
      <c r="O1657" s="4">
        <f>VLOOKUP(B1657, [1]Transaction!C:F,4,FALSE)</f>
        <v>44585</v>
      </c>
      <c r="P1657" t="str">
        <f>VLOOKUP(B1657,[1]Transaction!C:D,2,FALSE)</f>
        <v>Checks</v>
      </c>
      <c r="Q1657" t="str">
        <f>VLOOKUP(B1657,[1]Transaction!C:E,3,FALSE)</f>
        <v>Informal Services</v>
      </c>
      <c r="R1657" s="10">
        <f>IFERROR(I1657-J1657, "")</f>
        <v>247902.84293759998</v>
      </c>
      <c r="S1657" s="5">
        <f t="shared" si="51"/>
        <v>0</v>
      </c>
    </row>
    <row r="1658" spans="1:19" x14ac:dyDescent="0.25">
      <c r="A1658" s="6" t="s">
        <v>2920</v>
      </c>
      <c r="B1658" s="7">
        <v>549592626</v>
      </c>
      <c r="C1658" s="6">
        <v>79</v>
      </c>
      <c r="D1658" s="17">
        <v>15851.25</v>
      </c>
      <c r="E1658" s="6" t="s">
        <v>3339</v>
      </c>
      <c r="F1658" s="6" t="s">
        <v>4282</v>
      </c>
      <c r="G1658" s="6" t="s">
        <v>3376</v>
      </c>
      <c r="H1658" s="18" t="s">
        <v>6819</v>
      </c>
      <c r="I1658" s="19" t="str">
        <f t="shared" si="50"/>
        <v>152112.114</v>
      </c>
      <c r="J1658" s="20">
        <v>78678.679680000001</v>
      </c>
      <c r="K1658" s="6" t="s">
        <v>6820</v>
      </c>
      <c r="L1658" t="str">
        <f>VLOOKUP(A1658,[1]Accounts!$A$2:$G$3001,5,FALSE)</f>
        <v>Domiciliary</v>
      </c>
      <c r="M1658" t="str">
        <f>VLOOKUP(A1658,[1]Accounts!$A$2:$G$3001,7,FALSE)</f>
        <v>359289,6034</v>
      </c>
      <c r="N1658" t="str">
        <f>IFERROR(VLOOKUP(A1658,[1]Loan!A:D,4,FALSE),  " No Loan")</f>
        <v xml:space="preserve"> No Loan</v>
      </c>
      <c r="O1658" s="4">
        <f>VLOOKUP(B1658, [1]Transaction!C:F,4,FALSE)</f>
        <v>44673</v>
      </c>
      <c r="P1658" t="str">
        <f>VLOOKUP(B1658,[1]Transaction!C:D,2,FALSE)</f>
        <v>Cash Withdrawal</v>
      </c>
      <c r="Q1658" t="str">
        <f>VLOOKUP(B1658,[1]Transaction!C:E,3,FALSE)</f>
        <v>ATM</v>
      </c>
      <c r="R1658" s="10">
        <f>IFERROR(I1658-J1658, "")</f>
        <v>73433.43432</v>
      </c>
      <c r="S1658" s="5">
        <f t="shared" si="51"/>
        <v>0</v>
      </c>
    </row>
    <row r="1659" spans="1:19" x14ac:dyDescent="0.25">
      <c r="A1659" s="6" t="s">
        <v>555</v>
      </c>
      <c r="B1659" s="7">
        <v>549894138</v>
      </c>
      <c r="C1659" s="6">
        <v>24</v>
      </c>
      <c r="D1659" s="17">
        <v>35940</v>
      </c>
      <c r="E1659" s="6" t="s">
        <v>3339</v>
      </c>
      <c r="F1659" s="6" t="s">
        <v>3415</v>
      </c>
      <c r="G1659" s="6" t="s">
        <v>3345</v>
      </c>
      <c r="H1659" s="18" t="s">
        <v>6821</v>
      </c>
      <c r="I1659" s="19" t="str">
        <f t="shared" si="50"/>
        <v>147575.129</v>
      </c>
      <c r="J1659" s="20">
        <v>139270.90157568001</v>
      </c>
      <c r="K1659" s="6" t="s">
        <v>6822</v>
      </c>
      <c r="L1659" t="str">
        <f>VLOOKUP(A1659,[1]Accounts!$A$2:$G$3001,5,FALSE)</f>
        <v>Savings</v>
      </c>
      <c r="M1659" t="str">
        <f>VLOOKUP(A1659,[1]Accounts!$A$2:$G$3001,7,FALSE)</f>
        <v>130886,1696</v>
      </c>
      <c r="N1659" t="str">
        <f>IFERROR(VLOOKUP(A1659,[1]Loan!A:D,4,FALSE),  " No Loan")</f>
        <v>N765990528</v>
      </c>
      <c r="O1659" s="4">
        <f>VLOOKUP(B1659, [1]Transaction!C:F,4,FALSE)</f>
        <v>44327</v>
      </c>
      <c r="P1659" t="str">
        <f>VLOOKUP(B1659,[1]Transaction!C:D,2,FALSE)</f>
        <v>Loan Payment</v>
      </c>
      <c r="Q1659" t="str">
        <f>VLOOKUP(B1659,[1]Transaction!C:E,3,FALSE)</f>
        <v>ACH</v>
      </c>
      <c r="R1659" s="10">
        <f>IFERROR(I1659-J1659, "")</f>
        <v>8304.227424319979</v>
      </c>
      <c r="S1659" s="5">
        <f t="shared" si="51"/>
        <v>0</v>
      </c>
    </row>
    <row r="1660" spans="1:19" x14ac:dyDescent="0.25">
      <c r="A1660" s="6" t="s">
        <v>2201</v>
      </c>
      <c r="B1660" s="7">
        <v>550137994</v>
      </c>
      <c r="C1660" s="6">
        <v>66</v>
      </c>
      <c r="D1660" s="17">
        <v>20599.5</v>
      </c>
      <c r="E1660" s="6" t="s">
        <v>3348</v>
      </c>
      <c r="F1660" s="6" t="s">
        <v>3453</v>
      </c>
      <c r="G1660" s="6" t="s">
        <v>3444</v>
      </c>
      <c r="H1660" s="18" t="s">
        <v>6823</v>
      </c>
      <c r="I1660" s="19" t="str">
        <f t="shared" si="50"/>
        <v>687188.318</v>
      </c>
      <c r="J1660" s="20">
        <v>89457.193566720001</v>
      </c>
      <c r="K1660" s="6" t="s">
        <v>6824</v>
      </c>
      <c r="L1660" t="str">
        <f>VLOOKUP(A1660,[1]Accounts!$A$2:$G$3001,5,FALSE)</f>
        <v>Current</v>
      </c>
      <c r="M1660" t="str">
        <f>VLOOKUP(A1660,[1]Accounts!$A$2:$G$3001,7,FALSE)</f>
        <v>60561,3568</v>
      </c>
      <c r="N1660" t="str">
        <f>IFERROR(VLOOKUP(A1660,[1]Loan!A:D,4,FALSE),  " No Loan")</f>
        <v xml:space="preserve"> No Loan</v>
      </c>
      <c r="O1660" s="4">
        <f>VLOOKUP(B1660, [1]Transaction!C:F,4,FALSE)</f>
        <v>44600</v>
      </c>
      <c r="P1660" t="str">
        <f>VLOOKUP(B1660,[1]Transaction!C:D,2,FALSE)</f>
        <v>Money Deposit</v>
      </c>
      <c r="Q1660" t="str">
        <f>VLOOKUP(B1660,[1]Transaction!C:E,3,FALSE)</f>
        <v>Bank</v>
      </c>
      <c r="R1660" s="10">
        <f>IFERROR(I1660-J1660, "")</f>
        <v>597731.12443327997</v>
      </c>
      <c r="S1660" s="5">
        <f t="shared" si="51"/>
        <v>11954.6224886656</v>
      </c>
    </row>
    <row r="1661" spans="1:19" x14ac:dyDescent="0.25">
      <c r="A1661" s="6" t="s">
        <v>1623</v>
      </c>
      <c r="B1661" s="7">
        <v>550594586</v>
      </c>
      <c r="C1661" s="6">
        <v>27</v>
      </c>
      <c r="D1661" s="17">
        <v>34844.25</v>
      </c>
      <c r="E1661" s="6" t="s">
        <v>3339</v>
      </c>
      <c r="F1661" s="6" t="s">
        <v>4749</v>
      </c>
      <c r="G1661" s="6" t="s">
        <v>3399</v>
      </c>
      <c r="H1661" s="18" t="s">
        <v>6825</v>
      </c>
      <c r="I1661" s="19" t="str">
        <f t="shared" si="50"/>
        <v>209303.421</v>
      </c>
      <c r="J1661" s="20">
        <v>102887.5819608</v>
      </c>
      <c r="K1661" s="6" t="s">
        <v>6826</v>
      </c>
      <c r="L1661" t="str">
        <f>VLOOKUP(A1661,[1]Accounts!$A$2:$G$3001,5,FALSE)</f>
        <v>Domiciliary</v>
      </c>
      <c r="M1661" t="str">
        <f>VLOOKUP(A1661,[1]Accounts!$A$2:$G$3001,7,FALSE)</f>
        <v>58847,0523</v>
      </c>
      <c r="N1661" t="str">
        <f>IFERROR(VLOOKUP(A1661,[1]Loan!A:D,4,FALSE),  " No Loan")</f>
        <v xml:space="preserve"> No Loan</v>
      </c>
      <c r="O1661" s="4">
        <f>VLOOKUP(B1661, [1]Transaction!C:F,4,FALSE)</f>
        <v>44478</v>
      </c>
      <c r="P1661" t="str">
        <f>VLOOKUP(B1661,[1]Transaction!C:D,2,FALSE)</f>
        <v>Cash Withdrawal</v>
      </c>
      <c r="Q1661" t="str">
        <f>VLOOKUP(B1661,[1]Transaction!C:E,3,FALSE)</f>
        <v>POS</v>
      </c>
      <c r="R1661" s="10">
        <f>IFERROR(I1661-J1661, "")</f>
        <v>106415.8390392</v>
      </c>
      <c r="S1661" s="5">
        <f t="shared" si="51"/>
        <v>0</v>
      </c>
    </row>
    <row r="1662" spans="1:19" x14ac:dyDescent="0.25">
      <c r="A1662" s="6" t="s">
        <v>2460</v>
      </c>
      <c r="B1662" s="7">
        <v>551016266</v>
      </c>
      <c r="C1662" s="6">
        <v>21</v>
      </c>
      <c r="D1662" s="17">
        <v>37035.75</v>
      </c>
      <c r="E1662" s="6" t="s">
        <v>3339</v>
      </c>
      <c r="F1662" s="6" t="s">
        <v>4056</v>
      </c>
      <c r="G1662" s="6" t="s">
        <v>3361</v>
      </c>
      <c r="H1662" s="18" t="s">
        <v>6827</v>
      </c>
      <c r="I1662" s="19" t="str">
        <f t="shared" si="50"/>
        <v>207162.431</v>
      </c>
      <c r="J1662" s="20">
        <v>115792.89613056</v>
      </c>
      <c r="K1662" s="6" t="s">
        <v>4812</v>
      </c>
      <c r="L1662" t="str">
        <f>VLOOKUP(A1662,[1]Accounts!$A$2:$G$3001,5,FALSE)</f>
        <v>Corporate</v>
      </c>
      <c r="M1662" t="str">
        <f>VLOOKUP(A1662,[1]Accounts!$A$2:$G$3001,7,FALSE)</f>
        <v>49503,7683</v>
      </c>
      <c r="N1662" t="str">
        <f>IFERROR(VLOOKUP(A1662,[1]Loan!A:D,4,FALSE),  " No Loan")</f>
        <v xml:space="preserve"> No Loan</v>
      </c>
      <c r="O1662" s="4">
        <f>VLOOKUP(B1662, [1]Transaction!C:F,4,FALSE)</f>
        <v>44369</v>
      </c>
      <c r="P1662" t="str">
        <f>VLOOKUP(B1662,[1]Transaction!C:D,2,FALSE)</f>
        <v>Money Deposit</v>
      </c>
      <c r="Q1662" t="str">
        <f>VLOOKUP(B1662,[1]Transaction!C:E,3,FALSE)</f>
        <v>Bank</v>
      </c>
      <c r="R1662" s="10">
        <f>IFERROR(I1662-J1662, "")</f>
        <v>91369.534869440016</v>
      </c>
      <c r="S1662" s="5">
        <f t="shared" si="51"/>
        <v>0</v>
      </c>
    </row>
    <row r="1663" spans="1:19" x14ac:dyDescent="0.25">
      <c r="A1663" s="6" t="s">
        <v>558</v>
      </c>
      <c r="B1663" s="7">
        <v>551030874</v>
      </c>
      <c r="C1663" s="6">
        <v>28</v>
      </c>
      <c r="D1663" s="17">
        <v>34479</v>
      </c>
      <c r="E1663" s="6" t="s">
        <v>3348</v>
      </c>
      <c r="F1663" s="6" t="s">
        <v>3663</v>
      </c>
      <c r="G1663" s="6" t="s">
        <v>3512</v>
      </c>
      <c r="H1663" s="18" t="s">
        <v>6828</v>
      </c>
      <c r="I1663" s="19" t="str">
        <f t="shared" si="50"/>
        <v>636897.331</v>
      </c>
      <c r="J1663" s="20">
        <v>210324.235212</v>
      </c>
      <c r="K1663" s="6" t="s">
        <v>6829</v>
      </c>
      <c r="L1663" t="str">
        <f>VLOOKUP(A1663,[1]Accounts!$A$2:$G$3001,5,FALSE)</f>
        <v>Domiciliary</v>
      </c>
      <c r="M1663" t="str">
        <f>VLOOKUP(A1663,[1]Accounts!$A$2:$G$3001,7,FALSE)</f>
        <v>66605,5308</v>
      </c>
      <c r="N1663" t="str">
        <f>IFERROR(VLOOKUP(A1663,[1]Loan!A:D,4,FALSE),  " No Loan")</f>
        <v>N1339052736</v>
      </c>
      <c r="O1663" s="4">
        <f>VLOOKUP(B1663, [1]Transaction!C:F,4,FALSE)</f>
        <v>44396</v>
      </c>
      <c r="P1663" t="str">
        <f>VLOOKUP(B1663,[1]Transaction!C:D,2,FALSE)</f>
        <v>Loan Payment</v>
      </c>
      <c r="Q1663" t="str">
        <f>VLOOKUP(B1663,[1]Transaction!C:E,3,FALSE)</f>
        <v>AFT</v>
      </c>
      <c r="R1663" s="10">
        <f>IFERROR(I1663-J1663, "")</f>
        <v>426573.09578800004</v>
      </c>
      <c r="S1663" s="5">
        <f t="shared" si="51"/>
        <v>0</v>
      </c>
    </row>
    <row r="1664" spans="1:19" x14ac:dyDescent="0.25">
      <c r="A1664" s="6" t="s">
        <v>480</v>
      </c>
      <c r="B1664" s="7">
        <v>552263215</v>
      </c>
      <c r="C1664" s="6">
        <v>66</v>
      </c>
      <c r="D1664" s="17">
        <v>20599.5</v>
      </c>
      <c r="E1664" s="6" t="s">
        <v>3348</v>
      </c>
      <c r="F1664" s="6" t="s">
        <v>3568</v>
      </c>
      <c r="G1664" s="6" t="s">
        <v>3361</v>
      </c>
      <c r="H1664" s="18" t="s">
        <v>6830</v>
      </c>
      <c r="I1664" s="19" t="str">
        <f t="shared" si="50"/>
        <v>359098.538</v>
      </c>
      <c r="J1664" s="20">
        <v>60533.753616000002</v>
      </c>
      <c r="K1664" s="6" t="s">
        <v>6831</v>
      </c>
      <c r="L1664" t="str">
        <f>VLOOKUP(A1664,[1]Accounts!$A$2:$G$3001,5,FALSE)</f>
        <v>Domiciliary</v>
      </c>
      <c r="M1664" t="str">
        <f>VLOOKUP(A1664,[1]Accounts!$A$2:$G$3001,7,FALSE)</f>
        <v>84045,3125</v>
      </c>
      <c r="N1664" t="str">
        <f>IFERROR(VLOOKUP(A1664,[1]Loan!A:D,4,FALSE),  " No Loan")</f>
        <v xml:space="preserve"> No Loan</v>
      </c>
      <c r="O1664" s="4">
        <f>VLOOKUP(B1664, [1]Transaction!C:F,4,FALSE)</f>
        <v>44652</v>
      </c>
      <c r="P1664" t="str">
        <f>VLOOKUP(B1664,[1]Transaction!C:D,2,FALSE)</f>
        <v>Online Payment</v>
      </c>
      <c r="Q1664" t="str">
        <f>VLOOKUP(B1664,[1]Transaction!C:E,3,FALSE)</f>
        <v>Internet Banking</v>
      </c>
      <c r="R1664" s="10">
        <f>IFERROR(I1664-J1664, "")</f>
        <v>298564.784384</v>
      </c>
      <c r="S1664" s="5">
        <f t="shared" si="51"/>
        <v>0</v>
      </c>
    </row>
    <row r="1665" spans="1:19" x14ac:dyDescent="0.25">
      <c r="A1665" s="6" t="s">
        <v>561</v>
      </c>
      <c r="B1665" s="7">
        <v>552405583</v>
      </c>
      <c r="C1665" s="6">
        <v>48</v>
      </c>
      <c r="D1665" s="17">
        <v>27174</v>
      </c>
      <c r="E1665" s="6" t="s">
        <v>3339</v>
      </c>
      <c r="F1665" s="6" t="s">
        <v>3821</v>
      </c>
      <c r="G1665" s="6" t="s">
        <v>3365</v>
      </c>
      <c r="H1665" s="18" t="s">
        <v>6832</v>
      </c>
      <c r="I1665" s="19" t="str">
        <f t="shared" si="50"/>
        <v>959454.453</v>
      </c>
      <c r="J1665" s="20">
        <v>73686.101999999999</v>
      </c>
      <c r="K1665" s="6" t="s">
        <v>6833</v>
      </c>
      <c r="L1665" t="str">
        <f>VLOOKUP(A1665,[1]Accounts!$A$2:$G$3001,5,FALSE)</f>
        <v>Joint</v>
      </c>
      <c r="M1665" t="str">
        <f>VLOOKUP(A1665,[1]Accounts!$A$2:$G$3001,7,FALSE)</f>
        <v>64212,2208</v>
      </c>
      <c r="N1665" t="str">
        <f>IFERROR(VLOOKUP(A1665,[1]Loan!A:D,4,FALSE),  " No Loan")</f>
        <v>N6653772216</v>
      </c>
      <c r="O1665" s="4">
        <f>VLOOKUP(B1665, [1]Transaction!C:F,4,FALSE)</f>
        <v>44657</v>
      </c>
      <c r="P1665" t="str">
        <f>VLOOKUP(B1665,[1]Transaction!C:D,2,FALSE)</f>
        <v>Loan Payment</v>
      </c>
      <c r="Q1665" t="str">
        <f>VLOOKUP(B1665,[1]Transaction!C:E,3,FALSE)</f>
        <v>ACH</v>
      </c>
      <c r="R1665" s="10">
        <f>IFERROR(I1665-J1665, "")</f>
        <v>885768.35100000002</v>
      </c>
      <c r="S1665" s="5">
        <f t="shared" si="51"/>
        <v>17715.367020000002</v>
      </c>
    </row>
    <row r="1666" spans="1:19" x14ac:dyDescent="0.25">
      <c r="A1666" s="6" t="s">
        <v>3207</v>
      </c>
      <c r="B1666" s="7">
        <v>553069848</v>
      </c>
      <c r="C1666" s="6">
        <v>28</v>
      </c>
      <c r="D1666" s="17">
        <v>34479</v>
      </c>
      <c r="E1666" s="6" t="s">
        <v>3339</v>
      </c>
      <c r="F1666" s="6" t="s">
        <v>4372</v>
      </c>
      <c r="G1666" s="6" t="s">
        <v>3369</v>
      </c>
      <c r="H1666" s="18" t="s">
        <v>6834</v>
      </c>
      <c r="I1666" s="19" t="str">
        <f t="shared" si="50"/>
        <v>28887.8905</v>
      </c>
      <c r="J1666" s="20">
        <v>17332.734326400001</v>
      </c>
      <c r="K1666" s="6" t="s">
        <v>6505</v>
      </c>
      <c r="L1666" t="str">
        <f>VLOOKUP(A1666,[1]Accounts!$A$2:$G$3001,5,FALSE)</f>
        <v>Current</v>
      </c>
      <c r="M1666" t="str">
        <f>VLOOKUP(A1666,[1]Accounts!$A$2:$G$3001,7,FALSE)</f>
        <v>119608,0611</v>
      </c>
      <c r="N1666" t="str">
        <f>IFERROR(VLOOKUP(A1666,[1]Loan!A:D,4,FALSE),  " No Loan")</f>
        <v xml:space="preserve"> No Loan</v>
      </c>
      <c r="O1666" s="4">
        <f>VLOOKUP(B1666, [1]Transaction!C:F,4,FALSE)</f>
        <v>44277</v>
      </c>
      <c r="P1666" t="str">
        <f>VLOOKUP(B1666,[1]Transaction!C:D,2,FALSE)</f>
        <v>Checks</v>
      </c>
      <c r="Q1666" t="str">
        <f>VLOOKUP(B1666,[1]Transaction!C:E,3,FALSE)</f>
        <v>Informal Services</v>
      </c>
      <c r="R1666" s="10">
        <f>IFERROR(I1666-J1666, "")</f>
        <v>11555.1561736</v>
      </c>
      <c r="S1666" s="5">
        <f t="shared" si="51"/>
        <v>0</v>
      </c>
    </row>
    <row r="1667" spans="1:19" x14ac:dyDescent="0.25">
      <c r="A1667" s="6" t="s">
        <v>1972</v>
      </c>
      <c r="B1667" s="7">
        <v>553390567</v>
      </c>
      <c r="C1667" s="6">
        <v>30</v>
      </c>
      <c r="D1667" s="17">
        <v>33748.5</v>
      </c>
      <c r="E1667" s="6" t="s">
        <v>3339</v>
      </c>
      <c r="F1667" s="6" t="s">
        <v>3398</v>
      </c>
      <c r="G1667" s="6" t="s">
        <v>3389</v>
      </c>
      <c r="H1667" s="18" t="s">
        <v>6835</v>
      </c>
      <c r="I1667" s="19" t="str">
        <f t="shared" ref="I1667:I1730" si="52">LEFT(H1667,10)</f>
        <v>1247148.92</v>
      </c>
      <c r="J1667" s="20">
        <v>285394.08034799999</v>
      </c>
      <c r="K1667" s="6" t="s">
        <v>6836</v>
      </c>
      <c r="L1667" t="str">
        <f>VLOOKUP(A1667,[1]Accounts!$A$2:$G$3001,5,FALSE)</f>
        <v>Current</v>
      </c>
      <c r="M1667" t="str">
        <f>VLOOKUP(A1667,[1]Accounts!$A$2:$G$3001,7,FALSE)</f>
        <v>262363,6863</v>
      </c>
      <c r="N1667" t="str">
        <f>IFERROR(VLOOKUP(A1667,[1]Loan!A:D,4,FALSE),  " No Loan")</f>
        <v xml:space="preserve"> No Loan</v>
      </c>
      <c r="O1667" s="4">
        <f>VLOOKUP(B1667, [1]Transaction!C:F,4,FALSE)</f>
        <v>44575</v>
      </c>
      <c r="P1667" t="str">
        <f>VLOOKUP(B1667,[1]Transaction!C:D,2,FALSE)</f>
        <v>Cash Withdrawal</v>
      </c>
      <c r="Q1667" t="str">
        <f>VLOOKUP(B1667,[1]Transaction!C:E,3,FALSE)</f>
        <v>ATM</v>
      </c>
      <c r="R1667" s="10">
        <f>IFERROR(I1667-J1667, "")</f>
        <v>961754.839652</v>
      </c>
      <c r="S1667" s="5">
        <f t="shared" ref="S1667:S1730" si="53">IF(R1667&gt;500000, R1667*0.02,0)</f>
        <v>19235.09679304</v>
      </c>
    </row>
    <row r="1668" spans="1:19" x14ac:dyDescent="0.25">
      <c r="A1668" s="6" t="s">
        <v>2094</v>
      </c>
      <c r="B1668" s="7">
        <v>553774219</v>
      </c>
      <c r="C1668" s="6">
        <v>32</v>
      </c>
      <c r="D1668" s="17">
        <v>33018</v>
      </c>
      <c r="E1668" s="6" t="s">
        <v>3348</v>
      </c>
      <c r="F1668" s="6" t="s">
        <v>3375</v>
      </c>
      <c r="G1668" s="6" t="s">
        <v>3505</v>
      </c>
      <c r="H1668" s="18" t="s">
        <v>6837</v>
      </c>
      <c r="I1668" s="19" t="str">
        <f t="shared" si="52"/>
        <v>360033.204</v>
      </c>
      <c r="J1668" s="20">
        <v>286874.45724600001</v>
      </c>
      <c r="K1668" s="6" t="s">
        <v>6838</v>
      </c>
      <c r="L1668" t="str">
        <f>VLOOKUP(A1668,[1]Accounts!$A$2:$G$3001,5,FALSE)</f>
        <v>Joint</v>
      </c>
      <c r="M1668" t="str">
        <f>VLOOKUP(A1668,[1]Accounts!$A$2:$G$3001,7,FALSE)</f>
        <v>364489,6032</v>
      </c>
      <c r="N1668" t="str">
        <f>IFERROR(VLOOKUP(A1668,[1]Loan!A:D,4,FALSE),  " No Loan")</f>
        <v xml:space="preserve"> No Loan</v>
      </c>
      <c r="O1668" s="4">
        <f>VLOOKUP(B1668, [1]Transaction!C:F,4,FALSE)</f>
        <v>44242</v>
      </c>
      <c r="P1668" t="str">
        <f>VLOOKUP(B1668,[1]Transaction!C:D,2,FALSE)</f>
        <v>Money Transfer</v>
      </c>
      <c r="Q1668" t="str">
        <f>VLOOKUP(B1668,[1]Transaction!C:E,3,FALSE)</f>
        <v>Mobile</v>
      </c>
      <c r="R1668" s="10">
        <f>IFERROR(I1668-J1668, "")</f>
        <v>73158.746754000022</v>
      </c>
      <c r="S1668" s="5">
        <f t="shared" si="53"/>
        <v>0</v>
      </c>
    </row>
    <row r="1669" spans="1:19" x14ac:dyDescent="0.25">
      <c r="A1669" s="6" t="s">
        <v>2878</v>
      </c>
      <c r="B1669" s="7">
        <v>554023905</v>
      </c>
      <c r="C1669" s="6">
        <v>73</v>
      </c>
      <c r="D1669" s="17">
        <v>18042.75</v>
      </c>
      <c r="E1669" s="6" t="s">
        <v>3339</v>
      </c>
      <c r="F1669" s="6" t="s">
        <v>3794</v>
      </c>
      <c r="G1669" s="6" t="s">
        <v>3403</v>
      </c>
      <c r="H1669" s="18" t="s">
        <v>6839</v>
      </c>
      <c r="I1669" s="19" t="str">
        <f t="shared" si="52"/>
        <v>299302.244</v>
      </c>
      <c r="J1669" s="20">
        <v>125706.94270176</v>
      </c>
      <c r="K1669" s="6" t="s">
        <v>6840</v>
      </c>
      <c r="L1669" t="str">
        <f>VLOOKUP(A1669,[1]Accounts!$A$2:$G$3001,5,FALSE)</f>
        <v>Domiciliary</v>
      </c>
      <c r="M1669" t="str">
        <f>VLOOKUP(A1669,[1]Accounts!$A$2:$G$3001,7,FALSE)</f>
        <v>162784,5824</v>
      </c>
      <c r="N1669" t="str">
        <f>IFERROR(VLOOKUP(A1669,[1]Loan!A:D,4,FALSE),  " No Loan")</f>
        <v xml:space="preserve"> No Loan</v>
      </c>
      <c r="O1669" s="4">
        <f>VLOOKUP(B1669, [1]Transaction!C:F,4,FALSE)</f>
        <v>44626</v>
      </c>
      <c r="P1669" t="str">
        <f>VLOOKUP(B1669,[1]Transaction!C:D,2,FALSE)</f>
        <v>Cash Withdrawal</v>
      </c>
      <c r="Q1669" t="str">
        <f>VLOOKUP(B1669,[1]Transaction!C:E,3,FALSE)</f>
        <v>ATM</v>
      </c>
      <c r="R1669" s="10">
        <f>IFERROR(I1669-J1669, "")</f>
        <v>173595.30129824003</v>
      </c>
      <c r="S1669" s="5">
        <f t="shared" si="53"/>
        <v>0</v>
      </c>
    </row>
    <row r="1670" spans="1:19" x14ac:dyDescent="0.25">
      <c r="A1670" s="6" t="s">
        <v>1537</v>
      </c>
      <c r="B1670" s="7">
        <v>554865630</v>
      </c>
      <c r="C1670" s="6">
        <v>41</v>
      </c>
      <c r="D1670" s="17">
        <v>29730.75</v>
      </c>
      <c r="E1670" s="6" t="s">
        <v>3339</v>
      </c>
      <c r="F1670" s="6" t="s">
        <v>3409</v>
      </c>
      <c r="G1670" s="6" t="s">
        <v>3376</v>
      </c>
      <c r="H1670" s="18" t="s">
        <v>6841</v>
      </c>
      <c r="I1670" s="19" t="str">
        <f t="shared" si="52"/>
        <v>542700.297</v>
      </c>
      <c r="J1670" s="20">
        <v>364055.25433050003</v>
      </c>
      <c r="K1670" s="6" t="s">
        <v>6842</v>
      </c>
      <c r="L1670" t="str">
        <f>VLOOKUP(A1670,[1]Accounts!$A$2:$G$3001,5,FALSE)</f>
        <v>Savings</v>
      </c>
      <c r="M1670" t="str">
        <f>VLOOKUP(A1670,[1]Accounts!$A$2:$G$3001,7,FALSE)</f>
        <v>186157,65</v>
      </c>
      <c r="N1670" t="str">
        <f>IFERROR(VLOOKUP(A1670,[1]Loan!A:D,4,FALSE),  " No Loan")</f>
        <v xml:space="preserve"> No Loan</v>
      </c>
      <c r="O1670" s="4">
        <f>VLOOKUP(B1670, [1]Transaction!C:F,4,FALSE)</f>
        <v>44669</v>
      </c>
      <c r="P1670" t="str">
        <f>VLOOKUP(B1670,[1]Transaction!C:D,2,FALSE)</f>
        <v>Money Transfer</v>
      </c>
      <c r="Q1670" t="str">
        <f>VLOOKUP(B1670,[1]Transaction!C:E,3,FALSE)</f>
        <v>Internet Banking</v>
      </c>
      <c r="R1670" s="10">
        <f>IFERROR(I1670-J1670, "")</f>
        <v>178645.04266949999</v>
      </c>
      <c r="S1670" s="5">
        <f t="shared" si="53"/>
        <v>0</v>
      </c>
    </row>
    <row r="1671" spans="1:19" x14ac:dyDescent="0.25">
      <c r="A1671" s="6" t="s">
        <v>644</v>
      </c>
      <c r="B1671" s="7">
        <v>555082235</v>
      </c>
      <c r="C1671" s="6">
        <v>83</v>
      </c>
      <c r="D1671" s="17">
        <v>14390.25</v>
      </c>
      <c r="E1671" s="6" t="s">
        <v>3339</v>
      </c>
      <c r="F1671" s="6" t="s">
        <v>3412</v>
      </c>
      <c r="G1671" s="6" t="s">
        <v>3454</v>
      </c>
      <c r="H1671" s="18" t="s">
        <v>6843</v>
      </c>
      <c r="I1671" s="19" t="str">
        <f t="shared" si="52"/>
        <v>913709.354</v>
      </c>
      <c r="J1671" s="20">
        <v>405830.68297626002</v>
      </c>
      <c r="K1671" s="6" t="s">
        <v>6844</v>
      </c>
      <c r="L1671" t="str">
        <f>VLOOKUP(A1671,[1]Accounts!$A$2:$G$3001,5,FALSE)</f>
        <v>Domiciliary</v>
      </c>
      <c r="M1671" t="str">
        <f>VLOOKUP(A1671,[1]Accounts!$A$2:$G$3001,7,FALSE)</f>
        <v>357699,4311</v>
      </c>
      <c r="N1671" t="str">
        <f>IFERROR(VLOOKUP(A1671,[1]Loan!A:D,4,FALSE),  " No Loan")</f>
        <v xml:space="preserve"> No Loan</v>
      </c>
      <c r="O1671" s="4">
        <f>VLOOKUP(B1671, [1]Transaction!C:F,4,FALSE)</f>
        <v>44619</v>
      </c>
      <c r="P1671" t="str">
        <f>VLOOKUP(B1671,[1]Transaction!C:D,2,FALSE)</f>
        <v>Money Deposit</v>
      </c>
      <c r="Q1671" t="str">
        <f>VLOOKUP(B1671,[1]Transaction!C:E,3,FALSE)</f>
        <v>ATM</v>
      </c>
      <c r="R1671" s="10">
        <f>IFERROR(I1671-J1671, "")</f>
        <v>507878.67102374003</v>
      </c>
      <c r="S1671" s="5">
        <f t="shared" si="53"/>
        <v>10157.573420474801</v>
      </c>
    </row>
    <row r="1672" spans="1:19" x14ac:dyDescent="0.25">
      <c r="A1672" s="6" t="s">
        <v>564</v>
      </c>
      <c r="B1672" s="7">
        <v>555382110</v>
      </c>
      <c r="C1672" s="6">
        <v>39</v>
      </c>
      <c r="D1672" s="17">
        <v>30461.25</v>
      </c>
      <c r="E1672" s="6" t="s">
        <v>3348</v>
      </c>
      <c r="F1672" s="6" t="s">
        <v>4204</v>
      </c>
      <c r="G1672" s="6" t="s">
        <v>3623</v>
      </c>
      <c r="H1672" s="18" t="s">
        <v>6845</v>
      </c>
      <c r="I1672" s="19" t="str">
        <f t="shared" si="52"/>
        <v>58857.6809</v>
      </c>
      <c r="J1672" s="20">
        <v>21707.510789119999</v>
      </c>
      <c r="K1672" s="6" t="s">
        <v>6846</v>
      </c>
      <c r="L1672" t="str">
        <f>VLOOKUP(A1672,[1]Accounts!$A$2:$G$3001,5,FALSE)</f>
        <v>Domiciliary</v>
      </c>
      <c r="M1672" t="str">
        <f>VLOOKUP(A1672,[1]Accounts!$A$2:$G$3001,7,FALSE)</f>
        <v>64432,3797</v>
      </c>
      <c r="N1672" t="str">
        <f>IFERROR(VLOOKUP(A1672,[1]Loan!A:D,4,FALSE),  " No Loan")</f>
        <v>N1716121056</v>
      </c>
      <c r="O1672" s="4">
        <f>VLOOKUP(B1672, [1]Transaction!C:F,4,FALSE)</f>
        <v>44290</v>
      </c>
      <c r="P1672" t="str">
        <f>VLOOKUP(B1672,[1]Transaction!C:D,2,FALSE)</f>
        <v>Loan Payment</v>
      </c>
      <c r="Q1672" t="str">
        <f>VLOOKUP(B1672,[1]Transaction!C:E,3,FALSE)</f>
        <v>ACH</v>
      </c>
      <c r="R1672" s="10">
        <f>IFERROR(I1672-J1672, "")</f>
        <v>37150.170110880004</v>
      </c>
      <c r="S1672" s="5">
        <f t="shared" si="53"/>
        <v>0</v>
      </c>
    </row>
    <row r="1673" spans="1:19" x14ac:dyDescent="0.25">
      <c r="A1673" s="6" t="s">
        <v>1748</v>
      </c>
      <c r="B1673" s="7">
        <v>555522499</v>
      </c>
      <c r="C1673" s="6">
        <v>45</v>
      </c>
      <c r="D1673" s="17">
        <v>28269.75</v>
      </c>
      <c r="E1673" s="6" t="s">
        <v>3339</v>
      </c>
      <c r="F1673" s="6" t="s">
        <v>3710</v>
      </c>
      <c r="G1673" s="6" t="s">
        <v>3444</v>
      </c>
      <c r="H1673" s="18" t="s">
        <v>6847</v>
      </c>
      <c r="I1673" s="19" t="str">
        <f t="shared" si="52"/>
        <v>470005.078</v>
      </c>
      <c r="J1673" s="20">
        <v>177661.91953124999</v>
      </c>
      <c r="K1673" s="6" t="s">
        <v>6848</v>
      </c>
      <c r="L1673" t="str">
        <f>VLOOKUP(A1673,[1]Accounts!$A$2:$G$3001,5,FALSE)</f>
        <v>Corporate</v>
      </c>
      <c r="M1673" t="str">
        <f>VLOOKUP(A1673,[1]Accounts!$A$2:$G$3001,7,FALSE)</f>
        <v>140323,205</v>
      </c>
      <c r="N1673" t="str">
        <f>IFERROR(VLOOKUP(A1673,[1]Loan!A:D,4,FALSE),  " No Loan")</f>
        <v xml:space="preserve"> No Loan</v>
      </c>
      <c r="O1673" s="4">
        <f>VLOOKUP(B1673, [1]Transaction!C:F,4,FALSE)</f>
        <v>44513</v>
      </c>
      <c r="P1673" t="str">
        <f>VLOOKUP(B1673,[1]Transaction!C:D,2,FALSE)</f>
        <v>Money Transfer</v>
      </c>
      <c r="Q1673" t="str">
        <f>VLOOKUP(B1673,[1]Transaction!C:E,3,FALSE)</f>
        <v>Mobile</v>
      </c>
      <c r="R1673" s="10">
        <f>IFERROR(I1673-J1673, "")</f>
        <v>292343.15846874996</v>
      </c>
      <c r="S1673" s="5">
        <f t="shared" si="53"/>
        <v>0</v>
      </c>
    </row>
    <row r="1674" spans="1:19" x14ac:dyDescent="0.25">
      <c r="A1674" s="6" t="s">
        <v>1818</v>
      </c>
      <c r="B1674" s="7">
        <v>555715861</v>
      </c>
      <c r="C1674" s="6">
        <v>45</v>
      </c>
      <c r="D1674" s="17">
        <v>28269.75</v>
      </c>
      <c r="E1674" s="6" t="s">
        <v>3348</v>
      </c>
      <c r="F1674" s="6" t="s">
        <v>4224</v>
      </c>
      <c r="G1674" s="6" t="s">
        <v>3454</v>
      </c>
      <c r="H1674" s="18" t="s">
        <v>6849</v>
      </c>
      <c r="I1674" s="19" t="str">
        <f t="shared" si="52"/>
        <v>136948.974</v>
      </c>
      <c r="J1674" s="20">
        <v>41263.321522500002</v>
      </c>
      <c r="K1674" s="6" t="s">
        <v>6850</v>
      </c>
      <c r="L1674" t="str">
        <f>VLOOKUP(A1674,[1]Accounts!$A$2:$G$3001,5,FALSE)</f>
        <v>Joint</v>
      </c>
      <c r="M1674" t="str">
        <f>VLOOKUP(A1674,[1]Accounts!$A$2:$G$3001,7,FALSE)</f>
        <v>62223,125</v>
      </c>
      <c r="N1674" t="str">
        <f>IFERROR(VLOOKUP(A1674,[1]Loan!A:D,4,FALSE),  " No Loan")</f>
        <v xml:space="preserve"> No Loan</v>
      </c>
      <c r="O1674" s="4">
        <f>VLOOKUP(B1674, [1]Transaction!C:F,4,FALSE)</f>
        <v>44349</v>
      </c>
      <c r="P1674" t="str">
        <f>VLOOKUP(B1674,[1]Transaction!C:D,2,FALSE)</f>
        <v>Money Transfer</v>
      </c>
      <c r="Q1674" t="str">
        <f>VLOOKUP(B1674,[1]Transaction!C:E,3,FALSE)</f>
        <v>Bank</v>
      </c>
      <c r="R1674" s="10">
        <f>IFERROR(I1674-J1674, "")</f>
        <v>95685.652477499985</v>
      </c>
      <c r="S1674" s="5">
        <f t="shared" si="53"/>
        <v>0</v>
      </c>
    </row>
    <row r="1675" spans="1:19" x14ac:dyDescent="0.25">
      <c r="A1675" s="6" t="s">
        <v>567</v>
      </c>
      <c r="B1675" s="7">
        <v>556345845</v>
      </c>
      <c r="C1675" s="6">
        <v>69</v>
      </c>
      <c r="D1675" s="17">
        <v>19503.75</v>
      </c>
      <c r="E1675" s="6" t="s">
        <v>3339</v>
      </c>
      <c r="F1675" s="6" t="s">
        <v>3718</v>
      </c>
      <c r="G1675" s="6" t="s">
        <v>3425</v>
      </c>
      <c r="H1675" s="18" t="s">
        <v>6851</v>
      </c>
      <c r="I1675" s="19" t="str">
        <f t="shared" si="52"/>
        <v>105668.660</v>
      </c>
      <c r="J1675" s="20">
        <v>34195.071388800003</v>
      </c>
      <c r="K1675" s="6" t="s">
        <v>6852</v>
      </c>
      <c r="L1675" t="str">
        <f>VLOOKUP(A1675,[1]Accounts!$A$2:$G$3001,5,FALSE)</f>
        <v>Fixed Deposit</v>
      </c>
      <c r="M1675" t="str">
        <f>VLOOKUP(A1675,[1]Accounts!$A$2:$G$3001,7,FALSE)</f>
        <v>273197,4375</v>
      </c>
      <c r="N1675" t="str">
        <f>IFERROR(VLOOKUP(A1675,[1]Loan!A:D,4,FALSE),  " No Loan")</f>
        <v>N2895792375</v>
      </c>
      <c r="O1675" s="4">
        <f>VLOOKUP(B1675, [1]Transaction!C:F,4,FALSE)</f>
        <v>44386</v>
      </c>
      <c r="P1675" t="str">
        <f>VLOOKUP(B1675,[1]Transaction!C:D,2,FALSE)</f>
        <v>Loan Payment</v>
      </c>
      <c r="Q1675" t="str">
        <f>VLOOKUP(B1675,[1]Transaction!C:E,3,FALSE)</f>
        <v>AFT</v>
      </c>
      <c r="R1675" s="10">
        <f>IFERROR(I1675-J1675, "")</f>
        <v>71473.588611200001</v>
      </c>
      <c r="S1675" s="5">
        <f t="shared" si="53"/>
        <v>0</v>
      </c>
    </row>
    <row r="1676" spans="1:19" x14ac:dyDescent="0.25">
      <c r="A1676" s="6" t="s">
        <v>1870</v>
      </c>
      <c r="B1676" s="7">
        <v>556776914</v>
      </c>
      <c r="C1676" s="6">
        <v>57</v>
      </c>
      <c r="D1676" s="17">
        <v>23886.75</v>
      </c>
      <c r="E1676" s="6" t="s">
        <v>3348</v>
      </c>
      <c r="F1676" s="6" t="s">
        <v>3576</v>
      </c>
      <c r="G1676" s="6" t="s">
        <v>3505</v>
      </c>
      <c r="H1676" s="18" t="s">
        <v>6853</v>
      </c>
      <c r="I1676" s="19" t="str">
        <f t="shared" si="52"/>
        <v>152384.269</v>
      </c>
      <c r="J1676" s="20">
        <v>67766.180980680001</v>
      </c>
      <c r="K1676" s="6" t="s">
        <v>6854</v>
      </c>
      <c r="L1676" t="str">
        <f>VLOOKUP(A1676,[1]Accounts!$A$2:$G$3001,5,FALSE)</f>
        <v>Domiciliary</v>
      </c>
      <c r="M1676" t="str">
        <f>VLOOKUP(A1676,[1]Accounts!$A$2:$G$3001,7,FALSE)</f>
        <v>143783,1988</v>
      </c>
      <c r="N1676" t="str">
        <f>IFERROR(VLOOKUP(A1676,[1]Loan!A:D,4,FALSE),  " No Loan")</f>
        <v xml:space="preserve"> No Loan</v>
      </c>
      <c r="O1676" s="4">
        <f>VLOOKUP(B1676, [1]Transaction!C:F,4,FALSE)</f>
        <v>44237</v>
      </c>
      <c r="P1676" t="str">
        <f>VLOOKUP(B1676,[1]Transaction!C:D,2,FALSE)</f>
        <v>Money Transfer</v>
      </c>
      <c r="Q1676" t="str">
        <f>VLOOKUP(B1676,[1]Transaction!C:E,3,FALSE)</f>
        <v>Mobile</v>
      </c>
      <c r="R1676" s="10">
        <f>IFERROR(I1676-J1676, "")</f>
        <v>84618.088019319999</v>
      </c>
      <c r="S1676" s="5">
        <f t="shared" si="53"/>
        <v>0</v>
      </c>
    </row>
    <row r="1677" spans="1:19" x14ac:dyDescent="0.25">
      <c r="A1677" s="6" t="s">
        <v>1962</v>
      </c>
      <c r="B1677" s="7">
        <v>556812134</v>
      </c>
      <c r="C1677" s="6">
        <v>46</v>
      </c>
      <c r="D1677" s="17">
        <v>27904.5</v>
      </c>
      <c r="E1677" s="6" t="s">
        <v>3348</v>
      </c>
      <c r="F1677" s="6" t="s">
        <v>3424</v>
      </c>
      <c r="G1677" s="6" t="s">
        <v>3505</v>
      </c>
      <c r="H1677" s="18" t="s">
        <v>6855</v>
      </c>
      <c r="I1677" s="19" t="str">
        <f t="shared" si="52"/>
        <v>1998613.00</v>
      </c>
      <c r="J1677" s="20">
        <v>276626.20877892</v>
      </c>
      <c r="K1677" s="6" t="s">
        <v>6856</v>
      </c>
      <c r="L1677" t="str">
        <f>VLOOKUP(A1677,[1]Accounts!$A$2:$G$3001,5,FALSE)</f>
        <v>Savings</v>
      </c>
      <c r="M1677" t="str">
        <f>VLOOKUP(A1677,[1]Accounts!$A$2:$G$3001,7,FALSE)</f>
        <v>293419,065</v>
      </c>
      <c r="N1677" t="str">
        <f>IFERROR(VLOOKUP(A1677,[1]Loan!A:D,4,FALSE),  " No Loan")</f>
        <v xml:space="preserve"> No Loan</v>
      </c>
      <c r="O1677" s="4">
        <f>VLOOKUP(B1677, [1]Transaction!C:F,4,FALSE)</f>
        <v>44283</v>
      </c>
      <c r="P1677" t="str">
        <f>VLOOKUP(B1677,[1]Transaction!C:D,2,FALSE)</f>
        <v>Money Transfer</v>
      </c>
      <c r="Q1677" t="str">
        <f>VLOOKUP(B1677,[1]Transaction!C:E,3,FALSE)</f>
        <v>Mobile</v>
      </c>
      <c r="R1677" s="10">
        <f>IFERROR(I1677-J1677, "")</f>
        <v>1721986.7912210799</v>
      </c>
      <c r="S1677" s="5">
        <f t="shared" si="53"/>
        <v>34439.735824421601</v>
      </c>
    </row>
    <row r="1678" spans="1:19" x14ac:dyDescent="0.25">
      <c r="A1678" s="6" t="s">
        <v>570</v>
      </c>
      <c r="B1678" s="7">
        <v>557237783</v>
      </c>
      <c r="C1678" s="6">
        <v>78</v>
      </c>
      <c r="D1678" s="17">
        <v>16216.5</v>
      </c>
      <c r="E1678" s="6" t="s">
        <v>3348</v>
      </c>
      <c r="F1678" s="6" t="s">
        <v>3486</v>
      </c>
      <c r="G1678" s="6" t="s">
        <v>3369</v>
      </c>
      <c r="H1678" s="18" t="s">
        <v>6857</v>
      </c>
      <c r="I1678" s="19" t="str">
        <f t="shared" si="52"/>
        <v>388803.810</v>
      </c>
      <c r="J1678" s="20">
        <v>152281.492344</v>
      </c>
      <c r="K1678" s="6" t="s">
        <v>6858</v>
      </c>
      <c r="L1678" t="str">
        <f>VLOOKUP(A1678,[1]Accounts!$A$2:$G$3001,5,FALSE)</f>
        <v>Corporate</v>
      </c>
      <c r="M1678" t="str">
        <f>VLOOKUP(A1678,[1]Accounts!$A$2:$G$3001,7,FALSE)</f>
        <v>70030,3616</v>
      </c>
      <c r="N1678" t="str">
        <f>IFERROR(VLOOKUP(A1678,[1]Loan!A:D,4,FALSE),  " No Loan")</f>
        <v>N16713932672</v>
      </c>
      <c r="O1678" s="4">
        <f>VLOOKUP(B1678, [1]Transaction!C:F,4,FALSE)</f>
        <v>44639</v>
      </c>
      <c r="P1678" t="str">
        <f>VLOOKUP(B1678,[1]Transaction!C:D,2,FALSE)</f>
        <v>Loan Payment</v>
      </c>
      <c r="Q1678" t="str">
        <f>VLOOKUP(B1678,[1]Transaction!C:E,3,FALSE)</f>
        <v>AFT</v>
      </c>
      <c r="R1678" s="10">
        <f>IFERROR(I1678-J1678, "")</f>
        <v>236522.317656</v>
      </c>
      <c r="S1678" s="5">
        <f t="shared" si="53"/>
        <v>0</v>
      </c>
    </row>
    <row r="1679" spans="1:19" x14ac:dyDescent="0.25">
      <c r="A1679" s="6" t="s">
        <v>573</v>
      </c>
      <c r="B1679" s="7">
        <v>557921020</v>
      </c>
      <c r="C1679" s="6">
        <v>27</v>
      </c>
      <c r="D1679" s="17">
        <v>34844.25</v>
      </c>
      <c r="E1679" s="6" t="s">
        <v>3348</v>
      </c>
      <c r="F1679" s="6" t="s">
        <v>3415</v>
      </c>
      <c r="G1679" s="6" t="s">
        <v>3403</v>
      </c>
      <c r="H1679" s="18" t="s">
        <v>6859</v>
      </c>
      <c r="I1679" s="19" t="str">
        <f t="shared" si="52"/>
        <v>2036733.03</v>
      </c>
      <c r="J1679" s="20">
        <v>773673.69647567999</v>
      </c>
      <c r="K1679" s="6" t="s">
        <v>6860</v>
      </c>
      <c r="L1679" t="str">
        <f>VLOOKUP(A1679,[1]Accounts!$A$2:$G$3001,5,FALSE)</f>
        <v>Savings</v>
      </c>
      <c r="M1679" t="str">
        <f>VLOOKUP(A1679,[1]Accounts!$A$2:$G$3001,7,FALSE)</f>
        <v>90161,2892</v>
      </c>
      <c r="N1679" t="str">
        <f>IFERROR(VLOOKUP(A1679,[1]Loan!A:D,4,FALSE),  " No Loan")</f>
        <v>N1976426928</v>
      </c>
      <c r="O1679" s="4">
        <f>VLOOKUP(B1679, [1]Transaction!C:F,4,FALSE)</f>
        <v>44600</v>
      </c>
      <c r="P1679" t="str">
        <f>VLOOKUP(B1679,[1]Transaction!C:D,2,FALSE)</f>
        <v>Loan Payment</v>
      </c>
      <c r="Q1679" t="str">
        <f>VLOOKUP(B1679,[1]Transaction!C:E,3,FALSE)</f>
        <v>AFT</v>
      </c>
      <c r="R1679" s="10">
        <f>IFERROR(I1679-J1679, "")</f>
        <v>1263059.33352432</v>
      </c>
      <c r="S1679" s="5">
        <f t="shared" si="53"/>
        <v>25261.186670486401</v>
      </c>
    </row>
    <row r="1680" spans="1:19" x14ac:dyDescent="0.25">
      <c r="A1680" s="6" t="s">
        <v>576</v>
      </c>
      <c r="B1680" s="7">
        <v>558098984</v>
      </c>
      <c r="C1680" s="6">
        <v>79</v>
      </c>
      <c r="D1680" s="17">
        <v>15851.25</v>
      </c>
      <c r="E1680" s="6" t="s">
        <v>3348</v>
      </c>
      <c r="F1680" s="6" t="s">
        <v>3840</v>
      </c>
      <c r="G1680" s="6" t="s">
        <v>3489</v>
      </c>
      <c r="H1680" s="18" t="s">
        <v>6861</v>
      </c>
      <c r="I1680" s="19" t="str">
        <f t="shared" si="52"/>
        <v>1515691.24</v>
      </c>
      <c r="J1680" s="20">
        <v>359584.68057600001</v>
      </c>
      <c r="K1680" s="6" t="s">
        <v>5749</v>
      </c>
      <c r="L1680" t="str">
        <f>VLOOKUP(A1680,[1]Accounts!$A$2:$G$3001,5,FALSE)</f>
        <v>Savings</v>
      </c>
      <c r="M1680" t="str">
        <f>VLOOKUP(A1680,[1]Accounts!$A$2:$G$3001,7,FALSE)</f>
        <v>129574,885</v>
      </c>
      <c r="N1680" t="str">
        <f>IFERROR(VLOOKUP(A1680,[1]Loan!A:D,4,FALSE),  " No Loan")</f>
        <v>N1509138125</v>
      </c>
      <c r="O1680" s="4">
        <f>VLOOKUP(B1680, [1]Transaction!C:F,4,FALSE)</f>
        <v>44578</v>
      </c>
      <c r="P1680" t="str">
        <f>VLOOKUP(B1680,[1]Transaction!C:D,2,FALSE)</f>
        <v>Loan Payment</v>
      </c>
      <c r="Q1680" t="str">
        <f>VLOOKUP(B1680,[1]Transaction!C:E,3,FALSE)</f>
        <v>AFT</v>
      </c>
      <c r="R1680" s="10">
        <f>IFERROR(I1680-J1680, "")</f>
        <v>1156106.5594239999</v>
      </c>
      <c r="S1680" s="5">
        <f t="shared" si="53"/>
        <v>23122.131188479998</v>
      </c>
    </row>
    <row r="1681" spans="1:19" x14ac:dyDescent="0.25">
      <c r="A1681" s="6" t="s">
        <v>1327</v>
      </c>
      <c r="B1681" s="7">
        <v>558451073</v>
      </c>
      <c r="C1681" s="6">
        <v>22</v>
      </c>
      <c r="D1681" s="21">
        <v>37949.5</v>
      </c>
      <c r="E1681" s="6" t="str">
        <f ca="1">CHOOSE(RANDBETWEEN(1, 2), "Male","Female")</f>
        <v>Female</v>
      </c>
      <c r="F1681" s="6" t="str">
        <f ca="1">CHOOSE(RANDBETWEEN(1, 5), "Farmer","Tailor","Student","Professor","Welder")</f>
        <v>Professor</v>
      </c>
      <c r="G1681" s="6" t="str">
        <f ca="1">CHOOSE(RANDBETWEEN(1, 22), "Kano","Kwara","Imo","Lagos","Adamawa","Delta","Sokoto","Oyo","Osun","Abia","Cross River","Kaduna","Plateau","River","Abuja","Kogi","Edo","Anambra","Bayelsa","Benue","Ogun","Enugu")</f>
        <v>Kaduna</v>
      </c>
      <c r="H1681" s="22" t="s">
        <v>6862</v>
      </c>
      <c r="I1681" s="19" t="str">
        <f t="shared" si="52"/>
        <v>157483.816</v>
      </c>
      <c r="J1681" s="10">
        <v>992719.45172781125</v>
      </c>
      <c r="K1681" t="s">
        <v>6863</v>
      </c>
      <c r="L1681" t="str">
        <f>VLOOKUP(A1681,[1]Accounts!$A$2:$G$3001,5,FALSE)</f>
        <v>Domiciliary</v>
      </c>
      <c r="M1681" t="str">
        <f>VLOOKUP(A1681,[1]Accounts!$A$2:$G$3001,7,FALSE)</f>
        <v>250558,7616</v>
      </c>
      <c r="N1681" t="str">
        <f>IFERROR(VLOOKUP(A1681,[1]Loan!A:D,4,FALSE),  " No Loan")</f>
        <v xml:space="preserve"> No Loan</v>
      </c>
      <c r="O1681" s="4">
        <f>VLOOKUP(B1681, [1]Transaction!C:F,4,FALSE)</f>
        <v>44285</v>
      </c>
      <c r="P1681" t="str">
        <f>VLOOKUP(B1681,[1]Transaction!C:D,2,FALSE)</f>
        <v>Money Transfer</v>
      </c>
      <c r="Q1681" t="str">
        <f>VLOOKUP(B1681,[1]Transaction!C:E,3,FALSE)</f>
        <v>Internet Banking</v>
      </c>
      <c r="R1681" s="10">
        <f>IFERROR(I1681-J1681, "")</f>
        <v>-835235.63572781126</v>
      </c>
      <c r="S1681" s="5">
        <f t="shared" si="53"/>
        <v>0</v>
      </c>
    </row>
    <row r="1682" spans="1:19" x14ac:dyDescent="0.25">
      <c r="A1682" s="6" t="s">
        <v>580</v>
      </c>
      <c r="B1682" s="7">
        <v>559254783</v>
      </c>
      <c r="C1682" s="6">
        <v>84</v>
      </c>
      <c r="D1682" s="17">
        <v>14025</v>
      </c>
      <c r="E1682" s="6" t="s">
        <v>3339</v>
      </c>
      <c r="F1682" s="6" t="s">
        <v>4287</v>
      </c>
      <c r="G1682" s="6" t="s">
        <v>3376</v>
      </c>
      <c r="H1682" s="18" t="s">
        <v>6864</v>
      </c>
      <c r="I1682" s="19" t="str">
        <f t="shared" si="52"/>
        <v>1600437.13</v>
      </c>
      <c r="J1682" s="20">
        <v>196231.94225250001</v>
      </c>
      <c r="K1682" s="6" t="s">
        <v>6865</v>
      </c>
      <c r="L1682" t="str">
        <f>VLOOKUP(A1682,[1]Accounts!$A$2:$G$3001,5,FALSE)</f>
        <v>Joint</v>
      </c>
      <c r="M1682" t="str">
        <f>VLOOKUP(A1682,[1]Accounts!$A$2:$G$3001,7,FALSE)</f>
        <v>287612,7345</v>
      </c>
      <c r="N1682" t="str">
        <f>IFERROR(VLOOKUP(A1682,[1]Loan!A:D,4,FALSE),  " No Loan")</f>
        <v>N10927485288</v>
      </c>
      <c r="O1682" s="4">
        <f>VLOOKUP(B1682, [1]Transaction!C:F,4,FALSE)</f>
        <v>44401</v>
      </c>
      <c r="P1682" t="str">
        <f>VLOOKUP(B1682,[1]Transaction!C:D,2,FALSE)</f>
        <v>Loan Payment</v>
      </c>
      <c r="Q1682" t="str">
        <f>VLOOKUP(B1682,[1]Transaction!C:E,3,FALSE)</f>
        <v>Mobile</v>
      </c>
      <c r="R1682" s="10">
        <f>IFERROR(I1682-J1682, "")</f>
        <v>1404205.1877474999</v>
      </c>
      <c r="S1682" s="5">
        <f t="shared" si="53"/>
        <v>28084.10375495</v>
      </c>
    </row>
    <row r="1683" spans="1:19" x14ac:dyDescent="0.25">
      <c r="A1683" s="6" t="s">
        <v>2057</v>
      </c>
      <c r="B1683" s="7">
        <v>559812951</v>
      </c>
      <c r="C1683" s="6">
        <v>29</v>
      </c>
      <c r="D1683" s="17">
        <v>34113.75</v>
      </c>
      <c r="E1683" s="6" t="s">
        <v>3339</v>
      </c>
      <c r="F1683" s="6" t="s">
        <v>4616</v>
      </c>
      <c r="G1683" s="6" t="s">
        <v>3463</v>
      </c>
      <c r="H1683" s="18" t="s">
        <v>6866</v>
      </c>
      <c r="I1683" s="19" t="str">
        <f t="shared" si="52"/>
        <v>1003245.94</v>
      </c>
      <c r="J1683" s="20">
        <v>189291.68784</v>
      </c>
      <c r="K1683" s="6" t="s">
        <v>6867</v>
      </c>
      <c r="L1683" t="str">
        <f>VLOOKUP(A1683,[1]Accounts!$A$2:$G$3001,5,FALSE)</f>
        <v>Current</v>
      </c>
      <c r="M1683" t="str">
        <f>VLOOKUP(A1683,[1]Accounts!$A$2:$G$3001,7,FALSE)</f>
        <v>35372,288</v>
      </c>
      <c r="N1683" t="str">
        <f>IFERROR(VLOOKUP(A1683,[1]Loan!A:D,4,FALSE),  " No Loan")</f>
        <v xml:space="preserve"> No Loan</v>
      </c>
      <c r="O1683" s="4">
        <f>VLOOKUP(B1683, [1]Transaction!C:F,4,FALSE)</f>
        <v>44678</v>
      </c>
      <c r="P1683" t="str">
        <f>VLOOKUP(B1683,[1]Transaction!C:D,2,FALSE)</f>
        <v>Money Transfer</v>
      </c>
      <c r="Q1683" t="str">
        <f>VLOOKUP(B1683,[1]Transaction!C:E,3,FALSE)</f>
        <v>ATM</v>
      </c>
      <c r="R1683" s="10">
        <f>IFERROR(I1683-J1683, "")</f>
        <v>813954.25215999992</v>
      </c>
      <c r="S1683" s="5">
        <f t="shared" si="53"/>
        <v>16279.085043199999</v>
      </c>
    </row>
    <row r="1684" spans="1:19" x14ac:dyDescent="0.25">
      <c r="A1684" s="6" t="s">
        <v>583</v>
      </c>
      <c r="B1684" s="7">
        <v>560038029</v>
      </c>
      <c r="C1684" s="6">
        <v>64</v>
      </c>
      <c r="D1684" s="17">
        <v>21330</v>
      </c>
      <c r="E1684" s="6" t="s">
        <v>3348</v>
      </c>
      <c r="F1684" s="6" t="s">
        <v>3395</v>
      </c>
      <c r="G1684" s="6" t="s">
        <v>3361</v>
      </c>
      <c r="H1684" s="18" t="s">
        <v>6868</v>
      </c>
      <c r="I1684" s="19" t="str">
        <f t="shared" si="52"/>
        <v>315547.376</v>
      </c>
      <c r="J1684" s="20">
        <v>115700.704812</v>
      </c>
      <c r="K1684" s="6" t="s">
        <v>6869</v>
      </c>
      <c r="L1684" t="str">
        <f>VLOOKUP(A1684,[1]Accounts!$A$2:$G$3001,5,FALSE)</f>
        <v>Domiciliary</v>
      </c>
      <c r="M1684" t="str">
        <f>VLOOKUP(A1684,[1]Accounts!$A$2:$G$3001,7,FALSE)</f>
        <v>142841,2608</v>
      </c>
      <c r="N1684" t="str">
        <f>IFERROR(VLOOKUP(A1684,[1]Loan!A:D,4,FALSE),  " No Loan")</f>
        <v>N5089393632</v>
      </c>
      <c r="O1684" s="4">
        <f>VLOOKUP(B1684, [1]Transaction!C:F,4,FALSE)</f>
        <v>44198</v>
      </c>
      <c r="P1684" t="str">
        <f>VLOOKUP(B1684,[1]Transaction!C:D,2,FALSE)</f>
        <v>Loan Payment</v>
      </c>
      <c r="Q1684" t="str">
        <f>VLOOKUP(B1684,[1]Transaction!C:E,3,FALSE)</f>
        <v>ACH</v>
      </c>
      <c r="R1684" s="10">
        <f>IFERROR(I1684-J1684, "")</f>
        <v>199846.67118800001</v>
      </c>
      <c r="S1684" s="5">
        <f t="shared" si="53"/>
        <v>0</v>
      </c>
    </row>
    <row r="1685" spans="1:19" x14ac:dyDescent="0.25">
      <c r="A1685" s="6" t="s">
        <v>1726</v>
      </c>
      <c r="B1685" s="7">
        <v>560230268</v>
      </c>
      <c r="C1685" s="6">
        <v>56</v>
      </c>
      <c r="D1685" s="17">
        <v>24252</v>
      </c>
      <c r="E1685" s="6" t="s">
        <v>3339</v>
      </c>
      <c r="F1685" s="6" t="s">
        <v>3544</v>
      </c>
      <c r="G1685" s="6" t="s">
        <v>3369</v>
      </c>
      <c r="H1685" s="18" t="s">
        <v>6870</v>
      </c>
      <c r="I1685" s="19" t="str">
        <f t="shared" si="52"/>
        <v>208859.643</v>
      </c>
      <c r="J1685" s="20">
        <v>112415.63159039999</v>
      </c>
      <c r="K1685" s="6" t="s">
        <v>161</v>
      </c>
      <c r="L1685" t="str">
        <f>VLOOKUP(A1685,[1]Accounts!$A$2:$G$3001,5,FALSE)</f>
        <v>Savings</v>
      </c>
      <c r="M1685" t="str">
        <f>VLOOKUP(A1685,[1]Accounts!$A$2:$G$3001,7,FALSE)</f>
        <v>114845,0163</v>
      </c>
      <c r="N1685" t="str">
        <f>IFERROR(VLOOKUP(A1685,[1]Loan!A:D,4,FALSE),  " No Loan")</f>
        <v xml:space="preserve"> No Loan</v>
      </c>
      <c r="O1685" s="4">
        <f>VLOOKUP(B1685, [1]Transaction!C:F,4,FALSE)</f>
        <v>44200</v>
      </c>
      <c r="P1685" t="str">
        <f>VLOOKUP(B1685,[1]Transaction!C:D,2,FALSE)</f>
        <v>Money Transfer</v>
      </c>
      <c r="Q1685" t="str">
        <f>VLOOKUP(B1685,[1]Transaction!C:E,3,FALSE)</f>
        <v>Mobile</v>
      </c>
      <c r="R1685" s="10">
        <f>IFERROR(I1685-J1685, "")</f>
        <v>96444.011409600018</v>
      </c>
      <c r="S1685" s="5">
        <f t="shared" si="53"/>
        <v>0</v>
      </c>
    </row>
    <row r="1686" spans="1:19" x14ac:dyDescent="0.25">
      <c r="A1686" s="6" t="s">
        <v>2815</v>
      </c>
      <c r="B1686" s="7">
        <v>560683336</v>
      </c>
      <c r="C1686" s="6">
        <v>81</v>
      </c>
      <c r="D1686" s="17">
        <v>15120.75</v>
      </c>
      <c r="E1686" s="6" t="s">
        <v>3348</v>
      </c>
      <c r="F1686" s="6" t="s">
        <v>3523</v>
      </c>
      <c r="G1686" s="6" t="s">
        <v>3444</v>
      </c>
      <c r="H1686" s="18" t="s">
        <v>6871</v>
      </c>
      <c r="I1686" s="19" t="str">
        <f t="shared" si="52"/>
        <v>86494.0736</v>
      </c>
      <c r="J1686" s="20">
        <v>77788.863682919997</v>
      </c>
      <c r="K1686" s="6" t="s">
        <v>5178</v>
      </c>
      <c r="L1686" t="str">
        <f>VLOOKUP(A1686,[1]Accounts!$A$2:$G$3001,5,FALSE)</f>
        <v>Savings</v>
      </c>
      <c r="M1686" t="str">
        <f>VLOOKUP(A1686,[1]Accounts!$A$2:$G$3001,7,FALSE)</f>
        <v>255392,7552</v>
      </c>
      <c r="N1686" t="str">
        <f>IFERROR(VLOOKUP(A1686,[1]Loan!A:D,4,FALSE),  " No Loan")</f>
        <v xml:space="preserve"> No Loan</v>
      </c>
      <c r="O1686" s="4">
        <f>VLOOKUP(B1686, [1]Transaction!C:F,4,FALSE)</f>
        <v>44448</v>
      </c>
      <c r="P1686" t="str">
        <f>VLOOKUP(B1686,[1]Transaction!C:D,2,FALSE)</f>
        <v>Money Transfer</v>
      </c>
      <c r="Q1686" t="str">
        <f>VLOOKUP(B1686,[1]Transaction!C:E,3,FALSE)</f>
        <v>Mobile</v>
      </c>
      <c r="R1686" s="10">
        <f>IFERROR(I1686-J1686, "")</f>
        <v>8705.2099170800066</v>
      </c>
      <c r="S1686" s="5">
        <f t="shared" si="53"/>
        <v>0</v>
      </c>
    </row>
    <row r="1687" spans="1:19" x14ac:dyDescent="0.25">
      <c r="A1687" s="6" t="s">
        <v>586</v>
      </c>
      <c r="B1687" s="7">
        <v>561087774</v>
      </c>
      <c r="C1687" s="6">
        <v>71</v>
      </c>
      <c r="D1687" s="17">
        <v>18773.25</v>
      </c>
      <c r="E1687" s="6" t="s">
        <v>3348</v>
      </c>
      <c r="F1687" s="6" t="s">
        <v>3600</v>
      </c>
      <c r="G1687" s="6" t="s">
        <v>3403</v>
      </c>
      <c r="H1687" s="18" t="s">
        <v>6872</v>
      </c>
      <c r="I1687" s="19" t="str">
        <f t="shared" si="52"/>
        <v>258168.253</v>
      </c>
      <c r="J1687" s="20">
        <v>78349.9009104</v>
      </c>
      <c r="K1687" s="6" t="s">
        <v>6873</v>
      </c>
      <c r="L1687" t="str">
        <f>VLOOKUP(A1687,[1]Accounts!$A$2:$G$3001,5,FALSE)</f>
        <v>Corporate</v>
      </c>
      <c r="M1687" t="str">
        <f>VLOOKUP(A1687,[1]Accounts!$A$2:$G$3001,7,FALSE)</f>
        <v>359386,368</v>
      </c>
      <c r="N1687" t="str">
        <f>IFERROR(VLOOKUP(A1687,[1]Loan!A:D,4,FALSE),  " No Loan")</f>
        <v>N15463784144</v>
      </c>
      <c r="O1687" s="4">
        <f>VLOOKUP(B1687, [1]Transaction!C:F,4,FALSE)</f>
        <v>44407</v>
      </c>
      <c r="P1687" t="str">
        <f>VLOOKUP(B1687,[1]Transaction!C:D,2,FALSE)</f>
        <v>Loan Payment</v>
      </c>
      <c r="Q1687" t="str">
        <f>VLOOKUP(B1687,[1]Transaction!C:E,3,FALSE)</f>
        <v>AFT</v>
      </c>
      <c r="R1687" s="10">
        <f>IFERROR(I1687-J1687, "")</f>
        <v>179818.3520896</v>
      </c>
      <c r="S1687" s="5">
        <f t="shared" si="53"/>
        <v>0</v>
      </c>
    </row>
    <row r="1688" spans="1:19" x14ac:dyDescent="0.25">
      <c r="A1688" s="6" t="s">
        <v>2992</v>
      </c>
      <c r="B1688" s="7">
        <v>561127028</v>
      </c>
      <c r="C1688" s="6">
        <v>34</v>
      </c>
      <c r="D1688" s="17">
        <v>32287.5</v>
      </c>
      <c r="E1688" s="6" t="s">
        <v>3339</v>
      </c>
      <c r="F1688" s="6" t="s">
        <v>3657</v>
      </c>
      <c r="G1688" s="6" t="s">
        <v>3454</v>
      </c>
      <c r="H1688" s="18" t="s">
        <v>6874</v>
      </c>
      <c r="I1688" s="19" t="str">
        <f t="shared" si="52"/>
        <v>66858.1308</v>
      </c>
      <c r="J1688" s="20">
        <v>62765.952153300001</v>
      </c>
      <c r="K1688" s="6" t="s">
        <v>6875</v>
      </c>
      <c r="L1688" t="str">
        <f>VLOOKUP(A1688,[1]Accounts!$A$2:$G$3001,5,FALSE)</f>
        <v>Domiciliary</v>
      </c>
      <c r="M1688" t="str">
        <f>VLOOKUP(A1688,[1]Accounts!$A$2:$G$3001,7,FALSE)</f>
        <v>112050,5568</v>
      </c>
      <c r="N1688" t="str">
        <f>IFERROR(VLOOKUP(A1688,[1]Loan!A:D,4,FALSE),  " No Loan")</f>
        <v xml:space="preserve"> No Loan</v>
      </c>
      <c r="O1688" s="4">
        <f>VLOOKUP(B1688, [1]Transaction!C:F,4,FALSE)</f>
        <v>44559</v>
      </c>
      <c r="P1688" t="str">
        <f>VLOOKUP(B1688,[1]Transaction!C:D,2,FALSE)</f>
        <v>Money Transfer</v>
      </c>
      <c r="Q1688" t="str">
        <f>VLOOKUP(B1688,[1]Transaction!C:E,3,FALSE)</f>
        <v>Mobile</v>
      </c>
      <c r="R1688" s="10">
        <f>IFERROR(I1688-J1688, "")</f>
        <v>4092.1786466999984</v>
      </c>
      <c r="S1688" s="5">
        <f t="shared" si="53"/>
        <v>0</v>
      </c>
    </row>
    <row r="1689" spans="1:19" x14ac:dyDescent="0.25">
      <c r="A1689" s="6" t="s">
        <v>713</v>
      </c>
      <c r="B1689" s="7">
        <v>561221117</v>
      </c>
      <c r="C1689" s="6">
        <v>85</v>
      </c>
      <c r="D1689" s="17">
        <v>13659.75</v>
      </c>
      <c r="E1689" s="6" t="s">
        <v>3348</v>
      </c>
      <c r="F1689" s="6" t="s">
        <v>3707</v>
      </c>
      <c r="G1689" s="6" t="s">
        <v>3357</v>
      </c>
      <c r="H1689" s="18" t="s">
        <v>6876</v>
      </c>
      <c r="I1689" s="19" t="str">
        <f t="shared" si="52"/>
        <v>265216.000</v>
      </c>
      <c r="J1689" s="20">
        <v>263367.52573823999</v>
      </c>
      <c r="K1689" s="6" t="s">
        <v>6877</v>
      </c>
      <c r="L1689" t="str">
        <f>VLOOKUP(A1689,[1]Accounts!$A$2:$G$3001,5,FALSE)</f>
        <v>Corporate</v>
      </c>
      <c r="M1689" t="str">
        <f>VLOOKUP(A1689,[1]Accounts!$A$2:$G$3001,7,FALSE)</f>
        <v>123556,5</v>
      </c>
      <c r="N1689" t="str">
        <f>IFERROR(VLOOKUP(A1689,[1]Loan!A:D,4,FALSE),  " No Loan")</f>
        <v xml:space="preserve"> No Loan</v>
      </c>
      <c r="O1689" s="4">
        <f>VLOOKUP(B1689, [1]Transaction!C:F,4,FALSE)</f>
        <v>44588</v>
      </c>
      <c r="P1689" t="str">
        <f>VLOOKUP(B1689,[1]Transaction!C:D,2,FALSE)</f>
        <v>Cash Withdrawal</v>
      </c>
      <c r="Q1689" t="str">
        <f>VLOOKUP(B1689,[1]Transaction!C:E,3,FALSE)</f>
        <v>ATM</v>
      </c>
      <c r="R1689" s="10">
        <f>IFERROR(I1689-J1689, "")</f>
        <v>1848.4742617600132</v>
      </c>
      <c r="S1689" s="5">
        <f t="shared" si="53"/>
        <v>0</v>
      </c>
    </row>
    <row r="1690" spans="1:19" x14ac:dyDescent="0.25">
      <c r="A1690" s="6" t="s">
        <v>2986</v>
      </c>
      <c r="B1690" s="7">
        <v>561323360</v>
      </c>
      <c r="C1690" s="6">
        <v>57</v>
      </c>
      <c r="D1690" s="17">
        <v>23886.75</v>
      </c>
      <c r="E1690" s="6" t="s">
        <v>3339</v>
      </c>
      <c r="F1690" s="6" t="s">
        <v>3633</v>
      </c>
      <c r="G1690" s="6" t="s">
        <v>3369</v>
      </c>
      <c r="H1690" s="18" t="s">
        <v>6878</v>
      </c>
      <c r="I1690" s="19" t="str">
        <f t="shared" si="52"/>
        <v>70248.6_x0002_</v>
      </c>
      <c r="J1690" s="20">
        <v>54878.206319999998</v>
      </c>
      <c r="K1690" s="6" t="s">
        <v>6879</v>
      </c>
      <c r="L1690" t="str">
        <f>VLOOKUP(A1690,[1]Accounts!$A$2:$G$3001,5,FALSE)</f>
        <v>Savings</v>
      </c>
      <c r="M1690" t="str">
        <f>VLOOKUP(A1690,[1]Accounts!$A$2:$G$3001,7,FALSE)</f>
        <v>55548,3885</v>
      </c>
      <c r="N1690" t="str">
        <f>IFERROR(VLOOKUP(A1690,[1]Loan!A:D,4,FALSE),  " No Loan")</f>
        <v xml:space="preserve"> No Loan</v>
      </c>
      <c r="O1690" s="4">
        <f>VLOOKUP(B1690, [1]Transaction!C:F,4,FALSE)</f>
        <v>44349</v>
      </c>
      <c r="P1690" t="str">
        <f>VLOOKUP(B1690,[1]Transaction!C:D,2,FALSE)</f>
        <v>Money Transfer</v>
      </c>
      <c r="Q1690" t="str">
        <f>VLOOKUP(B1690,[1]Transaction!C:E,3,FALSE)</f>
        <v>Mobile</v>
      </c>
      <c r="R1690" s="10" t="str">
        <f>IFERROR(I1690-J1690, "")</f>
        <v/>
      </c>
      <c r="S1690" s="5" t="e">
        <f t="shared" si="53"/>
        <v>#VALUE!</v>
      </c>
    </row>
    <row r="1691" spans="1:19" x14ac:dyDescent="0.25">
      <c r="A1691" s="6" t="s">
        <v>1645</v>
      </c>
      <c r="B1691" s="7">
        <v>562212047</v>
      </c>
      <c r="C1691" s="6">
        <v>76</v>
      </c>
      <c r="D1691" s="17">
        <v>16947</v>
      </c>
      <c r="E1691" s="6" t="s">
        <v>3339</v>
      </c>
      <c r="F1691" s="6" t="s">
        <v>3979</v>
      </c>
      <c r="G1691" s="6" t="s">
        <v>3403</v>
      </c>
      <c r="H1691" s="18" t="s">
        <v>6880</v>
      </c>
      <c r="I1691" s="19" t="str">
        <f t="shared" si="52"/>
        <v>25563.1498</v>
      </c>
      <c r="J1691" s="20">
        <v>11901.726957119999</v>
      </c>
      <c r="K1691" s="6" t="s">
        <v>6881</v>
      </c>
      <c r="L1691" t="str">
        <f>VLOOKUP(A1691,[1]Accounts!$A$2:$G$3001,5,FALSE)</f>
        <v>Fixed Deposit</v>
      </c>
      <c r="M1691" t="str">
        <f>VLOOKUP(A1691,[1]Accounts!$A$2:$G$3001,7,FALSE)</f>
        <v>110666,8224</v>
      </c>
      <c r="N1691" t="str">
        <f>IFERROR(VLOOKUP(A1691,[1]Loan!A:D,4,FALSE),  " No Loan")</f>
        <v xml:space="preserve"> No Loan</v>
      </c>
      <c r="O1691" s="4">
        <f>VLOOKUP(B1691, [1]Transaction!C:F,4,FALSE)</f>
        <v>44211</v>
      </c>
      <c r="P1691" t="str">
        <f>VLOOKUP(B1691,[1]Transaction!C:D,2,FALSE)</f>
        <v>Cash Withdrawal</v>
      </c>
      <c r="Q1691" t="str">
        <f>VLOOKUP(B1691,[1]Transaction!C:E,3,FALSE)</f>
        <v>Bank</v>
      </c>
      <c r="R1691" s="10">
        <f>IFERROR(I1691-J1691, "")</f>
        <v>13661.42284288</v>
      </c>
      <c r="S1691" s="5">
        <f t="shared" si="53"/>
        <v>0</v>
      </c>
    </row>
    <row r="1692" spans="1:19" x14ac:dyDescent="0.25">
      <c r="A1692" s="6" t="s">
        <v>3035</v>
      </c>
      <c r="B1692" s="7">
        <v>562393128</v>
      </c>
      <c r="C1692" s="6">
        <v>32</v>
      </c>
      <c r="D1692" s="17">
        <v>33018</v>
      </c>
      <c r="E1692" s="6" t="s">
        <v>3348</v>
      </c>
      <c r="F1692" s="6" t="s">
        <v>3450</v>
      </c>
      <c r="G1692" s="6" t="s">
        <v>3376</v>
      </c>
      <c r="H1692" s="18" t="s">
        <v>6882</v>
      </c>
      <c r="I1692" s="19" t="str">
        <f t="shared" si="52"/>
        <v>580085.143</v>
      </c>
      <c r="J1692" s="20">
        <v>496253.48394960002</v>
      </c>
      <c r="K1692" s="6" t="s">
        <v>6883</v>
      </c>
      <c r="L1692" t="str">
        <f>VLOOKUP(A1692,[1]Accounts!$A$2:$G$3001,5,FALSE)</f>
        <v>Current</v>
      </c>
      <c r="M1692" t="str">
        <f>VLOOKUP(A1692,[1]Accounts!$A$2:$G$3001,7,FALSE)</f>
        <v>353467,7757</v>
      </c>
      <c r="N1692" t="str">
        <f>IFERROR(VLOOKUP(A1692,[1]Loan!A:D,4,FALSE),  " No Loan")</f>
        <v xml:space="preserve"> No Loan</v>
      </c>
      <c r="O1692" s="4">
        <f>VLOOKUP(B1692, [1]Transaction!C:F,4,FALSE)</f>
        <v>44519</v>
      </c>
      <c r="P1692" t="str">
        <f>VLOOKUP(B1692,[1]Transaction!C:D,2,FALSE)</f>
        <v>Online Payment</v>
      </c>
      <c r="Q1692" t="str">
        <f>VLOOKUP(B1692,[1]Transaction!C:E,3,FALSE)</f>
        <v>Internet Banking</v>
      </c>
      <c r="R1692" s="10">
        <f>IFERROR(I1692-J1692, "")</f>
        <v>83831.65905040002</v>
      </c>
      <c r="S1692" s="5">
        <f t="shared" si="53"/>
        <v>0</v>
      </c>
    </row>
    <row r="1693" spans="1:19" x14ac:dyDescent="0.25">
      <c r="A1693" s="6" t="s">
        <v>1705</v>
      </c>
      <c r="B1693" s="7">
        <v>562586427</v>
      </c>
      <c r="C1693" s="6">
        <v>49</v>
      </c>
      <c r="D1693" s="17">
        <v>26808.75</v>
      </c>
      <c r="E1693" s="6" t="s">
        <v>3339</v>
      </c>
      <c r="F1693" s="6" t="s">
        <v>4432</v>
      </c>
      <c r="G1693" s="6" t="s">
        <v>3429</v>
      </c>
      <c r="H1693" s="18" t="s">
        <v>6884</v>
      </c>
      <c r="I1693" s="19" t="str">
        <f t="shared" si="52"/>
        <v>272517.772</v>
      </c>
      <c r="J1693" s="20">
        <v>53287.706035199997</v>
      </c>
      <c r="K1693" s="6" t="s">
        <v>6885</v>
      </c>
      <c r="L1693" t="str">
        <f>VLOOKUP(A1693,[1]Accounts!$A$2:$G$3001,5,FALSE)</f>
        <v>Domiciliary</v>
      </c>
      <c r="M1693" t="str">
        <f>VLOOKUP(A1693,[1]Accounts!$A$2:$G$3001,7,FALSE)</f>
        <v>41255,7607</v>
      </c>
      <c r="N1693" t="str">
        <f>IFERROR(VLOOKUP(A1693,[1]Loan!A:D,4,FALSE),  " No Loan")</f>
        <v xml:space="preserve"> No Loan</v>
      </c>
      <c r="O1693" s="4">
        <f>VLOOKUP(B1693, [1]Transaction!C:F,4,FALSE)</f>
        <v>44682</v>
      </c>
      <c r="P1693" t="str">
        <f>VLOOKUP(B1693,[1]Transaction!C:D,2,FALSE)</f>
        <v>Money Deposit</v>
      </c>
      <c r="Q1693" t="str">
        <f>VLOOKUP(B1693,[1]Transaction!C:E,3,FALSE)</f>
        <v>Bank</v>
      </c>
      <c r="R1693" s="10">
        <f>IFERROR(I1693-J1693, "")</f>
        <v>219230.06596480001</v>
      </c>
      <c r="S1693" s="5">
        <f t="shared" si="53"/>
        <v>0</v>
      </c>
    </row>
    <row r="1694" spans="1:19" x14ac:dyDescent="0.25">
      <c r="A1694" s="6" t="s">
        <v>3018</v>
      </c>
      <c r="B1694" s="7">
        <v>563666327</v>
      </c>
      <c r="C1694" s="6">
        <v>20</v>
      </c>
      <c r="D1694" s="17">
        <v>37401</v>
      </c>
      <c r="E1694" s="6" t="s">
        <v>3339</v>
      </c>
      <c r="F1694" s="6" t="s">
        <v>3606</v>
      </c>
      <c r="G1694" s="6" t="s">
        <v>3425</v>
      </c>
      <c r="H1694" s="18" t="s">
        <v>6886</v>
      </c>
      <c r="I1694" s="19" t="str">
        <f t="shared" si="52"/>
        <v>781027.693</v>
      </c>
      <c r="J1694" s="20">
        <v>567065.48532480001</v>
      </c>
      <c r="K1694" s="6" t="s">
        <v>6887</v>
      </c>
      <c r="L1694" t="str">
        <f>VLOOKUP(A1694,[1]Accounts!$A$2:$G$3001,5,FALSE)</f>
        <v>Current</v>
      </c>
      <c r="M1694" t="str">
        <f>VLOOKUP(A1694,[1]Accounts!$A$2:$G$3001,7,FALSE)</f>
        <v>79425,624</v>
      </c>
      <c r="N1694" t="str">
        <f>IFERROR(VLOOKUP(A1694,[1]Loan!A:D,4,FALSE),  " No Loan")</f>
        <v xml:space="preserve"> No Loan</v>
      </c>
      <c r="O1694" s="4">
        <f>VLOOKUP(B1694, [1]Transaction!C:F,4,FALSE)</f>
        <v>44378</v>
      </c>
      <c r="P1694" t="str">
        <f>VLOOKUP(B1694,[1]Transaction!C:D,2,FALSE)</f>
        <v>Checks</v>
      </c>
      <c r="Q1694" t="str">
        <f>VLOOKUP(B1694,[1]Transaction!C:E,3,FALSE)</f>
        <v>Bank</v>
      </c>
      <c r="R1694" s="10">
        <f>IFERROR(I1694-J1694, "")</f>
        <v>213962.20767519996</v>
      </c>
      <c r="S1694" s="5">
        <f t="shared" si="53"/>
        <v>0</v>
      </c>
    </row>
    <row r="1695" spans="1:19" x14ac:dyDescent="0.25">
      <c r="A1695" s="6" t="s">
        <v>2625</v>
      </c>
      <c r="B1695" s="7">
        <v>563739834</v>
      </c>
      <c r="C1695" s="6">
        <v>75</v>
      </c>
      <c r="D1695" s="17">
        <v>17312.25</v>
      </c>
      <c r="E1695" s="6" t="s">
        <v>3348</v>
      </c>
      <c r="F1695" s="6" t="s">
        <v>3486</v>
      </c>
      <c r="G1695" s="6" t="s">
        <v>3361</v>
      </c>
      <c r="H1695" s="18" t="s">
        <v>6888</v>
      </c>
      <c r="I1695" s="19" t="str">
        <f t="shared" si="52"/>
        <v>119123.353</v>
      </c>
      <c r="J1695" s="20">
        <v>159426.75420540001</v>
      </c>
      <c r="K1695" s="6" t="s">
        <v>6889</v>
      </c>
      <c r="L1695" t="str">
        <f>VLOOKUP(A1695,[1]Accounts!$A$2:$G$3001,5,FALSE)</f>
        <v>Corporate</v>
      </c>
      <c r="M1695" t="str">
        <f>VLOOKUP(A1695,[1]Accounts!$A$2:$G$3001,7,FALSE)</f>
        <v>201968,1888</v>
      </c>
      <c r="N1695" t="str">
        <f>IFERROR(VLOOKUP(A1695,[1]Loan!A:D,4,FALSE),  " No Loan")</f>
        <v xml:space="preserve"> No Loan</v>
      </c>
      <c r="O1695" s="4">
        <f>VLOOKUP(B1695, [1]Transaction!C:F,4,FALSE)</f>
        <v>44427</v>
      </c>
      <c r="P1695" t="str">
        <f>VLOOKUP(B1695,[1]Transaction!C:D,2,FALSE)</f>
        <v>Cash Withdrawal</v>
      </c>
      <c r="Q1695" t="str">
        <f>VLOOKUP(B1695,[1]Transaction!C:E,3,FALSE)</f>
        <v>POS</v>
      </c>
      <c r="R1695" s="10">
        <f>IFERROR(I1695-J1695, "")</f>
        <v>-40303.401205400005</v>
      </c>
      <c r="S1695" s="5">
        <f t="shared" si="53"/>
        <v>0</v>
      </c>
    </row>
    <row r="1696" spans="1:19" x14ac:dyDescent="0.25">
      <c r="A1696" s="6" t="s">
        <v>1210</v>
      </c>
      <c r="B1696" s="7">
        <v>564250216</v>
      </c>
      <c r="C1696" s="6">
        <v>25</v>
      </c>
      <c r="D1696" s="17">
        <v>35574.75</v>
      </c>
      <c r="E1696" s="6" t="s">
        <v>3348</v>
      </c>
      <c r="F1696" s="6" t="s">
        <v>3713</v>
      </c>
      <c r="G1696" s="6" t="s">
        <v>3341</v>
      </c>
      <c r="H1696" s="18" t="s">
        <v>6890</v>
      </c>
      <c r="I1696" s="19" t="str">
        <f t="shared" si="52"/>
        <v>1188019.34</v>
      </c>
      <c r="J1696" s="20">
        <v>458113.93530080002</v>
      </c>
      <c r="K1696" s="6" t="s">
        <v>6891</v>
      </c>
      <c r="L1696" t="str">
        <f>VLOOKUP(A1696,[1]Accounts!$A$2:$G$3001,5,FALSE)</f>
        <v>Current</v>
      </c>
      <c r="M1696" t="str">
        <f>VLOOKUP(A1696,[1]Accounts!$A$2:$G$3001,7,FALSE)</f>
        <v>150279,9599</v>
      </c>
      <c r="N1696" t="str">
        <f>IFERROR(VLOOKUP(A1696,[1]Loan!A:D,4,FALSE),  " No Loan")</f>
        <v xml:space="preserve"> No Loan</v>
      </c>
      <c r="O1696" s="4">
        <f>VLOOKUP(B1696, [1]Transaction!C:F,4,FALSE)</f>
        <v>44304</v>
      </c>
      <c r="P1696" t="str">
        <f>VLOOKUP(B1696,[1]Transaction!C:D,2,FALSE)</f>
        <v>Checks</v>
      </c>
      <c r="Q1696" t="str">
        <f>VLOOKUP(B1696,[1]Transaction!C:E,3,FALSE)</f>
        <v>Informal Services</v>
      </c>
      <c r="R1696" s="10">
        <f>IFERROR(I1696-J1696, "")</f>
        <v>729905.40469920007</v>
      </c>
      <c r="S1696" s="5">
        <f t="shared" si="53"/>
        <v>14598.108093984001</v>
      </c>
    </row>
    <row r="1697" spans="1:19" x14ac:dyDescent="0.25">
      <c r="A1697" s="6" t="s">
        <v>2780</v>
      </c>
      <c r="B1697" s="7">
        <v>564569787</v>
      </c>
      <c r="C1697" s="6">
        <v>61</v>
      </c>
      <c r="D1697" s="17">
        <v>22425.75</v>
      </c>
      <c r="E1697" s="6" t="s">
        <v>3348</v>
      </c>
      <c r="F1697" s="6" t="s">
        <v>4287</v>
      </c>
      <c r="G1697" s="6" t="s">
        <v>3444</v>
      </c>
      <c r="H1697" s="18" t="s">
        <v>6892</v>
      </c>
      <c r="I1697" s="19" t="str">
        <f t="shared" si="52"/>
        <v>745869.057</v>
      </c>
      <c r="J1697" s="20">
        <v>233155.25128349999</v>
      </c>
      <c r="K1697" s="6" t="s">
        <v>6893</v>
      </c>
      <c r="L1697" t="str">
        <f>VLOOKUP(A1697,[1]Accounts!$A$2:$G$3001,5,FALSE)</f>
        <v>Domiciliary</v>
      </c>
      <c r="M1697" t="str">
        <f>VLOOKUP(A1697,[1]Accounts!$A$2:$G$3001,7,FALSE)</f>
        <v>40985,49</v>
      </c>
      <c r="N1697" t="str">
        <f>IFERROR(VLOOKUP(A1697,[1]Loan!A:D,4,FALSE),  " No Loan")</f>
        <v xml:space="preserve"> No Loan</v>
      </c>
      <c r="O1697" s="4">
        <f>VLOOKUP(B1697, [1]Transaction!C:F,4,FALSE)</f>
        <v>44596</v>
      </c>
      <c r="P1697" t="str">
        <f>VLOOKUP(B1697,[1]Transaction!C:D,2,FALSE)</f>
        <v>Checks</v>
      </c>
      <c r="Q1697" t="str">
        <f>VLOOKUP(B1697,[1]Transaction!C:E,3,FALSE)</f>
        <v>Informal Services</v>
      </c>
      <c r="R1697" s="10">
        <f>IFERROR(I1697-J1697, "")</f>
        <v>512713.80571650004</v>
      </c>
      <c r="S1697" s="5">
        <f t="shared" si="53"/>
        <v>10254.276114330001</v>
      </c>
    </row>
    <row r="1698" spans="1:19" x14ac:dyDescent="0.25">
      <c r="A1698" s="6" t="s">
        <v>2308</v>
      </c>
      <c r="B1698" s="7">
        <v>564894021</v>
      </c>
      <c r="C1698" s="6">
        <v>20</v>
      </c>
      <c r="D1698" s="17">
        <v>37401</v>
      </c>
      <c r="E1698" s="6" t="s">
        <v>3348</v>
      </c>
      <c r="F1698" s="6" t="s">
        <v>4056</v>
      </c>
      <c r="G1698" s="6" t="s">
        <v>3361</v>
      </c>
      <c r="H1698" s="18" t="s">
        <v>6894</v>
      </c>
      <c r="I1698" s="19" t="str">
        <f t="shared" si="52"/>
        <v>484750.895</v>
      </c>
      <c r="J1698" s="20">
        <v>299640.686949</v>
      </c>
      <c r="K1698" s="6" t="s">
        <v>6895</v>
      </c>
      <c r="L1698" t="str">
        <f>VLOOKUP(A1698,[1]Accounts!$A$2:$G$3001,5,FALSE)</f>
        <v>Current</v>
      </c>
      <c r="M1698" t="str">
        <f>VLOOKUP(A1698,[1]Accounts!$A$2:$G$3001,7,FALSE)</f>
        <v>326034,0138</v>
      </c>
      <c r="N1698" t="str">
        <f>IFERROR(VLOOKUP(A1698,[1]Loan!A:D,4,FALSE),  " No Loan")</f>
        <v xml:space="preserve"> No Loan</v>
      </c>
      <c r="O1698" s="4">
        <f>VLOOKUP(B1698, [1]Transaction!C:F,4,FALSE)</f>
        <v>44255</v>
      </c>
      <c r="P1698" t="str">
        <f>VLOOKUP(B1698,[1]Transaction!C:D,2,FALSE)</f>
        <v>Money Transfer</v>
      </c>
      <c r="Q1698" t="str">
        <f>VLOOKUP(B1698,[1]Transaction!C:E,3,FALSE)</f>
        <v>Bank</v>
      </c>
      <c r="R1698" s="10">
        <f>IFERROR(I1698-J1698, "")</f>
        <v>185110.20805100002</v>
      </c>
      <c r="S1698" s="5">
        <f t="shared" si="53"/>
        <v>0</v>
      </c>
    </row>
    <row r="1699" spans="1:19" x14ac:dyDescent="0.25">
      <c r="A1699" s="6" t="s">
        <v>589</v>
      </c>
      <c r="B1699" s="7">
        <v>565277281</v>
      </c>
      <c r="C1699" s="6">
        <v>31</v>
      </c>
      <c r="D1699" s="21">
        <v>39033</v>
      </c>
      <c r="E1699" s="6" t="str">
        <f ca="1">CHOOSE(RANDBETWEEN(1, 2), "Male","Female")</f>
        <v>Female</v>
      </c>
      <c r="F1699" s="6" t="str">
        <f ca="1">CHOOSE(RANDBETWEEN(1, 5), "Farmer","Tailor","Student","Professor","Welder")</f>
        <v>Professor</v>
      </c>
      <c r="G1699" s="6" t="str">
        <f ca="1">CHOOSE(RANDBETWEEN(1, 22), "Kano","Kwara","Imo","Lagos","Adamawa","Delta","Sokoto","Oyo","Osun","Abia","Cross River","Kaduna","Plateau","River","Abuja","Kogi","Edo","Anambra","Bayelsa","Benue","Ogun","Enugu")</f>
        <v>Adamawa</v>
      </c>
      <c r="H1699" s="22" t="s">
        <v>6896</v>
      </c>
      <c r="I1699" s="19" t="str">
        <f t="shared" si="52"/>
        <v>772856.985</v>
      </c>
      <c r="J1699" s="10">
        <v>801353.93403653649</v>
      </c>
      <c r="K1699" t="s">
        <v>6897</v>
      </c>
      <c r="L1699" t="str">
        <f>VLOOKUP(A1699,[1]Accounts!$A$2:$G$3001,5,FALSE)</f>
        <v>Domiciliary</v>
      </c>
      <c r="M1699" t="str">
        <f>VLOOKUP(A1699,[1]Accounts!$A$2:$G$3001,7,FALSE)</f>
        <v>54339,8676</v>
      </c>
      <c r="N1699" t="str">
        <f>IFERROR(VLOOKUP(A1699,[1]Loan!A:D,4,FALSE),  " No Loan")</f>
        <v>N8705693064</v>
      </c>
      <c r="O1699" s="4">
        <f>VLOOKUP(B1699, [1]Transaction!C:F,4,FALSE)</f>
        <v>44442</v>
      </c>
      <c r="P1699" t="str">
        <f>VLOOKUP(B1699,[1]Transaction!C:D,2,FALSE)</f>
        <v>Loan Payment</v>
      </c>
      <c r="Q1699" t="str">
        <f>VLOOKUP(B1699,[1]Transaction!C:E,3,FALSE)</f>
        <v>ACH</v>
      </c>
      <c r="R1699" s="10">
        <f>IFERROR(I1699-J1699, "")</f>
        <v>-28496.949036536505</v>
      </c>
      <c r="S1699" s="5">
        <f t="shared" si="53"/>
        <v>0</v>
      </c>
    </row>
    <row r="1700" spans="1:19" x14ac:dyDescent="0.25">
      <c r="A1700" s="6" t="s">
        <v>2370</v>
      </c>
      <c r="B1700" s="7">
        <v>565313618</v>
      </c>
      <c r="C1700" s="6">
        <v>33</v>
      </c>
      <c r="D1700" s="17">
        <v>32652.75</v>
      </c>
      <c r="E1700" s="6" t="s">
        <v>3348</v>
      </c>
      <c r="F1700" s="6" t="s">
        <v>3409</v>
      </c>
      <c r="G1700" s="6" t="s">
        <v>3466</v>
      </c>
      <c r="H1700" s="18" t="s">
        <v>6898</v>
      </c>
      <c r="I1700" s="19" t="str">
        <f t="shared" si="52"/>
        <v>243778.097</v>
      </c>
      <c r="J1700" s="20">
        <v>41313.972273840001</v>
      </c>
      <c r="K1700" s="6" t="s">
        <v>6899</v>
      </c>
      <c r="L1700" t="str">
        <f>VLOOKUP(A1700,[1]Accounts!$A$2:$G$3001,5,FALSE)</f>
        <v>Joint</v>
      </c>
      <c r="M1700" t="str">
        <f>VLOOKUP(A1700,[1]Accounts!$A$2:$G$3001,7,FALSE)</f>
        <v>189555,9256</v>
      </c>
      <c r="N1700" t="str">
        <f>IFERROR(VLOOKUP(A1700,[1]Loan!A:D,4,FALSE),  " No Loan")</f>
        <v xml:space="preserve"> No Loan</v>
      </c>
      <c r="O1700" s="4">
        <f>VLOOKUP(B1700, [1]Transaction!C:F,4,FALSE)</f>
        <v>44391</v>
      </c>
      <c r="P1700" t="str">
        <f>VLOOKUP(B1700,[1]Transaction!C:D,2,FALSE)</f>
        <v>Cash Withdrawal</v>
      </c>
      <c r="Q1700" t="str">
        <f>VLOOKUP(B1700,[1]Transaction!C:E,3,FALSE)</f>
        <v>POS</v>
      </c>
      <c r="R1700" s="10">
        <f>IFERROR(I1700-J1700, "")</f>
        <v>202464.12472616002</v>
      </c>
      <c r="S1700" s="5">
        <f t="shared" si="53"/>
        <v>0</v>
      </c>
    </row>
    <row r="1701" spans="1:19" x14ac:dyDescent="0.25">
      <c r="A1701" s="6" t="s">
        <v>1103</v>
      </c>
      <c r="B1701" s="7">
        <v>565940869</v>
      </c>
      <c r="C1701" s="6">
        <v>24</v>
      </c>
      <c r="D1701" s="17">
        <v>35940</v>
      </c>
      <c r="E1701" s="6" t="s">
        <v>3348</v>
      </c>
      <c r="F1701" s="6" t="s">
        <v>3811</v>
      </c>
      <c r="G1701" s="6" t="s">
        <v>3389</v>
      </c>
      <c r="H1701" s="18" t="s">
        <v>6900</v>
      </c>
      <c r="I1701" s="19" t="str">
        <f t="shared" si="52"/>
        <v>1263252.43</v>
      </c>
      <c r="J1701" s="20">
        <v>545047.21021139994</v>
      </c>
      <c r="K1701" s="6" t="s">
        <v>6901</v>
      </c>
      <c r="L1701" t="str">
        <f>VLOOKUP(A1701,[1]Accounts!$A$2:$G$3001,5,FALSE)</f>
        <v>Corporate</v>
      </c>
      <c r="M1701" t="str">
        <f>VLOOKUP(A1701,[1]Accounts!$A$2:$G$3001,7,FALSE)</f>
        <v>40981,626</v>
      </c>
      <c r="N1701" t="str">
        <f>IFERROR(VLOOKUP(A1701,[1]Loan!A:D,4,FALSE),  " No Loan")</f>
        <v xml:space="preserve"> No Loan</v>
      </c>
      <c r="O1701" s="4">
        <f>VLOOKUP(B1701, [1]Transaction!C:F,4,FALSE)</f>
        <v>44397</v>
      </c>
      <c r="P1701" t="str">
        <f>VLOOKUP(B1701,[1]Transaction!C:D,2,FALSE)</f>
        <v>Online Payment</v>
      </c>
      <c r="Q1701" t="str">
        <f>VLOOKUP(B1701,[1]Transaction!C:E,3,FALSE)</f>
        <v>Card</v>
      </c>
      <c r="R1701" s="10">
        <f>IFERROR(I1701-J1701, "")</f>
        <v>718205.21978859999</v>
      </c>
      <c r="S1701" s="5">
        <f t="shared" si="53"/>
        <v>14364.104395771999</v>
      </c>
    </row>
    <row r="1702" spans="1:19" x14ac:dyDescent="0.25">
      <c r="A1702" s="6" t="s">
        <v>1170</v>
      </c>
      <c r="B1702" s="7">
        <v>566170679</v>
      </c>
      <c r="C1702" s="6">
        <v>73</v>
      </c>
      <c r="D1702" s="17">
        <v>18042.75</v>
      </c>
      <c r="E1702" s="6" t="s">
        <v>3348</v>
      </c>
      <c r="F1702" s="6" t="s">
        <v>3526</v>
      </c>
      <c r="G1702" s="6" t="s">
        <v>3361</v>
      </c>
      <c r="H1702" s="18" t="s">
        <v>6902</v>
      </c>
      <c r="I1702" s="19" t="str">
        <f t="shared" si="52"/>
        <v>39921.3184</v>
      </c>
      <c r="J1702" s="20">
        <v>14653.472184</v>
      </c>
      <c r="K1702" s="6" t="s">
        <v>6903</v>
      </c>
      <c r="L1702" t="str">
        <f>VLOOKUP(A1702,[1]Accounts!$A$2:$G$3001,5,FALSE)</f>
        <v>Fixed Deposit</v>
      </c>
      <c r="M1702" t="str">
        <f>VLOOKUP(A1702,[1]Accounts!$A$2:$G$3001,7,FALSE)</f>
        <v>65006,535</v>
      </c>
      <c r="N1702" t="str">
        <f>IFERROR(VLOOKUP(A1702,[1]Loan!A:D,4,FALSE),  " No Loan")</f>
        <v xml:space="preserve"> No Loan</v>
      </c>
      <c r="O1702" s="4">
        <f>VLOOKUP(B1702, [1]Transaction!C:F,4,FALSE)</f>
        <v>44348</v>
      </c>
      <c r="P1702" t="str">
        <f>VLOOKUP(B1702,[1]Transaction!C:D,2,FALSE)</f>
        <v>Money Transfer</v>
      </c>
      <c r="Q1702" t="str">
        <f>VLOOKUP(B1702,[1]Transaction!C:E,3,FALSE)</f>
        <v>Mobile</v>
      </c>
      <c r="R1702" s="10">
        <f>IFERROR(I1702-J1702, "")</f>
        <v>25267.846215999998</v>
      </c>
      <c r="S1702" s="5">
        <f t="shared" si="53"/>
        <v>0</v>
      </c>
    </row>
    <row r="1703" spans="1:19" x14ac:dyDescent="0.25">
      <c r="A1703" s="6" t="s">
        <v>2080</v>
      </c>
      <c r="B1703" s="7">
        <v>566590562</v>
      </c>
      <c r="C1703" s="6">
        <v>25</v>
      </c>
      <c r="D1703" s="17">
        <v>35574.75</v>
      </c>
      <c r="E1703" s="6" t="s">
        <v>3339</v>
      </c>
      <c r="F1703" s="6" t="s">
        <v>5117</v>
      </c>
      <c r="G1703" s="6" t="s">
        <v>3361</v>
      </c>
      <c r="H1703" s="18" t="s">
        <v>6904</v>
      </c>
      <c r="I1703" s="19" t="str">
        <f t="shared" si="52"/>
        <v>37028.9804</v>
      </c>
      <c r="J1703" s="20">
        <v>22362.599952</v>
      </c>
      <c r="K1703" s="6" t="s">
        <v>6905</v>
      </c>
      <c r="L1703" t="str">
        <f>VLOOKUP(A1703,[1]Accounts!$A$2:$G$3001,5,FALSE)</f>
        <v>Current</v>
      </c>
      <c r="M1703" t="str">
        <f>VLOOKUP(A1703,[1]Accounts!$A$2:$G$3001,7,FALSE)</f>
        <v>130428,6096</v>
      </c>
      <c r="N1703" t="str">
        <f>IFERROR(VLOOKUP(A1703,[1]Loan!A:D,4,FALSE),  " No Loan")</f>
        <v xml:space="preserve"> No Loan</v>
      </c>
      <c r="O1703" s="4">
        <f>VLOOKUP(B1703, [1]Transaction!C:F,4,FALSE)</f>
        <v>44502</v>
      </c>
      <c r="P1703" t="str">
        <f>VLOOKUP(B1703,[1]Transaction!C:D,2,FALSE)</f>
        <v>Money Transfer</v>
      </c>
      <c r="Q1703" t="str">
        <f>VLOOKUP(B1703,[1]Transaction!C:E,3,FALSE)</f>
        <v>Bank</v>
      </c>
      <c r="R1703" s="10">
        <f>IFERROR(I1703-J1703, "")</f>
        <v>14666.380448</v>
      </c>
      <c r="S1703" s="5">
        <f t="shared" si="53"/>
        <v>0</v>
      </c>
    </row>
    <row r="1704" spans="1:19" x14ac:dyDescent="0.25">
      <c r="A1704" s="6" t="s">
        <v>1936</v>
      </c>
      <c r="B1704" s="7">
        <v>566928383</v>
      </c>
      <c r="C1704" s="6">
        <v>50</v>
      </c>
      <c r="D1704" s="17">
        <v>26443.5</v>
      </c>
      <c r="E1704" s="6" t="s">
        <v>3339</v>
      </c>
      <c r="F1704" s="6" t="s">
        <v>3685</v>
      </c>
      <c r="G1704" s="6" t="s">
        <v>3361</v>
      </c>
      <c r="H1704" s="18" t="s">
        <v>6906</v>
      </c>
      <c r="I1704" s="19" t="str">
        <f t="shared" si="52"/>
        <v>1052777.80</v>
      </c>
      <c r="J1704" s="20">
        <v>161425.92994176</v>
      </c>
      <c r="K1704" s="6" t="s">
        <v>6907</v>
      </c>
      <c r="L1704" t="str">
        <f>VLOOKUP(A1704,[1]Accounts!$A$2:$G$3001,5,FALSE)</f>
        <v>Current</v>
      </c>
      <c r="M1704" t="str">
        <f>VLOOKUP(A1704,[1]Accounts!$A$2:$G$3001,7,FALSE)</f>
        <v>106918,0713</v>
      </c>
      <c r="N1704" t="str">
        <f>IFERROR(VLOOKUP(A1704,[1]Loan!A:D,4,FALSE),  " No Loan")</f>
        <v xml:space="preserve"> No Loan</v>
      </c>
      <c r="O1704" s="4">
        <f>VLOOKUP(B1704, [1]Transaction!C:F,4,FALSE)</f>
        <v>44532</v>
      </c>
      <c r="P1704" t="str">
        <f>VLOOKUP(B1704,[1]Transaction!C:D,2,FALSE)</f>
        <v>Money Deposit</v>
      </c>
      <c r="Q1704" t="str">
        <f>VLOOKUP(B1704,[1]Transaction!C:E,3,FALSE)</f>
        <v>Bank</v>
      </c>
      <c r="R1704" s="10">
        <f>IFERROR(I1704-J1704, "")</f>
        <v>891351.87005824002</v>
      </c>
      <c r="S1704" s="5">
        <f t="shared" si="53"/>
        <v>17827.037401164802</v>
      </c>
    </row>
    <row r="1705" spans="1:19" x14ac:dyDescent="0.25">
      <c r="A1705" s="6" t="s">
        <v>2778</v>
      </c>
      <c r="B1705" s="7">
        <v>567334412</v>
      </c>
      <c r="C1705" s="6">
        <v>64</v>
      </c>
      <c r="D1705" s="17">
        <v>21330</v>
      </c>
      <c r="E1705" s="6" t="s">
        <v>3348</v>
      </c>
      <c r="F1705" s="6" t="s">
        <v>3671</v>
      </c>
      <c r="G1705" s="6" t="s">
        <v>3389</v>
      </c>
      <c r="H1705" s="18" t="s">
        <v>6908</v>
      </c>
      <c r="I1705" s="19" t="str">
        <f t="shared" si="52"/>
        <v>879980.851</v>
      </c>
      <c r="J1705" s="20">
        <v>434270.55006719998</v>
      </c>
      <c r="K1705" s="6" t="s">
        <v>6909</v>
      </c>
      <c r="L1705" t="str">
        <f>VLOOKUP(A1705,[1]Accounts!$A$2:$G$3001,5,FALSE)</f>
        <v>Joint</v>
      </c>
      <c r="M1705" t="str">
        <f>VLOOKUP(A1705,[1]Accounts!$A$2:$G$3001,7,FALSE)</f>
        <v>129850,8926</v>
      </c>
      <c r="N1705" t="str">
        <f>IFERROR(VLOOKUP(A1705,[1]Loan!A:D,4,FALSE),  " No Loan")</f>
        <v xml:space="preserve"> No Loan</v>
      </c>
      <c r="O1705" s="4">
        <f>VLOOKUP(B1705, [1]Transaction!C:F,4,FALSE)</f>
        <v>44205</v>
      </c>
      <c r="P1705" t="str">
        <f>VLOOKUP(B1705,[1]Transaction!C:D,2,FALSE)</f>
        <v>Checks</v>
      </c>
      <c r="Q1705" t="str">
        <f>VLOOKUP(B1705,[1]Transaction!C:E,3,FALSE)</f>
        <v>Bank</v>
      </c>
      <c r="R1705" s="10">
        <f>IFERROR(I1705-J1705, "")</f>
        <v>445710.30093280005</v>
      </c>
      <c r="S1705" s="5">
        <f t="shared" si="53"/>
        <v>0</v>
      </c>
    </row>
    <row r="1706" spans="1:19" x14ac:dyDescent="0.25">
      <c r="A1706" s="6" t="s">
        <v>592</v>
      </c>
      <c r="B1706" s="7">
        <v>567668389</v>
      </c>
      <c r="C1706" s="6">
        <v>31</v>
      </c>
      <c r="D1706" s="17">
        <v>33383.25</v>
      </c>
      <c r="E1706" s="6" t="s">
        <v>3348</v>
      </c>
      <c r="F1706" s="6" t="s">
        <v>3721</v>
      </c>
      <c r="G1706" s="6" t="s">
        <v>3512</v>
      </c>
      <c r="H1706" s="18" t="s">
        <v>6910</v>
      </c>
      <c r="I1706" s="19" t="str">
        <f t="shared" si="52"/>
        <v>92758.8679</v>
      </c>
      <c r="J1706" s="20">
        <v>50481.115176959996</v>
      </c>
      <c r="K1706" s="6" t="s">
        <v>6911</v>
      </c>
      <c r="L1706" t="str">
        <f>VLOOKUP(A1706,[1]Accounts!$A$2:$G$3001,5,FALSE)</f>
        <v>Current</v>
      </c>
      <c r="M1706" t="str">
        <f>VLOOKUP(A1706,[1]Accounts!$A$2:$G$3001,7,FALSE)</f>
        <v>75807,3572</v>
      </c>
      <c r="N1706" t="str">
        <f>IFERROR(VLOOKUP(A1706,[1]Loan!A:D,4,FALSE),  " No Loan")</f>
        <v>N6475207348</v>
      </c>
      <c r="O1706" s="4">
        <f>VLOOKUP(B1706, [1]Transaction!C:F,4,FALSE)</f>
        <v>44512</v>
      </c>
      <c r="P1706" t="str">
        <f>VLOOKUP(B1706,[1]Transaction!C:D,2,FALSE)</f>
        <v>Loan Payment</v>
      </c>
      <c r="Q1706" t="str">
        <f>VLOOKUP(B1706,[1]Transaction!C:E,3,FALSE)</f>
        <v>ACH</v>
      </c>
      <c r="R1706" s="10">
        <f>IFERROR(I1706-J1706, "")</f>
        <v>42277.752723040001</v>
      </c>
      <c r="S1706" s="5">
        <f t="shared" si="53"/>
        <v>0</v>
      </c>
    </row>
    <row r="1707" spans="1:19" x14ac:dyDescent="0.25">
      <c r="A1707" s="6" t="s">
        <v>2669</v>
      </c>
      <c r="B1707" s="7">
        <v>568655976</v>
      </c>
      <c r="C1707" s="6">
        <v>82</v>
      </c>
      <c r="D1707" s="17">
        <v>14755.5</v>
      </c>
      <c r="E1707" s="6" t="s">
        <v>3339</v>
      </c>
      <c r="F1707" s="6" t="s">
        <v>3696</v>
      </c>
      <c r="G1707" s="6" t="s">
        <v>3369</v>
      </c>
      <c r="H1707" s="18" t="s">
        <v>6912</v>
      </c>
      <c r="I1707" s="19" t="str">
        <f t="shared" si="52"/>
        <v>840089.649</v>
      </c>
      <c r="J1707" s="20">
        <v>266617.92575807997</v>
      </c>
      <c r="K1707" s="6" t="s">
        <v>6913</v>
      </c>
      <c r="L1707" t="str">
        <f>VLOOKUP(A1707,[1]Accounts!$A$2:$G$3001,5,FALSE)</f>
        <v>Current</v>
      </c>
      <c r="M1707" t="str">
        <f>VLOOKUP(A1707,[1]Accounts!$A$2:$G$3001,7,FALSE)</f>
        <v>61572,9324</v>
      </c>
      <c r="N1707" t="str">
        <f>IFERROR(VLOOKUP(A1707,[1]Loan!A:D,4,FALSE),  " No Loan")</f>
        <v xml:space="preserve"> No Loan</v>
      </c>
      <c r="O1707" s="4">
        <f>VLOOKUP(B1707, [1]Transaction!C:F,4,FALSE)</f>
        <v>44460</v>
      </c>
      <c r="P1707" t="str">
        <f>VLOOKUP(B1707,[1]Transaction!C:D,2,FALSE)</f>
        <v>Cash Withdrawal</v>
      </c>
      <c r="Q1707" t="str">
        <f>VLOOKUP(B1707,[1]Transaction!C:E,3,FALSE)</f>
        <v>ATM</v>
      </c>
      <c r="R1707" s="10">
        <f>IFERROR(I1707-J1707, "")</f>
        <v>573471.72324192</v>
      </c>
      <c r="S1707" s="5">
        <f t="shared" si="53"/>
        <v>11469.434464838399</v>
      </c>
    </row>
    <row r="1708" spans="1:19" x14ac:dyDescent="0.25">
      <c r="A1708" s="6" t="s">
        <v>995</v>
      </c>
      <c r="B1708" s="7">
        <v>569079122</v>
      </c>
      <c r="C1708" s="6">
        <v>76</v>
      </c>
      <c r="D1708" s="17">
        <v>16947</v>
      </c>
      <c r="E1708" s="6" t="s">
        <v>3339</v>
      </c>
      <c r="F1708" s="6" t="s">
        <v>3344</v>
      </c>
      <c r="G1708" s="6" t="s">
        <v>3425</v>
      </c>
      <c r="H1708" s="18" t="s">
        <v>6914</v>
      </c>
      <c r="I1708" s="19" t="str">
        <f t="shared" si="52"/>
        <v>255292.909</v>
      </c>
      <c r="J1708" s="20">
        <v>97011.305496000001</v>
      </c>
      <c r="K1708" s="6" t="s">
        <v>6915</v>
      </c>
      <c r="L1708" t="str">
        <f>VLOOKUP(A1708,[1]Accounts!$A$2:$G$3001,5,FALSE)</f>
        <v>Current</v>
      </c>
      <c r="M1708" t="str">
        <f>VLOOKUP(A1708,[1]Accounts!$A$2:$G$3001,7,FALSE)</f>
        <v>236187,3012</v>
      </c>
      <c r="N1708" t="str">
        <f>IFERROR(VLOOKUP(A1708,[1]Loan!A:D,4,FALSE),  " No Loan")</f>
        <v xml:space="preserve"> No Loan</v>
      </c>
      <c r="O1708" s="4">
        <f>VLOOKUP(B1708, [1]Transaction!C:F,4,FALSE)</f>
        <v>44658</v>
      </c>
      <c r="P1708" t="str">
        <f>VLOOKUP(B1708,[1]Transaction!C:D,2,FALSE)</f>
        <v>Money Transfer</v>
      </c>
      <c r="Q1708" t="str">
        <f>VLOOKUP(B1708,[1]Transaction!C:E,3,FALSE)</f>
        <v>Bank</v>
      </c>
      <c r="R1708" s="10">
        <f>IFERROR(I1708-J1708, "")</f>
        <v>158281.603504</v>
      </c>
      <c r="S1708" s="5">
        <f t="shared" si="53"/>
        <v>0</v>
      </c>
    </row>
    <row r="1709" spans="1:19" x14ac:dyDescent="0.25">
      <c r="A1709" s="6" t="s">
        <v>3147</v>
      </c>
      <c r="B1709" s="7">
        <v>569324298</v>
      </c>
      <c r="C1709" s="6">
        <v>37</v>
      </c>
      <c r="D1709" s="17">
        <v>31191.75</v>
      </c>
      <c r="E1709" s="6" t="s">
        <v>3348</v>
      </c>
      <c r="F1709" s="6" t="s">
        <v>3388</v>
      </c>
      <c r="G1709" s="6" t="s">
        <v>3357</v>
      </c>
      <c r="H1709" s="18" t="s">
        <v>6916</v>
      </c>
      <c r="I1709" s="19" t="str">
        <f t="shared" si="52"/>
        <v>379435.566</v>
      </c>
      <c r="J1709" s="20">
        <v>104755.51011249999</v>
      </c>
      <c r="K1709" s="6" t="s">
        <v>6917</v>
      </c>
      <c r="L1709" t="str">
        <f>VLOOKUP(A1709,[1]Accounts!$A$2:$G$3001,5,FALSE)</f>
        <v>Savings</v>
      </c>
      <c r="M1709" t="str">
        <f>VLOOKUP(A1709,[1]Accounts!$A$2:$G$3001,7,FALSE)</f>
        <v>368494,6626</v>
      </c>
      <c r="N1709" t="str">
        <f>IFERROR(VLOOKUP(A1709,[1]Loan!A:D,4,FALSE),  " No Loan")</f>
        <v xml:space="preserve"> No Loan</v>
      </c>
      <c r="O1709" s="4">
        <f>VLOOKUP(B1709, [1]Transaction!C:F,4,FALSE)</f>
        <v>44209</v>
      </c>
      <c r="P1709" t="str">
        <f>VLOOKUP(B1709,[1]Transaction!C:D,2,FALSE)</f>
        <v>Cash Withdrawal</v>
      </c>
      <c r="Q1709" t="str">
        <f>VLOOKUP(B1709,[1]Transaction!C:E,3,FALSE)</f>
        <v>ATM</v>
      </c>
      <c r="R1709" s="10">
        <f>IFERROR(I1709-J1709, "")</f>
        <v>274680.0558875</v>
      </c>
      <c r="S1709" s="5">
        <f t="shared" si="53"/>
        <v>0</v>
      </c>
    </row>
    <row r="1710" spans="1:19" x14ac:dyDescent="0.25">
      <c r="A1710" s="6" t="s">
        <v>2191</v>
      </c>
      <c r="B1710" s="7">
        <v>569470438</v>
      </c>
      <c r="C1710" s="6">
        <v>77</v>
      </c>
      <c r="D1710" s="17">
        <v>16581.75</v>
      </c>
      <c r="E1710" s="6" t="s">
        <v>3348</v>
      </c>
      <c r="F1710" s="6" t="s">
        <v>3968</v>
      </c>
      <c r="G1710" s="6" t="s">
        <v>3345</v>
      </c>
      <c r="H1710" s="18" t="s">
        <v>6918</v>
      </c>
      <c r="I1710" s="19" t="str">
        <f t="shared" si="52"/>
        <v>431263.656</v>
      </c>
      <c r="J1710" s="20">
        <v>177499.04184143999</v>
      </c>
      <c r="K1710" s="6" t="s">
        <v>6919</v>
      </c>
      <c r="L1710" t="str">
        <f>VLOOKUP(A1710,[1]Accounts!$A$2:$G$3001,5,FALSE)</f>
        <v>Current</v>
      </c>
      <c r="M1710" t="str">
        <f>VLOOKUP(A1710,[1]Accounts!$A$2:$G$3001,7,FALSE)</f>
        <v>390608,46</v>
      </c>
      <c r="N1710" t="str">
        <f>IFERROR(VLOOKUP(A1710,[1]Loan!A:D,4,FALSE),  " No Loan")</f>
        <v xml:space="preserve"> No Loan</v>
      </c>
      <c r="O1710" s="4">
        <f>VLOOKUP(B1710, [1]Transaction!C:F,4,FALSE)</f>
        <v>44216</v>
      </c>
      <c r="P1710" t="str">
        <f>VLOOKUP(B1710,[1]Transaction!C:D,2,FALSE)</f>
        <v>Cash Withdrawal</v>
      </c>
      <c r="Q1710" t="str">
        <f>VLOOKUP(B1710,[1]Transaction!C:E,3,FALSE)</f>
        <v>Bank</v>
      </c>
      <c r="R1710" s="10">
        <f>IFERROR(I1710-J1710, "")</f>
        <v>253764.61415856003</v>
      </c>
      <c r="S1710" s="5">
        <f t="shared" si="53"/>
        <v>0</v>
      </c>
    </row>
    <row r="1711" spans="1:19" x14ac:dyDescent="0.25">
      <c r="A1711" s="6" t="s">
        <v>2098</v>
      </c>
      <c r="B1711" s="7">
        <v>570375422</v>
      </c>
      <c r="C1711" s="6">
        <v>58</v>
      </c>
      <c r="D1711" s="17">
        <v>23521.5</v>
      </c>
      <c r="E1711" s="6" t="s">
        <v>3348</v>
      </c>
      <c r="F1711" s="6" t="s">
        <v>3555</v>
      </c>
      <c r="G1711" s="6" t="s">
        <v>3357</v>
      </c>
      <c r="H1711" s="18" t="s">
        <v>6920</v>
      </c>
      <c r="I1711" s="19" t="str">
        <f t="shared" si="52"/>
        <v>593952.759</v>
      </c>
      <c r="J1711" s="20">
        <v>145880.59240704001</v>
      </c>
      <c r="K1711" s="6" t="s">
        <v>6921</v>
      </c>
      <c r="L1711" t="str">
        <f>VLOOKUP(A1711,[1]Accounts!$A$2:$G$3001,5,FALSE)</f>
        <v>Savings</v>
      </c>
      <c r="M1711" t="str">
        <f>VLOOKUP(A1711,[1]Accounts!$A$2:$G$3001,7,FALSE)</f>
        <v>71704,224</v>
      </c>
      <c r="N1711" t="str">
        <f>IFERROR(VLOOKUP(A1711,[1]Loan!A:D,4,FALSE),  " No Loan")</f>
        <v xml:space="preserve"> No Loan</v>
      </c>
      <c r="O1711" s="4">
        <f>VLOOKUP(B1711, [1]Transaction!C:F,4,FALSE)</f>
        <v>44442</v>
      </c>
      <c r="P1711" t="str">
        <f>VLOOKUP(B1711,[1]Transaction!C:D,2,FALSE)</f>
        <v>Money Deposit</v>
      </c>
      <c r="Q1711" t="str">
        <f>VLOOKUP(B1711,[1]Transaction!C:E,3,FALSE)</f>
        <v>Bank</v>
      </c>
      <c r="R1711" s="10">
        <f>IFERROR(I1711-J1711, "")</f>
        <v>448072.16659295995</v>
      </c>
      <c r="S1711" s="5">
        <f t="shared" si="53"/>
        <v>0</v>
      </c>
    </row>
    <row r="1712" spans="1:19" x14ac:dyDescent="0.25">
      <c r="A1712" s="6" t="s">
        <v>595</v>
      </c>
      <c r="B1712" s="7">
        <v>570807611</v>
      </c>
      <c r="C1712" s="6">
        <v>36</v>
      </c>
      <c r="D1712" s="17">
        <v>31557</v>
      </c>
      <c r="E1712" s="6" t="s">
        <v>3348</v>
      </c>
      <c r="F1712" s="6" t="s">
        <v>3532</v>
      </c>
      <c r="G1712" s="6" t="s">
        <v>3369</v>
      </c>
      <c r="H1712" s="18"/>
      <c r="I1712" s="19" t="str">
        <f t="shared" si="52"/>
        <v/>
      </c>
      <c r="J1712" s="20"/>
      <c r="K1712" s="6" t="s">
        <v>6922</v>
      </c>
      <c r="L1712" t="str">
        <f>VLOOKUP(A1712,[1]Accounts!$A$2:$G$3001,5,FALSE)</f>
        <v>Domiciliary</v>
      </c>
      <c r="M1712" t="str">
        <f>VLOOKUP(A1712,[1]Accounts!$A$2:$G$3001,7,FALSE)</f>
        <v>38120,1106</v>
      </c>
      <c r="N1712" t="str">
        <f>IFERROR(VLOOKUP(A1712,[1]Loan!A:D,4,FALSE),  " No Loan")</f>
        <v>N694032384</v>
      </c>
      <c r="O1712" s="4">
        <f>VLOOKUP(B1712, [1]Transaction!C:F,4,FALSE)</f>
        <v>44492</v>
      </c>
      <c r="P1712" t="str">
        <f>VLOOKUP(B1712,[1]Transaction!C:D,2,FALSE)</f>
        <v>Loan Payment</v>
      </c>
      <c r="Q1712" t="str">
        <f>VLOOKUP(B1712,[1]Transaction!C:E,3,FALSE)</f>
        <v>AFT</v>
      </c>
      <c r="R1712" s="10" t="str">
        <f>IFERROR(I1712-J1712, "")</f>
        <v/>
      </c>
      <c r="S1712" s="5" t="e">
        <f t="shared" si="53"/>
        <v>#VALUE!</v>
      </c>
    </row>
    <row r="1713" spans="1:19" x14ac:dyDescent="0.25">
      <c r="A1713" s="6" t="s">
        <v>2786</v>
      </c>
      <c r="B1713" s="7">
        <v>571268682</v>
      </c>
      <c r="C1713" s="6">
        <v>29</v>
      </c>
      <c r="D1713" s="17">
        <v>34113.75</v>
      </c>
      <c r="E1713" s="6" t="s">
        <v>3339</v>
      </c>
      <c r="F1713" s="6" t="s">
        <v>3520</v>
      </c>
      <c r="G1713" s="6" t="s">
        <v>3512</v>
      </c>
      <c r="H1713" s="18" t="s">
        <v>6923</v>
      </c>
      <c r="I1713" s="19" t="str">
        <f t="shared" si="52"/>
        <v>77377.4085</v>
      </c>
      <c r="J1713" s="20">
        <v>32105.06712</v>
      </c>
      <c r="K1713" s="6" t="s">
        <v>6924</v>
      </c>
      <c r="L1713" t="str">
        <f>VLOOKUP(A1713,[1]Accounts!$A$2:$G$3001,5,FALSE)</f>
        <v>Current</v>
      </c>
      <c r="M1713" t="str">
        <f>VLOOKUP(A1713,[1]Accounts!$A$2:$G$3001,7,FALSE)</f>
        <v>238997,4528</v>
      </c>
      <c r="N1713" t="str">
        <f>IFERROR(VLOOKUP(A1713,[1]Loan!A:D,4,FALSE),  " No Loan")</f>
        <v xml:space="preserve"> No Loan</v>
      </c>
      <c r="O1713" s="4">
        <f>VLOOKUP(B1713, [1]Transaction!C:F,4,FALSE)</f>
        <v>44218</v>
      </c>
      <c r="P1713" t="str">
        <f>VLOOKUP(B1713,[1]Transaction!C:D,2,FALSE)</f>
        <v>Money Transfer</v>
      </c>
      <c r="Q1713" t="str">
        <f>VLOOKUP(B1713,[1]Transaction!C:E,3,FALSE)</f>
        <v>Mobile</v>
      </c>
      <c r="R1713" s="10">
        <f>IFERROR(I1713-J1713, "")</f>
        <v>45272.341380000005</v>
      </c>
      <c r="S1713" s="5">
        <f t="shared" si="53"/>
        <v>0</v>
      </c>
    </row>
    <row r="1714" spans="1:19" x14ac:dyDescent="0.25">
      <c r="A1714" s="6" t="s">
        <v>3276</v>
      </c>
      <c r="B1714" s="7">
        <v>571443392</v>
      </c>
      <c r="C1714" s="6">
        <v>37</v>
      </c>
      <c r="D1714" s="17">
        <v>31191.75</v>
      </c>
      <c r="E1714" s="6" t="s">
        <v>3339</v>
      </c>
      <c r="F1714" s="6" t="s">
        <v>3782</v>
      </c>
      <c r="G1714" s="6" t="s">
        <v>3403</v>
      </c>
      <c r="H1714" s="18" t="s">
        <v>6925</v>
      </c>
      <c r="I1714" s="19" t="str">
        <f t="shared" si="52"/>
        <v>34504.4517</v>
      </c>
      <c r="J1714" s="20">
        <v>8748.9253913600005</v>
      </c>
      <c r="K1714" s="6" t="s">
        <v>6926</v>
      </c>
      <c r="L1714" t="str">
        <f>VLOOKUP(A1714,[1]Accounts!$A$2:$G$3001,5,FALSE)</f>
        <v>Current</v>
      </c>
      <c r="M1714" t="str">
        <f>VLOOKUP(A1714,[1]Accounts!$A$2:$G$3001,7,FALSE)</f>
        <v>89051,6385</v>
      </c>
      <c r="N1714" t="str">
        <f>IFERROR(VLOOKUP(A1714,[1]Loan!A:D,4,FALSE),  " No Loan")</f>
        <v xml:space="preserve"> No Loan</v>
      </c>
      <c r="O1714" s="4">
        <f>VLOOKUP(B1714, [1]Transaction!C:F,4,FALSE)</f>
        <v>44663</v>
      </c>
      <c r="P1714" t="str">
        <f>VLOOKUP(B1714,[1]Transaction!C:D,2,FALSE)</f>
        <v>Online Payment</v>
      </c>
      <c r="Q1714" t="str">
        <f>VLOOKUP(B1714,[1]Transaction!C:E,3,FALSE)</f>
        <v>Internet Banking</v>
      </c>
      <c r="R1714" s="10">
        <f>IFERROR(I1714-J1714, "")</f>
        <v>25755.526308639997</v>
      </c>
      <c r="S1714" s="5">
        <f t="shared" si="53"/>
        <v>0</v>
      </c>
    </row>
    <row r="1715" spans="1:19" x14ac:dyDescent="0.25">
      <c r="A1715" s="6" t="s">
        <v>1115</v>
      </c>
      <c r="B1715" s="7">
        <v>572282309</v>
      </c>
      <c r="C1715" s="6">
        <v>30</v>
      </c>
      <c r="D1715" s="17">
        <v>33748.5</v>
      </c>
      <c r="E1715" s="6" t="s">
        <v>3339</v>
      </c>
      <c r="F1715" s="6" t="s">
        <v>3660</v>
      </c>
      <c r="G1715" s="6" t="s">
        <v>3361</v>
      </c>
      <c r="H1715" s="18" t="s">
        <v>6927</v>
      </c>
      <c r="I1715" s="19" t="str">
        <f t="shared" si="52"/>
        <v>496049.872</v>
      </c>
      <c r="J1715" s="20">
        <v>51589.186739999997</v>
      </c>
      <c r="K1715" s="6" t="s">
        <v>6928</v>
      </c>
      <c r="L1715" t="str">
        <f>VLOOKUP(A1715,[1]Accounts!$A$2:$G$3001,5,FALSE)</f>
        <v>Domiciliary</v>
      </c>
      <c r="M1715" t="str">
        <f>VLOOKUP(A1715,[1]Accounts!$A$2:$G$3001,7,FALSE)</f>
        <v>215081,6976</v>
      </c>
      <c r="N1715" t="str">
        <f>IFERROR(VLOOKUP(A1715,[1]Loan!A:D,4,FALSE),  " No Loan")</f>
        <v xml:space="preserve"> No Loan</v>
      </c>
      <c r="O1715" s="4">
        <f>VLOOKUP(B1715, [1]Transaction!C:F,4,FALSE)</f>
        <v>44560</v>
      </c>
      <c r="P1715" t="str">
        <f>VLOOKUP(B1715,[1]Transaction!C:D,2,FALSE)</f>
        <v>Money Deposit</v>
      </c>
      <c r="Q1715" t="str">
        <f>VLOOKUP(B1715,[1]Transaction!C:E,3,FALSE)</f>
        <v>Bank</v>
      </c>
      <c r="R1715" s="10">
        <f>IFERROR(I1715-J1715, "")</f>
        <v>444460.68526</v>
      </c>
      <c r="S1715" s="5">
        <f t="shared" si="53"/>
        <v>0</v>
      </c>
    </row>
    <row r="1716" spans="1:19" x14ac:dyDescent="0.25">
      <c r="A1716" s="6" t="s">
        <v>2846</v>
      </c>
      <c r="B1716" s="7">
        <v>572588123</v>
      </c>
      <c r="C1716" s="6">
        <v>31</v>
      </c>
      <c r="D1716" s="17">
        <v>33383.25</v>
      </c>
      <c r="E1716" s="6" t="s">
        <v>3339</v>
      </c>
      <c r="F1716" s="6" t="s">
        <v>3450</v>
      </c>
      <c r="G1716" s="6" t="s">
        <v>3512</v>
      </c>
      <c r="H1716" s="18" t="s">
        <v>6929</v>
      </c>
      <c r="I1716" s="19" t="str">
        <f t="shared" si="52"/>
        <v>61042.6224</v>
      </c>
      <c r="J1716" s="20">
        <v>25358.66388</v>
      </c>
      <c r="K1716" s="6" t="s">
        <v>6930</v>
      </c>
      <c r="L1716" t="str">
        <f>VLOOKUP(A1716,[1]Accounts!$A$2:$G$3001,5,FALSE)</f>
        <v>Domiciliary</v>
      </c>
      <c r="M1716" t="str">
        <f>VLOOKUP(A1716,[1]Accounts!$A$2:$G$3001,7,FALSE)</f>
        <v>107002,3095</v>
      </c>
      <c r="N1716" t="str">
        <f>IFERROR(VLOOKUP(A1716,[1]Loan!A:D,4,FALSE),  " No Loan")</f>
        <v xml:space="preserve"> No Loan</v>
      </c>
      <c r="O1716" s="4">
        <f>VLOOKUP(B1716, [1]Transaction!C:F,4,FALSE)</f>
        <v>44455</v>
      </c>
      <c r="P1716" t="str">
        <f>VLOOKUP(B1716,[1]Transaction!C:D,2,FALSE)</f>
        <v>Money Transfer</v>
      </c>
      <c r="Q1716" t="str">
        <f>VLOOKUP(B1716,[1]Transaction!C:E,3,FALSE)</f>
        <v>Mobile</v>
      </c>
      <c r="R1716" s="10">
        <f>IFERROR(I1716-J1716, "")</f>
        <v>35683.95852</v>
      </c>
      <c r="S1716" s="5">
        <f t="shared" si="53"/>
        <v>0</v>
      </c>
    </row>
    <row r="1717" spans="1:19" x14ac:dyDescent="0.25">
      <c r="A1717" s="6" t="s">
        <v>1635</v>
      </c>
      <c r="B1717" s="7">
        <v>572868273</v>
      </c>
      <c r="C1717" s="6">
        <v>76</v>
      </c>
      <c r="D1717" s="17">
        <v>16947</v>
      </c>
      <c r="E1717" s="6" t="s">
        <v>3348</v>
      </c>
      <c r="F1717" s="6" t="s">
        <v>4732</v>
      </c>
      <c r="G1717" s="6" t="s">
        <v>3369</v>
      </c>
      <c r="H1717" s="18" t="s">
        <v>6931</v>
      </c>
      <c r="I1717" s="19" t="str">
        <f t="shared" si="52"/>
        <v>180482.650</v>
      </c>
      <c r="J1717" s="20">
        <v>123056.352375</v>
      </c>
      <c r="K1717" s="6" t="s">
        <v>6932</v>
      </c>
      <c r="L1717" t="str">
        <f>VLOOKUP(A1717,[1]Accounts!$A$2:$G$3001,5,FALSE)</f>
        <v>Domiciliary</v>
      </c>
      <c r="M1717" t="str">
        <f>VLOOKUP(A1717,[1]Accounts!$A$2:$G$3001,7,FALSE)</f>
        <v>179214,8496</v>
      </c>
      <c r="N1717" t="str">
        <f>IFERROR(VLOOKUP(A1717,[1]Loan!A:D,4,FALSE),  " No Loan")</f>
        <v xml:space="preserve"> No Loan</v>
      </c>
      <c r="O1717" s="4">
        <f>VLOOKUP(B1717, [1]Transaction!C:F,4,FALSE)</f>
        <v>44254</v>
      </c>
      <c r="P1717" t="str">
        <f>VLOOKUP(B1717,[1]Transaction!C:D,2,FALSE)</f>
        <v>Checks</v>
      </c>
      <c r="Q1717" t="str">
        <f>VLOOKUP(B1717,[1]Transaction!C:E,3,FALSE)</f>
        <v>Informal Services</v>
      </c>
      <c r="R1717" s="10">
        <f>IFERROR(I1717-J1717, "")</f>
        <v>57426.297624999992</v>
      </c>
      <c r="S1717" s="5">
        <f t="shared" si="53"/>
        <v>0</v>
      </c>
    </row>
    <row r="1718" spans="1:19" x14ac:dyDescent="0.25">
      <c r="A1718" s="6" t="s">
        <v>2955</v>
      </c>
      <c r="B1718" s="7">
        <v>573219712</v>
      </c>
      <c r="C1718" s="6">
        <v>19</v>
      </c>
      <c r="D1718" s="17">
        <v>37766.25</v>
      </c>
      <c r="E1718" s="6" t="s">
        <v>3348</v>
      </c>
      <c r="F1718" s="6" t="s">
        <v>3591</v>
      </c>
      <c r="G1718" s="6" t="s">
        <v>3369</v>
      </c>
      <c r="H1718" s="18" t="s">
        <v>6933</v>
      </c>
      <c r="I1718" s="19" t="str">
        <f t="shared" si="52"/>
        <v>1168395.30</v>
      </c>
      <c r="J1718" s="20">
        <v>212728.52502</v>
      </c>
      <c r="K1718" s="6" t="s">
        <v>6934</v>
      </c>
      <c r="L1718" t="str">
        <f>VLOOKUP(A1718,[1]Accounts!$A$2:$G$3001,5,FALSE)</f>
        <v>Savings</v>
      </c>
      <c r="M1718" t="str">
        <f>VLOOKUP(A1718,[1]Accounts!$A$2:$G$3001,7,FALSE)</f>
        <v>330956,046</v>
      </c>
      <c r="N1718" t="str">
        <f>IFERROR(VLOOKUP(A1718,[1]Loan!A:D,4,FALSE),  " No Loan")</f>
        <v xml:space="preserve"> No Loan</v>
      </c>
      <c r="O1718" s="4">
        <f>VLOOKUP(B1718, [1]Transaction!C:F,4,FALSE)</f>
        <v>44263</v>
      </c>
      <c r="P1718" t="str">
        <f>VLOOKUP(B1718,[1]Transaction!C:D,2,FALSE)</f>
        <v>Money Transfer</v>
      </c>
      <c r="Q1718" t="str">
        <f>VLOOKUP(B1718,[1]Transaction!C:E,3,FALSE)</f>
        <v>ATM</v>
      </c>
      <c r="R1718" s="10">
        <f>IFERROR(I1718-J1718, "")</f>
        <v>955666.77497999999</v>
      </c>
      <c r="S1718" s="5">
        <f t="shared" si="53"/>
        <v>19113.335499600002</v>
      </c>
    </row>
    <row r="1719" spans="1:19" x14ac:dyDescent="0.25">
      <c r="A1719" s="6" t="s">
        <v>1256</v>
      </c>
      <c r="B1719" s="7">
        <v>573737289</v>
      </c>
      <c r="C1719" s="6">
        <v>37</v>
      </c>
      <c r="D1719" s="17">
        <v>31191.75</v>
      </c>
      <c r="E1719" s="6" t="s">
        <v>3348</v>
      </c>
      <c r="F1719" s="6" t="s">
        <v>3693</v>
      </c>
      <c r="G1719" s="6" t="s">
        <v>3361</v>
      </c>
      <c r="H1719" s="18" t="s">
        <v>6935</v>
      </c>
      <c r="I1719" s="19" t="str">
        <f t="shared" si="52"/>
        <v>133076.742</v>
      </c>
      <c r="J1719" s="20">
        <v>90148.761360000004</v>
      </c>
      <c r="K1719" s="6" t="s">
        <v>6936</v>
      </c>
      <c r="L1719" t="str">
        <f>VLOOKUP(A1719,[1]Accounts!$A$2:$G$3001,5,FALSE)</f>
        <v>Fixed Deposit</v>
      </c>
      <c r="M1719" t="str">
        <f>VLOOKUP(A1719,[1]Accounts!$A$2:$G$3001,7,FALSE)</f>
        <v>66888,6348</v>
      </c>
      <c r="N1719" t="str">
        <f>IFERROR(VLOOKUP(A1719,[1]Loan!A:D,4,FALSE),  " No Loan")</f>
        <v xml:space="preserve"> No Loan</v>
      </c>
      <c r="O1719" s="4">
        <f>VLOOKUP(B1719, [1]Transaction!C:F,4,FALSE)</f>
        <v>44338</v>
      </c>
      <c r="P1719" t="str">
        <f>VLOOKUP(B1719,[1]Transaction!C:D,2,FALSE)</f>
        <v>Money Transfer</v>
      </c>
      <c r="Q1719" t="str">
        <f>VLOOKUP(B1719,[1]Transaction!C:E,3,FALSE)</f>
        <v>Mobile</v>
      </c>
      <c r="R1719" s="10">
        <f>IFERROR(I1719-J1719, "")</f>
        <v>42927.980639999994</v>
      </c>
      <c r="S1719" s="5">
        <f t="shared" si="53"/>
        <v>0</v>
      </c>
    </row>
    <row r="1720" spans="1:19" x14ac:dyDescent="0.25">
      <c r="A1720" s="6" t="s">
        <v>991</v>
      </c>
      <c r="B1720" s="7">
        <v>573861892</v>
      </c>
      <c r="C1720" s="6">
        <v>21</v>
      </c>
      <c r="D1720" s="17">
        <v>37035.75</v>
      </c>
      <c r="E1720" s="6" t="s">
        <v>3348</v>
      </c>
      <c r="F1720" s="6" t="s">
        <v>3585</v>
      </c>
      <c r="G1720" s="6" t="s">
        <v>3341</v>
      </c>
      <c r="H1720" s="18" t="s">
        <v>6937</v>
      </c>
      <c r="I1720" s="19" t="str">
        <f t="shared" si="52"/>
        <v>1571606.98</v>
      </c>
      <c r="J1720" s="20">
        <v>1021790.10498048</v>
      </c>
      <c r="K1720" s="6" t="s">
        <v>6938</v>
      </c>
      <c r="L1720" t="str">
        <f>VLOOKUP(A1720,[1]Accounts!$A$2:$G$3001,5,FALSE)</f>
        <v>Corporate</v>
      </c>
      <c r="M1720" t="str">
        <f>VLOOKUP(A1720,[1]Accounts!$A$2:$G$3001,7,FALSE)</f>
        <v>193785,75</v>
      </c>
      <c r="N1720" t="str">
        <f>IFERROR(VLOOKUP(A1720,[1]Loan!A:D,4,FALSE),  " No Loan")</f>
        <v xml:space="preserve"> No Loan</v>
      </c>
      <c r="O1720" s="4">
        <f>VLOOKUP(B1720, [1]Transaction!C:F,4,FALSE)</f>
        <v>44214</v>
      </c>
      <c r="P1720" t="str">
        <f>VLOOKUP(B1720,[1]Transaction!C:D,2,FALSE)</f>
        <v>Cash Withdrawal</v>
      </c>
      <c r="Q1720" t="str">
        <f>VLOOKUP(B1720,[1]Transaction!C:E,3,FALSE)</f>
        <v>POS</v>
      </c>
      <c r="R1720" s="10">
        <f>IFERROR(I1720-J1720, "")</f>
        <v>549816.87501951994</v>
      </c>
      <c r="S1720" s="5">
        <f t="shared" si="53"/>
        <v>10996.337500390398</v>
      </c>
    </row>
    <row r="1721" spans="1:19" x14ac:dyDescent="0.25">
      <c r="A1721" s="6" t="s">
        <v>1609</v>
      </c>
      <c r="B1721" s="7">
        <v>573934545</v>
      </c>
      <c r="C1721" s="6">
        <v>80</v>
      </c>
      <c r="D1721" s="17">
        <v>15486</v>
      </c>
      <c r="E1721" s="6" t="s">
        <v>3348</v>
      </c>
      <c r="F1721" s="6" t="s">
        <v>3600</v>
      </c>
      <c r="G1721" s="6" t="s">
        <v>3369</v>
      </c>
      <c r="H1721" s="18" t="s">
        <v>6939</v>
      </c>
      <c r="I1721" s="19" t="str">
        <f t="shared" si="52"/>
        <v>1895319.07</v>
      </c>
      <c r="J1721" s="20">
        <v>415136.01626111998</v>
      </c>
      <c r="K1721" s="6" t="s">
        <v>6940</v>
      </c>
      <c r="L1721" t="str">
        <f>VLOOKUP(A1721,[1]Accounts!$A$2:$G$3001,5,FALSE)</f>
        <v>Domiciliary</v>
      </c>
      <c r="M1721" t="str">
        <f>VLOOKUP(A1721,[1]Accounts!$A$2:$G$3001,7,FALSE)</f>
        <v>99008</v>
      </c>
      <c r="N1721" t="str">
        <f>IFERROR(VLOOKUP(A1721,[1]Loan!A:D,4,FALSE),  " No Loan")</f>
        <v xml:space="preserve"> No Loan</v>
      </c>
      <c r="O1721" s="4">
        <f>VLOOKUP(B1721, [1]Transaction!C:F,4,FALSE)</f>
        <v>44587</v>
      </c>
      <c r="P1721" t="str">
        <f>VLOOKUP(B1721,[1]Transaction!C:D,2,FALSE)</f>
        <v>Money Transfer</v>
      </c>
      <c r="Q1721" t="str">
        <f>VLOOKUP(B1721,[1]Transaction!C:E,3,FALSE)</f>
        <v>Mobile</v>
      </c>
      <c r="R1721" s="10">
        <f>IFERROR(I1721-J1721, "")</f>
        <v>1480183.05373888</v>
      </c>
      <c r="S1721" s="5">
        <f t="shared" si="53"/>
        <v>29603.661074777599</v>
      </c>
    </row>
    <row r="1722" spans="1:19" x14ac:dyDescent="0.25">
      <c r="A1722" s="6" t="s">
        <v>955</v>
      </c>
      <c r="B1722" s="7">
        <v>574446287</v>
      </c>
      <c r="C1722" s="6">
        <v>46</v>
      </c>
      <c r="D1722" s="17">
        <v>27904.5</v>
      </c>
      <c r="E1722" s="6" t="s">
        <v>3348</v>
      </c>
      <c r="F1722" s="6" t="s">
        <v>3718</v>
      </c>
      <c r="G1722" s="6" t="s">
        <v>3623</v>
      </c>
      <c r="H1722" s="18" t="s">
        <v>6941</v>
      </c>
      <c r="I1722" s="19" t="str">
        <f t="shared" si="52"/>
        <v>324404.483</v>
      </c>
      <c r="J1722" s="20">
        <v>99435.441748719997</v>
      </c>
      <c r="K1722" s="6" t="s">
        <v>6942</v>
      </c>
      <c r="L1722" t="str">
        <f>VLOOKUP(A1722,[1]Accounts!$A$2:$G$3001,5,FALSE)</f>
        <v>Domiciliary</v>
      </c>
      <c r="M1722" t="str">
        <f>VLOOKUP(A1722,[1]Accounts!$A$2:$G$3001,7,FALSE)</f>
        <v>265344,066</v>
      </c>
      <c r="N1722" t="str">
        <f>IFERROR(VLOOKUP(A1722,[1]Loan!A:D,4,FALSE),  " No Loan")</f>
        <v xml:space="preserve"> No Loan</v>
      </c>
      <c r="O1722" s="4">
        <f>VLOOKUP(B1722, [1]Transaction!C:F,4,FALSE)</f>
        <v>44286</v>
      </c>
      <c r="P1722" t="str">
        <f>VLOOKUP(B1722,[1]Transaction!C:D,2,FALSE)</f>
        <v>Money Transfer</v>
      </c>
      <c r="Q1722" t="str">
        <f>VLOOKUP(B1722,[1]Transaction!C:E,3,FALSE)</f>
        <v>Mobile</v>
      </c>
      <c r="R1722" s="10">
        <f>IFERROR(I1722-J1722, "")</f>
        <v>224969.04125128</v>
      </c>
      <c r="S1722" s="5">
        <f t="shared" si="53"/>
        <v>0</v>
      </c>
    </row>
    <row r="1723" spans="1:19" x14ac:dyDescent="0.25">
      <c r="A1723" s="6" t="s">
        <v>1465</v>
      </c>
      <c r="B1723" s="7">
        <v>574674638</v>
      </c>
      <c r="C1723" s="6">
        <v>56</v>
      </c>
      <c r="D1723" s="17">
        <v>24252</v>
      </c>
      <c r="E1723" s="6" t="s">
        <v>3339</v>
      </c>
      <c r="F1723" s="6" t="s">
        <v>3685</v>
      </c>
      <c r="G1723" s="6" t="s">
        <v>3444</v>
      </c>
      <c r="H1723" s="18" t="s">
        <v>6943</v>
      </c>
      <c r="I1723" s="19" t="str">
        <f t="shared" si="52"/>
        <v>307856.449</v>
      </c>
      <c r="J1723" s="20">
        <v>147315.01199904</v>
      </c>
      <c r="K1723" s="6" t="s">
        <v>6944</v>
      </c>
      <c r="L1723" t="str">
        <f>VLOOKUP(A1723,[1]Accounts!$A$2:$G$3001,5,FALSE)</f>
        <v>Domiciliary</v>
      </c>
      <c r="M1723" t="str">
        <f>VLOOKUP(A1723,[1]Accounts!$A$2:$G$3001,7,FALSE)</f>
        <v>112823,2</v>
      </c>
      <c r="N1723" t="str">
        <f>IFERROR(VLOOKUP(A1723,[1]Loan!A:D,4,FALSE),  " No Loan")</f>
        <v xml:space="preserve"> No Loan</v>
      </c>
      <c r="O1723" s="4">
        <f>VLOOKUP(B1723, [1]Transaction!C:F,4,FALSE)</f>
        <v>44596</v>
      </c>
      <c r="P1723" t="str">
        <f>VLOOKUP(B1723,[1]Transaction!C:D,2,FALSE)</f>
        <v>Money Deposit</v>
      </c>
      <c r="Q1723" t="str">
        <f>VLOOKUP(B1723,[1]Transaction!C:E,3,FALSE)</f>
        <v>Bank</v>
      </c>
      <c r="R1723" s="10">
        <f>IFERROR(I1723-J1723, "")</f>
        <v>160541.43700096002</v>
      </c>
      <c r="S1723" s="5">
        <f t="shared" si="53"/>
        <v>0</v>
      </c>
    </row>
    <row r="1724" spans="1:19" x14ac:dyDescent="0.25">
      <c r="A1724" s="6" t="s">
        <v>1981</v>
      </c>
      <c r="B1724" s="7">
        <v>574901635</v>
      </c>
      <c r="C1724" s="6">
        <v>53</v>
      </c>
      <c r="D1724" s="17">
        <v>25347.75</v>
      </c>
      <c r="E1724" s="6" t="s">
        <v>3339</v>
      </c>
      <c r="F1724" s="6" t="s">
        <v>3500</v>
      </c>
      <c r="G1724" s="6" t="s">
        <v>3345</v>
      </c>
      <c r="H1724" s="18" t="s">
        <v>6945</v>
      </c>
      <c r="I1724" s="19" t="str">
        <f t="shared" si="52"/>
        <v>870565.340</v>
      </c>
      <c r="J1724" s="20">
        <v>783508.80666240002</v>
      </c>
      <c r="K1724" s="6" t="s">
        <v>6946</v>
      </c>
      <c r="L1724" t="str">
        <f>VLOOKUP(A1724,[1]Accounts!$A$2:$G$3001,5,FALSE)</f>
        <v>Joint</v>
      </c>
      <c r="M1724" t="str">
        <f>VLOOKUP(A1724,[1]Accounts!$A$2:$G$3001,7,FALSE)</f>
        <v>53067,7068</v>
      </c>
      <c r="N1724" t="str">
        <f>IFERROR(VLOOKUP(A1724,[1]Loan!A:D,4,FALSE),  " No Loan")</f>
        <v xml:space="preserve"> No Loan</v>
      </c>
      <c r="O1724" s="4">
        <f>VLOOKUP(B1724, [1]Transaction!C:F,4,FALSE)</f>
        <v>44352</v>
      </c>
      <c r="P1724" t="str">
        <f>VLOOKUP(B1724,[1]Transaction!C:D,2,FALSE)</f>
        <v>Money Deposit</v>
      </c>
      <c r="Q1724" t="str">
        <f>VLOOKUP(B1724,[1]Transaction!C:E,3,FALSE)</f>
        <v>Bank</v>
      </c>
      <c r="R1724" s="10">
        <f>IFERROR(I1724-J1724, "")</f>
        <v>87056.533337599947</v>
      </c>
      <c r="S1724" s="5">
        <f t="shared" si="53"/>
        <v>0</v>
      </c>
    </row>
    <row r="1725" spans="1:19" x14ac:dyDescent="0.25">
      <c r="A1725" s="6" t="s">
        <v>2189</v>
      </c>
      <c r="B1725" s="7">
        <v>575849950</v>
      </c>
      <c r="C1725" s="6">
        <v>28</v>
      </c>
      <c r="D1725" s="17">
        <v>34479</v>
      </c>
      <c r="E1725" s="6" t="s">
        <v>3339</v>
      </c>
      <c r="F1725" s="6" t="s">
        <v>4105</v>
      </c>
      <c r="G1725" s="6" t="s">
        <v>3425</v>
      </c>
      <c r="H1725" s="18" t="s">
        <v>6947</v>
      </c>
      <c r="I1725" s="19" t="str">
        <f t="shared" si="52"/>
        <v>242511.712</v>
      </c>
      <c r="J1725" s="20">
        <v>79712.545651199995</v>
      </c>
      <c r="K1725" s="6" t="s">
        <v>6948</v>
      </c>
      <c r="L1725" t="str">
        <f>VLOOKUP(A1725,[1]Accounts!$A$2:$G$3001,5,FALSE)</f>
        <v>Corporate</v>
      </c>
      <c r="M1725" t="str">
        <f>VLOOKUP(A1725,[1]Accounts!$A$2:$G$3001,7,FALSE)</f>
        <v>155541,456</v>
      </c>
      <c r="N1725" t="str">
        <f>IFERROR(VLOOKUP(A1725,[1]Loan!A:D,4,FALSE),  " No Loan")</f>
        <v xml:space="preserve"> No Loan</v>
      </c>
      <c r="O1725" s="4">
        <f>VLOOKUP(B1725, [1]Transaction!C:F,4,FALSE)</f>
        <v>44271</v>
      </c>
      <c r="P1725" t="str">
        <f>VLOOKUP(B1725,[1]Transaction!C:D,2,FALSE)</f>
        <v>Cash Withdrawal</v>
      </c>
      <c r="Q1725" t="str">
        <f>VLOOKUP(B1725,[1]Transaction!C:E,3,FALSE)</f>
        <v>POS</v>
      </c>
      <c r="R1725" s="10">
        <f>IFERROR(I1725-J1725, "")</f>
        <v>162799.1663488</v>
      </c>
      <c r="S1725" s="5">
        <f t="shared" si="53"/>
        <v>0</v>
      </c>
    </row>
    <row r="1726" spans="1:19" x14ac:dyDescent="0.25">
      <c r="A1726" s="6" t="s">
        <v>2586</v>
      </c>
      <c r="B1726" s="7">
        <v>576280999</v>
      </c>
      <c r="C1726" s="6">
        <v>45</v>
      </c>
      <c r="D1726" s="17">
        <v>28269.75</v>
      </c>
      <c r="E1726" s="6" t="s">
        <v>3339</v>
      </c>
      <c r="F1726" s="6" t="s">
        <v>3968</v>
      </c>
      <c r="G1726" s="6" t="s">
        <v>3345</v>
      </c>
      <c r="H1726" s="18" t="s">
        <v>6949</v>
      </c>
      <c r="I1726" s="19" t="str">
        <f t="shared" si="52"/>
        <v>284516.149</v>
      </c>
      <c r="J1726" s="20">
        <v>130625.32593123001</v>
      </c>
      <c r="K1726" s="6" t="s">
        <v>6950</v>
      </c>
      <c r="L1726" t="str">
        <f>VLOOKUP(A1726,[1]Accounts!$A$2:$G$3001,5,FALSE)</f>
        <v>Domiciliary</v>
      </c>
      <c r="M1726" t="str">
        <f>VLOOKUP(A1726,[1]Accounts!$A$2:$G$3001,7,FALSE)</f>
        <v>347462,0512</v>
      </c>
      <c r="N1726" t="str">
        <f>IFERROR(VLOOKUP(A1726,[1]Loan!A:D,4,FALSE),  " No Loan")</f>
        <v xml:space="preserve"> No Loan</v>
      </c>
      <c r="O1726" s="4">
        <f>VLOOKUP(B1726, [1]Transaction!C:F,4,FALSE)</f>
        <v>44341</v>
      </c>
      <c r="P1726" t="str">
        <f>VLOOKUP(B1726,[1]Transaction!C:D,2,FALSE)</f>
        <v>Online Payment</v>
      </c>
      <c r="Q1726" t="str">
        <f>VLOOKUP(B1726,[1]Transaction!C:E,3,FALSE)</f>
        <v>Mobile</v>
      </c>
      <c r="R1726" s="10">
        <f>IFERROR(I1726-J1726, "")</f>
        <v>153890.82306876997</v>
      </c>
      <c r="S1726" s="5">
        <f t="shared" si="53"/>
        <v>0</v>
      </c>
    </row>
    <row r="1727" spans="1:19" x14ac:dyDescent="0.25">
      <c r="A1727" s="6" t="s">
        <v>2968</v>
      </c>
      <c r="B1727" s="7">
        <v>576374245</v>
      </c>
      <c r="C1727" s="6">
        <v>36</v>
      </c>
      <c r="D1727" s="17">
        <v>31557</v>
      </c>
      <c r="E1727" s="6" t="s">
        <v>3339</v>
      </c>
      <c r="F1727" s="6" t="s">
        <v>3936</v>
      </c>
      <c r="G1727" s="6" t="s">
        <v>3357</v>
      </c>
      <c r="H1727" s="18" t="s">
        <v>6951</v>
      </c>
      <c r="I1727" s="19" t="str">
        <f t="shared" si="52"/>
        <v>1170583.66</v>
      </c>
      <c r="J1727" s="20">
        <v>366055.39948319999</v>
      </c>
      <c r="K1727" s="6" t="s">
        <v>6952</v>
      </c>
      <c r="L1727" t="str">
        <f>VLOOKUP(A1727,[1]Accounts!$A$2:$G$3001,5,FALSE)</f>
        <v>Savings</v>
      </c>
      <c r="M1727" t="str">
        <f>VLOOKUP(A1727,[1]Accounts!$A$2:$G$3001,7,FALSE)</f>
        <v>135470,9475</v>
      </c>
      <c r="N1727" t="str">
        <f>IFERROR(VLOOKUP(A1727,[1]Loan!A:D,4,FALSE),  " No Loan")</f>
        <v xml:space="preserve"> No Loan</v>
      </c>
      <c r="O1727" s="4">
        <f>VLOOKUP(B1727, [1]Transaction!C:F,4,FALSE)</f>
        <v>44573</v>
      </c>
      <c r="P1727" t="str">
        <f>VLOOKUP(B1727,[1]Transaction!C:D,2,FALSE)</f>
        <v>Cash Withdrawal</v>
      </c>
      <c r="Q1727" t="str">
        <f>VLOOKUP(B1727,[1]Transaction!C:E,3,FALSE)</f>
        <v>POS</v>
      </c>
      <c r="R1727" s="10">
        <f>IFERROR(I1727-J1727, "")</f>
        <v>804528.26051679999</v>
      </c>
      <c r="S1727" s="5">
        <f t="shared" si="53"/>
        <v>16090.565210336001</v>
      </c>
    </row>
    <row r="1728" spans="1:19" x14ac:dyDescent="0.25">
      <c r="A1728" s="6" t="s">
        <v>2183</v>
      </c>
      <c r="B1728" s="7">
        <v>576517360</v>
      </c>
      <c r="C1728" s="6">
        <v>37</v>
      </c>
      <c r="D1728" s="17">
        <v>31191.75</v>
      </c>
      <c r="E1728" s="6" t="s">
        <v>3348</v>
      </c>
      <c r="F1728" s="6" t="s">
        <v>3663</v>
      </c>
      <c r="G1728" s="6" t="s">
        <v>3369</v>
      </c>
      <c r="H1728" s="18" t="s">
        <v>6953</v>
      </c>
      <c r="I1728" s="19" t="str">
        <f t="shared" si="52"/>
        <v>296574.400</v>
      </c>
      <c r="J1728" s="20">
        <v>128009.78779904</v>
      </c>
      <c r="K1728" s="6" t="s">
        <v>6954</v>
      </c>
      <c r="L1728" t="str">
        <f>VLOOKUP(A1728,[1]Accounts!$A$2:$G$3001,5,FALSE)</f>
        <v>Domiciliary</v>
      </c>
      <c r="M1728" t="str">
        <f>VLOOKUP(A1728,[1]Accounts!$A$2:$G$3001,7,FALSE)</f>
        <v>60970,2912</v>
      </c>
      <c r="N1728" t="str">
        <f>IFERROR(VLOOKUP(A1728,[1]Loan!A:D,4,FALSE),  " No Loan")</f>
        <v xml:space="preserve"> No Loan</v>
      </c>
      <c r="O1728" s="4">
        <f>VLOOKUP(B1728, [1]Transaction!C:F,4,FALSE)</f>
        <v>44391</v>
      </c>
      <c r="P1728" t="str">
        <f>VLOOKUP(B1728,[1]Transaction!C:D,2,FALSE)</f>
        <v>Cash Withdrawal</v>
      </c>
      <c r="Q1728" t="str">
        <f>VLOOKUP(B1728,[1]Transaction!C:E,3,FALSE)</f>
        <v>ATM</v>
      </c>
      <c r="R1728" s="10">
        <f>IFERROR(I1728-J1728, "")</f>
        <v>168564.61220096002</v>
      </c>
      <c r="S1728" s="5">
        <f t="shared" si="53"/>
        <v>0</v>
      </c>
    </row>
    <row r="1729" spans="1:19" x14ac:dyDescent="0.25">
      <c r="A1729" s="6" t="s">
        <v>2114</v>
      </c>
      <c r="B1729" s="7">
        <v>576795176</v>
      </c>
      <c r="C1729" s="6">
        <v>66</v>
      </c>
      <c r="D1729" s="17">
        <v>20599.5</v>
      </c>
      <c r="E1729" s="6" t="s">
        <v>3348</v>
      </c>
      <c r="F1729" s="6" t="s">
        <v>3968</v>
      </c>
      <c r="G1729" s="6" t="s">
        <v>3399</v>
      </c>
      <c r="H1729" s="18" t="s">
        <v>6955</v>
      </c>
      <c r="I1729" s="19" t="str">
        <f t="shared" si="52"/>
        <v>914948.326</v>
      </c>
      <c r="J1729" s="20">
        <v>433544.74555391999</v>
      </c>
      <c r="K1729" s="6" t="s">
        <v>6956</v>
      </c>
      <c r="L1729" t="str">
        <f>VLOOKUP(A1729,[1]Accounts!$A$2:$G$3001,5,FALSE)</f>
        <v>Current</v>
      </c>
      <c r="M1729" t="str">
        <f>VLOOKUP(A1729,[1]Accounts!$A$2:$G$3001,7,FALSE)</f>
        <v>99667,9672</v>
      </c>
      <c r="N1729" t="str">
        <f>IFERROR(VLOOKUP(A1729,[1]Loan!A:D,4,FALSE),  " No Loan")</f>
        <v xml:space="preserve"> No Loan</v>
      </c>
      <c r="O1729" s="4">
        <f>VLOOKUP(B1729, [1]Transaction!C:F,4,FALSE)</f>
        <v>44256</v>
      </c>
      <c r="P1729" t="str">
        <f>VLOOKUP(B1729,[1]Transaction!C:D,2,FALSE)</f>
        <v>Checks</v>
      </c>
      <c r="Q1729" t="str">
        <f>VLOOKUP(B1729,[1]Transaction!C:E,3,FALSE)</f>
        <v>Bank</v>
      </c>
      <c r="R1729" s="10">
        <f>IFERROR(I1729-J1729, "")</f>
        <v>481403.58044608001</v>
      </c>
      <c r="S1729" s="5">
        <f t="shared" si="53"/>
        <v>0</v>
      </c>
    </row>
    <row r="1730" spans="1:19" x14ac:dyDescent="0.25">
      <c r="A1730" s="6" t="s">
        <v>3040</v>
      </c>
      <c r="B1730" s="7">
        <v>576840266</v>
      </c>
      <c r="C1730" s="6">
        <v>73</v>
      </c>
      <c r="D1730" s="17">
        <v>18042.75</v>
      </c>
      <c r="E1730" s="6" t="s">
        <v>3348</v>
      </c>
      <c r="F1730" s="6" t="s">
        <v>4019</v>
      </c>
      <c r="G1730" s="6" t="s">
        <v>3361</v>
      </c>
      <c r="H1730" s="18" t="s">
        <v>6957</v>
      </c>
      <c r="I1730" s="19" t="str">
        <f t="shared" si="52"/>
        <v>373578.970</v>
      </c>
      <c r="J1730" s="20">
        <v>72776.96653392</v>
      </c>
      <c r="K1730" s="6" t="s">
        <v>6958</v>
      </c>
      <c r="L1730" t="str">
        <f>VLOOKUP(A1730,[1]Accounts!$A$2:$G$3001,5,FALSE)</f>
        <v>Savings</v>
      </c>
      <c r="M1730" t="str">
        <f>VLOOKUP(A1730,[1]Accounts!$A$2:$G$3001,7,FALSE)</f>
        <v>337249,3575</v>
      </c>
      <c r="N1730" t="str">
        <f>IFERROR(VLOOKUP(A1730,[1]Loan!A:D,4,FALSE),  " No Loan")</f>
        <v xml:space="preserve"> No Loan</v>
      </c>
      <c r="O1730" s="4">
        <f>VLOOKUP(B1730, [1]Transaction!C:F,4,FALSE)</f>
        <v>44607</v>
      </c>
      <c r="P1730" t="str">
        <f>VLOOKUP(B1730,[1]Transaction!C:D,2,FALSE)</f>
        <v>Money Transfer</v>
      </c>
      <c r="Q1730" t="str">
        <f>VLOOKUP(B1730,[1]Transaction!C:E,3,FALSE)</f>
        <v>ATM</v>
      </c>
      <c r="R1730" s="10">
        <f>IFERROR(I1730-J1730, "")</f>
        <v>300802.00346607994</v>
      </c>
      <c r="S1730" s="5">
        <f t="shared" si="53"/>
        <v>0</v>
      </c>
    </row>
    <row r="1731" spans="1:19" x14ac:dyDescent="0.25">
      <c r="A1731" s="6" t="s">
        <v>2386</v>
      </c>
      <c r="B1731" s="7">
        <v>577024399</v>
      </c>
      <c r="C1731" s="6">
        <v>31</v>
      </c>
      <c r="D1731" s="17">
        <v>33383.25</v>
      </c>
      <c r="E1731" s="6" t="s">
        <v>3348</v>
      </c>
      <c r="F1731" s="6" t="s">
        <v>3517</v>
      </c>
      <c r="G1731" s="6" t="s">
        <v>3357</v>
      </c>
      <c r="H1731" s="18" t="s">
        <v>6959</v>
      </c>
      <c r="I1731" s="19" t="str">
        <f t="shared" ref="I1731:I1794" si="54">LEFT(H1731,10)</f>
        <v>260002.588</v>
      </c>
      <c r="J1731" s="20">
        <v>224468.90140500001</v>
      </c>
      <c r="K1731" s="6" t="s">
        <v>6960</v>
      </c>
      <c r="L1731" t="str">
        <f>VLOOKUP(A1731,[1]Accounts!$A$2:$G$3001,5,FALSE)</f>
        <v>Domiciliary</v>
      </c>
      <c r="M1731" t="str">
        <f>VLOOKUP(A1731,[1]Accounts!$A$2:$G$3001,7,FALSE)</f>
        <v>50314,3424</v>
      </c>
      <c r="N1731" t="str">
        <f>IFERROR(VLOOKUP(A1731,[1]Loan!A:D,4,FALSE),  " No Loan")</f>
        <v xml:space="preserve"> No Loan</v>
      </c>
      <c r="O1731" s="4">
        <f>VLOOKUP(B1731, [1]Transaction!C:F,4,FALSE)</f>
        <v>44523</v>
      </c>
      <c r="P1731" t="str">
        <f>VLOOKUP(B1731,[1]Transaction!C:D,2,FALSE)</f>
        <v>Money Deposit</v>
      </c>
      <c r="Q1731" t="str">
        <f>VLOOKUP(B1731,[1]Transaction!C:E,3,FALSE)</f>
        <v>Bank</v>
      </c>
      <c r="R1731" s="10">
        <f>IFERROR(I1731-J1731, "")</f>
        <v>35533.686594999977</v>
      </c>
      <c r="S1731" s="5">
        <f t="shared" ref="S1731:S1794" si="55">IF(R1731&gt;500000, R1731*0.02,0)</f>
        <v>0</v>
      </c>
    </row>
    <row r="1732" spans="1:19" x14ac:dyDescent="0.25">
      <c r="A1732" s="6" t="s">
        <v>1562</v>
      </c>
      <c r="B1732" s="7">
        <v>577191519</v>
      </c>
      <c r="C1732" s="6">
        <v>56</v>
      </c>
      <c r="D1732" s="17">
        <v>24252</v>
      </c>
      <c r="E1732" s="6" t="s">
        <v>3348</v>
      </c>
      <c r="F1732" s="6" t="s">
        <v>4016</v>
      </c>
      <c r="G1732" s="6" t="s">
        <v>3463</v>
      </c>
      <c r="H1732" s="18" t="s">
        <v>6961</v>
      </c>
      <c r="I1732" s="19" t="str">
        <f t="shared" si="54"/>
        <v>472841.796</v>
      </c>
      <c r="J1732" s="20">
        <v>119213.44680960001</v>
      </c>
      <c r="K1732" s="6" t="s">
        <v>6962</v>
      </c>
      <c r="L1732" t="str">
        <f>VLOOKUP(A1732,[1]Accounts!$A$2:$G$3001,5,FALSE)</f>
        <v>Joint</v>
      </c>
      <c r="M1732" t="str">
        <f>VLOOKUP(A1732,[1]Accounts!$A$2:$G$3001,7,FALSE)</f>
        <v>216551,6451</v>
      </c>
      <c r="N1732" t="str">
        <f>IFERROR(VLOOKUP(A1732,[1]Loan!A:D,4,FALSE),  " No Loan")</f>
        <v xml:space="preserve"> No Loan</v>
      </c>
      <c r="O1732" s="4">
        <f>VLOOKUP(B1732, [1]Transaction!C:F,4,FALSE)</f>
        <v>44380</v>
      </c>
      <c r="P1732" t="str">
        <f>VLOOKUP(B1732,[1]Transaction!C:D,2,FALSE)</f>
        <v>Online Payment</v>
      </c>
      <c r="Q1732" t="str">
        <f>VLOOKUP(B1732,[1]Transaction!C:E,3,FALSE)</f>
        <v>Internet Banking</v>
      </c>
      <c r="R1732" s="10">
        <f>IFERROR(I1732-J1732, "")</f>
        <v>353628.34919039998</v>
      </c>
      <c r="S1732" s="5">
        <f t="shared" si="55"/>
        <v>0</v>
      </c>
    </row>
    <row r="1733" spans="1:19" x14ac:dyDescent="0.25">
      <c r="A1733" s="6" t="s">
        <v>2688</v>
      </c>
      <c r="B1733" s="7">
        <v>577319707</v>
      </c>
      <c r="C1733" s="6">
        <v>39</v>
      </c>
      <c r="D1733" s="17">
        <v>30461.25</v>
      </c>
      <c r="E1733" s="6" t="s">
        <v>3348</v>
      </c>
      <c r="F1733" s="6" t="s">
        <v>3447</v>
      </c>
      <c r="G1733" s="6" t="s">
        <v>3369</v>
      </c>
      <c r="H1733" s="18" t="s">
        <v>6963</v>
      </c>
      <c r="I1733" s="19" t="str">
        <f t="shared" si="54"/>
        <v>303063.201</v>
      </c>
      <c r="J1733" s="20">
        <v>38965.268764799999</v>
      </c>
      <c r="K1733" s="6" t="s">
        <v>6964</v>
      </c>
      <c r="L1733" t="str">
        <f>VLOOKUP(A1733,[1]Accounts!$A$2:$G$3001,5,FALSE)</f>
        <v>Domiciliary</v>
      </c>
      <c r="M1733" t="str">
        <f>VLOOKUP(A1733,[1]Accounts!$A$2:$G$3001,7,FALSE)</f>
        <v>345696,5512</v>
      </c>
      <c r="N1733" t="str">
        <f>IFERROR(VLOOKUP(A1733,[1]Loan!A:D,4,FALSE),  " No Loan")</f>
        <v xml:space="preserve"> No Loan</v>
      </c>
      <c r="O1733" s="4">
        <f>VLOOKUP(B1733, [1]Transaction!C:F,4,FALSE)</f>
        <v>44458</v>
      </c>
      <c r="P1733" t="str">
        <f>VLOOKUP(B1733,[1]Transaction!C:D,2,FALSE)</f>
        <v>Money Transfer</v>
      </c>
      <c r="Q1733" t="str">
        <f>VLOOKUP(B1733,[1]Transaction!C:E,3,FALSE)</f>
        <v>Mobile</v>
      </c>
      <c r="R1733" s="10">
        <f>IFERROR(I1733-J1733, "")</f>
        <v>264097.93223520002</v>
      </c>
      <c r="S1733" s="5">
        <f t="shared" si="55"/>
        <v>0</v>
      </c>
    </row>
    <row r="1734" spans="1:19" x14ac:dyDescent="0.25">
      <c r="A1734" s="6" t="s">
        <v>1885</v>
      </c>
      <c r="B1734" s="7">
        <v>577626962</v>
      </c>
      <c r="C1734" s="6">
        <v>21</v>
      </c>
      <c r="D1734" s="17">
        <v>37035.75</v>
      </c>
      <c r="E1734" s="6" t="s">
        <v>3348</v>
      </c>
      <c r="F1734" s="6" t="s">
        <v>3538</v>
      </c>
      <c r="G1734" s="6" t="s">
        <v>3361</v>
      </c>
      <c r="H1734" s="18" t="s">
        <v>6965</v>
      </c>
      <c r="I1734" s="19" t="str">
        <f t="shared" si="54"/>
        <v>328323.971</v>
      </c>
      <c r="J1734" s="20">
        <v>83573.374684800001</v>
      </c>
      <c r="K1734" s="6" t="s">
        <v>6966</v>
      </c>
      <c r="L1734" t="str">
        <f>VLOOKUP(A1734,[1]Accounts!$A$2:$G$3001,5,FALSE)</f>
        <v>Corporate</v>
      </c>
      <c r="M1734" t="str">
        <f>VLOOKUP(A1734,[1]Accounts!$A$2:$G$3001,7,FALSE)</f>
        <v>141030,8172</v>
      </c>
      <c r="N1734" t="str">
        <f>IFERROR(VLOOKUP(A1734,[1]Loan!A:D,4,FALSE),  " No Loan")</f>
        <v xml:space="preserve"> No Loan</v>
      </c>
      <c r="O1734" s="4">
        <f>VLOOKUP(B1734, [1]Transaction!C:F,4,FALSE)</f>
        <v>44408</v>
      </c>
      <c r="P1734" t="str">
        <f>VLOOKUP(B1734,[1]Transaction!C:D,2,FALSE)</f>
        <v>Cash Withdrawal</v>
      </c>
      <c r="Q1734" t="str">
        <f>VLOOKUP(B1734,[1]Transaction!C:E,3,FALSE)</f>
        <v>Bank</v>
      </c>
      <c r="R1734" s="10">
        <f>IFERROR(I1734-J1734, "")</f>
        <v>244750.59631520003</v>
      </c>
      <c r="S1734" s="5">
        <f t="shared" si="55"/>
        <v>0</v>
      </c>
    </row>
    <row r="1735" spans="1:19" x14ac:dyDescent="0.25">
      <c r="A1735" s="6" t="s">
        <v>1336</v>
      </c>
      <c r="B1735" s="7">
        <v>577679256</v>
      </c>
      <c r="C1735" s="6">
        <v>37</v>
      </c>
      <c r="D1735" s="17">
        <v>31191.75</v>
      </c>
      <c r="E1735" s="6" t="s">
        <v>3348</v>
      </c>
      <c r="F1735" s="6" t="s">
        <v>4621</v>
      </c>
      <c r="G1735" s="6" t="s">
        <v>3350</v>
      </c>
      <c r="H1735" s="18" t="s">
        <v>6967</v>
      </c>
      <c r="I1735" s="19" t="str">
        <f t="shared" si="54"/>
        <v>12299.1674</v>
      </c>
      <c r="J1735" s="20">
        <v>12899.021609040001</v>
      </c>
      <c r="K1735" s="6" t="s">
        <v>6968</v>
      </c>
      <c r="L1735" t="str">
        <f>VLOOKUP(A1735,[1]Accounts!$A$2:$G$3001,5,FALSE)</f>
        <v>Domiciliary</v>
      </c>
      <c r="M1735" t="str">
        <f>VLOOKUP(A1735,[1]Accounts!$A$2:$G$3001,7,FALSE)</f>
        <v>86127,4624</v>
      </c>
      <c r="N1735" t="str">
        <f>IFERROR(VLOOKUP(A1735,[1]Loan!A:D,4,FALSE),  " No Loan")</f>
        <v xml:space="preserve"> No Loan</v>
      </c>
      <c r="O1735" s="4">
        <f>VLOOKUP(B1735, [1]Transaction!C:F,4,FALSE)</f>
        <v>44477</v>
      </c>
      <c r="P1735" t="str">
        <f>VLOOKUP(B1735,[1]Transaction!C:D,2,FALSE)</f>
        <v>Money Transfer</v>
      </c>
      <c r="Q1735" t="str">
        <f>VLOOKUP(B1735,[1]Transaction!C:E,3,FALSE)</f>
        <v>ATM</v>
      </c>
      <c r="R1735" s="10">
        <f>IFERROR(I1735-J1735, "")</f>
        <v>-599.85420904000057</v>
      </c>
      <c r="S1735" s="5">
        <f t="shared" si="55"/>
        <v>0</v>
      </c>
    </row>
    <row r="1736" spans="1:19" x14ac:dyDescent="0.25">
      <c r="A1736" s="6" t="s">
        <v>1483</v>
      </c>
      <c r="B1736" s="7">
        <v>578101395</v>
      </c>
      <c r="C1736" s="6">
        <v>28</v>
      </c>
      <c r="D1736" s="17">
        <v>34479</v>
      </c>
      <c r="E1736" s="6" t="s">
        <v>3339</v>
      </c>
      <c r="F1736" s="6" t="s">
        <v>4166</v>
      </c>
      <c r="G1736" s="6" t="s">
        <v>3463</v>
      </c>
      <c r="H1736" s="18" t="s">
        <v>6969</v>
      </c>
      <c r="I1736" s="19" t="str">
        <f t="shared" si="54"/>
        <v>60424.7837</v>
      </c>
      <c r="J1736" s="20">
        <v>13030.735979519999</v>
      </c>
      <c r="K1736" s="6" t="s">
        <v>6970</v>
      </c>
      <c r="L1736" t="str">
        <f>VLOOKUP(A1736,[1]Accounts!$A$2:$G$3001,5,FALSE)</f>
        <v>Domiciliary</v>
      </c>
      <c r="M1736" t="str">
        <f>VLOOKUP(A1736,[1]Accounts!$A$2:$G$3001,7,FALSE)</f>
        <v>159579,9675</v>
      </c>
      <c r="N1736" t="str">
        <f>IFERROR(VLOOKUP(A1736,[1]Loan!A:D,4,FALSE),  " No Loan")</f>
        <v xml:space="preserve"> No Loan</v>
      </c>
      <c r="O1736" s="4">
        <f>VLOOKUP(B1736, [1]Transaction!C:F,4,FALSE)</f>
        <v>44407</v>
      </c>
      <c r="P1736" t="str">
        <f>VLOOKUP(B1736,[1]Transaction!C:D,2,FALSE)</f>
        <v>Online Payment</v>
      </c>
      <c r="Q1736" t="str">
        <f>VLOOKUP(B1736,[1]Transaction!C:E,3,FALSE)</f>
        <v>Card</v>
      </c>
      <c r="R1736" s="10">
        <f>IFERROR(I1736-J1736, "")</f>
        <v>47394.047720479997</v>
      </c>
      <c r="S1736" s="5">
        <f t="shared" si="55"/>
        <v>0</v>
      </c>
    </row>
    <row r="1737" spans="1:19" x14ac:dyDescent="0.25">
      <c r="A1737" s="6" t="s">
        <v>2719</v>
      </c>
      <c r="B1737" s="7">
        <v>578781331</v>
      </c>
      <c r="C1737" s="6">
        <v>52</v>
      </c>
      <c r="D1737" s="17">
        <v>25713</v>
      </c>
      <c r="E1737" s="6" t="s">
        <v>3348</v>
      </c>
      <c r="F1737" s="6" t="s">
        <v>3412</v>
      </c>
      <c r="G1737" s="6" t="s">
        <v>3623</v>
      </c>
      <c r="H1737" s="18" t="s">
        <v>6971</v>
      </c>
      <c r="I1737" s="19" t="str">
        <f t="shared" si="54"/>
        <v>88271.9774</v>
      </c>
      <c r="J1737" s="20">
        <v>46468.890997759998</v>
      </c>
      <c r="K1737" s="6" t="s">
        <v>6972</v>
      </c>
      <c r="L1737" t="str">
        <f>VLOOKUP(A1737,[1]Accounts!$A$2:$G$3001,5,FALSE)</f>
        <v>Current</v>
      </c>
      <c r="M1737" t="str">
        <f>VLOOKUP(A1737,[1]Accounts!$A$2:$G$3001,7,FALSE)</f>
        <v>63531,7098</v>
      </c>
      <c r="N1737" t="str">
        <f>IFERROR(VLOOKUP(A1737,[1]Loan!A:D,4,FALSE),  " No Loan")</f>
        <v xml:space="preserve"> No Loan</v>
      </c>
      <c r="O1737" s="4">
        <f>VLOOKUP(B1737, [1]Transaction!C:F,4,FALSE)</f>
        <v>44243</v>
      </c>
      <c r="P1737" t="str">
        <f>VLOOKUP(B1737,[1]Transaction!C:D,2,FALSE)</f>
        <v>Money Transfer</v>
      </c>
      <c r="Q1737" t="str">
        <f>VLOOKUP(B1737,[1]Transaction!C:E,3,FALSE)</f>
        <v>Mobile</v>
      </c>
      <c r="R1737" s="10">
        <f>IFERROR(I1737-J1737, "")</f>
        <v>41803.086402240006</v>
      </c>
      <c r="S1737" s="5">
        <f t="shared" si="55"/>
        <v>0</v>
      </c>
    </row>
    <row r="1738" spans="1:19" x14ac:dyDescent="0.25">
      <c r="A1738" s="6" t="s">
        <v>2752</v>
      </c>
      <c r="B1738" s="7">
        <v>578792341</v>
      </c>
      <c r="C1738" s="6">
        <v>58</v>
      </c>
      <c r="D1738" s="17">
        <v>23521.5</v>
      </c>
      <c r="E1738" s="6" t="s">
        <v>3348</v>
      </c>
      <c r="F1738" s="6" t="s">
        <v>3600</v>
      </c>
      <c r="G1738" s="6" t="s">
        <v>3505</v>
      </c>
      <c r="H1738" s="18" t="s">
        <v>6973</v>
      </c>
      <c r="I1738" s="19" t="str">
        <f t="shared" si="54"/>
        <v>423245.410</v>
      </c>
      <c r="J1738" s="20">
        <v>52905.676319999999</v>
      </c>
      <c r="K1738" s="6" t="s">
        <v>6974</v>
      </c>
      <c r="L1738" t="str">
        <f>VLOOKUP(A1738,[1]Accounts!$A$2:$G$3001,5,FALSE)</f>
        <v>Corporate</v>
      </c>
      <c r="M1738" t="str">
        <f>VLOOKUP(A1738,[1]Accounts!$A$2:$G$3001,7,FALSE)</f>
        <v>82714,71</v>
      </c>
      <c r="N1738" t="str">
        <f>IFERROR(VLOOKUP(A1738,[1]Loan!A:D,4,FALSE),  " No Loan")</f>
        <v xml:space="preserve"> No Loan</v>
      </c>
      <c r="O1738" s="4">
        <f>VLOOKUP(B1738, [1]Transaction!C:F,4,FALSE)</f>
        <v>44280</v>
      </c>
      <c r="P1738" t="str">
        <f>VLOOKUP(B1738,[1]Transaction!C:D,2,FALSE)</f>
        <v>Money Transfer</v>
      </c>
      <c r="Q1738" t="str">
        <f>VLOOKUP(B1738,[1]Transaction!C:E,3,FALSE)</f>
        <v>Mobile</v>
      </c>
      <c r="R1738" s="10">
        <f>IFERROR(I1738-J1738, "")</f>
        <v>370339.73367999995</v>
      </c>
      <c r="S1738" s="5">
        <f t="shared" si="55"/>
        <v>0</v>
      </c>
    </row>
    <row r="1739" spans="1:19" x14ac:dyDescent="0.25">
      <c r="A1739" s="6" t="s">
        <v>445</v>
      </c>
      <c r="B1739" s="7">
        <v>579536924</v>
      </c>
      <c r="C1739" s="6">
        <v>17</v>
      </c>
      <c r="D1739" s="17">
        <v>38496.75</v>
      </c>
      <c r="E1739" s="6" t="s">
        <v>3348</v>
      </c>
      <c r="F1739" s="6" t="s">
        <v>4037</v>
      </c>
      <c r="G1739" s="6" t="s">
        <v>3341</v>
      </c>
      <c r="H1739" s="18" t="s">
        <v>6975</v>
      </c>
      <c r="I1739" s="19" t="str">
        <f t="shared" si="54"/>
        <v>460917.093</v>
      </c>
      <c r="J1739" s="20">
        <v>293608.49620608002</v>
      </c>
      <c r="K1739" s="6" t="s">
        <v>6976</v>
      </c>
      <c r="L1739" t="str">
        <f>VLOOKUP(A1739,[1]Accounts!$A$2:$G$3001,5,FALSE)</f>
        <v>Domiciliary</v>
      </c>
      <c r="M1739" t="str">
        <f>VLOOKUP(A1739,[1]Accounts!$A$2:$G$3001,7,FALSE)</f>
        <v>265028,3631</v>
      </c>
      <c r="N1739" t="str">
        <f>IFERROR(VLOOKUP(A1739,[1]Loan!A:D,4,FALSE),  " No Loan")</f>
        <v>N4786899444</v>
      </c>
      <c r="O1739" s="4">
        <f>VLOOKUP(B1739, [1]Transaction!C:F,4,FALSE)</f>
        <v>44380</v>
      </c>
      <c r="P1739" t="str">
        <f>VLOOKUP(B1739,[1]Transaction!C:D,2,FALSE)</f>
        <v>Loan Payment</v>
      </c>
      <c r="Q1739" t="str">
        <f>VLOOKUP(B1739,[1]Transaction!C:E,3,FALSE)</f>
        <v>AFT</v>
      </c>
      <c r="R1739" s="10">
        <f>IFERROR(I1739-J1739, "")</f>
        <v>167308.59679391998</v>
      </c>
      <c r="S1739" s="5">
        <f t="shared" si="55"/>
        <v>0</v>
      </c>
    </row>
    <row r="1740" spans="1:19" x14ac:dyDescent="0.25">
      <c r="A1740" s="6" t="s">
        <v>2277</v>
      </c>
      <c r="B1740" s="7">
        <v>580097927</v>
      </c>
      <c r="C1740" s="6">
        <v>49</v>
      </c>
      <c r="D1740" s="17">
        <v>26808.75</v>
      </c>
      <c r="E1740" s="6" t="s">
        <v>3348</v>
      </c>
      <c r="F1740" s="6" t="s">
        <v>3344</v>
      </c>
      <c r="G1740" s="6" t="s">
        <v>3345</v>
      </c>
      <c r="H1740" s="18" t="s">
        <v>6977</v>
      </c>
      <c r="I1740" s="19" t="str">
        <f t="shared" si="54"/>
        <v>688411.852</v>
      </c>
      <c r="J1740" s="20">
        <v>323321.52174300002</v>
      </c>
      <c r="K1740" s="6" t="s">
        <v>6978</v>
      </c>
      <c r="L1740" t="str">
        <f>VLOOKUP(A1740,[1]Accounts!$A$2:$G$3001,5,FALSE)</f>
        <v>Domiciliary</v>
      </c>
      <c r="M1740" t="str">
        <f>VLOOKUP(A1740,[1]Accounts!$A$2:$G$3001,7,FALSE)</f>
        <v>193779,175</v>
      </c>
      <c r="N1740" t="str">
        <f>IFERROR(VLOOKUP(A1740,[1]Loan!A:D,4,FALSE),  " No Loan")</f>
        <v xml:space="preserve"> No Loan</v>
      </c>
      <c r="O1740" s="4">
        <f>VLOOKUP(B1740, [1]Transaction!C:F,4,FALSE)</f>
        <v>44521</v>
      </c>
      <c r="P1740" t="str">
        <f>VLOOKUP(B1740,[1]Transaction!C:D,2,FALSE)</f>
        <v>Cash Withdrawal</v>
      </c>
      <c r="Q1740" t="str">
        <f>VLOOKUP(B1740,[1]Transaction!C:E,3,FALSE)</f>
        <v>ATM</v>
      </c>
      <c r="R1740" s="10">
        <f>IFERROR(I1740-J1740, "")</f>
        <v>365090.33025699994</v>
      </c>
      <c r="S1740" s="5">
        <f t="shared" si="55"/>
        <v>0</v>
      </c>
    </row>
    <row r="1741" spans="1:19" x14ac:dyDescent="0.25">
      <c r="A1741" s="6" t="s">
        <v>2289</v>
      </c>
      <c r="B1741" s="7">
        <v>580182767</v>
      </c>
      <c r="C1741" s="6">
        <v>31</v>
      </c>
      <c r="D1741" s="17">
        <v>33383.25</v>
      </c>
      <c r="E1741" s="6" t="s">
        <v>3339</v>
      </c>
      <c r="F1741" s="6" t="s">
        <v>4227</v>
      </c>
      <c r="G1741" s="6" t="s">
        <v>3369</v>
      </c>
      <c r="H1741" s="18" t="s">
        <v>6979</v>
      </c>
      <c r="I1741" s="19" t="str">
        <f t="shared" si="54"/>
        <v>95583.9266</v>
      </c>
      <c r="J1741" s="20">
        <v>34086.809320200002</v>
      </c>
      <c r="K1741" s="6" t="s">
        <v>6980</v>
      </c>
      <c r="L1741" t="str">
        <f>VLOOKUP(A1741,[1]Accounts!$A$2:$G$3001,5,FALSE)</f>
        <v>Current</v>
      </c>
      <c r="M1741" t="str">
        <f>VLOOKUP(A1741,[1]Accounts!$A$2:$G$3001,7,FALSE)</f>
        <v>166230,048</v>
      </c>
      <c r="N1741" t="str">
        <f>IFERROR(VLOOKUP(A1741,[1]Loan!A:D,4,FALSE),  " No Loan")</f>
        <v xml:space="preserve"> No Loan</v>
      </c>
      <c r="O1741" s="4">
        <f>VLOOKUP(B1741, [1]Transaction!C:F,4,FALSE)</f>
        <v>44458</v>
      </c>
      <c r="P1741" t="str">
        <f>VLOOKUP(B1741,[1]Transaction!C:D,2,FALSE)</f>
        <v>Money Deposit</v>
      </c>
      <c r="Q1741" t="str">
        <f>VLOOKUP(B1741,[1]Transaction!C:E,3,FALSE)</f>
        <v>Bank</v>
      </c>
      <c r="R1741" s="10">
        <f>IFERROR(I1741-J1741, "")</f>
        <v>61497.117279800004</v>
      </c>
      <c r="S1741" s="5">
        <f t="shared" si="55"/>
        <v>0</v>
      </c>
    </row>
    <row r="1742" spans="1:19" x14ac:dyDescent="0.25">
      <c r="A1742" s="6" t="s">
        <v>1003</v>
      </c>
      <c r="B1742" s="7">
        <v>580242247</v>
      </c>
      <c r="C1742" s="6">
        <v>85</v>
      </c>
      <c r="D1742" s="17">
        <v>13659.75</v>
      </c>
      <c r="E1742" s="6" t="s">
        <v>3339</v>
      </c>
      <c r="F1742" s="6" t="s">
        <v>3654</v>
      </c>
      <c r="G1742" s="6" t="s">
        <v>3501</v>
      </c>
      <c r="H1742" s="18" t="s">
        <v>6981</v>
      </c>
      <c r="I1742" s="19" t="str">
        <f t="shared" si="54"/>
        <v>550490.747</v>
      </c>
      <c r="J1742" s="20">
        <v>185976.60389999999</v>
      </c>
      <c r="K1742" s="6" t="s">
        <v>6982</v>
      </c>
      <c r="L1742" t="str">
        <f>VLOOKUP(A1742,[1]Accounts!$A$2:$G$3001,5,FALSE)</f>
        <v>Savings</v>
      </c>
      <c r="M1742" t="str">
        <f>VLOOKUP(A1742,[1]Accounts!$A$2:$G$3001,7,FALSE)</f>
        <v>222977,355</v>
      </c>
      <c r="N1742" t="str">
        <f>IFERROR(VLOOKUP(A1742,[1]Loan!A:D,4,FALSE),  " No Loan")</f>
        <v xml:space="preserve"> No Loan</v>
      </c>
      <c r="O1742" s="4">
        <f>VLOOKUP(B1742, [1]Transaction!C:F,4,FALSE)</f>
        <v>44352</v>
      </c>
      <c r="P1742" t="str">
        <f>VLOOKUP(B1742,[1]Transaction!C:D,2,FALSE)</f>
        <v>Money Deposit</v>
      </c>
      <c r="Q1742" t="str">
        <f>VLOOKUP(B1742,[1]Transaction!C:E,3,FALSE)</f>
        <v>Bank</v>
      </c>
      <c r="R1742" s="10">
        <f>IFERROR(I1742-J1742, "")</f>
        <v>364514.14309999999</v>
      </c>
      <c r="S1742" s="5">
        <f t="shared" si="55"/>
        <v>0</v>
      </c>
    </row>
    <row r="1743" spans="1:19" x14ac:dyDescent="0.25">
      <c r="A1743" s="6" t="s">
        <v>310</v>
      </c>
      <c r="B1743" s="7">
        <v>580251795</v>
      </c>
      <c r="C1743" s="6">
        <v>60</v>
      </c>
      <c r="D1743" s="17">
        <v>22791</v>
      </c>
      <c r="E1743" s="6" t="s">
        <v>3348</v>
      </c>
      <c r="F1743" s="6" t="s">
        <v>3619</v>
      </c>
      <c r="G1743" s="6" t="s">
        <v>3623</v>
      </c>
      <c r="H1743" s="18" t="s">
        <v>6983</v>
      </c>
      <c r="I1743" s="19" t="str">
        <f t="shared" si="54"/>
        <v>878322.560</v>
      </c>
      <c r="J1743" s="20">
        <v>222191.86923648001</v>
      </c>
      <c r="K1743" s="6" t="s">
        <v>6984</v>
      </c>
      <c r="L1743" t="str">
        <f>VLOOKUP(A1743,[1]Accounts!$A$2:$G$3001,5,FALSE)</f>
        <v>Domiciliary</v>
      </c>
      <c r="M1743" t="str">
        <f>VLOOKUP(A1743,[1]Accounts!$A$2:$G$3001,7,FALSE)</f>
        <v>28916,562</v>
      </c>
      <c r="N1743" t="str">
        <f>IFERROR(VLOOKUP(A1743,[1]Loan!A:D,4,FALSE),  " No Loan")</f>
        <v>N4116633003</v>
      </c>
      <c r="O1743" s="4">
        <f>VLOOKUP(B1743, [1]Transaction!C:F,4,FALSE)</f>
        <v>44418</v>
      </c>
      <c r="P1743" t="str">
        <f>VLOOKUP(B1743,[1]Transaction!C:D,2,FALSE)</f>
        <v>Money Transfer</v>
      </c>
      <c r="Q1743" t="str">
        <f>VLOOKUP(B1743,[1]Transaction!C:E,3,FALSE)</f>
        <v>Mobile</v>
      </c>
      <c r="R1743" s="10">
        <f>IFERROR(I1743-J1743, "")</f>
        <v>656130.69076352008</v>
      </c>
      <c r="S1743" s="5">
        <f t="shared" si="55"/>
        <v>13122.613815270402</v>
      </c>
    </row>
    <row r="1744" spans="1:19" x14ac:dyDescent="0.25">
      <c r="A1744" s="6" t="s">
        <v>2317</v>
      </c>
      <c r="B1744" s="7">
        <v>580745202</v>
      </c>
      <c r="C1744" s="6">
        <v>41</v>
      </c>
      <c r="D1744" s="17">
        <v>29730.75</v>
      </c>
      <c r="E1744" s="6" t="s">
        <v>3339</v>
      </c>
      <c r="F1744" s="6" t="s">
        <v>4539</v>
      </c>
      <c r="G1744" s="6" t="s">
        <v>3369</v>
      </c>
      <c r="H1744" s="18" t="s">
        <v>6985</v>
      </c>
      <c r="I1744" s="19" t="str">
        <f t="shared" si="54"/>
        <v>398694.708</v>
      </c>
      <c r="J1744" s="20">
        <v>166220.51433119999</v>
      </c>
      <c r="K1744" s="6" t="s">
        <v>6986</v>
      </c>
      <c r="L1744" t="str">
        <f>VLOOKUP(A1744,[1]Accounts!$A$2:$G$3001,5,FALSE)</f>
        <v>Savings</v>
      </c>
      <c r="M1744" t="str">
        <f>VLOOKUP(A1744,[1]Accounts!$A$2:$G$3001,7,FALSE)</f>
        <v>129188,7207</v>
      </c>
      <c r="N1744" t="str">
        <f>IFERROR(VLOOKUP(A1744,[1]Loan!A:D,4,FALSE),  " No Loan")</f>
        <v xml:space="preserve"> No Loan</v>
      </c>
      <c r="O1744" s="4">
        <f>VLOOKUP(B1744, [1]Transaction!C:F,4,FALSE)</f>
        <v>44606</v>
      </c>
      <c r="P1744" t="str">
        <f>VLOOKUP(B1744,[1]Transaction!C:D,2,FALSE)</f>
        <v>Money Deposit</v>
      </c>
      <c r="Q1744" t="str">
        <f>VLOOKUP(B1744,[1]Transaction!C:E,3,FALSE)</f>
        <v>Bank</v>
      </c>
      <c r="R1744" s="10">
        <f>IFERROR(I1744-J1744, "")</f>
        <v>232474.1936688</v>
      </c>
      <c r="S1744" s="5">
        <f t="shared" si="55"/>
        <v>0</v>
      </c>
    </row>
    <row r="1745" spans="1:19" x14ac:dyDescent="0.25">
      <c r="A1745" s="6" t="s">
        <v>2264</v>
      </c>
      <c r="B1745" s="7">
        <v>580770946</v>
      </c>
      <c r="C1745" s="6">
        <v>22</v>
      </c>
      <c r="D1745" s="17">
        <v>36670.5</v>
      </c>
      <c r="E1745" s="6" t="s">
        <v>3348</v>
      </c>
      <c r="F1745" s="6" t="s">
        <v>4129</v>
      </c>
      <c r="G1745" s="6" t="s">
        <v>3376</v>
      </c>
      <c r="H1745" s="18" t="s">
        <v>6987</v>
      </c>
      <c r="I1745" s="19" t="str">
        <f t="shared" si="54"/>
        <v>82899.3396</v>
      </c>
      <c r="J1745" s="20">
        <v>58746.125292739998</v>
      </c>
      <c r="K1745" s="6" t="s">
        <v>3621</v>
      </c>
      <c r="L1745" t="str">
        <f>VLOOKUP(A1745,[1]Accounts!$A$2:$G$3001,5,FALSE)</f>
        <v>Current</v>
      </c>
      <c r="M1745" t="str">
        <f>VLOOKUP(A1745,[1]Accounts!$A$2:$G$3001,7,FALSE)</f>
        <v>230426,1549</v>
      </c>
      <c r="N1745" t="str">
        <f>IFERROR(VLOOKUP(A1745,[1]Loan!A:D,4,FALSE),  " No Loan")</f>
        <v xml:space="preserve"> No Loan</v>
      </c>
      <c r="O1745" s="4">
        <f>VLOOKUP(B1745, [1]Transaction!C:F,4,FALSE)</f>
        <v>44395</v>
      </c>
      <c r="P1745" t="str">
        <f>VLOOKUP(B1745,[1]Transaction!C:D,2,FALSE)</f>
        <v>Cash Withdrawal</v>
      </c>
      <c r="Q1745" t="str">
        <f>VLOOKUP(B1745,[1]Transaction!C:E,3,FALSE)</f>
        <v>Bank</v>
      </c>
      <c r="R1745" s="10">
        <f>IFERROR(I1745-J1745, "")</f>
        <v>24153.214307260008</v>
      </c>
      <c r="S1745" s="5">
        <f t="shared" si="55"/>
        <v>0</v>
      </c>
    </row>
    <row r="1746" spans="1:19" x14ac:dyDescent="0.25">
      <c r="A1746" s="6" t="s">
        <v>2051</v>
      </c>
      <c r="B1746" s="7">
        <v>581114473</v>
      </c>
      <c r="C1746" s="6">
        <v>47</v>
      </c>
      <c r="D1746" s="17">
        <v>27539.25</v>
      </c>
      <c r="E1746" s="6" t="s">
        <v>3348</v>
      </c>
      <c r="F1746" s="6" t="s">
        <v>4601</v>
      </c>
      <c r="G1746" s="6" t="s">
        <v>3369</v>
      </c>
      <c r="H1746" s="18" t="s">
        <v>6988</v>
      </c>
      <c r="I1746" s="19" t="str">
        <f t="shared" si="54"/>
        <v>257863.775</v>
      </c>
      <c r="J1746" s="20">
        <v>130221.206577</v>
      </c>
      <c r="K1746" s="6" t="s">
        <v>6989</v>
      </c>
      <c r="L1746" t="str">
        <f>VLOOKUP(A1746,[1]Accounts!$A$2:$G$3001,5,FALSE)</f>
        <v>Current</v>
      </c>
      <c r="M1746" t="str">
        <f>VLOOKUP(A1746,[1]Accounts!$A$2:$G$3001,7,FALSE)</f>
        <v>341325,3312</v>
      </c>
      <c r="N1746" t="str">
        <f>IFERROR(VLOOKUP(A1746,[1]Loan!A:D,4,FALSE),  " No Loan")</f>
        <v xml:space="preserve"> No Loan</v>
      </c>
      <c r="O1746" s="4">
        <f>VLOOKUP(B1746, [1]Transaction!C:F,4,FALSE)</f>
        <v>44674</v>
      </c>
      <c r="P1746" t="str">
        <f>VLOOKUP(B1746,[1]Transaction!C:D,2,FALSE)</f>
        <v>Online Payment</v>
      </c>
      <c r="Q1746" t="str">
        <f>VLOOKUP(B1746,[1]Transaction!C:E,3,FALSE)</f>
        <v>Mobile</v>
      </c>
      <c r="R1746" s="10">
        <f>IFERROR(I1746-J1746, "")</f>
        <v>127642.56842299999</v>
      </c>
      <c r="S1746" s="5">
        <f t="shared" si="55"/>
        <v>0</v>
      </c>
    </row>
    <row r="1747" spans="1:19" x14ac:dyDescent="0.25">
      <c r="A1747" s="6" t="s">
        <v>600</v>
      </c>
      <c r="B1747" s="7">
        <v>581124558</v>
      </c>
      <c r="C1747" s="6">
        <v>31</v>
      </c>
      <c r="D1747" s="17">
        <v>33383.25</v>
      </c>
      <c r="E1747" s="6" t="s">
        <v>3348</v>
      </c>
      <c r="F1747" s="6" t="s">
        <v>3500</v>
      </c>
      <c r="G1747" s="6" t="s">
        <v>3365</v>
      </c>
      <c r="H1747" s="18" t="s">
        <v>6990</v>
      </c>
      <c r="I1747" s="19" t="str">
        <f t="shared" si="54"/>
        <v>456995.635</v>
      </c>
      <c r="J1747" s="20">
        <v>148523.58144000001</v>
      </c>
      <c r="K1747" s="6" t="s">
        <v>6991</v>
      </c>
      <c r="L1747" t="str">
        <f>VLOOKUP(A1747,[1]Accounts!$A$2:$G$3001,5,FALSE)</f>
        <v>Current</v>
      </c>
      <c r="M1747" t="str">
        <f>VLOOKUP(A1747,[1]Accounts!$A$2:$G$3001,7,FALSE)</f>
        <v>143843,288</v>
      </c>
      <c r="N1747" t="str">
        <f>IFERROR(VLOOKUP(A1747,[1]Loan!A:D,4,FALSE),  " No Loan")</f>
        <v>N283138004</v>
      </c>
      <c r="O1747" s="4">
        <f>VLOOKUP(B1747, [1]Transaction!C:F,4,FALSE)</f>
        <v>44456</v>
      </c>
      <c r="P1747" t="str">
        <f>VLOOKUP(B1747,[1]Transaction!C:D,2,FALSE)</f>
        <v>Loan Payment</v>
      </c>
      <c r="Q1747" t="str">
        <f>VLOOKUP(B1747,[1]Transaction!C:E,3,FALSE)</f>
        <v>ACH</v>
      </c>
      <c r="R1747" s="10">
        <f>IFERROR(I1747-J1747, "")</f>
        <v>308472.05356000003</v>
      </c>
      <c r="S1747" s="5">
        <f t="shared" si="55"/>
        <v>0</v>
      </c>
    </row>
    <row r="1748" spans="1:19" x14ac:dyDescent="0.25">
      <c r="A1748" s="6" t="s">
        <v>1947</v>
      </c>
      <c r="B1748" s="7">
        <v>581636322</v>
      </c>
      <c r="C1748" s="6">
        <v>24</v>
      </c>
      <c r="D1748" s="17">
        <v>35940</v>
      </c>
      <c r="E1748" s="6" t="s">
        <v>3348</v>
      </c>
      <c r="F1748" s="6" t="s">
        <v>3879</v>
      </c>
      <c r="G1748" s="6" t="s">
        <v>3369</v>
      </c>
      <c r="H1748" s="18" t="s">
        <v>6992</v>
      </c>
      <c r="I1748" s="19" t="str">
        <f t="shared" si="54"/>
        <v>1138431.28</v>
      </c>
      <c r="J1748" s="20">
        <v>403537.55913449998</v>
      </c>
      <c r="K1748" s="6" t="s">
        <v>6408</v>
      </c>
      <c r="L1748" t="str">
        <f>VLOOKUP(A1748,[1]Accounts!$A$2:$G$3001,5,FALSE)</f>
        <v>Domiciliary</v>
      </c>
      <c r="M1748" t="str">
        <f>VLOOKUP(A1748,[1]Accounts!$A$2:$G$3001,7,FALSE)</f>
        <v>146013,2973</v>
      </c>
      <c r="N1748" t="str">
        <f>IFERROR(VLOOKUP(A1748,[1]Loan!A:D,4,FALSE),  " No Loan")</f>
        <v xml:space="preserve"> No Loan</v>
      </c>
      <c r="O1748" s="4">
        <f>VLOOKUP(B1748, [1]Transaction!C:F,4,FALSE)</f>
        <v>44568</v>
      </c>
      <c r="P1748" t="str">
        <f>VLOOKUP(B1748,[1]Transaction!C:D,2,FALSE)</f>
        <v>Online Payment</v>
      </c>
      <c r="Q1748" t="str">
        <f>VLOOKUP(B1748,[1]Transaction!C:E,3,FALSE)</f>
        <v>Mobile</v>
      </c>
      <c r="R1748" s="10">
        <f>IFERROR(I1748-J1748, "")</f>
        <v>734893.72086550004</v>
      </c>
      <c r="S1748" s="5">
        <f t="shared" si="55"/>
        <v>14697.87441731</v>
      </c>
    </row>
    <row r="1749" spans="1:19" x14ac:dyDescent="0.25">
      <c r="A1749" s="6" t="s">
        <v>2427</v>
      </c>
      <c r="B1749" s="7">
        <v>581950676</v>
      </c>
      <c r="C1749" s="6">
        <v>43</v>
      </c>
      <c r="D1749" s="17">
        <v>29000.25</v>
      </c>
      <c r="E1749" s="6" t="s">
        <v>3348</v>
      </c>
      <c r="F1749" s="6" t="s">
        <v>3808</v>
      </c>
      <c r="G1749" s="6" t="s">
        <v>3350</v>
      </c>
      <c r="H1749" s="18" t="s">
        <v>6993</v>
      </c>
      <c r="I1749" s="19" t="str">
        <f t="shared" si="54"/>
        <v>195432.805</v>
      </c>
      <c r="J1749" s="20">
        <v>111594.32765712</v>
      </c>
      <c r="K1749" s="6" t="s">
        <v>6994</v>
      </c>
      <c r="L1749" t="str">
        <f>VLOOKUP(A1749,[1]Accounts!$A$2:$G$3001,5,FALSE)</f>
        <v>Current</v>
      </c>
      <c r="M1749" t="str">
        <f>VLOOKUP(A1749,[1]Accounts!$A$2:$G$3001,7,FALSE)</f>
        <v>54290,1744</v>
      </c>
      <c r="N1749" t="str">
        <f>IFERROR(VLOOKUP(A1749,[1]Loan!A:D,4,FALSE),  " No Loan")</f>
        <v xml:space="preserve"> No Loan</v>
      </c>
      <c r="O1749" s="4">
        <f>VLOOKUP(B1749, [1]Transaction!C:F,4,FALSE)</f>
        <v>44224</v>
      </c>
      <c r="P1749" t="str">
        <f>VLOOKUP(B1749,[1]Transaction!C:D,2,FALSE)</f>
        <v>Money Transfer</v>
      </c>
      <c r="Q1749" t="str">
        <f>VLOOKUP(B1749,[1]Transaction!C:E,3,FALSE)</f>
        <v>ATM</v>
      </c>
      <c r="R1749" s="10">
        <f>IFERROR(I1749-J1749, "")</f>
        <v>83838.477342879996</v>
      </c>
      <c r="S1749" s="5">
        <f t="shared" si="55"/>
        <v>0</v>
      </c>
    </row>
    <row r="1750" spans="1:19" x14ac:dyDescent="0.25">
      <c r="A1750" s="6" t="s">
        <v>2563</v>
      </c>
      <c r="B1750" s="7">
        <v>582167795</v>
      </c>
      <c r="C1750" s="6">
        <v>56</v>
      </c>
      <c r="D1750" s="17">
        <v>24252</v>
      </c>
      <c r="E1750" s="6" t="s">
        <v>3339</v>
      </c>
      <c r="F1750" s="6" t="s">
        <v>4287</v>
      </c>
      <c r="G1750" s="6" t="s">
        <v>3403</v>
      </c>
      <c r="H1750" s="18" t="s">
        <v>6995</v>
      </c>
      <c r="I1750" s="19" t="str">
        <f t="shared" si="54"/>
        <v>677419.080</v>
      </c>
      <c r="J1750" s="20">
        <v>143665.631032</v>
      </c>
      <c r="K1750" s="6" t="s">
        <v>6996</v>
      </c>
      <c r="L1750" t="str">
        <f>VLOOKUP(A1750,[1]Accounts!$A$2:$G$3001,5,FALSE)</f>
        <v>Domiciliary</v>
      </c>
      <c r="M1750" t="str">
        <f>VLOOKUP(A1750,[1]Accounts!$A$2:$G$3001,7,FALSE)</f>
        <v>357836,9184</v>
      </c>
      <c r="N1750" t="str">
        <f>IFERROR(VLOOKUP(A1750,[1]Loan!A:D,4,FALSE),  " No Loan")</f>
        <v xml:space="preserve"> No Loan</v>
      </c>
      <c r="O1750" s="4">
        <f>VLOOKUP(B1750, [1]Transaction!C:F,4,FALSE)</f>
        <v>44225</v>
      </c>
      <c r="P1750" t="str">
        <f>VLOOKUP(B1750,[1]Transaction!C:D,2,FALSE)</f>
        <v>Money Transfer</v>
      </c>
      <c r="Q1750" t="str">
        <f>VLOOKUP(B1750,[1]Transaction!C:E,3,FALSE)</f>
        <v>ATM</v>
      </c>
      <c r="R1750" s="10">
        <f>IFERROR(I1750-J1750, "")</f>
        <v>533753.44896800001</v>
      </c>
      <c r="S1750" s="5">
        <f t="shared" si="55"/>
        <v>10675.068979360001</v>
      </c>
    </row>
    <row r="1751" spans="1:19" x14ac:dyDescent="0.25">
      <c r="A1751" s="6" t="s">
        <v>2038</v>
      </c>
      <c r="B1751" s="7">
        <v>582459858</v>
      </c>
      <c r="C1751" s="6">
        <v>22</v>
      </c>
      <c r="D1751" s="17">
        <v>36670.5</v>
      </c>
      <c r="E1751" s="6" t="s">
        <v>3339</v>
      </c>
      <c r="F1751" s="6" t="s">
        <v>4008</v>
      </c>
      <c r="G1751" s="6" t="s">
        <v>3369</v>
      </c>
      <c r="H1751" s="18" t="s">
        <v>6997</v>
      </c>
      <c r="I1751" s="19" t="str">
        <f t="shared" si="54"/>
        <v>10157.0436</v>
      </c>
      <c r="J1751" s="20">
        <v>6446.3370047999997</v>
      </c>
      <c r="K1751" s="6" t="s">
        <v>6998</v>
      </c>
      <c r="L1751" t="str">
        <f>VLOOKUP(A1751,[1]Accounts!$A$2:$G$3001,5,FALSE)</f>
        <v>Domiciliary</v>
      </c>
      <c r="M1751" t="str">
        <f>VLOOKUP(A1751,[1]Accounts!$A$2:$G$3001,7,FALSE)</f>
        <v>91782,1075</v>
      </c>
      <c r="N1751" t="str">
        <f>IFERROR(VLOOKUP(A1751,[1]Loan!A:D,4,FALSE),  " No Loan")</f>
        <v xml:space="preserve"> No Loan</v>
      </c>
      <c r="O1751" s="4">
        <f>VLOOKUP(B1751, [1]Transaction!C:F,4,FALSE)</f>
        <v>44293</v>
      </c>
      <c r="P1751" t="str">
        <f>VLOOKUP(B1751,[1]Transaction!C:D,2,FALSE)</f>
        <v>Cash Withdrawal</v>
      </c>
      <c r="Q1751" t="str">
        <f>VLOOKUP(B1751,[1]Transaction!C:E,3,FALSE)</f>
        <v>Bank</v>
      </c>
      <c r="R1751" s="10">
        <f>IFERROR(I1751-J1751, "")</f>
        <v>3710.7065952000012</v>
      </c>
      <c r="S1751" s="5">
        <f t="shared" si="55"/>
        <v>0</v>
      </c>
    </row>
    <row r="1752" spans="1:19" x14ac:dyDescent="0.25">
      <c r="A1752" s="6" t="s">
        <v>1643</v>
      </c>
      <c r="B1752" s="7">
        <v>582624979</v>
      </c>
      <c r="C1752" s="6">
        <v>48</v>
      </c>
      <c r="D1752" s="17">
        <v>27174</v>
      </c>
      <c r="E1752" s="6" t="s">
        <v>3348</v>
      </c>
      <c r="F1752" s="6" t="s">
        <v>3421</v>
      </c>
      <c r="G1752" s="6" t="s">
        <v>3623</v>
      </c>
      <c r="H1752" s="18" t="s">
        <v>6999</v>
      </c>
      <c r="I1752" s="19" t="str">
        <f t="shared" si="54"/>
        <v>292189.209</v>
      </c>
      <c r="J1752" s="20">
        <v>171961.94376287999</v>
      </c>
      <c r="K1752" s="6" t="s">
        <v>7000</v>
      </c>
      <c r="L1752" t="str">
        <f>VLOOKUP(A1752,[1]Accounts!$A$2:$G$3001,5,FALSE)</f>
        <v>Corporate</v>
      </c>
      <c r="M1752" t="str">
        <f>VLOOKUP(A1752,[1]Accounts!$A$2:$G$3001,7,FALSE)</f>
        <v>62217,7479</v>
      </c>
      <c r="N1752" t="str">
        <f>IFERROR(VLOOKUP(A1752,[1]Loan!A:D,4,FALSE),  " No Loan")</f>
        <v xml:space="preserve"> No Loan</v>
      </c>
      <c r="O1752" s="4">
        <f>VLOOKUP(B1752, [1]Transaction!C:F,4,FALSE)</f>
        <v>44642</v>
      </c>
      <c r="P1752" t="str">
        <f>VLOOKUP(B1752,[1]Transaction!C:D,2,FALSE)</f>
        <v>Money Deposit</v>
      </c>
      <c r="Q1752" t="str">
        <f>VLOOKUP(B1752,[1]Transaction!C:E,3,FALSE)</f>
        <v>Bank</v>
      </c>
      <c r="R1752" s="10">
        <f>IFERROR(I1752-J1752, "")</f>
        <v>120227.26523711998</v>
      </c>
      <c r="S1752" s="5">
        <f t="shared" si="55"/>
        <v>0</v>
      </c>
    </row>
    <row r="1753" spans="1:19" x14ac:dyDescent="0.25">
      <c r="A1753" s="6" t="s">
        <v>3185</v>
      </c>
      <c r="B1753" s="7">
        <v>582690079</v>
      </c>
      <c r="C1753" s="6">
        <v>73</v>
      </c>
      <c r="D1753" s="17">
        <v>18042.75</v>
      </c>
      <c r="E1753" s="6" t="s">
        <v>3339</v>
      </c>
      <c r="F1753" s="6" t="s">
        <v>4011</v>
      </c>
      <c r="G1753" s="6" t="s">
        <v>3512</v>
      </c>
      <c r="H1753" s="18" t="s">
        <v>7001</v>
      </c>
      <c r="I1753" s="19" t="str">
        <f t="shared" si="54"/>
        <v>336955.030</v>
      </c>
      <c r="J1753" s="20">
        <v>179949.13058751999</v>
      </c>
      <c r="K1753" s="6" t="s">
        <v>7002</v>
      </c>
      <c r="L1753" t="str">
        <f>VLOOKUP(A1753,[1]Accounts!$A$2:$G$3001,5,FALSE)</f>
        <v>Corporate</v>
      </c>
      <c r="M1753" t="str">
        <f>VLOOKUP(A1753,[1]Accounts!$A$2:$G$3001,7,FALSE)</f>
        <v>118451,97</v>
      </c>
      <c r="N1753" t="str">
        <f>IFERROR(VLOOKUP(A1753,[1]Loan!A:D,4,FALSE),  " No Loan")</f>
        <v xml:space="preserve"> No Loan</v>
      </c>
      <c r="O1753" s="4">
        <f>VLOOKUP(B1753, [1]Transaction!C:F,4,FALSE)</f>
        <v>44342</v>
      </c>
      <c r="P1753" t="str">
        <f>VLOOKUP(B1753,[1]Transaction!C:D,2,FALSE)</f>
        <v>Cash Withdrawal</v>
      </c>
      <c r="Q1753" t="str">
        <f>VLOOKUP(B1753,[1]Transaction!C:E,3,FALSE)</f>
        <v>POS</v>
      </c>
      <c r="R1753" s="10">
        <f>IFERROR(I1753-J1753, "")</f>
        <v>157005.89941248004</v>
      </c>
      <c r="S1753" s="5">
        <f t="shared" si="55"/>
        <v>0</v>
      </c>
    </row>
    <row r="1754" spans="1:19" x14ac:dyDescent="0.25">
      <c r="A1754" s="6" t="s">
        <v>3046</v>
      </c>
      <c r="B1754" s="7">
        <v>582771873</v>
      </c>
      <c r="C1754" s="6">
        <v>41</v>
      </c>
      <c r="D1754" s="17">
        <v>29730.75</v>
      </c>
      <c r="E1754" s="6" t="s">
        <v>3339</v>
      </c>
      <c r="F1754" s="6" t="s">
        <v>3544</v>
      </c>
      <c r="G1754" s="6" t="s">
        <v>3361</v>
      </c>
      <c r="H1754" s="18" t="s">
        <v>7003</v>
      </c>
      <c r="I1754" s="19" t="str">
        <f t="shared" si="54"/>
        <v>660940.819</v>
      </c>
      <c r="J1754" s="20">
        <v>79312.898304000002</v>
      </c>
      <c r="K1754" s="6" t="s">
        <v>7004</v>
      </c>
      <c r="L1754" t="str">
        <f>VLOOKUP(A1754,[1]Accounts!$A$2:$G$3001,5,FALSE)</f>
        <v>Savings</v>
      </c>
      <c r="M1754" t="str">
        <f>VLOOKUP(A1754,[1]Accounts!$A$2:$G$3001,7,FALSE)</f>
        <v>49991,1489</v>
      </c>
      <c r="N1754" t="str">
        <f>IFERROR(VLOOKUP(A1754,[1]Loan!A:D,4,FALSE),  " No Loan")</f>
        <v xml:space="preserve"> No Loan</v>
      </c>
      <c r="O1754" s="4">
        <f>VLOOKUP(B1754, [1]Transaction!C:F,4,FALSE)</f>
        <v>44555</v>
      </c>
      <c r="P1754" t="str">
        <f>VLOOKUP(B1754,[1]Transaction!C:D,2,FALSE)</f>
        <v>Checks</v>
      </c>
      <c r="Q1754" t="str">
        <f>VLOOKUP(B1754,[1]Transaction!C:E,3,FALSE)</f>
        <v>Informal Services</v>
      </c>
      <c r="R1754" s="10">
        <f>IFERROR(I1754-J1754, "")</f>
        <v>581627.92069599999</v>
      </c>
      <c r="S1754" s="5">
        <f t="shared" si="55"/>
        <v>11632.55841392</v>
      </c>
    </row>
    <row r="1755" spans="1:19" x14ac:dyDescent="0.25">
      <c r="A1755" s="6" t="s">
        <v>603</v>
      </c>
      <c r="B1755" s="7">
        <v>582912829</v>
      </c>
      <c r="C1755" s="6">
        <v>18</v>
      </c>
      <c r="D1755" s="17">
        <v>38131.5</v>
      </c>
      <c r="E1755" s="6" t="s">
        <v>3348</v>
      </c>
      <c r="F1755" s="6" t="s">
        <v>3847</v>
      </c>
      <c r="G1755" s="6" t="s">
        <v>3369</v>
      </c>
      <c r="H1755" s="18" t="s">
        <v>7005</v>
      </c>
      <c r="I1755" s="19" t="str">
        <f t="shared" si="54"/>
        <v>654671.203</v>
      </c>
      <c r="J1755" s="20">
        <v>129063.75148799999</v>
      </c>
      <c r="K1755" s="6" t="s">
        <v>6368</v>
      </c>
      <c r="L1755" t="str">
        <f>VLOOKUP(A1755,[1]Accounts!$A$2:$G$3001,5,FALSE)</f>
        <v>Current</v>
      </c>
      <c r="M1755" t="str">
        <f>VLOOKUP(A1755,[1]Accounts!$A$2:$G$3001,7,FALSE)</f>
        <v>116857,2636</v>
      </c>
      <c r="N1755" t="str">
        <f>IFERROR(VLOOKUP(A1755,[1]Loan!A:D,4,FALSE),  " No Loan")</f>
        <v>N289385838</v>
      </c>
      <c r="O1755" s="4">
        <f>VLOOKUP(B1755, [1]Transaction!C:F,4,FALSE)</f>
        <v>44405</v>
      </c>
      <c r="P1755" t="str">
        <f>VLOOKUP(B1755,[1]Transaction!C:D,2,FALSE)</f>
        <v>Loan Payment</v>
      </c>
      <c r="Q1755" t="str">
        <f>VLOOKUP(B1755,[1]Transaction!C:E,3,FALSE)</f>
        <v>AFT</v>
      </c>
      <c r="R1755" s="10">
        <f>IFERROR(I1755-J1755, "")</f>
        <v>525607.45151199994</v>
      </c>
      <c r="S1755" s="5">
        <f t="shared" si="55"/>
        <v>10512.14903024</v>
      </c>
    </row>
    <row r="1756" spans="1:19" x14ac:dyDescent="0.25">
      <c r="A1756" s="6" t="s">
        <v>2243</v>
      </c>
      <c r="B1756" s="7">
        <v>583147732</v>
      </c>
      <c r="C1756" s="6">
        <v>42</v>
      </c>
      <c r="D1756" s="17">
        <v>29365.5</v>
      </c>
      <c r="E1756" s="6" t="s">
        <v>3339</v>
      </c>
      <c r="F1756" s="6" t="s">
        <v>3483</v>
      </c>
      <c r="G1756" s="6" t="s">
        <v>3369</v>
      </c>
      <c r="H1756" s="18"/>
      <c r="I1756" s="19" t="str">
        <f t="shared" si="54"/>
        <v/>
      </c>
      <c r="J1756" s="20"/>
      <c r="K1756" s="6" t="s">
        <v>7006</v>
      </c>
      <c r="L1756" t="str">
        <f>VLOOKUP(A1756,[1]Accounts!$A$2:$G$3001,5,FALSE)</f>
        <v>Corporate</v>
      </c>
      <c r="M1756" t="str">
        <f>VLOOKUP(A1756,[1]Accounts!$A$2:$G$3001,7,FALSE)</f>
        <v>191377,914</v>
      </c>
      <c r="N1756" t="str">
        <f>IFERROR(VLOOKUP(A1756,[1]Loan!A:D,4,FALSE),  " No Loan")</f>
        <v xml:space="preserve"> No Loan</v>
      </c>
      <c r="O1756" s="4">
        <f>VLOOKUP(B1756, [1]Transaction!C:F,4,FALSE)</f>
        <v>44569</v>
      </c>
      <c r="P1756" t="str">
        <f>VLOOKUP(B1756,[1]Transaction!C:D,2,FALSE)</f>
        <v>Checks</v>
      </c>
      <c r="Q1756" t="str">
        <f>VLOOKUP(B1756,[1]Transaction!C:E,3,FALSE)</f>
        <v>Informal Services</v>
      </c>
      <c r="R1756" s="10" t="str">
        <f>IFERROR(I1756-J1756, "")</f>
        <v/>
      </c>
      <c r="S1756" s="5" t="e">
        <f t="shared" si="55"/>
        <v>#VALUE!</v>
      </c>
    </row>
    <row r="1757" spans="1:19" x14ac:dyDescent="0.25">
      <c r="A1757" s="6" t="s">
        <v>2784</v>
      </c>
      <c r="B1757" s="7">
        <v>585061240</v>
      </c>
      <c r="C1757" s="6">
        <v>23</v>
      </c>
      <c r="D1757" s="17">
        <v>36305.25</v>
      </c>
      <c r="E1757" s="6" t="s">
        <v>3348</v>
      </c>
      <c r="F1757" s="6" t="s">
        <v>3785</v>
      </c>
      <c r="G1757" s="6" t="s">
        <v>3463</v>
      </c>
      <c r="H1757" s="18" t="s">
        <v>7007</v>
      </c>
      <c r="I1757" s="19" t="str">
        <f t="shared" si="54"/>
        <v>1307269.40</v>
      </c>
      <c r="J1757" s="20">
        <v>238310.37143100001</v>
      </c>
      <c r="K1757" s="6" t="s">
        <v>7008</v>
      </c>
      <c r="L1757" t="str">
        <f>VLOOKUP(A1757,[1]Accounts!$A$2:$G$3001,5,FALSE)</f>
        <v>Domiciliary</v>
      </c>
      <c r="M1757" t="str">
        <f>VLOOKUP(A1757,[1]Accounts!$A$2:$G$3001,7,FALSE)</f>
        <v>94278,1875</v>
      </c>
      <c r="N1757" t="str">
        <f>IFERROR(VLOOKUP(A1757,[1]Loan!A:D,4,FALSE),  " No Loan")</f>
        <v xml:space="preserve"> No Loan</v>
      </c>
      <c r="O1757" s="4">
        <f>VLOOKUP(B1757, [1]Transaction!C:F,4,FALSE)</f>
        <v>44311</v>
      </c>
      <c r="P1757" t="str">
        <f>VLOOKUP(B1757,[1]Transaction!C:D,2,FALSE)</f>
        <v>Money Transfer</v>
      </c>
      <c r="Q1757" t="str">
        <f>VLOOKUP(B1757,[1]Transaction!C:E,3,FALSE)</f>
        <v>Internet Banking</v>
      </c>
      <c r="R1757" s="10">
        <f>IFERROR(I1757-J1757, "")</f>
        <v>1068959.0285689998</v>
      </c>
      <c r="S1757" s="5">
        <f t="shared" si="55"/>
        <v>21379.180571379999</v>
      </c>
    </row>
    <row r="1758" spans="1:19" x14ac:dyDescent="0.25">
      <c r="A1758" s="6" t="s">
        <v>957</v>
      </c>
      <c r="B1758" s="7">
        <v>585230250</v>
      </c>
      <c r="C1758" s="6">
        <v>82</v>
      </c>
      <c r="D1758" s="21">
        <v>38049.25</v>
      </c>
      <c r="E1758" s="6" t="str">
        <f ca="1">CHOOSE(RANDBETWEEN(1, 2), "Male","Female")</f>
        <v>Male</v>
      </c>
      <c r="F1758" s="6" t="str">
        <f ca="1">CHOOSE(RANDBETWEEN(1, 5), "Farmer","Tailor","Student","Professor","Welder")</f>
        <v>Student</v>
      </c>
      <c r="G1758" s="6" t="str">
        <f ca="1">CHOOSE(RANDBETWEEN(1, 22), "Kano","Kwara","Imo","Lagos","Adamawa","Delta","Sokoto","Oyo","Osun","Abia","Cross River","Kaduna","Plateau","River","Abuja","Kogi","Edo","Anambra","Bayelsa","Benue","Ogun","Enugu")</f>
        <v>Enugu</v>
      </c>
      <c r="H1758" s="22" t="s">
        <v>7009</v>
      </c>
      <c r="I1758" s="19" t="str">
        <f t="shared" si="54"/>
        <v>876029.037</v>
      </c>
      <c r="J1758" s="10">
        <v>664850.51298486791</v>
      </c>
      <c r="K1758" t="s">
        <v>7010</v>
      </c>
      <c r="L1758" t="str">
        <f>VLOOKUP(A1758,[1]Accounts!$A$2:$G$3001,5,FALSE)</f>
        <v>Current</v>
      </c>
      <c r="M1758" t="str">
        <f>VLOOKUP(A1758,[1]Accounts!$A$2:$G$3001,7,FALSE)</f>
        <v>96691,35</v>
      </c>
      <c r="N1758" t="str">
        <f>IFERROR(VLOOKUP(A1758,[1]Loan!A:D,4,FALSE),  " No Loan")</f>
        <v xml:space="preserve"> No Loan</v>
      </c>
      <c r="O1758" s="4">
        <f>VLOOKUP(B1758, [1]Transaction!C:F,4,FALSE)</f>
        <v>44354</v>
      </c>
      <c r="P1758" t="str">
        <f>VLOOKUP(B1758,[1]Transaction!C:D,2,FALSE)</f>
        <v>Money Transfer</v>
      </c>
      <c r="Q1758" t="str">
        <f>VLOOKUP(B1758,[1]Transaction!C:E,3,FALSE)</f>
        <v>Mobile</v>
      </c>
      <c r="R1758" s="10">
        <f>IFERROR(I1758-J1758, "")</f>
        <v>211178.5240151321</v>
      </c>
      <c r="S1758" s="5">
        <f t="shared" si="55"/>
        <v>0</v>
      </c>
    </row>
    <row r="1759" spans="1:19" x14ac:dyDescent="0.25">
      <c r="A1759" s="6" t="s">
        <v>515</v>
      </c>
      <c r="B1759" s="7">
        <v>585592113</v>
      </c>
      <c r="C1759" s="6">
        <v>65</v>
      </c>
      <c r="D1759" s="17">
        <v>20964.75</v>
      </c>
      <c r="E1759" s="6" t="s">
        <v>3339</v>
      </c>
      <c r="F1759" s="6" t="s">
        <v>3532</v>
      </c>
      <c r="G1759" s="6" t="s">
        <v>3463</v>
      </c>
      <c r="H1759" s="18" t="s">
        <v>7011</v>
      </c>
      <c r="I1759" s="19" t="str">
        <f t="shared" si="54"/>
        <v>1247794.68</v>
      </c>
      <c r="J1759" s="20">
        <v>108429.05543399999</v>
      </c>
      <c r="K1759" s="6" t="s">
        <v>7012</v>
      </c>
      <c r="L1759" t="str">
        <f>VLOOKUP(A1759,[1]Accounts!$A$2:$G$3001,5,FALSE)</f>
        <v>Current</v>
      </c>
      <c r="M1759" t="str">
        <f>VLOOKUP(A1759,[1]Accounts!$A$2:$G$3001,7,FALSE)</f>
        <v>41393,514</v>
      </c>
      <c r="N1759" t="str">
        <f>IFERROR(VLOOKUP(A1759,[1]Loan!A:D,4,FALSE),  " No Loan")</f>
        <v xml:space="preserve"> No Loan</v>
      </c>
      <c r="O1759" s="4">
        <f>VLOOKUP(B1759, [1]Transaction!C:F,4,FALSE)</f>
        <v>44400</v>
      </c>
      <c r="P1759" t="str">
        <f>VLOOKUP(B1759,[1]Transaction!C:D,2,FALSE)</f>
        <v>Cash Withdrawal</v>
      </c>
      <c r="Q1759" t="str">
        <f>VLOOKUP(B1759,[1]Transaction!C:E,3,FALSE)</f>
        <v>ATM</v>
      </c>
      <c r="R1759" s="10">
        <f>IFERROR(I1759-J1759, "")</f>
        <v>1139365.624566</v>
      </c>
      <c r="S1759" s="5">
        <f t="shared" si="55"/>
        <v>22787.312491320001</v>
      </c>
    </row>
    <row r="1760" spans="1:19" x14ac:dyDescent="0.25">
      <c r="A1760" s="6" t="s">
        <v>2199</v>
      </c>
      <c r="B1760" s="7">
        <v>586071653</v>
      </c>
      <c r="C1760" s="6">
        <v>55</v>
      </c>
      <c r="D1760" s="17">
        <v>24617.25</v>
      </c>
      <c r="E1760" s="6" t="s">
        <v>3348</v>
      </c>
      <c r="F1760" s="6" t="s">
        <v>3457</v>
      </c>
      <c r="G1760" s="6" t="s">
        <v>3489</v>
      </c>
      <c r="H1760" s="18" t="s">
        <v>7013</v>
      </c>
      <c r="I1760" s="19" t="str">
        <f t="shared" si="54"/>
        <v>849591.133</v>
      </c>
      <c r="J1760" s="20">
        <v>356604.69961710001</v>
      </c>
      <c r="K1760" s="6" t="s">
        <v>7014</v>
      </c>
      <c r="L1760" t="str">
        <f>VLOOKUP(A1760,[1]Accounts!$A$2:$G$3001,5,FALSE)</f>
        <v>Domiciliary</v>
      </c>
      <c r="M1760" t="str">
        <f>VLOOKUP(A1760,[1]Accounts!$A$2:$G$3001,7,FALSE)</f>
        <v>42998,48</v>
      </c>
      <c r="N1760" t="str">
        <f>IFERROR(VLOOKUP(A1760,[1]Loan!A:D,4,FALSE),  " No Loan")</f>
        <v xml:space="preserve"> No Loan</v>
      </c>
      <c r="O1760" s="4">
        <f>VLOOKUP(B1760, [1]Transaction!C:F,4,FALSE)</f>
        <v>44310</v>
      </c>
      <c r="P1760" t="str">
        <f>VLOOKUP(B1760,[1]Transaction!C:D,2,FALSE)</f>
        <v>Money Transfer</v>
      </c>
      <c r="Q1760" t="str">
        <f>VLOOKUP(B1760,[1]Transaction!C:E,3,FALSE)</f>
        <v>Mobile</v>
      </c>
      <c r="R1760" s="10">
        <f>IFERROR(I1760-J1760, "")</f>
        <v>492986.43338290002</v>
      </c>
      <c r="S1760" s="5">
        <f t="shared" si="55"/>
        <v>0</v>
      </c>
    </row>
    <row r="1761" spans="1:19" x14ac:dyDescent="0.25">
      <c r="A1761" s="6" t="s">
        <v>3078</v>
      </c>
      <c r="B1761" s="7">
        <v>586460989</v>
      </c>
      <c r="C1761" s="6">
        <v>25</v>
      </c>
      <c r="D1761" s="17">
        <v>35574.75</v>
      </c>
      <c r="E1761" s="6" t="s">
        <v>3348</v>
      </c>
      <c r="F1761" s="6" t="s">
        <v>3520</v>
      </c>
      <c r="G1761" s="6" t="s">
        <v>3365</v>
      </c>
      <c r="H1761" s="18" t="s">
        <v>7015</v>
      </c>
      <c r="I1761" s="19" t="str">
        <f t="shared" si="54"/>
        <v>2048428.66</v>
      </c>
      <c r="J1761" s="20">
        <v>479426.12956223998</v>
      </c>
      <c r="K1761" s="6" t="s">
        <v>7016</v>
      </c>
      <c r="L1761" t="str">
        <f>VLOOKUP(A1761,[1]Accounts!$A$2:$G$3001,5,FALSE)</f>
        <v>Current</v>
      </c>
      <c r="M1761" t="str">
        <f>VLOOKUP(A1761,[1]Accounts!$A$2:$G$3001,7,FALSE)</f>
        <v>27469,9152</v>
      </c>
      <c r="N1761" t="str">
        <f>IFERROR(VLOOKUP(A1761,[1]Loan!A:D,4,FALSE),  " No Loan")</f>
        <v xml:space="preserve"> No Loan</v>
      </c>
      <c r="O1761" s="4">
        <f>VLOOKUP(B1761, [1]Transaction!C:F,4,FALSE)</f>
        <v>44230</v>
      </c>
      <c r="P1761" t="str">
        <f>VLOOKUP(B1761,[1]Transaction!C:D,2,FALSE)</f>
        <v>Cash Withdrawal</v>
      </c>
      <c r="Q1761" t="str">
        <f>VLOOKUP(B1761,[1]Transaction!C:E,3,FALSE)</f>
        <v>POS</v>
      </c>
      <c r="R1761" s="10">
        <f>IFERROR(I1761-J1761, "")</f>
        <v>1569002.5304377601</v>
      </c>
      <c r="S1761" s="5">
        <f t="shared" si="55"/>
        <v>31380.050608755202</v>
      </c>
    </row>
    <row r="1762" spans="1:19" x14ac:dyDescent="0.25">
      <c r="A1762" s="6" t="s">
        <v>998</v>
      </c>
      <c r="B1762" s="7">
        <v>586624757</v>
      </c>
      <c r="C1762" s="6">
        <v>66</v>
      </c>
      <c r="D1762" s="17">
        <v>20599.5</v>
      </c>
      <c r="E1762" s="6" t="s">
        <v>3339</v>
      </c>
      <c r="F1762" s="6" t="s">
        <v>3710</v>
      </c>
      <c r="G1762" s="6" t="s">
        <v>3361</v>
      </c>
      <c r="H1762" s="18" t="s">
        <v>7017</v>
      </c>
      <c r="I1762" s="19" t="str">
        <f t="shared" si="54"/>
        <v>239846.504</v>
      </c>
      <c r="J1762" s="20">
        <v>109893.30748704</v>
      </c>
      <c r="K1762" s="6" t="s">
        <v>7018</v>
      </c>
      <c r="L1762" t="str">
        <f>VLOOKUP(A1762,[1]Accounts!$A$2:$G$3001,5,FALSE)</f>
        <v>Current</v>
      </c>
      <c r="M1762" t="str">
        <f>VLOOKUP(A1762,[1]Accounts!$A$2:$G$3001,7,FALSE)</f>
        <v>148649,76</v>
      </c>
      <c r="N1762" t="str">
        <f>IFERROR(VLOOKUP(A1762,[1]Loan!A:D,4,FALSE),  " No Loan")</f>
        <v xml:space="preserve"> No Loan</v>
      </c>
      <c r="O1762" s="4">
        <f>VLOOKUP(B1762, [1]Transaction!C:F,4,FALSE)</f>
        <v>44536</v>
      </c>
      <c r="P1762" t="str">
        <f>VLOOKUP(B1762,[1]Transaction!C:D,2,FALSE)</f>
        <v>Money Transfer</v>
      </c>
      <c r="Q1762" t="str">
        <f>VLOOKUP(B1762,[1]Transaction!C:E,3,FALSE)</f>
        <v>Mobile</v>
      </c>
      <c r="R1762" s="10">
        <f>IFERROR(I1762-J1762, "")</f>
        <v>129953.19651295998</v>
      </c>
      <c r="S1762" s="5">
        <f t="shared" si="55"/>
        <v>0</v>
      </c>
    </row>
    <row r="1763" spans="1:19" x14ac:dyDescent="0.25">
      <c r="A1763" s="6" t="s">
        <v>3026</v>
      </c>
      <c r="B1763" s="7">
        <v>587004640</v>
      </c>
      <c r="C1763" s="6">
        <v>33</v>
      </c>
      <c r="D1763" s="17">
        <v>32652.75</v>
      </c>
      <c r="E1763" s="6" t="s">
        <v>3339</v>
      </c>
      <c r="F1763" s="6" t="s">
        <v>3500</v>
      </c>
      <c r="G1763" s="6" t="s">
        <v>3369</v>
      </c>
      <c r="H1763" s="18" t="s">
        <v>7019</v>
      </c>
      <c r="I1763" s="19" t="str">
        <f t="shared" si="54"/>
        <v>1937545.94</v>
      </c>
      <c r="J1763" s="20">
        <v>564090.08006735996</v>
      </c>
      <c r="K1763" s="6" t="s">
        <v>7020</v>
      </c>
      <c r="L1763" t="str">
        <f>VLOOKUP(A1763,[1]Accounts!$A$2:$G$3001,5,FALSE)</f>
        <v>Domiciliary</v>
      </c>
      <c r="M1763" t="str">
        <f>VLOOKUP(A1763,[1]Accounts!$A$2:$G$3001,7,FALSE)</f>
        <v>474908,9751</v>
      </c>
      <c r="N1763" t="str">
        <f>IFERROR(VLOOKUP(A1763,[1]Loan!A:D,4,FALSE),  " No Loan")</f>
        <v xml:space="preserve"> No Loan</v>
      </c>
      <c r="O1763" s="4">
        <f>VLOOKUP(B1763, [1]Transaction!C:F,4,FALSE)</f>
        <v>44537</v>
      </c>
      <c r="P1763" t="str">
        <f>VLOOKUP(B1763,[1]Transaction!C:D,2,FALSE)</f>
        <v>Money Deposit</v>
      </c>
      <c r="Q1763" t="str">
        <f>VLOOKUP(B1763,[1]Transaction!C:E,3,FALSE)</f>
        <v>Bank</v>
      </c>
      <c r="R1763" s="10">
        <f>IFERROR(I1763-J1763, "")</f>
        <v>1373455.8599326401</v>
      </c>
      <c r="S1763" s="5">
        <f t="shared" si="55"/>
        <v>27469.117198652802</v>
      </c>
    </row>
    <row r="1764" spans="1:19" x14ac:dyDescent="0.25">
      <c r="A1764" s="6" t="s">
        <v>2312</v>
      </c>
      <c r="B1764" s="7">
        <v>587637962</v>
      </c>
      <c r="C1764" s="6">
        <v>27</v>
      </c>
      <c r="D1764" s="17">
        <v>34844.25</v>
      </c>
      <c r="E1764" s="6" t="s">
        <v>3348</v>
      </c>
      <c r="F1764" s="6" t="s">
        <v>3576</v>
      </c>
      <c r="G1764" s="6" t="s">
        <v>3361</v>
      </c>
      <c r="H1764" s="18" t="s">
        <v>7021</v>
      </c>
      <c r="I1764" s="19" t="str">
        <f t="shared" si="54"/>
        <v>1788480.14</v>
      </c>
      <c r="J1764" s="20">
        <v>940520.92048199999</v>
      </c>
      <c r="K1764" s="6" t="s">
        <v>7022</v>
      </c>
      <c r="L1764" t="str">
        <f>VLOOKUP(A1764,[1]Accounts!$A$2:$G$3001,5,FALSE)</f>
        <v>Domiciliary</v>
      </c>
      <c r="M1764" t="str">
        <f>VLOOKUP(A1764,[1]Accounts!$A$2:$G$3001,7,FALSE)</f>
        <v>394145,8092</v>
      </c>
      <c r="N1764" t="str">
        <f>IFERROR(VLOOKUP(A1764,[1]Loan!A:D,4,FALSE),  " No Loan")</f>
        <v xml:space="preserve"> No Loan</v>
      </c>
      <c r="O1764" s="4">
        <f>VLOOKUP(B1764, [1]Transaction!C:F,4,FALSE)</f>
        <v>44636</v>
      </c>
      <c r="P1764" t="str">
        <f>VLOOKUP(B1764,[1]Transaction!C:D,2,FALSE)</f>
        <v>Cash Withdrawal</v>
      </c>
      <c r="Q1764" t="str">
        <f>VLOOKUP(B1764,[1]Transaction!C:E,3,FALSE)</f>
        <v>ATM</v>
      </c>
      <c r="R1764" s="10">
        <f>IFERROR(I1764-J1764, "")</f>
        <v>847959.21951799991</v>
      </c>
      <c r="S1764" s="5">
        <f t="shared" si="55"/>
        <v>16959.184390359998</v>
      </c>
    </row>
    <row r="1765" spans="1:19" x14ac:dyDescent="0.25">
      <c r="A1765" s="6" t="s">
        <v>1835</v>
      </c>
      <c r="B1765" s="7">
        <v>587755693</v>
      </c>
      <c r="C1765" s="6">
        <v>31</v>
      </c>
      <c r="D1765" s="17">
        <v>33383.25</v>
      </c>
      <c r="E1765" s="6" t="s">
        <v>3339</v>
      </c>
      <c r="F1765" s="6" t="s">
        <v>3585</v>
      </c>
      <c r="G1765" s="6" t="s">
        <v>3403</v>
      </c>
      <c r="H1765" s="18" t="s">
        <v>7023</v>
      </c>
      <c r="I1765" s="19" t="str">
        <f t="shared" si="54"/>
        <v>354346.835</v>
      </c>
      <c r="J1765" s="20">
        <v>69316.065821519995</v>
      </c>
      <c r="K1765" s="6" t="s">
        <v>7024</v>
      </c>
      <c r="L1765" t="str">
        <f>VLOOKUP(A1765,[1]Accounts!$A$2:$G$3001,5,FALSE)</f>
        <v>Domiciliary</v>
      </c>
      <c r="M1765" t="str">
        <f>VLOOKUP(A1765,[1]Accounts!$A$2:$G$3001,7,FALSE)</f>
        <v>298069,6544</v>
      </c>
      <c r="N1765" t="str">
        <f>IFERROR(VLOOKUP(A1765,[1]Loan!A:D,4,FALSE),  " No Loan")</f>
        <v xml:space="preserve"> No Loan</v>
      </c>
      <c r="O1765" s="4">
        <f>VLOOKUP(B1765, [1]Transaction!C:F,4,FALSE)</f>
        <v>44219</v>
      </c>
      <c r="P1765" t="str">
        <f>VLOOKUP(B1765,[1]Transaction!C:D,2,FALSE)</f>
        <v>Online Payment</v>
      </c>
      <c r="Q1765" t="str">
        <f>VLOOKUP(B1765,[1]Transaction!C:E,3,FALSE)</f>
        <v>Mobile</v>
      </c>
      <c r="R1765" s="10">
        <f>IFERROR(I1765-J1765, "")</f>
        <v>285030.76917848003</v>
      </c>
      <c r="S1765" s="5">
        <f t="shared" si="55"/>
        <v>0</v>
      </c>
    </row>
    <row r="1766" spans="1:19" x14ac:dyDescent="0.25">
      <c r="A1766" s="6" t="s">
        <v>1736</v>
      </c>
      <c r="B1766" s="7">
        <v>588250372</v>
      </c>
      <c r="C1766" s="6">
        <v>29</v>
      </c>
      <c r="D1766" s="17">
        <v>34113.75</v>
      </c>
      <c r="E1766" s="6" t="s">
        <v>3348</v>
      </c>
      <c r="F1766" s="6" t="s">
        <v>3803</v>
      </c>
      <c r="G1766" s="6" t="s">
        <v>3345</v>
      </c>
      <c r="H1766" s="18" t="s">
        <v>7025</v>
      </c>
      <c r="I1766" s="19" t="str">
        <f t="shared" si="54"/>
        <v>102705.977</v>
      </c>
      <c r="J1766" s="20">
        <v>48435.205104000001</v>
      </c>
      <c r="K1766" s="6" t="s">
        <v>7026</v>
      </c>
      <c r="L1766" t="str">
        <f>VLOOKUP(A1766,[1]Accounts!$A$2:$G$3001,5,FALSE)</f>
        <v>Corporate</v>
      </c>
      <c r="M1766" t="str">
        <f>VLOOKUP(A1766,[1]Accounts!$A$2:$G$3001,7,FALSE)</f>
        <v>350850,2624</v>
      </c>
      <c r="N1766" t="str">
        <f>IFERROR(VLOOKUP(A1766,[1]Loan!A:D,4,FALSE),  " No Loan")</f>
        <v xml:space="preserve"> No Loan</v>
      </c>
      <c r="O1766" s="4">
        <f>VLOOKUP(B1766, [1]Transaction!C:F,4,FALSE)</f>
        <v>44206</v>
      </c>
      <c r="P1766" t="str">
        <f>VLOOKUP(B1766,[1]Transaction!C:D,2,FALSE)</f>
        <v>Cash Withdrawal</v>
      </c>
      <c r="Q1766" t="str">
        <f>VLOOKUP(B1766,[1]Transaction!C:E,3,FALSE)</f>
        <v>ATM</v>
      </c>
      <c r="R1766" s="10">
        <f>IFERROR(I1766-J1766, "")</f>
        <v>54270.771895999998</v>
      </c>
      <c r="S1766" s="5">
        <f t="shared" si="55"/>
        <v>0</v>
      </c>
    </row>
    <row r="1767" spans="1:19" x14ac:dyDescent="0.25">
      <c r="A1767" s="6" t="s">
        <v>2609</v>
      </c>
      <c r="B1767" s="7">
        <v>588258139</v>
      </c>
      <c r="C1767" s="6">
        <v>56</v>
      </c>
      <c r="D1767" s="17">
        <v>24252</v>
      </c>
      <c r="E1767" s="6" t="s">
        <v>3339</v>
      </c>
      <c r="F1767" s="6" t="s">
        <v>4037</v>
      </c>
      <c r="G1767" s="6" t="s">
        <v>3376</v>
      </c>
      <c r="H1767" s="18" t="s">
        <v>7027</v>
      </c>
      <c r="I1767" s="19" t="str">
        <f t="shared" si="54"/>
        <v>784410.933</v>
      </c>
      <c r="J1767" s="20">
        <v>168818.87484</v>
      </c>
      <c r="K1767" s="6" t="s">
        <v>7028</v>
      </c>
      <c r="L1767" t="str">
        <f>VLOOKUP(A1767,[1]Accounts!$A$2:$G$3001,5,FALSE)</f>
        <v>Domiciliary</v>
      </c>
      <c r="M1767" t="str">
        <f>VLOOKUP(A1767,[1]Accounts!$A$2:$G$3001,7,FALSE)</f>
        <v>88221,815</v>
      </c>
      <c r="N1767" t="str">
        <f>IFERROR(VLOOKUP(A1767,[1]Loan!A:D,4,FALSE),  " No Loan")</f>
        <v xml:space="preserve"> No Loan</v>
      </c>
      <c r="O1767" s="4">
        <f>VLOOKUP(B1767, [1]Transaction!C:F,4,FALSE)</f>
        <v>44449</v>
      </c>
      <c r="P1767" t="str">
        <f>VLOOKUP(B1767,[1]Transaction!C:D,2,FALSE)</f>
        <v>Money Deposit</v>
      </c>
      <c r="Q1767" t="str">
        <f>VLOOKUP(B1767,[1]Transaction!C:E,3,FALSE)</f>
        <v>Bank</v>
      </c>
      <c r="R1767" s="10">
        <f>IFERROR(I1767-J1767, "")</f>
        <v>615592.05816000002</v>
      </c>
      <c r="S1767" s="5">
        <f t="shared" si="55"/>
        <v>12311.841163200001</v>
      </c>
    </row>
    <row r="1768" spans="1:19" x14ac:dyDescent="0.25">
      <c r="A1768" s="6" t="s">
        <v>606</v>
      </c>
      <c r="B1768" s="7">
        <v>588324879</v>
      </c>
      <c r="C1768" s="6">
        <v>22</v>
      </c>
      <c r="D1768" s="17">
        <v>36670.5</v>
      </c>
      <c r="E1768" s="6" t="s">
        <v>3348</v>
      </c>
      <c r="F1768" s="6" t="s">
        <v>3547</v>
      </c>
      <c r="G1768" s="6" t="s">
        <v>3425</v>
      </c>
      <c r="H1768" s="18" t="s">
        <v>7029</v>
      </c>
      <c r="I1768" s="19" t="str">
        <f t="shared" si="54"/>
        <v>349580.775</v>
      </c>
      <c r="J1768" s="20">
        <v>231479.16245999999</v>
      </c>
      <c r="K1768" s="6" t="s">
        <v>7030</v>
      </c>
      <c r="L1768" t="str">
        <f>VLOOKUP(A1768,[1]Accounts!$A$2:$G$3001,5,FALSE)</f>
        <v>Domiciliary</v>
      </c>
      <c r="M1768" t="str">
        <f>VLOOKUP(A1768,[1]Accounts!$A$2:$G$3001,7,FALSE)</f>
        <v>81006,8658</v>
      </c>
      <c r="N1768" t="str">
        <f>IFERROR(VLOOKUP(A1768,[1]Loan!A:D,4,FALSE),  " No Loan")</f>
        <v>N413468341</v>
      </c>
      <c r="O1768" s="4">
        <f>VLOOKUP(B1768, [1]Transaction!C:F,4,FALSE)</f>
        <v>44503</v>
      </c>
      <c r="P1768" t="str">
        <f>VLOOKUP(B1768,[1]Transaction!C:D,2,FALSE)</f>
        <v>Loan Payment</v>
      </c>
      <c r="Q1768" t="str">
        <f>VLOOKUP(B1768,[1]Transaction!C:E,3,FALSE)</f>
        <v>AFT</v>
      </c>
      <c r="R1768" s="10">
        <f>IFERROR(I1768-J1768, "")</f>
        <v>118101.61254000003</v>
      </c>
      <c r="S1768" s="5">
        <f t="shared" si="55"/>
        <v>0</v>
      </c>
    </row>
    <row r="1769" spans="1:19" x14ac:dyDescent="0.25">
      <c r="A1769" s="6" t="s">
        <v>2690</v>
      </c>
      <c r="B1769" s="7">
        <v>588615194</v>
      </c>
      <c r="C1769" s="6">
        <v>36</v>
      </c>
      <c r="D1769" s="17">
        <v>31557</v>
      </c>
      <c r="E1769" s="6" t="s">
        <v>3348</v>
      </c>
      <c r="F1769" s="6" t="s">
        <v>3582</v>
      </c>
      <c r="G1769" s="6" t="s">
        <v>3403</v>
      </c>
      <c r="H1769" s="18" t="s">
        <v>7031</v>
      </c>
      <c r="I1769" s="19" t="str">
        <f t="shared" si="54"/>
        <v>80407.6137</v>
      </c>
      <c r="J1769" s="20">
        <v>37910.700872100002</v>
      </c>
      <c r="K1769" s="6" t="s">
        <v>7032</v>
      </c>
      <c r="L1769" t="str">
        <f>VLOOKUP(A1769,[1]Accounts!$A$2:$G$3001,5,FALSE)</f>
        <v>Corporate</v>
      </c>
      <c r="M1769" t="str">
        <f>VLOOKUP(A1769,[1]Accounts!$A$2:$G$3001,7,FALSE)</f>
        <v>98577,6318</v>
      </c>
      <c r="N1769" t="str">
        <f>IFERROR(VLOOKUP(A1769,[1]Loan!A:D,4,FALSE),  " No Loan")</f>
        <v xml:space="preserve"> No Loan</v>
      </c>
      <c r="O1769" s="4">
        <f>VLOOKUP(B1769, [1]Transaction!C:F,4,FALSE)</f>
        <v>44338</v>
      </c>
      <c r="P1769" t="str">
        <f>VLOOKUP(B1769,[1]Transaction!C:D,2,FALSE)</f>
        <v>Money Transfer</v>
      </c>
      <c r="Q1769" t="str">
        <f>VLOOKUP(B1769,[1]Transaction!C:E,3,FALSE)</f>
        <v>Mobile</v>
      </c>
      <c r="R1769" s="10">
        <f>IFERROR(I1769-J1769, "")</f>
        <v>42496.9128279</v>
      </c>
      <c r="S1769" s="5">
        <f t="shared" si="55"/>
        <v>0</v>
      </c>
    </row>
    <row r="1770" spans="1:19" x14ac:dyDescent="0.25">
      <c r="A1770" s="6" t="s">
        <v>2712</v>
      </c>
      <c r="B1770" s="7">
        <v>588827907</v>
      </c>
      <c r="C1770" s="6">
        <v>72</v>
      </c>
      <c r="D1770" s="17">
        <v>18408</v>
      </c>
      <c r="E1770" s="6" t="s">
        <v>3339</v>
      </c>
      <c r="F1770" s="6" t="s">
        <v>3603</v>
      </c>
      <c r="G1770" s="6" t="s">
        <v>3512</v>
      </c>
      <c r="H1770" s="18" t="s">
        <v>7033</v>
      </c>
      <c r="I1770" s="19" t="str">
        <f t="shared" si="54"/>
        <v>85688.9088</v>
      </c>
      <c r="J1770" s="20">
        <v>12050.0028</v>
      </c>
      <c r="K1770" s="6" t="s">
        <v>7034</v>
      </c>
      <c r="L1770" t="str">
        <f>VLOOKUP(A1770,[1]Accounts!$A$2:$G$3001,5,FALSE)</f>
        <v>Savings</v>
      </c>
      <c r="M1770" t="str">
        <f>VLOOKUP(A1770,[1]Accounts!$A$2:$G$3001,7,FALSE)</f>
        <v>84601,6596</v>
      </c>
      <c r="N1770" t="str">
        <f>IFERROR(VLOOKUP(A1770,[1]Loan!A:D,4,FALSE),  " No Loan")</f>
        <v xml:space="preserve"> No Loan</v>
      </c>
      <c r="O1770" s="4">
        <f>VLOOKUP(B1770, [1]Transaction!C:F,4,FALSE)</f>
        <v>44417</v>
      </c>
      <c r="P1770" t="str">
        <f>VLOOKUP(B1770,[1]Transaction!C:D,2,FALSE)</f>
        <v>Online Payment</v>
      </c>
      <c r="Q1770" t="str">
        <f>VLOOKUP(B1770,[1]Transaction!C:E,3,FALSE)</f>
        <v>Internet Banking</v>
      </c>
      <c r="R1770" s="10">
        <f>IFERROR(I1770-J1770, "")</f>
        <v>73638.906000000003</v>
      </c>
      <c r="S1770" s="5">
        <f t="shared" si="55"/>
        <v>0</v>
      </c>
    </row>
    <row r="1771" spans="1:19" x14ac:dyDescent="0.25">
      <c r="A1771" s="6" t="s">
        <v>1191</v>
      </c>
      <c r="B1771" s="7">
        <v>589094059</v>
      </c>
      <c r="C1771" s="6">
        <v>42</v>
      </c>
      <c r="D1771" s="17">
        <v>29365.5</v>
      </c>
      <c r="E1771" s="6" t="s">
        <v>3339</v>
      </c>
      <c r="F1771" s="6" t="s">
        <v>3395</v>
      </c>
      <c r="G1771" s="6" t="s">
        <v>3345</v>
      </c>
      <c r="H1771" s="18" t="s">
        <v>7035</v>
      </c>
      <c r="I1771" s="19" t="str">
        <f t="shared" si="54"/>
        <v>232227.410</v>
      </c>
      <c r="J1771" s="20">
        <v>56868.712453799999</v>
      </c>
      <c r="K1771" s="6" t="s">
        <v>7036</v>
      </c>
      <c r="L1771" t="str">
        <f>VLOOKUP(A1771,[1]Accounts!$A$2:$G$3001,5,FALSE)</f>
        <v>Domiciliary</v>
      </c>
      <c r="M1771" t="str">
        <f>VLOOKUP(A1771,[1]Accounts!$A$2:$G$3001,7,FALSE)</f>
        <v>237293,14</v>
      </c>
      <c r="N1771" t="str">
        <f>IFERROR(VLOOKUP(A1771,[1]Loan!A:D,4,FALSE),  " No Loan")</f>
        <v xml:space="preserve"> No Loan</v>
      </c>
      <c r="O1771" s="4">
        <f>VLOOKUP(B1771, [1]Transaction!C:F,4,FALSE)</f>
        <v>44663</v>
      </c>
      <c r="P1771" t="str">
        <f>VLOOKUP(B1771,[1]Transaction!C:D,2,FALSE)</f>
        <v>Money Deposit</v>
      </c>
      <c r="Q1771" t="str">
        <f>VLOOKUP(B1771,[1]Transaction!C:E,3,FALSE)</f>
        <v>Bank</v>
      </c>
      <c r="R1771" s="10">
        <f>IFERROR(I1771-J1771, "")</f>
        <v>175358.69754620001</v>
      </c>
      <c r="S1771" s="5">
        <f t="shared" si="55"/>
        <v>0</v>
      </c>
    </row>
    <row r="1772" spans="1:19" x14ac:dyDescent="0.25">
      <c r="A1772" s="6" t="s">
        <v>3311</v>
      </c>
      <c r="B1772" s="7">
        <v>590212625</v>
      </c>
      <c r="C1772" s="6">
        <v>53</v>
      </c>
      <c r="D1772" s="17">
        <v>25347.75</v>
      </c>
      <c r="E1772" s="6" t="s">
        <v>3339</v>
      </c>
      <c r="F1772" s="6" t="s">
        <v>3913</v>
      </c>
      <c r="G1772" s="6" t="s">
        <v>3399</v>
      </c>
      <c r="H1772" s="18" t="s">
        <v>7037</v>
      </c>
      <c r="I1772" s="19" t="str">
        <f t="shared" si="54"/>
        <v>248082.598</v>
      </c>
      <c r="J1772" s="20">
        <v>59827.455567359997</v>
      </c>
      <c r="K1772" s="6" t="s">
        <v>7038</v>
      </c>
      <c r="L1772" t="str">
        <f>VLOOKUP(A1772,[1]Accounts!$A$2:$G$3001,5,FALSE)</f>
        <v>Savings</v>
      </c>
      <c r="M1772" t="str">
        <f>VLOOKUP(A1772,[1]Accounts!$A$2:$G$3001,7,FALSE)</f>
        <v>125518,1625</v>
      </c>
      <c r="N1772" t="str">
        <f>IFERROR(VLOOKUP(A1772,[1]Loan!A:D,4,FALSE),  " No Loan")</f>
        <v xml:space="preserve"> No Loan</v>
      </c>
      <c r="O1772" s="4">
        <f>VLOOKUP(B1772, [1]Transaction!C:F,4,FALSE)</f>
        <v>44445</v>
      </c>
      <c r="P1772" t="str">
        <f>VLOOKUP(B1772,[1]Transaction!C:D,2,FALSE)</f>
        <v>Online Payment</v>
      </c>
      <c r="Q1772" t="str">
        <f>VLOOKUP(B1772,[1]Transaction!C:E,3,FALSE)</f>
        <v>Internet Banking</v>
      </c>
      <c r="R1772" s="10">
        <f>IFERROR(I1772-J1772, "")</f>
        <v>188255.14243264002</v>
      </c>
      <c r="S1772" s="5">
        <f t="shared" si="55"/>
        <v>0</v>
      </c>
    </row>
    <row r="1773" spans="1:19" x14ac:dyDescent="0.25">
      <c r="A1773" s="6" t="s">
        <v>2151</v>
      </c>
      <c r="B1773" s="7">
        <v>590390340</v>
      </c>
      <c r="C1773" s="6">
        <v>70</v>
      </c>
      <c r="D1773" s="17">
        <v>19138.5</v>
      </c>
      <c r="E1773" s="6" t="s">
        <v>3339</v>
      </c>
      <c r="F1773" s="6" t="s">
        <v>3754</v>
      </c>
      <c r="G1773" s="6" t="s">
        <v>3361</v>
      </c>
      <c r="H1773" s="18" t="s">
        <v>7039</v>
      </c>
      <c r="I1773" s="19" t="str">
        <f t="shared" si="54"/>
        <v>284288.864</v>
      </c>
      <c r="J1773" s="20">
        <v>218902.42592064</v>
      </c>
      <c r="K1773" s="6" t="s">
        <v>7040</v>
      </c>
      <c r="L1773" t="str">
        <f>VLOOKUP(A1773,[1]Accounts!$A$2:$G$3001,5,FALSE)</f>
        <v>Savings</v>
      </c>
      <c r="M1773" t="str">
        <f>VLOOKUP(A1773,[1]Accounts!$A$2:$G$3001,7,FALSE)</f>
        <v>111739,6764</v>
      </c>
      <c r="N1773" t="str">
        <f>IFERROR(VLOOKUP(A1773,[1]Loan!A:D,4,FALSE),  " No Loan")</f>
        <v xml:space="preserve"> No Loan</v>
      </c>
      <c r="O1773" s="4">
        <f>VLOOKUP(B1773, [1]Transaction!C:F,4,FALSE)</f>
        <v>44547</v>
      </c>
      <c r="P1773" t="str">
        <f>VLOOKUP(B1773,[1]Transaction!C:D,2,FALSE)</f>
        <v>Money Transfer</v>
      </c>
      <c r="Q1773" t="str">
        <f>VLOOKUP(B1773,[1]Transaction!C:E,3,FALSE)</f>
        <v>Mobile</v>
      </c>
      <c r="R1773" s="10">
        <f>IFERROR(I1773-J1773, "")</f>
        <v>65386.438079359999</v>
      </c>
      <c r="S1773" s="5">
        <f t="shared" si="55"/>
        <v>0</v>
      </c>
    </row>
    <row r="1774" spans="1:19" x14ac:dyDescent="0.25">
      <c r="A1774" s="6" t="s">
        <v>2961</v>
      </c>
      <c r="B1774" s="7">
        <v>590936947</v>
      </c>
      <c r="C1774" s="6">
        <v>20</v>
      </c>
      <c r="D1774" s="17">
        <v>37401</v>
      </c>
      <c r="E1774" s="6" t="s">
        <v>3339</v>
      </c>
      <c r="F1774" s="6" t="s">
        <v>3840</v>
      </c>
      <c r="G1774" s="6" t="s">
        <v>3444</v>
      </c>
      <c r="H1774" s="18" t="s">
        <v>7041</v>
      </c>
      <c r="I1774" s="19" t="str">
        <f t="shared" si="54"/>
        <v>1184816.69</v>
      </c>
      <c r="J1774" s="20">
        <v>538822.32100223994</v>
      </c>
      <c r="K1774" s="6" t="s">
        <v>7042</v>
      </c>
      <c r="L1774" t="str">
        <f>VLOOKUP(A1774,[1]Accounts!$A$2:$G$3001,5,FALSE)</f>
        <v>Corporate</v>
      </c>
      <c r="M1774" t="str">
        <f>VLOOKUP(A1774,[1]Accounts!$A$2:$G$3001,7,FALSE)</f>
        <v>96229,965</v>
      </c>
      <c r="N1774" t="str">
        <f>IFERROR(VLOOKUP(A1774,[1]Loan!A:D,4,FALSE),  " No Loan")</f>
        <v xml:space="preserve"> No Loan</v>
      </c>
      <c r="O1774" s="4">
        <f>VLOOKUP(B1774, [1]Transaction!C:F,4,FALSE)</f>
        <v>44299</v>
      </c>
      <c r="P1774" t="str">
        <f>VLOOKUP(B1774,[1]Transaction!C:D,2,FALSE)</f>
        <v>Online Payment</v>
      </c>
      <c r="Q1774" t="str">
        <f>VLOOKUP(B1774,[1]Transaction!C:E,3,FALSE)</f>
        <v>Internet Banking</v>
      </c>
      <c r="R1774" s="10">
        <f>IFERROR(I1774-J1774, "")</f>
        <v>645994.36899776</v>
      </c>
      <c r="S1774" s="5">
        <f t="shared" si="55"/>
        <v>12919.8873799552</v>
      </c>
    </row>
    <row r="1775" spans="1:19" x14ac:dyDescent="0.25">
      <c r="A1775" s="6" t="s">
        <v>2921</v>
      </c>
      <c r="B1775" s="7">
        <v>590984003</v>
      </c>
      <c r="C1775" s="6">
        <v>85</v>
      </c>
      <c r="D1775" s="17">
        <v>13659.75</v>
      </c>
      <c r="E1775" s="6" t="s">
        <v>3339</v>
      </c>
      <c r="F1775" s="6" t="s">
        <v>3736</v>
      </c>
      <c r="G1775" s="6" t="s">
        <v>3623</v>
      </c>
      <c r="H1775" s="18" t="s">
        <v>7043</v>
      </c>
      <c r="I1775" s="19" t="str">
        <f t="shared" si="54"/>
        <v>124809.290</v>
      </c>
      <c r="J1775" s="20">
        <v>32508.1976454</v>
      </c>
      <c r="K1775" s="6" t="s">
        <v>7044</v>
      </c>
      <c r="L1775" t="str">
        <f>VLOOKUP(A1775,[1]Accounts!$A$2:$G$3001,5,FALSE)</f>
        <v>Domiciliary</v>
      </c>
      <c r="M1775" t="str">
        <f>VLOOKUP(A1775,[1]Accounts!$A$2:$G$3001,7,FALSE)</f>
        <v>204822,528</v>
      </c>
      <c r="N1775" t="str">
        <f>IFERROR(VLOOKUP(A1775,[1]Loan!A:D,4,FALSE),  " No Loan")</f>
        <v xml:space="preserve"> No Loan</v>
      </c>
      <c r="O1775" s="4">
        <f>VLOOKUP(B1775, [1]Transaction!C:F,4,FALSE)</f>
        <v>44574</v>
      </c>
      <c r="P1775" t="str">
        <f>VLOOKUP(B1775,[1]Transaction!C:D,2,FALSE)</f>
        <v>Money Transfer</v>
      </c>
      <c r="Q1775" t="str">
        <f>VLOOKUP(B1775,[1]Transaction!C:E,3,FALSE)</f>
        <v>Internet Banking</v>
      </c>
      <c r="R1775" s="10">
        <f>IFERROR(I1775-J1775, "")</f>
        <v>92301.092354599998</v>
      </c>
      <c r="S1775" s="5">
        <f t="shared" si="55"/>
        <v>0</v>
      </c>
    </row>
    <row r="1776" spans="1:19" x14ac:dyDescent="0.25">
      <c r="A1776" s="6" t="s">
        <v>2428</v>
      </c>
      <c r="B1776" s="7">
        <v>591586123</v>
      </c>
      <c r="C1776" s="6">
        <v>45</v>
      </c>
      <c r="D1776" s="17">
        <v>28269.75</v>
      </c>
      <c r="E1776" s="6" t="s">
        <v>3348</v>
      </c>
      <c r="F1776" s="6" t="s">
        <v>3412</v>
      </c>
      <c r="G1776" s="6" t="s">
        <v>3345</v>
      </c>
      <c r="H1776" s="18" t="s">
        <v>7045</v>
      </c>
      <c r="I1776" s="19" t="str">
        <f t="shared" si="54"/>
        <v>58475.92_x0002_</v>
      </c>
      <c r="J1776" s="20">
        <v>34734.696479999999</v>
      </c>
      <c r="K1776" s="6" t="s">
        <v>7046</v>
      </c>
      <c r="L1776" t="str">
        <f>VLOOKUP(A1776,[1]Accounts!$A$2:$G$3001,5,FALSE)</f>
        <v>Corporate</v>
      </c>
      <c r="M1776" t="str">
        <f>VLOOKUP(A1776,[1]Accounts!$A$2:$G$3001,7,FALSE)</f>
        <v>60175,2375</v>
      </c>
      <c r="N1776" t="str">
        <f>IFERROR(VLOOKUP(A1776,[1]Loan!A:D,4,FALSE),  " No Loan")</f>
        <v xml:space="preserve"> No Loan</v>
      </c>
      <c r="O1776" s="4">
        <f>VLOOKUP(B1776, [1]Transaction!C:F,4,FALSE)</f>
        <v>44625</v>
      </c>
      <c r="P1776" t="str">
        <f>VLOOKUP(B1776,[1]Transaction!C:D,2,FALSE)</f>
        <v>Checks</v>
      </c>
      <c r="Q1776" t="str">
        <f>VLOOKUP(B1776,[1]Transaction!C:E,3,FALSE)</f>
        <v>Informal Services</v>
      </c>
      <c r="R1776" s="10" t="str">
        <f>IFERROR(I1776-J1776, "")</f>
        <v/>
      </c>
      <c r="S1776" s="5" t="e">
        <f t="shared" si="55"/>
        <v>#VALUE!</v>
      </c>
    </row>
    <row r="1777" spans="1:19" x14ac:dyDescent="0.25">
      <c r="A1777" s="6" t="s">
        <v>1585</v>
      </c>
      <c r="B1777" s="7">
        <v>591612522</v>
      </c>
      <c r="C1777" s="6">
        <v>66</v>
      </c>
      <c r="D1777" s="17">
        <v>20599.5</v>
      </c>
      <c r="E1777" s="6" t="s">
        <v>3348</v>
      </c>
      <c r="F1777" s="6" t="s">
        <v>3959</v>
      </c>
      <c r="G1777" s="6" t="s">
        <v>3489</v>
      </c>
      <c r="H1777" s="18"/>
      <c r="I1777" s="19" t="str">
        <f t="shared" si="54"/>
        <v/>
      </c>
      <c r="J1777" s="20"/>
      <c r="K1777" s="6" t="s">
        <v>7047</v>
      </c>
      <c r="L1777" t="str">
        <f>VLOOKUP(A1777,[1]Accounts!$A$2:$G$3001,5,FALSE)</f>
        <v>Joint</v>
      </c>
      <c r="M1777" t="str">
        <f>VLOOKUP(A1777,[1]Accounts!$A$2:$G$3001,7,FALSE)</f>
        <v>311721,03</v>
      </c>
      <c r="N1777" t="str">
        <f>IFERROR(VLOOKUP(A1777,[1]Loan!A:D,4,FALSE),  " No Loan")</f>
        <v xml:space="preserve"> No Loan</v>
      </c>
      <c r="O1777" s="4">
        <f>VLOOKUP(B1777, [1]Transaction!C:F,4,FALSE)</f>
        <v>44358</v>
      </c>
      <c r="P1777" t="str">
        <f>VLOOKUP(B1777,[1]Transaction!C:D,2,FALSE)</f>
        <v>Money Deposit</v>
      </c>
      <c r="Q1777" t="str">
        <f>VLOOKUP(B1777,[1]Transaction!C:E,3,FALSE)</f>
        <v>Bank</v>
      </c>
      <c r="R1777" s="10" t="str">
        <f>IFERROR(I1777-J1777, "")</f>
        <v/>
      </c>
      <c r="S1777" s="5" t="e">
        <f t="shared" si="55"/>
        <v>#VALUE!</v>
      </c>
    </row>
    <row r="1778" spans="1:19" x14ac:dyDescent="0.25">
      <c r="A1778" s="6" t="s">
        <v>2671</v>
      </c>
      <c r="B1778" s="7">
        <v>591739608</v>
      </c>
      <c r="C1778" s="6">
        <v>83</v>
      </c>
      <c r="D1778" s="17">
        <v>14390.25</v>
      </c>
      <c r="E1778" s="6" t="s">
        <v>3339</v>
      </c>
      <c r="F1778" s="6" t="s">
        <v>3916</v>
      </c>
      <c r="G1778" s="6" t="s">
        <v>3389</v>
      </c>
      <c r="H1778" s="18" t="s">
        <v>7048</v>
      </c>
      <c r="I1778" s="19" t="str">
        <f t="shared" si="54"/>
        <v>570531.334</v>
      </c>
      <c r="J1778" s="20">
        <v>168442.58460959999</v>
      </c>
      <c r="K1778" s="6" t="s">
        <v>7049</v>
      </c>
      <c r="L1778" t="str">
        <f>VLOOKUP(A1778,[1]Accounts!$A$2:$G$3001,5,FALSE)</f>
        <v>Domiciliary</v>
      </c>
      <c r="M1778" t="str">
        <f>VLOOKUP(A1778,[1]Accounts!$A$2:$G$3001,7,FALSE)</f>
        <v>107496,9585</v>
      </c>
      <c r="N1778" t="str">
        <f>IFERROR(VLOOKUP(A1778,[1]Loan!A:D,4,FALSE),  " No Loan")</f>
        <v xml:space="preserve"> No Loan</v>
      </c>
      <c r="O1778" s="4">
        <f>VLOOKUP(B1778, [1]Transaction!C:F,4,FALSE)</f>
        <v>44639</v>
      </c>
      <c r="P1778" t="str">
        <f>VLOOKUP(B1778,[1]Transaction!C:D,2,FALSE)</f>
        <v>Cash Withdrawal</v>
      </c>
      <c r="Q1778" t="str">
        <f>VLOOKUP(B1778,[1]Transaction!C:E,3,FALSE)</f>
        <v>ATM</v>
      </c>
      <c r="R1778" s="10">
        <f>IFERROR(I1778-J1778, "")</f>
        <v>402088.74939040001</v>
      </c>
      <c r="S1778" s="5">
        <f t="shared" si="55"/>
        <v>0</v>
      </c>
    </row>
    <row r="1779" spans="1:19" x14ac:dyDescent="0.25">
      <c r="A1779" s="6" t="s">
        <v>609</v>
      </c>
      <c r="B1779" s="7">
        <v>592106617</v>
      </c>
      <c r="C1779" s="6">
        <v>63</v>
      </c>
      <c r="D1779" s="17">
        <v>21695.25</v>
      </c>
      <c r="E1779" s="6" t="s">
        <v>3339</v>
      </c>
      <c r="F1779" s="6" t="s">
        <v>3504</v>
      </c>
      <c r="G1779" s="6" t="s">
        <v>3444</v>
      </c>
      <c r="H1779" s="18" t="s">
        <v>7050</v>
      </c>
      <c r="I1779" s="19" t="str">
        <f t="shared" si="54"/>
        <v>45857.7217</v>
      </c>
      <c r="J1779" s="20">
        <v>41206.438524160003</v>
      </c>
      <c r="K1779" s="6" t="s">
        <v>7051</v>
      </c>
      <c r="L1779" t="str">
        <f>VLOOKUP(A1779,[1]Accounts!$A$2:$G$3001,5,FALSE)</f>
        <v>Corporate</v>
      </c>
      <c r="M1779" t="str">
        <f>VLOOKUP(A1779,[1]Accounts!$A$2:$G$3001,7,FALSE)</f>
        <v>108917,5584</v>
      </c>
      <c r="N1779" t="str">
        <f>IFERROR(VLOOKUP(A1779,[1]Loan!A:D,4,FALSE),  " No Loan")</f>
        <v>N1178373768</v>
      </c>
      <c r="O1779" s="4">
        <f>VLOOKUP(B1779, [1]Transaction!C:F,4,FALSE)</f>
        <v>44338</v>
      </c>
      <c r="P1779" t="str">
        <f>VLOOKUP(B1779,[1]Transaction!C:D,2,FALSE)</f>
        <v>Loan Payment</v>
      </c>
      <c r="Q1779" t="str">
        <f>VLOOKUP(B1779,[1]Transaction!C:E,3,FALSE)</f>
        <v>Mobile</v>
      </c>
      <c r="R1779" s="10">
        <f>IFERROR(I1779-J1779, "")</f>
        <v>4651.2831758399989</v>
      </c>
      <c r="S1779" s="5">
        <f t="shared" si="55"/>
        <v>0</v>
      </c>
    </row>
    <row r="1780" spans="1:19" x14ac:dyDescent="0.25">
      <c r="A1780" s="6" t="s">
        <v>2067</v>
      </c>
      <c r="B1780" s="7">
        <v>593863928</v>
      </c>
      <c r="C1780" s="6">
        <v>20</v>
      </c>
      <c r="D1780" s="17">
        <v>37401</v>
      </c>
      <c r="E1780" s="6" t="s">
        <v>3339</v>
      </c>
      <c r="F1780" s="6" t="s">
        <v>3622</v>
      </c>
      <c r="G1780" s="6" t="s">
        <v>3403</v>
      </c>
      <c r="H1780" s="18" t="s">
        <v>7052</v>
      </c>
      <c r="I1780" s="19" t="str">
        <f t="shared" si="54"/>
        <v>530450.175</v>
      </c>
      <c r="J1780" s="20">
        <v>198079.49580999999</v>
      </c>
      <c r="K1780" s="6" t="s">
        <v>7053</v>
      </c>
      <c r="L1780" t="str">
        <f>VLOOKUP(A1780,[1]Accounts!$A$2:$G$3001,5,FALSE)</f>
        <v>Joint</v>
      </c>
      <c r="M1780" t="str">
        <f>VLOOKUP(A1780,[1]Accounts!$A$2:$G$3001,7,FALSE)</f>
        <v>51317,5</v>
      </c>
      <c r="N1780" t="str">
        <f>IFERROR(VLOOKUP(A1780,[1]Loan!A:D,4,FALSE),  " No Loan")</f>
        <v xml:space="preserve"> No Loan</v>
      </c>
      <c r="O1780" s="4">
        <f>VLOOKUP(B1780, [1]Transaction!C:F,4,FALSE)</f>
        <v>44380</v>
      </c>
      <c r="P1780" t="str">
        <f>VLOOKUP(B1780,[1]Transaction!C:D,2,FALSE)</f>
        <v>Money Deposit</v>
      </c>
      <c r="Q1780" t="str">
        <f>VLOOKUP(B1780,[1]Transaction!C:E,3,FALSE)</f>
        <v>Bank</v>
      </c>
      <c r="R1780" s="10">
        <f>IFERROR(I1780-J1780, "")</f>
        <v>332370.67919000005</v>
      </c>
      <c r="S1780" s="5">
        <f t="shared" si="55"/>
        <v>0</v>
      </c>
    </row>
    <row r="1781" spans="1:19" x14ac:dyDescent="0.25">
      <c r="A1781" s="6" t="s">
        <v>2489</v>
      </c>
      <c r="B1781" s="7">
        <v>593922000</v>
      </c>
      <c r="C1781" s="6">
        <v>33</v>
      </c>
      <c r="D1781" s="17">
        <v>32652.75</v>
      </c>
      <c r="E1781" s="6" t="s">
        <v>3348</v>
      </c>
      <c r="F1781" s="6" t="s">
        <v>5117</v>
      </c>
      <c r="G1781" s="6" t="s">
        <v>3489</v>
      </c>
      <c r="H1781" s="18" t="s">
        <v>7054</v>
      </c>
      <c r="I1781" s="19" t="str">
        <f t="shared" si="54"/>
        <v>414811.811</v>
      </c>
      <c r="J1781" s="20">
        <v>381286.85649768001</v>
      </c>
      <c r="K1781" s="6" t="s">
        <v>7055</v>
      </c>
      <c r="L1781" t="str">
        <f>VLOOKUP(A1781,[1]Accounts!$A$2:$G$3001,5,FALSE)</f>
        <v>Fixed Deposit</v>
      </c>
      <c r="M1781" t="str">
        <f>VLOOKUP(A1781,[1]Accounts!$A$2:$G$3001,7,FALSE)</f>
        <v>56751,7548</v>
      </c>
      <c r="N1781" t="str">
        <f>IFERROR(VLOOKUP(A1781,[1]Loan!A:D,4,FALSE),  " No Loan")</f>
        <v xml:space="preserve"> No Loan</v>
      </c>
      <c r="O1781" s="4">
        <f>VLOOKUP(B1781, [1]Transaction!C:F,4,FALSE)</f>
        <v>44595</v>
      </c>
      <c r="P1781" t="str">
        <f>VLOOKUP(B1781,[1]Transaction!C:D,2,FALSE)</f>
        <v>Money Deposit</v>
      </c>
      <c r="Q1781" t="str">
        <f>VLOOKUP(B1781,[1]Transaction!C:E,3,FALSE)</f>
        <v>Bank</v>
      </c>
      <c r="R1781" s="10">
        <f>IFERROR(I1781-J1781, "")</f>
        <v>33524.954502319975</v>
      </c>
      <c r="S1781" s="5">
        <f t="shared" si="55"/>
        <v>0</v>
      </c>
    </row>
    <row r="1782" spans="1:19" x14ac:dyDescent="0.25">
      <c r="A1782" s="6" t="s">
        <v>1037</v>
      </c>
      <c r="B1782" s="7">
        <v>594344028</v>
      </c>
      <c r="C1782" s="6">
        <v>66</v>
      </c>
      <c r="D1782" s="17">
        <v>20599.5</v>
      </c>
      <c r="E1782" s="6" t="s">
        <v>3348</v>
      </c>
      <c r="F1782" s="6" t="s">
        <v>3438</v>
      </c>
      <c r="G1782" s="6" t="s">
        <v>3463</v>
      </c>
      <c r="H1782" s="18" t="s">
        <v>7056</v>
      </c>
      <c r="I1782" s="19" t="str">
        <f t="shared" si="54"/>
        <v>1208603.82</v>
      </c>
      <c r="J1782" s="20">
        <v>160854.1823856</v>
      </c>
      <c r="K1782" s="6" t="s">
        <v>7057</v>
      </c>
      <c r="L1782" t="str">
        <f>VLOOKUP(A1782,[1]Accounts!$A$2:$G$3001,5,FALSE)</f>
        <v>Domiciliary</v>
      </c>
      <c r="M1782" t="str">
        <f>VLOOKUP(A1782,[1]Accounts!$A$2:$G$3001,7,FALSE)</f>
        <v>140464,0666</v>
      </c>
      <c r="N1782" t="str">
        <f>IFERROR(VLOOKUP(A1782,[1]Loan!A:D,4,FALSE),  " No Loan")</f>
        <v xml:space="preserve"> No Loan</v>
      </c>
      <c r="O1782" s="4">
        <f>VLOOKUP(B1782, [1]Transaction!C:F,4,FALSE)</f>
        <v>44315</v>
      </c>
      <c r="P1782" t="str">
        <f>VLOOKUP(B1782,[1]Transaction!C:D,2,FALSE)</f>
        <v>Money Transfer</v>
      </c>
      <c r="Q1782" t="str">
        <f>VLOOKUP(B1782,[1]Transaction!C:E,3,FALSE)</f>
        <v>ATM</v>
      </c>
      <c r="R1782" s="10">
        <f>IFERROR(I1782-J1782, "")</f>
        <v>1047749.6376144001</v>
      </c>
      <c r="S1782" s="5">
        <f t="shared" si="55"/>
        <v>20954.992752288003</v>
      </c>
    </row>
    <row r="1783" spans="1:19" x14ac:dyDescent="0.25">
      <c r="A1783" s="6" t="s">
        <v>2657</v>
      </c>
      <c r="B1783" s="7">
        <v>594432656</v>
      </c>
      <c r="C1783" s="6">
        <v>57</v>
      </c>
      <c r="D1783" s="17">
        <v>23886.75</v>
      </c>
      <c r="E1783" s="6" t="s">
        <v>3339</v>
      </c>
      <c r="F1783" s="6" t="s">
        <v>4105</v>
      </c>
      <c r="G1783" s="6" t="s">
        <v>3369</v>
      </c>
      <c r="H1783" s="18" t="s">
        <v>7058</v>
      </c>
      <c r="I1783" s="19" t="str">
        <f t="shared" si="54"/>
        <v>98391.8126</v>
      </c>
      <c r="J1783" s="20">
        <v>15399.309203520001</v>
      </c>
      <c r="K1783" s="6" t="s">
        <v>7059</v>
      </c>
      <c r="L1783" t="str">
        <f>VLOOKUP(A1783,[1]Accounts!$A$2:$G$3001,5,FALSE)</f>
        <v>Savings</v>
      </c>
      <c r="M1783" t="str">
        <f>VLOOKUP(A1783,[1]Accounts!$A$2:$G$3001,7,FALSE)</f>
        <v>70495,4394</v>
      </c>
      <c r="N1783" t="str">
        <f>IFERROR(VLOOKUP(A1783,[1]Loan!A:D,4,FALSE),  " No Loan")</f>
        <v xml:space="preserve"> No Loan</v>
      </c>
      <c r="O1783" s="4">
        <f>VLOOKUP(B1783, [1]Transaction!C:F,4,FALSE)</f>
        <v>44678</v>
      </c>
      <c r="P1783" t="str">
        <f>VLOOKUP(B1783,[1]Transaction!C:D,2,FALSE)</f>
        <v>Money Deposit</v>
      </c>
      <c r="Q1783" t="str">
        <f>VLOOKUP(B1783,[1]Transaction!C:E,3,FALSE)</f>
        <v>Bank</v>
      </c>
      <c r="R1783" s="10">
        <f>IFERROR(I1783-J1783, "")</f>
        <v>82992.50339648001</v>
      </c>
      <c r="S1783" s="5">
        <f t="shared" si="55"/>
        <v>0</v>
      </c>
    </row>
    <row r="1784" spans="1:19" x14ac:dyDescent="0.25">
      <c r="A1784" s="6" t="s">
        <v>591</v>
      </c>
      <c r="B1784" s="7">
        <v>595680202</v>
      </c>
      <c r="C1784" s="6">
        <v>77</v>
      </c>
      <c r="D1784" s="17">
        <v>16581.75</v>
      </c>
      <c r="E1784" s="6" t="s">
        <v>3339</v>
      </c>
      <c r="F1784" s="6" t="s">
        <v>3435</v>
      </c>
      <c r="G1784" s="6" t="s">
        <v>3345</v>
      </c>
      <c r="H1784" s="18" t="s">
        <v>7060</v>
      </c>
      <c r="I1784" s="19" t="str">
        <f t="shared" si="54"/>
        <v>2034622.23</v>
      </c>
      <c r="J1784" s="20">
        <v>859062.7206</v>
      </c>
      <c r="K1784" s="6" t="s">
        <v>7061</v>
      </c>
      <c r="L1784" t="str">
        <f>VLOOKUP(A1784,[1]Accounts!$A$2:$G$3001,5,FALSE)</f>
        <v>Domiciliary</v>
      </c>
      <c r="M1784" t="str">
        <f>VLOOKUP(A1784,[1]Accounts!$A$2:$G$3001,7,FALSE)</f>
        <v>214088,8644</v>
      </c>
      <c r="N1784" t="str">
        <f>IFERROR(VLOOKUP(A1784,[1]Loan!A:D,4,FALSE),  " No Loan")</f>
        <v xml:space="preserve"> No Loan</v>
      </c>
      <c r="O1784" s="4">
        <f>VLOOKUP(B1784, [1]Transaction!C:F,4,FALSE)</f>
        <v>44295</v>
      </c>
      <c r="P1784" t="str">
        <f>VLOOKUP(B1784,[1]Transaction!C:D,2,FALSE)</f>
        <v>Money Transfer</v>
      </c>
      <c r="Q1784" t="str">
        <f>VLOOKUP(B1784,[1]Transaction!C:E,3,FALSE)</f>
        <v>Mobile</v>
      </c>
      <c r="R1784" s="10">
        <f>IFERROR(I1784-J1784, "")</f>
        <v>1175559.5093999999</v>
      </c>
      <c r="S1784" s="5">
        <f t="shared" si="55"/>
        <v>23511.190187999997</v>
      </c>
    </row>
    <row r="1785" spans="1:19" x14ac:dyDescent="0.25">
      <c r="A1785" s="6" t="s">
        <v>2771</v>
      </c>
      <c r="B1785" s="7">
        <v>595856727</v>
      </c>
      <c r="C1785" s="6">
        <v>39</v>
      </c>
      <c r="D1785" s="17">
        <v>30461.25</v>
      </c>
      <c r="E1785" s="6" t="s">
        <v>3348</v>
      </c>
      <c r="F1785" s="6" t="s">
        <v>3457</v>
      </c>
      <c r="G1785" s="6" t="s">
        <v>3369</v>
      </c>
      <c r="H1785" s="18" t="s">
        <v>7062</v>
      </c>
      <c r="I1785" s="19" t="str">
        <f t="shared" si="54"/>
        <v>1607891.87</v>
      </c>
      <c r="J1785" s="20">
        <v>233144.32190400001</v>
      </c>
      <c r="K1785" s="6" t="s">
        <v>7063</v>
      </c>
      <c r="L1785" t="str">
        <f>VLOOKUP(A1785,[1]Accounts!$A$2:$G$3001,5,FALSE)</f>
        <v>Corporate</v>
      </c>
      <c r="M1785" t="str">
        <f>VLOOKUP(A1785,[1]Accounts!$A$2:$G$3001,7,FALSE)</f>
        <v>34741,0784</v>
      </c>
      <c r="N1785" t="str">
        <f>IFERROR(VLOOKUP(A1785,[1]Loan!A:D,4,FALSE),  " No Loan")</f>
        <v xml:space="preserve"> No Loan</v>
      </c>
      <c r="O1785" s="4">
        <f>VLOOKUP(B1785, [1]Transaction!C:F,4,FALSE)</f>
        <v>44620</v>
      </c>
      <c r="P1785" t="str">
        <f>VLOOKUP(B1785,[1]Transaction!C:D,2,FALSE)</f>
        <v>Money Deposit</v>
      </c>
      <c r="Q1785" t="str">
        <f>VLOOKUP(B1785,[1]Transaction!C:E,3,FALSE)</f>
        <v>ATM</v>
      </c>
      <c r="R1785" s="10">
        <f>IFERROR(I1785-J1785, "")</f>
        <v>1374747.5480960002</v>
      </c>
      <c r="S1785" s="5">
        <f t="shared" si="55"/>
        <v>27494.950961920003</v>
      </c>
    </row>
    <row r="1786" spans="1:19" x14ac:dyDescent="0.25">
      <c r="A1786" s="6" t="s">
        <v>1598</v>
      </c>
      <c r="B1786" s="7">
        <v>596659255</v>
      </c>
      <c r="C1786" s="6">
        <v>33</v>
      </c>
      <c r="D1786" s="17">
        <v>32652.75</v>
      </c>
      <c r="E1786" s="6" t="s">
        <v>3348</v>
      </c>
      <c r="F1786" s="6" t="s">
        <v>3900</v>
      </c>
      <c r="G1786" s="6" t="s">
        <v>3389</v>
      </c>
      <c r="H1786" s="18" t="s">
        <v>7064</v>
      </c>
      <c r="I1786" s="19" t="str">
        <f t="shared" si="54"/>
        <v>1057007.94</v>
      </c>
      <c r="J1786" s="20">
        <v>320877.41100800002</v>
      </c>
      <c r="K1786" s="6" t="s">
        <v>7065</v>
      </c>
      <c r="L1786" t="str">
        <f>VLOOKUP(A1786,[1]Accounts!$A$2:$G$3001,5,FALSE)</f>
        <v>Domiciliary</v>
      </c>
      <c r="M1786" t="str">
        <f>VLOOKUP(A1786,[1]Accounts!$A$2:$G$3001,7,FALSE)</f>
        <v>40627,47</v>
      </c>
      <c r="N1786" t="str">
        <f>IFERROR(VLOOKUP(A1786,[1]Loan!A:D,4,FALSE),  " No Loan")</f>
        <v xml:space="preserve"> No Loan</v>
      </c>
      <c r="O1786" s="4">
        <f>VLOOKUP(B1786, [1]Transaction!C:F,4,FALSE)</f>
        <v>44385</v>
      </c>
      <c r="P1786" t="str">
        <f>VLOOKUP(B1786,[1]Transaction!C:D,2,FALSE)</f>
        <v>Online Payment</v>
      </c>
      <c r="Q1786" t="str">
        <f>VLOOKUP(B1786,[1]Transaction!C:E,3,FALSE)</f>
        <v>Mobile</v>
      </c>
      <c r="R1786" s="10">
        <f>IFERROR(I1786-J1786, "")</f>
        <v>736130.52899199992</v>
      </c>
      <c r="S1786" s="5">
        <f t="shared" si="55"/>
        <v>14722.610579839999</v>
      </c>
    </row>
    <row r="1787" spans="1:19" x14ac:dyDescent="0.25">
      <c r="A1787" s="6" t="s">
        <v>2350</v>
      </c>
      <c r="B1787" s="7">
        <v>596666418</v>
      </c>
      <c r="C1787" s="6">
        <v>85</v>
      </c>
      <c r="D1787" s="17">
        <v>13659.75</v>
      </c>
      <c r="E1787" s="6" t="s">
        <v>3339</v>
      </c>
      <c r="F1787" s="6" t="s">
        <v>3847</v>
      </c>
      <c r="G1787" s="6" t="s">
        <v>3361</v>
      </c>
      <c r="H1787" s="18" t="s">
        <v>7066</v>
      </c>
      <c r="I1787" s="19" t="str">
        <f t="shared" si="54"/>
        <v>1012792.29</v>
      </c>
      <c r="J1787" s="20">
        <v>466378.50133439997</v>
      </c>
      <c r="K1787" s="6" t="s">
        <v>7067</v>
      </c>
      <c r="L1787" t="str">
        <f>VLOOKUP(A1787,[1]Accounts!$A$2:$G$3001,5,FALSE)</f>
        <v>Current</v>
      </c>
      <c r="M1787" t="str">
        <f>VLOOKUP(A1787,[1]Accounts!$A$2:$G$3001,7,FALSE)</f>
        <v>169754,6752</v>
      </c>
      <c r="N1787" t="str">
        <f>IFERROR(VLOOKUP(A1787,[1]Loan!A:D,4,FALSE),  " No Loan")</f>
        <v xml:space="preserve"> No Loan</v>
      </c>
      <c r="O1787" s="4">
        <f>VLOOKUP(B1787, [1]Transaction!C:F,4,FALSE)</f>
        <v>44629</v>
      </c>
      <c r="P1787" t="str">
        <f>VLOOKUP(B1787,[1]Transaction!C:D,2,FALSE)</f>
        <v>Money Deposit</v>
      </c>
      <c r="Q1787" t="str">
        <f>VLOOKUP(B1787,[1]Transaction!C:E,3,FALSE)</f>
        <v>ATM</v>
      </c>
      <c r="R1787" s="10">
        <f>IFERROR(I1787-J1787, "")</f>
        <v>546413.78866560012</v>
      </c>
      <c r="S1787" s="5">
        <f t="shared" si="55"/>
        <v>10928.275773312003</v>
      </c>
    </row>
    <row r="1788" spans="1:19" x14ac:dyDescent="0.25">
      <c r="A1788" s="6" t="s">
        <v>1741</v>
      </c>
      <c r="B1788" s="7">
        <v>596923341</v>
      </c>
      <c r="C1788" s="6">
        <v>85</v>
      </c>
      <c r="D1788" s="17">
        <v>13659.75</v>
      </c>
      <c r="E1788" s="6" t="s">
        <v>3339</v>
      </c>
      <c r="F1788" s="6" t="s">
        <v>3585</v>
      </c>
      <c r="G1788" s="6" t="s">
        <v>3444</v>
      </c>
      <c r="H1788" s="18" t="s">
        <v>7068</v>
      </c>
      <c r="I1788" s="19" t="str">
        <f t="shared" si="54"/>
        <v>578676.440</v>
      </c>
      <c r="J1788" s="20">
        <v>248593.05713536</v>
      </c>
      <c r="K1788" s="6" t="s">
        <v>7069</v>
      </c>
      <c r="L1788" t="str">
        <f>VLOOKUP(A1788,[1]Accounts!$A$2:$G$3001,5,FALSE)</f>
        <v>Domiciliary</v>
      </c>
      <c r="M1788" t="str">
        <f>VLOOKUP(A1788,[1]Accounts!$A$2:$G$3001,7,FALSE)</f>
        <v>94314,48</v>
      </c>
      <c r="N1788" t="str">
        <f>IFERROR(VLOOKUP(A1788,[1]Loan!A:D,4,FALSE),  " No Loan")</f>
        <v xml:space="preserve"> No Loan</v>
      </c>
      <c r="O1788" s="4">
        <f>VLOOKUP(B1788, [1]Transaction!C:F,4,FALSE)</f>
        <v>44368</v>
      </c>
      <c r="P1788" t="str">
        <f>VLOOKUP(B1788,[1]Transaction!C:D,2,FALSE)</f>
        <v>Money Transfer</v>
      </c>
      <c r="Q1788" t="str">
        <f>VLOOKUP(B1788,[1]Transaction!C:E,3,FALSE)</f>
        <v>Internet Banking</v>
      </c>
      <c r="R1788" s="10">
        <f>IFERROR(I1788-J1788, "")</f>
        <v>330083.38286463998</v>
      </c>
      <c r="S1788" s="5">
        <f t="shared" si="55"/>
        <v>0</v>
      </c>
    </row>
    <row r="1789" spans="1:19" x14ac:dyDescent="0.25">
      <c r="A1789" s="6" t="s">
        <v>1514</v>
      </c>
      <c r="B1789" s="7">
        <v>597098963</v>
      </c>
      <c r="C1789" s="6">
        <v>39</v>
      </c>
      <c r="D1789" s="17">
        <v>30461.25</v>
      </c>
      <c r="E1789" s="6" t="s">
        <v>3348</v>
      </c>
      <c r="F1789" s="6" t="s">
        <v>3443</v>
      </c>
      <c r="G1789" s="6" t="s">
        <v>3369</v>
      </c>
      <c r="H1789" s="18" t="s">
        <v>7070</v>
      </c>
      <c r="I1789" s="19" t="str">
        <f t="shared" si="54"/>
        <v>33214.2125</v>
      </c>
      <c r="J1789" s="20">
        <v>8293.4882131199993</v>
      </c>
      <c r="K1789" s="6" t="s">
        <v>7071</v>
      </c>
      <c r="L1789" t="str">
        <f>VLOOKUP(A1789,[1]Accounts!$A$2:$G$3001,5,FALSE)</f>
        <v>Current</v>
      </c>
      <c r="M1789" t="str">
        <f>VLOOKUP(A1789,[1]Accounts!$A$2:$G$3001,7,FALSE)</f>
        <v>53516,5593</v>
      </c>
      <c r="N1789" t="str">
        <f>IFERROR(VLOOKUP(A1789,[1]Loan!A:D,4,FALSE),  " No Loan")</f>
        <v xml:space="preserve"> No Loan</v>
      </c>
      <c r="O1789" s="4">
        <f>VLOOKUP(B1789, [1]Transaction!C:F,4,FALSE)</f>
        <v>44320</v>
      </c>
      <c r="P1789" t="str">
        <f>VLOOKUP(B1789,[1]Transaction!C:D,2,FALSE)</f>
        <v>Money Deposit</v>
      </c>
      <c r="Q1789" t="str">
        <f>VLOOKUP(B1789,[1]Transaction!C:E,3,FALSE)</f>
        <v>Bank</v>
      </c>
      <c r="R1789" s="10">
        <f>IFERROR(I1789-J1789, "")</f>
        <v>24920.724286880002</v>
      </c>
      <c r="S1789" s="5">
        <f t="shared" si="55"/>
        <v>0</v>
      </c>
    </row>
    <row r="1790" spans="1:19" x14ac:dyDescent="0.25">
      <c r="A1790" s="6" t="s">
        <v>1177</v>
      </c>
      <c r="B1790" s="7">
        <v>597156316</v>
      </c>
      <c r="C1790" s="6">
        <v>48</v>
      </c>
      <c r="D1790" s="17">
        <v>27174</v>
      </c>
      <c r="E1790" s="6" t="s">
        <v>3339</v>
      </c>
      <c r="F1790" s="6" t="s">
        <v>3847</v>
      </c>
      <c r="G1790" s="6" t="s">
        <v>3369</v>
      </c>
      <c r="H1790" s="18" t="s">
        <v>7072</v>
      </c>
      <c r="I1790" s="19" t="str">
        <f t="shared" si="54"/>
        <v>414520.800</v>
      </c>
      <c r="J1790" s="20">
        <v>178562.80653120001</v>
      </c>
      <c r="K1790" s="6" t="s">
        <v>7073</v>
      </c>
      <c r="L1790" t="str">
        <f>VLOOKUP(A1790,[1]Accounts!$A$2:$G$3001,5,FALSE)</f>
        <v>Domiciliary</v>
      </c>
      <c r="M1790" t="str">
        <f>VLOOKUP(A1790,[1]Accounts!$A$2:$G$3001,7,FALSE)</f>
        <v>17226,8544</v>
      </c>
      <c r="N1790" t="str">
        <f>IFERROR(VLOOKUP(A1790,[1]Loan!A:D,4,FALSE),  " No Loan")</f>
        <v xml:space="preserve"> No Loan</v>
      </c>
      <c r="O1790" s="4">
        <f>VLOOKUP(B1790, [1]Transaction!C:F,4,FALSE)</f>
        <v>44600</v>
      </c>
      <c r="P1790" t="str">
        <f>VLOOKUP(B1790,[1]Transaction!C:D,2,FALSE)</f>
        <v>Online Payment</v>
      </c>
      <c r="Q1790" t="str">
        <f>VLOOKUP(B1790,[1]Transaction!C:E,3,FALSE)</f>
        <v>Mobile</v>
      </c>
      <c r="R1790" s="10">
        <f>IFERROR(I1790-J1790, "")</f>
        <v>235957.99346879998</v>
      </c>
      <c r="S1790" s="5">
        <f t="shared" si="55"/>
        <v>0</v>
      </c>
    </row>
    <row r="1791" spans="1:19" x14ac:dyDescent="0.25">
      <c r="A1791" s="6" t="s">
        <v>2402</v>
      </c>
      <c r="B1791" s="7">
        <v>597698472</v>
      </c>
      <c r="C1791" s="6">
        <v>44</v>
      </c>
      <c r="D1791" s="17">
        <v>28635</v>
      </c>
      <c r="E1791" s="6" t="s">
        <v>3348</v>
      </c>
      <c r="F1791" s="6" t="s">
        <v>3782</v>
      </c>
      <c r="G1791" s="6" t="s">
        <v>3376</v>
      </c>
      <c r="H1791" s="18" t="s">
        <v>7074</v>
      </c>
      <c r="I1791" s="19" t="str">
        <f t="shared" si="54"/>
        <v>430924.984</v>
      </c>
      <c r="J1791" s="20">
        <v>281220.52589400002</v>
      </c>
      <c r="K1791" s="6" t="s">
        <v>7075</v>
      </c>
      <c r="L1791" t="str">
        <f>VLOOKUP(A1791,[1]Accounts!$A$2:$G$3001,5,FALSE)</f>
        <v>Current</v>
      </c>
      <c r="M1791" t="str">
        <f>VLOOKUP(A1791,[1]Accounts!$A$2:$G$3001,7,FALSE)</f>
        <v>225930,7089</v>
      </c>
      <c r="N1791" t="str">
        <f>IFERROR(VLOOKUP(A1791,[1]Loan!A:D,4,FALSE),  " No Loan")</f>
        <v xml:space="preserve"> No Loan</v>
      </c>
      <c r="O1791" s="4">
        <f>VLOOKUP(B1791, [1]Transaction!C:F,4,FALSE)</f>
        <v>44383</v>
      </c>
      <c r="P1791" t="str">
        <f>VLOOKUP(B1791,[1]Transaction!C:D,2,FALSE)</f>
        <v>Online Payment</v>
      </c>
      <c r="Q1791" t="str">
        <f>VLOOKUP(B1791,[1]Transaction!C:E,3,FALSE)</f>
        <v>Internet Banking</v>
      </c>
      <c r="R1791" s="10">
        <f>IFERROR(I1791-J1791, "")</f>
        <v>149704.45810599998</v>
      </c>
      <c r="S1791" s="5">
        <f t="shared" si="55"/>
        <v>0</v>
      </c>
    </row>
    <row r="1792" spans="1:19" x14ac:dyDescent="0.25">
      <c r="A1792" s="6" t="s">
        <v>2110</v>
      </c>
      <c r="B1792" s="7">
        <v>597793567</v>
      </c>
      <c r="C1792" s="6">
        <v>64</v>
      </c>
      <c r="D1792" s="17">
        <v>21330</v>
      </c>
      <c r="E1792" s="6" t="s">
        <v>3348</v>
      </c>
      <c r="F1792" s="6" t="s">
        <v>4823</v>
      </c>
      <c r="G1792" s="6" t="s">
        <v>3454</v>
      </c>
      <c r="H1792" s="18" t="s">
        <v>7076</v>
      </c>
      <c r="I1792" s="19" t="str">
        <f t="shared" si="54"/>
        <v>286537.865</v>
      </c>
      <c r="J1792" s="20">
        <v>120345.90357552</v>
      </c>
      <c r="K1792" s="6" t="s">
        <v>7077</v>
      </c>
      <c r="L1792" t="str">
        <f>VLOOKUP(A1792,[1]Accounts!$A$2:$G$3001,5,FALSE)</f>
        <v>Domiciliary</v>
      </c>
      <c r="M1792" t="str">
        <f>VLOOKUP(A1792,[1]Accounts!$A$2:$G$3001,7,FALSE)</f>
        <v>36214,4202</v>
      </c>
      <c r="N1792" t="str">
        <f>IFERROR(VLOOKUP(A1792,[1]Loan!A:D,4,FALSE),  " No Loan")</f>
        <v xml:space="preserve"> No Loan</v>
      </c>
      <c r="O1792" s="4">
        <f>VLOOKUP(B1792, [1]Transaction!C:F,4,FALSE)</f>
        <v>44476</v>
      </c>
      <c r="P1792" t="str">
        <f>VLOOKUP(B1792,[1]Transaction!C:D,2,FALSE)</f>
        <v>Money Deposit</v>
      </c>
      <c r="Q1792" t="str">
        <f>VLOOKUP(B1792,[1]Transaction!C:E,3,FALSE)</f>
        <v>Bank</v>
      </c>
      <c r="R1792" s="10">
        <f>IFERROR(I1792-J1792, "")</f>
        <v>166191.96142447999</v>
      </c>
      <c r="S1792" s="5">
        <f t="shared" si="55"/>
        <v>0</v>
      </c>
    </row>
    <row r="1793" spans="1:19" x14ac:dyDescent="0.25">
      <c r="A1793" s="6" t="s">
        <v>3287</v>
      </c>
      <c r="B1793" s="7">
        <v>597989944</v>
      </c>
      <c r="C1793" s="6">
        <v>79</v>
      </c>
      <c r="D1793" s="17">
        <v>15851.25</v>
      </c>
      <c r="E1793" s="6" t="s">
        <v>3339</v>
      </c>
      <c r="F1793" s="6" t="s">
        <v>4365</v>
      </c>
      <c r="G1793" s="6" t="s">
        <v>3357</v>
      </c>
      <c r="H1793" s="18" t="s">
        <v>7078</v>
      </c>
      <c r="I1793" s="19" t="str">
        <f t="shared" si="54"/>
        <v>780884.111</v>
      </c>
      <c r="J1793" s="20">
        <v>269405.01862344</v>
      </c>
      <c r="K1793" s="6" t="s">
        <v>7079</v>
      </c>
      <c r="L1793" t="str">
        <f>VLOOKUP(A1793,[1]Accounts!$A$2:$G$3001,5,FALSE)</f>
        <v>Domiciliary</v>
      </c>
      <c r="M1793" t="str">
        <f>VLOOKUP(A1793,[1]Accounts!$A$2:$G$3001,7,FALSE)</f>
        <v>506206,08</v>
      </c>
      <c r="N1793" t="str">
        <f>IFERROR(VLOOKUP(A1793,[1]Loan!A:D,4,FALSE),  " No Loan")</f>
        <v xml:space="preserve"> No Loan</v>
      </c>
      <c r="O1793" s="4">
        <f>VLOOKUP(B1793, [1]Transaction!C:F,4,FALSE)</f>
        <v>44410</v>
      </c>
      <c r="P1793" t="str">
        <f>VLOOKUP(B1793,[1]Transaction!C:D,2,FALSE)</f>
        <v>Money Transfer</v>
      </c>
      <c r="Q1793" t="str">
        <f>VLOOKUP(B1793,[1]Transaction!C:E,3,FALSE)</f>
        <v>Bank</v>
      </c>
      <c r="R1793" s="10">
        <f>IFERROR(I1793-J1793, "")</f>
        <v>511479.09237656003</v>
      </c>
      <c r="S1793" s="5">
        <f t="shared" si="55"/>
        <v>10229.581847531201</v>
      </c>
    </row>
    <row r="1794" spans="1:19" x14ac:dyDescent="0.25">
      <c r="A1794" s="6" t="s">
        <v>3187</v>
      </c>
      <c r="B1794" s="7">
        <v>598205796</v>
      </c>
      <c r="C1794" s="6">
        <v>51</v>
      </c>
      <c r="D1794" s="17">
        <v>26078.25</v>
      </c>
      <c r="E1794" s="6" t="s">
        <v>3348</v>
      </c>
      <c r="F1794" s="6" t="s">
        <v>3976</v>
      </c>
      <c r="G1794" s="6" t="s">
        <v>3345</v>
      </c>
      <c r="H1794" s="18" t="s">
        <v>7080</v>
      </c>
      <c r="I1794" s="19" t="str">
        <f t="shared" si="54"/>
        <v>141104.537</v>
      </c>
      <c r="J1794" s="20">
        <v>145355.31179519999</v>
      </c>
      <c r="K1794" s="6" t="s">
        <v>7081</v>
      </c>
      <c r="L1794" t="str">
        <f>VLOOKUP(A1794,[1]Accounts!$A$2:$G$3001,5,FALSE)</f>
        <v>Savings</v>
      </c>
      <c r="M1794" t="str">
        <f>VLOOKUP(A1794,[1]Accounts!$A$2:$G$3001,7,FALSE)</f>
        <v>207395,9638</v>
      </c>
      <c r="N1794" t="str">
        <f>IFERROR(VLOOKUP(A1794,[1]Loan!A:D,4,FALSE),  " No Loan")</f>
        <v xml:space="preserve"> No Loan</v>
      </c>
      <c r="O1794" s="4">
        <f>VLOOKUP(B1794, [1]Transaction!C:F,4,FALSE)</f>
        <v>44577</v>
      </c>
      <c r="P1794" t="str">
        <f>VLOOKUP(B1794,[1]Transaction!C:D,2,FALSE)</f>
        <v>Money Transfer</v>
      </c>
      <c r="Q1794" t="str">
        <f>VLOOKUP(B1794,[1]Transaction!C:E,3,FALSE)</f>
        <v>Mobile</v>
      </c>
      <c r="R1794" s="10">
        <f>IFERROR(I1794-J1794, "")</f>
        <v>-4250.7747951999772</v>
      </c>
      <c r="S1794" s="5">
        <f t="shared" si="55"/>
        <v>0</v>
      </c>
    </row>
    <row r="1795" spans="1:19" x14ac:dyDescent="0.25">
      <c r="A1795" s="6" t="s">
        <v>793</v>
      </c>
      <c r="B1795" s="7">
        <v>598219243</v>
      </c>
      <c r="C1795" s="6">
        <v>25</v>
      </c>
      <c r="D1795" s="17">
        <v>35574.75</v>
      </c>
      <c r="E1795" s="6" t="s">
        <v>3339</v>
      </c>
      <c r="F1795" s="6" t="s">
        <v>3619</v>
      </c>
      <c r="G1795" s="6" t="s">
        <v>3512</v>
      </c>
      <c r="H1795" s="18" t="s">
        <v>7082</v>
      </c>
      <c r="I1795" s="19" t="str">
        <f t="shared" ref="I1795:I1858" si="56">LEFT(H1795,10)</f>
        <v>611852.167</v>
      </c>
      <c r="J1795" s="20">
        <v>457697.20550400001</v>
      </c>
      <c r="K1795" s="6" t="s">
        <v>7083</v>
      </c>
      <c r="L1795" t="str">
        <f>VLOOKUP(A1795,[1]Accounts!$A$2:$G$3001,5,FALSE)</f>
        <v>Current</v>
      </c>
      <c r="M1795" t="str">
        <f>VLOOKUP(A1795,[1]Accounts!$A$2:$G$3001,7,FALSE)</f>
        <v>99151,3235</v>
      </c>
      <c r="N1795" t="str">
        <f>IFERROR(VLOOKUP(A1795,[1]Loan!A:D,4,FALSE),  " No Loan")</f>
        <v xml:space="preserve"> No Loan</v>
      </c>
      <c r="O1795" s="4">
        <f>VLOOKUP(B1795, [1]Transaction!C:F,4,FALSE)</f>
        <v>44504</v>
      </c>
      <c r="P1795" t="str">
        <f>VLOOKUP(B1795,[1]Transaction!C:D,2,FALSE)</f>
        <v>Checks</v>
      </c>
      <c r="Q1795" t="str">
        <f>VLOOKUP(B1795,[1]Transaction!C:E,3,FALSE)</f>
        <v>Bank</v>
      </c>
      <c r="R1795" s="10">
        <f>IFERROR(I1795-J1795, "")</f>
        <v>154154.961496</v>
      </c>
      <c r="S1795" s="5">
        <f t="shared" ref="S1795:S1858" si="57">IF(R1795&gt;500000, R1795*0.02,0)</f>
        <v>0</v>
      </c>
    </row>
    <row r="1796" spans="1:19" x14ac:dyDescent="0.25">
      <c r="A1796" s="6" t="s">
        <v>1626</v>
      </c>
      <c r="B1796" s="7">
        <v>598377998</v>
      </c>
      <c r="C1796" s="6">
        <v>28</v>
      </c>
      <c r="D1796" s="17">
        <v>34479</v>
      </c>
      <c r="E1796" s="6" t="s">
        <v>3339</v>
      </c>
      <c r="F1796" s="6" t="s">
        <v>3412</v>
      </c>
      <c r="G1796" s="6" t="s">
        <v>3489</v>
      </c>
      <c r="H1796" s="18" t="s">
        <v>7084</v>
      </c>
      <c r="I1796" s="19" t="str">
        <f t="shared" si="56"/>
        <v>630755.223</v>
      </c>
      <c r="J1796" s="20">
        <v>632353.13698349998</v>
      </c>
      <c r="K1796" s="6" t="s">
        <v>7085</v>
      </c>
      <c r="L1796" t="str">
        <f>VLOOKUP(A1796,[1]Accounts!$A$2:$G$3001,5,FALSE)</f>
        <v>Domiciliary</v>
      </c>
      <c r="M1796" t="str">
        <f>VLOOKUP(A1796,[1]Accounts!$A$2:$G$3001,7,FALSE)</f>
        <v>104251,1248</v>
      </c>
      <c r="N1796" t="str">
        <f>IFERROR(VLOOKUP(A1796,[1]Loan!A:D,4,FALSE),  " No Loan")</f>
        <v xml:space="preserve"> No Loan</v>
      </c>
      <c r="O1796" s="4">
        <f>VLOOKUP(B1796, [1]Transaction!C:F,4,FALSE)</f>
        <v>44300</v>
      </c>
      <c r="P1796" t="str">
        <f>VLOOKUP(B1796,[1]Transaction!C:D,2,FALSE)</f>
        <v>Money Deposit</v>
      </c>
      <c r="Q1796" t="str">
        <f>VLOOKUP(B1796,[1]Transaction!C:E,3,FALSE)</f>
        <v>Bank</v>
      </c>
      <c r="R1796" s="10">
        <f>IFERROR(I1796-J1796, "")</f>
        <v>-1597.9139834999805</v>
      </c>
      <c r="S1796" s="5">
        <f t="shared" si="57"/>
        <v>0</v>
      </c>
    </row>
    <row r="1797" spans="1:19" x14ac:dyDescent="0.25">
      <c r="A1797" s="6" t="s">
        <v>3298</v>
      </c>
      <c r="B1797" s="7">
        <v>598583929</v>
      </c>
      <c r="C1797" s="6">
        <v>31</v>
      </c>
      <c r="D1797" s="17">
        <v>33383.25</v>
      </c>
      <c r="E1797" s="6" t="s">
        <v>3348</v>
      </c>
      <c r="F1797" s="6" t="s">
        <v>3382</v>
      </c>
      <c r="G1797" s="6" t="s">
        <v>3454</v>
      </c>
      <c r="H1797" s="18" t="s">
        <v>7086</v>
      </c>
      <c r="I1797" s="19" t="str">
        <f t="shared" si="56"/>
        <v>964151.398</v>
      </c>
      <c r="J1797" s="20">
        <v>203962.74945228</v>
      </c>
      <c r="K1797" s="6" t="s">
        <v>7087</v>
      </c>
      <c r="L1797" t="str">
        <f>VLOOKUP(A1797,[1]Accounts!$A$2:$G$3001,5,FALSE)</f>
        <v>Current</v>
      </c>
      <c r="M1797" t="str">
        <f>VLOOKUP(A1797,[1]Accounts!$A$2:$G$3001,7,FALSE)</f>
        <v>102785,76</v>
      </c>
      <c r="N1797" t="str">
        <f>IFERROR(VLOOKUP(A1797,[1]Loan!A:D,4,FALSE),  " No Loan")</f>
        <v xml:space="preserve"> No Loan</v>
      </c>
      <c r="O1797" s="4">
        <f>VLOOKUP(B1797, [1]Transaction!C:F,4,FALSE)</f>
        <v>44681</v>
      </c>
      <c r="P1797" t="str">
        <f>VLOOKUP(B1797,[1]Transaction!C:D,2,FALSE)</f>
        <v>Online Payment</v>
      </c>
      <c r="Q1797" t="str">
        <f>VLOOKUP(B1797,[1]Transaction!C:E,3,FALSE)</f>
        <v>Mobile</v>
      </c>
      <c r="R1797" s="10">
        <f>IFERROR(I1797-J1797, "")</f>
        <v>760188.64854772005</v>
      </c>
      <c r="S1797" s="5">
        <f t="shared" si="57"/>
        <v>15203.772970954402</v>
      </c>
    </row>
    <row r="1798" spans="1:19" x14ac:dyDescent="0.25">
      <c r="A1798" s="6" t="s">
        <v>2030</v>
      </c>
      <c r="B1798" s="7">
        <v>598697376</v>
      </c>
      <c r="C1798" s="6">
        <v>40</v>
      </c>
      <c r="D1798" s="17">
        <v>30096</v>
      </c>
      <c r="E1798" s="6" t="s">
        <v>3348</v>
      </c>
      <c r="F1798" s="6" t="s">
        <v>4303</v>
      </c>
      <c r="G1798" s="6" t="s">
        <v>3369</v>
      </c>
      <c r="H1798" s="18" t="s">
        <v>7088</v>
      </c>
      <c r="I1798" s="19" t="str">
        <f t="shared" si="56"/>
        <v>797102.075</v>
      </c>
      <c r="J1798" s="20">
        <v>384180.74695599999</v>
      </c>
      <c r="K1798" s="6" t="s">
        <v>7089</v>
      </c>
      <c r="L1798" t="str">
        <f>VLOOKUP(A1798,[1]Accounts!$A$2:$G$3001,5,FALSE)</f>
        <v>Joint</v>
      </c>
      <c r="M1798" t="str">
        <f>VLOOKUP(A1798,[1]Accounts!$A$2:$G$3001,7,FALSE)</f>
        <v>111449,0562</v>
      </c>
      <c r="N1798" t="str">
        <f>IFERROR(VLOOKUP(A1798,[1]Loan!A:D,4,FALSE),  " No Loan")</f>
        <v xml:space="preserve"> No Loan</v>
      </c>
      <c r="O1798" s="4">
        <f>VLOOKUP(B1798, [1]Transaction!C:F,4,FALSE)</f>
        <v>44500</v>
      </c>
      <c r="P1798" t="str">
        <f>VLOOKUP(B1798,[1]Transaction!C:D,2,FALSE)</f>
        <v>Money Deposit</v>
      </c>
      <c r="Q1798" t="str">
        <f>VLOOKUP(B1798,[1]Transaction!C:E,3,FALSE)</f>
        <v>Bank</v>
      </c>
      <c r="R1798" s="10">
        <f>IFERROR(I1798-J1798, "")</f>
        <v>412921.32804399997</v>
      </c>
      <c r="S1798" s="5">
        <f t="shared" si="57"/>
        <v>0</v>
      </c>
    </row>
    <row r="1799" spans="1:19" x14ac:dyDescent="0.25">
      <c r="A1799" s="6" t="s">
        <v>439</v>
      </c>
      <c r="B1799" s="7">
        <v>599020472</v>
      </c>
      <c r="C1799" s="6">
        <v>58</v>
      </c>
      <c r="D1799" s="17">
        <v>23521.5</v>
      </c>
      <c r="E1799" s="6" t="s">
        <v>3348</v>
      </c>
      <c r="F1799" s="6" t="s">
        <v>3432</v>
      </c>
      <c r="G1799" s="6" t="s">
        <v>3369</v>
      </c>
      <c r="H1799" s="18" t="s">
        <v>7090</v>
      </c>
      <c r="I1799" s="19" t="str">
        <f t="shared" si="56"/>
        <v>992941.982</v>
      </c>
      <c r="J1799" s="20">
        <v>277760.14204945997</v>
      </c>
      <c r="K1799" s="6" t="s">
        <v>7091</v>
      </c>
      <c r="L1799" t="str">
        <f>VLOOKUP(A1799,[1]Accounts!$A$2:$G$3001,5,FALSE)</f>
        <v>Domiciliary</v>
      </c>
      <c r="M1799" t="str">
        <f>VLOOKUP(A1799,[1]Accounts!$A$2:$G$3001,7,FALSE)</f>
        <v>144109,4256</v>
      </c>
      <c r="N1799" t="str">
        <f>IFERROR(VLOOKUP(A1799,[1]Loan!A:D,4,FALSE),  " No Loan")</f>
        <v xml:space="preserve"> No Loan</v>
      </c>
      <c r="O1799" s="4">
        <f>VLOOKUP(B1799, [1]Transaction!C:F,4,FALSE)</f>
        <v>44674</v>
      </c>
      <c r="P1799" t="str">
        <f>VLOOKUP(B1799,[1]Transaction!C:D,2,FALSE)</f>
        <v>Checks</v>
      </c>
      <c r="Q1799" t="str">
        <f>VLOOKUP(B1799,[1]Transaction!C:E,3,FALSE)</f>
        <v>Informal Services</v>
      </c>
      <c r="R1799" s="10">
        <f>IFERROR(I1799-J1799, "")</f>
        <v>715181.83995053999</v>
      </c>
      <c r="S1799" s="5">
        <f t="shared" si="57"/>
        <v>14303.636799010799</v>
      </c>
    </row>
    <row r="1800" spans="1:19" x14ac:dyDescent="0.25">
      <c r="A1800" s="6" t="s">
        <v>2957</v>
      </c>
      <c r="B1800" s="7">
        <v>599241201</v>
      </c>
      <c r="C1800" s="6">
        <v>23</v>
      </c>
      <c r="D1800" s="17">
        <v>36305.25</v>
      </c>
      <c r="E1800" s="6" t="s">
        <v>3348</v>
      </c>
      <c r="F1800" s="6" t="s">
        <v>3936</v>
      </c>
      <c r="G1800" s="6" t="s">
        <v>3345</v>
      </c>
      <c r="H1800" s="18" t="s">
        <v>7092</v>
      </c>
      <c r="I1800" s="19" t="str">
        <f t="shared" si="56"/>
        <v>511215.376</v>
      </c>
      <c r="J1800" s="20">
        <v>341783.99433359999</v>
      </c>
      <c r="K1800" s="6" t="s">
        <v>7093</v>
      </c>
      <c r="L1800" t="str">
        <f>VLOOKUP(A1800,[1]Accounts!$A$2:$G$3001,5,FALSE)</f>
        <v>Current</v>
      </c>
      <c r="M1800" t="str">
        <f>VLOOKUP(A1800,[1]Accounts!$A$2:$G$3001,7,FALSE)</f>
        <v>379053,5385</v>
      </c>
      <c r="N1800" t="str">
        <f>IFERROR(VLOOKUP(A1800,[1]Loan!A:D,4,FALSE),  " No Loan")</f>
        <v xml:space="preserve"> No Loan</v>
      </c>
      <c r="O1800" s="4">
        <f>VLOOKUP(B1800, [1]Transaction!C:F,4,FALSE)</f>
        <v>44507</v>
      </c>
      <c r="P1800" t="str">
        <f>VLOOKUP(B1800,[1]Transaction!C:D,2,FALSE)</f>
        <v>Cash Withdrawal</v>
      </c>
      <c r="Q1800" t="str">
        <f>VLOOKUP(B1800,[1]Transaction!C:E,3,FALSE)</f>
        <v>ATM</v>
      </c>
      <c r="R1800" s="10">
        <f>IFERROR(I1800-J1800, "")</f>
        <v>169431.3816664</v>
      </c>
      <c r="S1800" s="5">
        <f t="shared" si="57"/>
        <v>0</v>
      </c>
    </row>
    <row r="1801" spans="1:19" x14ac:dyDescent="0.25">
      <c r="A1801" s="6" t="s">
        <v>1977</v>
      </c>
      <c r="B1801" s="7">
        <v>599636543</v>
      </c>
      <c r="C1801" s="6">
        <v>85</v>
      </c>
      <c r="D1801" s="17">
        <v>13659.75</v>
      </c>
      <c r="E1801" s="6" t="s">
        <v>3348</v>
      </c>
      <c r="F1801" s="6" t="s">
        <v>3950</v>
      </c>
      <c r="G1801" s="6" t="s">
        <v>3369</v>
      </c>
      <c r="H1801" s="18" t="s">
        <v>7094</v>
      </c>
      <c r="I1801" s="19" t="str">
        <f t="shared" si="56"/>
        <v>1239213.42</v>
      </c>
      <c r="J1801" s="20">
        <v>318922.09751072002</v>
      </c>
      <c r="K1801" s="6" t="s">
        <v>7095</v>
      </c>
      <c r="L1801" t="str">
        <f>VLOOKUP(A1801,[1]Accounts!$A$2:$G$3001,5,FALSE)</f>
        <v>Corporate</v>
      </c>
      <c r="M1801" t="str">
        <f>VLOOKUP(A1801,[1]Accounts!$A$2:$G$3001,7,FALSE)</f>
        <v>175520,1305</v>
      </c>
      <c r="N1801" t="str">
        <f>IFERROR(VLOOKUP(A1801,[1]Loan!A:D,4,FALSE),  " No Loan")</f>
        <v xml:space="preserve"> No Loan</v>
      </c>
      <c r="O1801" s="4">
        <f>VLOOKUP(B1801, [1]Transaction!C:F,4,FALSE)</f>
        <v>44520</v>
      </c>
      <c r="P1801" t="str">
        <f>VLOOKUP(B1801,[1]Transaction!C:D,2,FALSE)</f>
        <v>Money Transfer</v>
      </c>
      <c r="Q1801" t="str">
        <f>VLOOKUP(B1801,[1]Transaction!C:E,3,FALSE)</f>
        <v>Mobile</v>
      </c>
      <c r="R1801" s="10">
        <f>IFERROR(I1801-J1801, "")</f>
        <v>920291.3224892799</v>
      </c>
      <c r="S1801" s="5">
        <f t="shared" si="57"/>
        <v>18405.8264497856</v>
      </c>
    </row>
    <row r="1802" spans="1:19" x14ac:dyDescent="0.25">
      <c r="A1802" s="6" t="s">
        <v>612</v>
      </c>
      <c r="B1802" s="7">
        <v>599797239</v>
      </c>
      <c r="C1802" s="6">
        <v>65</v>
      </c>
      <c r="D1802" s="17">
        <v>20964.75</v>
      </c>
      <c r="E1802" s="6" t="s">
        <v>3339</v>
      </c>
      <c r="F1802" s="6" t="s">
        <v>4150</v>
      </c>
      <c r="G1802" s="6" t="s">
        <v>3345</v>
      </c>
      <c r="H1802" s="18" t="s">
        <v>7096</v>
      </c>
      <c r="I1802" s="19" t="str">
        <f t="shared" si="56"/>
        <v>1021773.49</v>
      </c>
      <c r="J1802" s="20">
        <v>280987.71022080001</v>
      </c>
      <c r="K1802" s="6" t="s">
        <v>7097</v>
      </c>
      <c r="L1802" t="str">
        <f>VLOOKUP(A1802,[1]Accounts!$A$2:$G$3001,5,FALSE)</f>
        <v>Current</v>
      </c>
      <c r="M1802" t="str">
        <f>VLOOKUP(A1802,[1]Accounts!$A$2:$G$3001,7,FALSE)</f>
        <v>283534,125</v>
      </c>
      <c r="N1802" t="str">
        <f>IFERROR(VLOOKUP(A1802,[1]Loan!A:D,4,FALSE),  " No Loan")</f>
        <v>N307744,8</v>
      </c>
      <c r="O1802" s="4">
        <f>VLOOKUP(B1802, [1]Transaction!C:F,4,FALSE)</f>
        <v>44634</v>
      </c>
      <c r="P1802" t="str">
        <f>VLOOKUP(B1802,[1]Transaction!C:D,2,FALSE)</f>
        <v>Loan Payment</v>
      </c>
      <c r="Q1802" t="str">
        <f>VLOOKUP(B1802,[1]Transaction!C:E,3,FALSE)</f>
        <v>AFT</v>
      </c>
      <c r="R1802" s="10">
        <f>IFERROR(I1802-J1802, "")</f>
        <v>740785.77977919998</v>
      </c>
      <c r="S1802" s="5">
        <f t="shared" si="57"/>
        <v>14815.715595583999</v>
      </c>
    </row>
    <row r="1803" spans="1:19" x14ac:dyDescent="0.25">
      <c r="A1803" s="6" t="s">
        <v>3121</v>
      </c>
      <c r="B1803" s="7">
        <v>600449226</v>
      </c>
      <c r="C1803" s="6">
        <v>62</v>
      </c>
      <c r="D1803" s="17">
        <v>22060.5</v>
      </c>
      <c r="E1803" s="6" t="s">
        <v>3348</v>
      </c>
      <c r="F1803" s="6" t="s">
        <v>4157</v>
      </c>
      <c r="G1803" s="6" t="s">
        <v>3376</v>
      </c>
      <c r="H1803" s="18" t="s">
        <v>7098</v>
      </c>
      <c r="I1803" s="19" t="str">
        <f t="shared" si="56"/>
        <v>103201.622</v>
      </c>
      <c r="J1803" s="20">
        <v>77183.950399289999</v>
      </c>
      <c r="K1803" s="6" t="s">
        <v>7099</v>
      </c>
      <c r="L1803" t="str">
        <f>VLOOKUP(A1803,[1]Accounts!$A$2:$G$3001,5,FALSE)</f>
        <v>Savings</v>
      </c>
      <c r="M1803" t="str">
        <f>VLOOKUP(A1803,[1]Accounts!$A$2:$G$3001,7,FALSE)</f>
        <v>134185,023</v>
      </c>
      <c r="N1803" t="str">
        <f>IFERROR(VLOOKUP(A1803,[1]Loan!A:D,4,FALSE),  " No Loan")</f>
        <v xml:space="preserve"> No Loan</v>
      </c>
      <c r="O1803" s="4">
        <f>VLOOKUP(B1803, [1]Transaction!C:F,4,FALSE)</f>
        <v>44606</v>
      </c>
      <c r="P1803" t="str">
        <f>VLOOKUP(B1803,[1]Transaction!C:D,2,FALSE)</f>
        <v>Online Payment</v>
      </c>
      <c r="Q1803" t="str">
        <f>VLOOKUP(B1803,[1]Transaction!C:E,3,FALSE)</f>
        <v>Internet Banking</v>
      </c>
      <c r="R1803" s="10">
        <f>IFERROR(I1803-J1803, "")</f>
        <v>26017.671600710004</v>
      </c>
      <c r="S1803" s="5">
        <f t="shared" si="57"/>
        <v>0</v>
      </c>
    </row>
    <row r="1804" spans="1:19" x14ac:dyDescent="0.25">
      <c r="A1804" s="6" t="s">
        <v>1448</v>
      </c>
      <c r="B1804" s="7">
        <v>600471343</v>
      </c>
      <c r="C1804" s="6">
        <v>80</v>
      </c>
      <c r="D1804" s="17">
        <v>15486</v>
      </c>
      <c r="E1804" s="6" t="s">
        <v>3339</v>
      </c>
      <c r="F1804" s="6" t="s">
        <v>3611</v>
      </c>
      <c r="G1804" s="6" t="s">
        <v>3345</v>
      </c>
      <c r="H1804" s="18" t="s">
        <v>7100</v>
      </c>
      <c r="I1804" s="19" t="str">
        <f t="shared" si="56"/>
        <v>483785.82_x0002_</v>
      </c>
      <c r="J1804" s="20">
        <v>258272.51561999999</v>
      </c>
      <c r="K1804" s="6" t="s">
        <v>7101</v>
      </c>
      <c r="L1804" t="str">
        <f>VLOOKUP(A1804,[1]Accounts!$A$2:$G$3001,5,FALSE)</f>
        <v>Corporate</v>
      </c>
      <c r="M1804" t="str">
        <f>VLOOKUP(A1804,[1]Accounts!$A$2:$G$3001,7,FALSE)</f>
        <v>158667,2672</v>
      </c>
      <c r="N1804" t="str">
        <f>IFERROR(VLOOKUP(A1804,[1]Loan!A:D,4,FALSE),  " No Loan")</f>
        <v xml:space="preserve"> No Loan</v>
      </c>
      <c r="O1804" s="4">
        <f>VLOOKUP(B1804, [1]Transaction!C:F,4,FALSE)</f>
        <v>44293</v>
      </c>
      <c r="P1804" t="str">
        <f>VLOOKUP(B1804,[1]Transaction!C:D,2,FALSE)</f>
        <v>Checks</v>
      </c>
      <c r="Q1804" t="str">
        <f>VLOOKUP(B1804,[1]Transaction!C:E,3,FALSE)</f>
        <v>Informal Services</v>
      </c>
      <c r="R1804" s="10" t="str">
        <f>IFERROR(I1804-J1804, "")</f>
        <v/>
      </c>
      <c r="S1804" s="5" t="e">
        <f t="shared" si="57"/>
        <v>#VALUE!</v>
      </c>
    </row>
    <row r="1805" spans="1:19" x14ac:dyDescent="0.25">
      <c r="A1805" s="6" t="s">
        <v>1294</v>
      </c>
      <c r="B1805" s="7">
        <v>600474664</v>
      </c>
      <c r="C1805" s="6">
        <v>20</v>
      </c>
      <c r="D1805" s="17">
        <v>37401</v>
      </c>
      <c r="E1805" s="6" t="s">
        <v>3348</v>
      </c>
      <c r="F1805" s="6" t="s">
        <v>3707</v>
      </c>
      <c r="G1805" s="6" t="s">
        <v>3361</v>
      </c>
      <c r="H1805" s="18" t="s">
        <v>7102</v>
      </c>
      <c r="I1805" s="19" t="str">
        <f t="shared" si="56"/>
        <v>234545.716</v>
      </c>
      <c r="J1805" s="20">
        <v>61257.822525000003</v>
      </c>
      <c r="K1805" s="6" t="s">
        <v>7103</v>
      </c>
      <c r="L1805" t="str">
        <f>VLOOKUP(A1805,[1]Accounts!$A$2:$G$3001,5,FALSE)</f>
        <v>Domiciliary</v>
      </c>
      <c r="M1805" t="str">
        <f>VLOOKUP(A1805,[1]Accounts!$A$2:$G$3001,7,FALSE)</f>
        <v>291034,5069</v>
      </c>
      <c r="N1805" t="str">
        <f>IFERROR(VLOOKUP(A1805,[1]Loan!A:D,4,FALSE),  " No Loan")</f>
        <v xml:space="preserve"> No Loan</v>
      </c>
      <c r="O1805" s="4">
        <f>VLOOKUP(B1805, [1]Transaction!C:F,4,FALSE)</f>
        <v>44198</v>
      </c>
      <c r="P1805" t="str">
        <f>VLOOKUP(B1805,[1]Transaction!C:D,2,FALSE)</f>
        <v>Money Transfer</v>
      </c>
      <c r="Q1805" t="str">
        <f>VLOOKUP(B1805,[1]Transaction!C:E,3,FALSE)</f>
        <v>Mobile</v>
      </c>
      <c r="R1805" s="10">
        <f>IFERROR(I1805-J1805, "")</f>
        <v>173287.89347499999</v>
      </c>
      <c r="S1805" s="5">
        <f t="shared" si="57"/>
        <v>0</v>
      </c>
    </row>
    <row r="1806" spans="1:19" x14ac:dyDescent="0.25">
      <c r="A1806" s="6" t="s">
        <v>615</v>
      </c>
      <c r="B1806" s="7">
        <v>600526441</v>
      </c>
      <c r="C1806" s="6">
        <v>61</v>
      </c>
      <c r="D1806" s="17">
        <v>22425.75</v>
      </c>
      <c r="E1806" s="6" t="s">
        <v>3339</v>
      </c>
      <c r="F1806" s="6" t="s">
        <v>3854</v>
      </c>
      <c r="G1806" s="6" t="s">
        <v>3403</v>
      </c>
      <c r="H1806" s="18" t="s">
        <v>7104</v>
      </c>
      <c r="I1806" s="19" t="str">
        <f t="shared" si="56"/>
        <v>836097.322</v>
      </c>
      <c r="J1806" s="20">
        <v>305175.52271250001</v>
      </c>
      <c r="K1806" s="6" t="s">
        <v>7105</v>
      </c>
      <c r="L1806" t="str">
        <f>VLOOKUP(A1806,[1]Accounts!$A$2:$G$3001,5,FALSE)</f>
        <v>Domiciliary</v>
      </c>
      <c r="M1806" t="str">
        <f>VLOOKUP(A1806,[1]Accounts!$A$2:$G$3001,7,FALSE)</f>
        <v>46631,3139</v>
      </c>
      <c r="N1806" t="str">
        <f>IFERROR(VLOOKUP(A1806,[1]Loan!A:D,4,FALSE),  " No Loan")</f>
        <v>N1518839397</v>
      </c>
      <c r="O1806" s="4">
        <f>VLOOKUP(B1806, [1]Transaction!C:F,4,FALSE)</f>
        <v>44476</v>
      </c>
      <c r="P1806" t="str">
        <f>VLOOKUP(B1806,[1]Transaction!C:D,2,FALSE)</f>
        <v>Loan Payment</v>
      </c>
      <c r="Q1806" t="str">
        <f>VLOOKUP(B1806,[1]Transaction!C:E,3,FALSE)</f>
        <v>AFT</v>
      </c>
      <c r="R1806" s="10">
        <f>IFERROR(I1806-J1806, "")</f>
        <v>530921.79928750009</v>
      </c>
      <c r="S1806" s="5">
        <f t="shared" si="57"/>
        <v>10618.435985750002</v>
      </c>
    </row>
    <row r="1807" spans="1:19" x14ac:dyDescent="0.25">
      <c r="A1807" s="6" t="s">
        <v>618</v>
      </c>
      <c r="B1807" s="7">
        <v>600576973</v>
      </c>
      <c r="C1807" s="6">
        <v>85</v>
      </c>
      <c r="D1807" s="17">
        <v>13659.75</v>
      </c>
      <c r="E1807" s="6" t="s">
        <v>3339</v>
      </c>
      <c r="F1807" s="6" t="s">
        <v>3803</v>
      </c>
      <c r="G1807" s="6" t="s">
        <v>3369</v>
      </c>
      <c r="H1807" s="18" t="s">
        <v>7106</v>
      </c>
      <c r="I1807" s="19" t="str">
        <f t="shared" si="56"/>
        <v>549814.165</v>
      </c>
      <c r="J1807" s="20">
        <v>223400.90669629999</v>
      </c>
      <c r="K1807" s="6" t="s">
        <v>7107</v>
      </c>
      <c r="L1807" t="str">
        <f>VLOOKUP(A1807,[1]Accounts!$A$2:$G$3001,5,FALSE)</f>
        <v>Domiciliary</v>
      </c>
      <c r="M1807" t="str">
        <f>VLOOKUP(A1807,[1]Accounts!$A$2:$G$3001,7,FALSE)</f>
        <v>92773,7499</v>
      </c>
      <c r="N1807" t="str">
        <f>IFERROR(VLOOKUP(A1807,[1]Loan!A:D,4,FALSE),  " No Loan")</f>
        <v>N1955655615</v>
      </c>
      <c r="O1807" s="4">
        <f>VLOOKUP(B1807, [1]Transaction!C:F,4,FALSE)</f>
        <v>44233</v>
      </c>
      <c r="P1807" t="str">
        <f>VLOOKUP(B1807,[1]Transaction!C:D,2,FALSE)</f>
        <v>Loan Payment</v>
      </c>
      <c r="Q1807" t="str">
        <f>VLOOKUP(B1807,[1]Transaction!C:E,3,FALSE)</f>
        <v>ACH</v>
      </c>
      <c r="R1807" s="10">
        <f>IFERROR(I1807-J1807, "")</f>
        <v>326413.25830370001</v>
      </c>
      <c r="S1807" s="5">
        <f t="shared" si="57"/>
        <v>0</v>
      </c>
    </row>
    <row r="1808" spans="1:19" x14ac:dyDescent="0.25">
      <c r="A1808" s="6" t="s">
        <v>790</v>
      </c>
      <c r="B1808" s="7">
        <v>600726742</v>
      </c>
      <c r="C1808" s="6">
        <v>54</v>
      </c>
      <c r="D1808" s="17">
        <v>24982.5</v>
      </c>
      <c r="E1808" s="6" t="s">
        <v>3339</v>
      </c>
      <c r="F1808" s="6" t="s">
        <v>3671</v>
      </c>
      <c r="G1808" s="6" t="s">
        <v>3429</v>
      </c>
      <c r="H1808" s="18" t="s">
        <v>7108</v>
      </c>
      <c r="I1808" s="19" t="str">
        <f t="shared" si="56"/>
        <v>188233.400</v>
      </c>
      <c r="J1808" s="20">
        <v>83504.23092288</v>
      </c>
      <c r="K1808" s="6" t="s">
        <v>7109</v>
      </c>
      <c r="L1808" t="str">
        <f>VLOOKUP(A1808,[1]Accounts!$A$2:$G$3001,5,FALSE)</f>
        <v>Joint</v>
      </c>
      <c r="M1808" t="str">
        <f>VLOOKUP(A1808,[1]Accounts!$A$2:$G$3001,7,FALSE)</f>
        <v>87389,0937</v>
      </c>
      <c r="N1808" t="str">
        <f>IFERROR(VLOOKUP(A1808,[1]Loan!A:D,4,FALSE),  " No Loan")</f>
        <v xml:space="preserve"> No Loan</v>
      </c>
      <c r="O1808" s="4">
        <f>VLOOKUP(B1808, [1]Transaction!C:F,4,FALSE)</f>
        <v>44350</v>
      </c>
      <c r="P1808" t="str">
        <f>VLOOKUP(B1808,[1]Transaction!C:D,2,FALSE)</f>
        <v>Money Deposit</v>
      </c>
      <c r="Q1808" t="str">
        <f>VLOOKUP(B1808,[1]Transaction!C:E,3,FALSE)</f>
        <v>Bank</v>
      </c>
      <c r="R1808" s="10">
        <f>IFERROR(I1808-J1808, "")</f>
        <v>104729.16907711999</v>
      </c>
      <c r="S1808" s="5">
        <f t="shared" si="57"/>
        <v>0</v>
      </c>
    </row>
    <row r="1809" spans="1:19" x14ac:dyDescent="0.25">
      <c r="A1809" s="6" t="s">
        <v>1165</v>
      </c>
      <c r="B1809" s="7">
        <v>600786147</v>
      </c>
      <c r="C1809" s="6">
        <v>53</v>
      </c>
      <c r="D1809" s="17">
        <v>25347.75</v>
      </c>
      <c r="E1809" s="6" t="s">
        <v>3348</v>
      </c>
      <c r="F1809" s="6" t="s">
        <v>3772</v>
      </c>
      <c r="G1809" s="6" t="s">
        <v>3376</v>
      </c>
      <c r="H1809" s="18" t="s">
        <v>7110</v>
      </c>
      <c r="I1809" s="19" t="str">
        <f t="shared" si="56"/>
        <v>136662.313</v>
      </c>
      <c r="J1809" s="20">
        <v>43300.375076700002</v>
      </c>
      <c r="K1809" s="6" t="s">
        <v>7111</v>
      </c>
      <c r="L1809" t="str">
        <f>VLOOKUP(A1809,[1]Accounts!$A$2:$G$3001,5,FALSE)</f>
        <v>Domiciliary</v>
      </c>
      <c r="M1809" t="str">
        <f>VLOOKUP(A1809,[1]Accounts!$A$2:$G$3001,7,FALSE)</f>
        <v>342354,8136</v>
      </c>
      <c r="N1809" t="str">
        <f>IFERROR(VLOOKUP(A1809,[1]Loan!A:D,4,FALSE),  " No Loan")</f>
        <v xml:space="preserve"> No Loan</v>
      </c>
      <c r="O1809" s="4">
        <f>VLOOKUP(B1809, [1]Transaction!C:F,4,FALSE)</f>
        <v>44606</v>
      </c>
      <c r="P1809" t="str">
        <f>VLOOKUP(B1809,[1]Transaction!C:D,2,FALSE)</f>
        <v>Money Deposit</v>
      </c>
      <c r="Q1809" t="str">
        <f>VLOOKUP(B1809,[1]Transaction!C:E,3,FALSE)</f>
        <v>Bank</v>
      </c>
      <c r="R1809" s="10">
        <f>IFERROR(I1809-J1809, "")</f>
        <v>93361.937923299993</v>
      </c>
      <c r="S1809" s="5">
        <f t="shared" si="57"/>
        <v>0</v>
      </c>
    </row>
    <row r="1810" spans="1:19" x14ac:dyDescent="0.25">
      <c r="A1810" s="6" t="s">
        <v>2888</v>
      </c>
      <c r="B1810" s="7">
        <v>600894200</v>
      </c>
      <c r="C1810" s="6">
        <v>68</v>
      </c>
      <c r="D1810" s="17">
        <v>19869</v>
      </c>
      <c r="E1810" s="6" t="s">
        <v>3348</v>
      </c>
      <c r="F1810" s="6" t="s">
        <v>4105</v>
      </c>
      <c r="G1810" s="6" t="s">
        <v>3444</v>
      </c>
      <c r="H1810" s="18" t="s">
        <v>7112</v>
      </c>
      <c r="I1810" s="19" t="str">
        <f t="shared" si="56"/>
        <v>244487.125</v>
      </c>
      <c r="J1810" s="20">
        <v>79094.888923680002</v>
      </c>
      <c r="K1810" s="6" t="s">
        <v>7113</v>
      </c>
      <c r="L1810" t="str">
        <f>VLOOKUP(A1810,[1]Accounts!$A$2:$G$3001,5,FALSE)</f>
        <v>Savings</v>
      </c>
      <c r="M1810" t="str">
        <f>VLOOKUP(A1810,[1]Accounts!$A$2:$G$3001,7,FALSE)</f>
        <v>57359,088</v>
      </c>
      <c r="N1810" t="str">
        <f>IFERROR(VLOOKUP(A1810,[1]Loan!A:D,4,FALSE),  " No Loan")</f>
        <v xml:space="preserve"> No Loan</v>
      </c>
      <c r="O1810" s="4">
        <f>VLOOKUP(B1810, [1]Transaction!C:F,4,FALSE)</f>
        <v>44628</v>
      </c>
      <c r="P1810" t="str">
        <f>VLOOKUP(B1810,[1]Transaction!C:D,2,FALSE)</f>
        <v>Money Transfer</v>
      </c>
      <c r="Q1810" t="str">
        <f>VLOOKUP(B1810,[1]Transaction!C:E,3,FALSE)</f>
        <v>Mobile</v>
      </c>
      <c r="R1810" s="10">
        <f>IFERROR(I1810-J1810, "")</f>
        <v>165392.23607632</v>
      </c>
      <c r="S1810" s="5">
        <f t="shared" si="57"/>
        <v>0</v>
      </c>
    </row>
    <row r="1811" spans="1:19" x14ac:dyDescent="0.25">
      <c r="A1811" s="6" t="s">
        <v>137</v>
      </c>
      <c r="B1811" s="7">
        <v>600924230</v>
      </c>
      <c r="C1811" s="6">
        <v>34</v>
      </c>
      <c r="D1811" s="17">
        <v>32287.5</v>
      </c>
      <c r="E1811" s="6" t="s">
        <v>3339</v>
      </c>
      <c r="F1811" s="6" t="s">
        <v>3344</v>
      </c>
      <c r="G1811" s="6" t="s">
        <v>3361</v>
      </c>
      <c r="H1811" s="18" t="s">
        <v>7114</v>
      </c>
      <c r="I1811" s="19" t="str">
        <f t="shared" si="56"/>
        <v>519403.265</v>
      </c>
      <c r="J1811" s="20">
        <v>179262.46899024001</v>
      </c>
      <c r="K1811" s="6" t="s">
        <v>7115</v>
      </c>
      <c r="L1811" t="str">
        <f>VLOOKUP(A1811,[1]Accounts!$A$2:$G$3001,5,FALSE)</f>
        <v>Savings</v>
      </c>
      <c r="M1811" t="str">
        <f>VLOOKUP(A1811,[1]Accounts!$A$2:$G$3001,7,FALSE)</f>
        <v>56742,3657</v>
      </c>
      <c r="N1811" t="str">
        <f>IFERROR(VLOOKUP(A1811,[1]Loan!A:D,4,FALSE),  " No Loan")</f>
        <v xml:space="preserve"> No Loan</v>
      </c>
      <c r="O1811" s="4">
        <f>VLOOKUP(B1811, [1]Transaction!C:F,4,FALSE)</f>
        <v>44432</v>
      </c>
      <c r="P1811" t="str">
        <f>VLOOKUP(B1811,[1]Transaction!C:D,2,FALSE)</f>
        <v>Money Deposit</v>
      </c>
      <c r="Q1811" t="str">
        <f>VLOOKUP(B1811,[1]Transaction!C:E,3,FALSE)</f>
        <v>Bank</v>
      </c>
      <c r="R1811" s="10">
        <f>IFERROR(I1811-J1811, "")</f>
        <v>340140.79600976</v>
      </c>
      <c r="S1811" s="5">
        <f t="shared" si="57"/>
        <v>0</v>
      </c>
    </row>
    <row r="1812" spans="1:19" x14ac:dyDescent="0.25">
      <c r="A1812" s="6" t="s">
        <v>1798</v>
      </c>
      <c r="B1812" s="7">
        <v>600960976</v>
      </c>
      <c r="C1812" s="6">
        <v>45</v>
      </c>
      <c r="D1812" s="17">
        <v>28269.75</v>
      </c>
      <c r="E1812" s="6" t="s">
        <v>3339</v>
      </c>
      <c r="F1812" s="6" t="s">
        <v>3803</v>
      </c>
      <c r="G1812" s="6" t="s">
        <v>3361</v>
      </c>
      <c r="H1812" s="18" t="s">
        <v>7116</v>
      </c>
      <c r="I1812" s="19" t="str">
        <f t="shared" si="56"/>
        <v>359180.227</v>
      </c>
      <c r="J1812" s="20">
        <v>181853.44117248</v>
      </c>
      <c r="K1812" s="6" t="s">
        <v>7117</v>
      </c>
      <c r="L1812" t="str">
        <f>VLOOKUP(A1812,[1]Accounts!$A$2:$G$3001,5,FALSE)</f>
        <v>Savings</v>
      </c>
      <c r="M1812" t="str">
        <f>VLOOKUP(A1812,[1]Accounts!$A$2:$G$3001,7,FALSE)</f>
        <v>201867,4688</v>
      </c>
      <c r="N1812" t="str">
        <f>IFERROR(VLOOKUP(A1812,[1]Loan!A:D,4,FALSE),  " No Loan")</f>
        <v xml:space="preserve"> No Loan</v>
      </c>
      <c r="O1812" s="4">
        <f>VLOOKUP(B1812, [1]Transaction!C:F,4,FALSE)</f>
        <v>44447</v>
      </c>
      <c r="P1812" t="str">
        <f>VLOOKUP(B1812,[1]Transaction!C:D,2,FALSE)</f>
        <v>Online Payment</v>
      </c>
      <c r="Q1812" t="str">
        <f>VLOOKUP(B1812,[1]Transaction!C:E,3,FALSE)</f>
        <v>Card</v>
      </c>
      <c r="R1812" s="10">
        <f>IFERROR(I1812-J1812, "")</f>
        <v>177326.78582752001</v>
      </c>
      <c r="S1812" s="5">
        <f t="shared" si="57"/>
        <v>0</v>
      </c>
    </row>
    <row r="1813" spans="1:19" x14ac:dyDescent="0.25">
      <c r="A1813" s="6" t="s">
        <v>3293</v>
      </c>
      <c r="B1813" s="7">
        <v>601011399</v>
      </c>
      <c r="C1813" s="6">
        <v>52</v>
      </c>
      <c r="D1813" s="17">
        <v>25713</v>
      </c>
      <c r="E1813" s="6" t="s">
        <v>3339</v>
      </c>
      <c r="F1813" s="6" t="s">
        <v>3560</v>
      </c>
      <c r="G1813" s="6" t="s">
        <v>3361</v>
      </c>
      <c r="H1813" s="18" t="s">
        <v>7118</v>
      </c>
      <c r="I1813" s="19" t="str">
        <f t="shared" si="56"/>
        <v>738171.454</v>
      </c>
      <c r="J1813" s="20">
        <v>132558.958464</v>
      </c>
      <c r="K1813" s="6" t="s">
        <v>7119</v>
      </c>
      <c r="L1813" t="str">
        <f>VLOOKUP(A1813,[1]Accounts!$A$2:$G$3001,5,FALSE)</f>
        <v>Domiciliary</v>
      </c>
      <c r="M1813" t="str">
        <f>VLOOKUP(A1813,[1]Accounts!$A$2:$G$3001,7,FALSE)</f>
        <v>136455,4989</v>
      </c>
      <c r="N1813" t="str">
        <f>IFERROR(VLOOKUP(A1813,[1]Loan!A:D,4,FALSE),  " No Loan")</f>
        <v xml:space="preserve"> No Loan</v>
      </c>
      <c r="O1813" s="4">
        <f>VLOOKUP(B1813, [1]Transaction!C:F,4,FALSE)</f>
        <v>44371</v>
      </c>
      <c r="P1813" t="str">
        <f>VLOOKUP(B1813,[1]Transaction!C:D,2,FALSE)</f>
        <v>Online Payment</v>
      </c>
      <c r="Q1813" t="str">
        <f>VLOOKUP(B1813,[1]Transaction!C:E,3,FALSE)</f>
        <v>Mobile</v>
      </c>
      <c r="R1813" s="10">
        <f>IFERROR(I1813-J1813, "")</f>
        <v>605612.495536</v>
      </c>
      <c r="S1813" s="5">
        <f t="shared" si="57"/>
        <v>12112.24991072</v>
      </c>
    </row>
    <row r="1814" spans="1:19" x14ac:dyDescent="0.25">
      <c r="A1814" s="6" t="s">
        <v>2028</v>
      </c>
      <c r="B1814" s="7">
        <v>601050774</v>
      </c>
      <c r="C1814" s="6">
        <v>64</v>
      </c>
      <c r="D1814" s="17">
        <v>21330</v>
      </c>
      <c r="E1814" s="6" t="s">
        <v>3348</v>
      </c>
      <c r="F1814" s="6" t="s">
        <v>4204</v>
      </c>
      <c r="G1814" s="6" t="s">
        <v>3505</v>
      </c>
      <c r="H1814" s="18" t="s">
        <v>7120</v>
      </c>
      <c r="I1814" s="19" t="str">
        <f t="shared" si="56"/>
        <v>426703.085</v>
      </c>
      <c r="J1814" s="20">
        <v>295926.49175039999</v>
      </c>
      <c r="K1814" s="6" t="s">
        <v>7121</v>
      </c>
      <c r="L1814" t="str">
        <f>VLOOKUP(A1814,[1]Accounts!$A$2:$G$3001,5,FALSE)</f>
        <v>Domiciliary</v>
      </c>
      <c r="M1814" t="str">
        <f>VLOOKUP(A1814,[1]Accounts!$A$2:$G$3001,7,FALSE)</f>
        <v>259702,08</v>
      </c>
      <c r="N1814" t="str">
        <f>IFERROR(VLOOKUP(A1814,[1]Loan!A:D,4,FALSE),  " No Loan")</f>
        <v xml:space="preserve"> No Loan</v>
      </c>
      <c r="O1814" s="4">
        <f>VLOOKUP(B1814, [1]Transaction!C:F,4,FALSE)</f>
        <v>44379</v>
      </c>
      <c r="P1814" t="str">
        <f>VLOOKUP(B1814,[1]Transaction!C:D,2,FALSE)</f>
        <v>Money Transfer</v>
      </c>
      <c r="Q1814" t="str">
        <f>VLOOKUP(B1814,[1]Transaction!C:E,3,FALSE)</f>
        <v>Mobile</v>
      </c>
      <c r="R1814" s="10">
        <f>IFERROR(I1814-J1814, "")</f>
        <v>130776.59324960003</v>
      </c>
      <c r="S1814" s="5">
        <f t="shared" si="57"/>
        <v>0</v>
      </c>
    </row>
    <row r="1815" spans="1:19" x14ac:dyDescent="0.25">
      <c r="A1815" s="6" t="s">
        <v>3268</v>
      </c>
      <c r="B1815" s="7">
        <v>601202545</v>
      </c>
      <c r="C1815" s="6">
        <v>50</v>
      </c>
      <c r="D1815" s="17">
        <v>26443.5</v>
      </c>
      <c r="E1815" s="6" t="s">
        <v>3339</v>
      </c>
      <c r="F1815" s="6" t="s">
        <v>3500</v>
      </c>
      <c r="G1815" s="6" t="s">
        <v>3429</v>
      </c>
      <c r="H1815" s="18" t="s">
        <v>7122</v>
      </c>
      <c r="I1815" s="19" t="str">
        <f t="shared" si="56"/>
        <v>474054.307</v>
      </c>
      <c r="J1815" s="20">
        <v>134802.88965197999</v>
      </c>
      <c r="K1815" s="6" t="s">
        <v>7123</v>
      </c>
      <c r="L1815" t="str">
        <f>VLOOKUP(A1815,[1]Accounts!$A$2:$G$3001,5,FALSE)</f>
        <v>Domiciliary</v>
      </c>
      <c r="M1815" t="str">
        <f>VLOOKUP(A1815,[1]Accounts!$A$2:$G$3001,7,FALSE)</f>
        <v>128154,7872</v>
      </c>
      <c r="N1815" t="str">
        <f>IFERROR(VLOOKUP(A1815,[1]Loan!A:D,4,FALSE),  " No Loan")</f>
        <v xml:space="preserve"> No Loan</v>
      </c>
      <c r="O1815" s="4">
        <f>VLOOKUP(B1815, [1]Transaction!C:F,4,FALSE)</f>
        <v>44607</v>
      </c>
      <c r="P1815" t="str">
        <f>VLOOKUP(B1815,[1]Transaction!C:D,2,FALSE)</f>
        <v>Money Transfer</v>
      </c>
      <c r="Q1815" t="str">
        <f>VLOOKUP(B1815,[1]Transaction!C:E,3,FALSE)</f>
        <v>Mobile</v>
      </c>
      <c r="R1815" s="10">
        <f>IFERROR(I1815-J1815, "")</f>
        <v>339251.41734802001</v>
      </c>
      <c r="S1815" s="5">
        <f t="shared" si="57"/>
        <v>0</v>
      </c>
    </row>
    <row r="1816" spans="1:19" x14ac:dyDescent="0.25">
      <c r="A1816" s="6" t="s">
        <v>621</v>
      </c>
      <c r="B1816" s="7">
        <v>601592292</v>
      </c>
      <c r="C1816" s="6">
        <v>32</v>
      </c>
      <c r="D1816" s="17">
        <v>33018</v>
      </c>
      <c r="E1816" s="6" t="s">
        <v>3339</v>
      </c>
      <c r="F1816" s="6" t="s">
        <v>3508</v>
      </c>
      <c r="G1816" s="6" t="s">
        <v>3369</v>
      </c>
      <c r="H1816" s="18" t="s">
        <v>7124</v>
      </c>
      <c r="I1816" s="19" t="str">
        <f t="shared" si="56"/>
        <v>894793.434</v>
      </c>
      <c r="J1816" s="20">
        <v>427861.53222984</v>
      </c>
      <c r="K1816" s="6" t="s">
        <v>7125</v>
      </c>
      <c r="L1816" t="str">
        <f>VLOOKUP(A1816,[1]Accounts!$A$2:$G$3001,5,FALSE)</f>
        <v>Savings</v>
      </c>
      <c r="M1816" t="str">
        <f>VLOOKUP(A1816,[1]Accounts!$A$2:$G$3001,7,FALSE)</f>
        <v>135668,2367</v>
      </c>
      <c r="N1816" t="str">
        <f>IFERROR(VLOOKUP(A1816,[1]Loan!A:D,4,FALSE),  " No Loan")</f>
        <v>N5721867072</v>
      </c>
      <c r="O1816" s="4">
        <f>VLOOKUP(B1816, [1]Transaction!C:F,4,FALSE)</f>
        <v>44262</v>
      </c>
      <c r="P1816" t="str">
        <f>VLOOKUP(B1816,[1]Transaction!C:D,2,FALSE)</f>
        <v>Loan Payment</v>
      </c>
      <c r="Q1816" t="str">
        <f>VLOOKUP(B1816,[1]Transaction!C:E,3,FALSE)</f>
        <v>Mobile</v>
      </c>
      <c r="R1816" s="10">
        <f>IFERROR(I1816-J1816, "")</f>
        <v>466931.90177016001</v>
      </c>
      <c r="S1816" s="5">
        <f t="shared" si="57"/>
        <v>0</v>
      </c>
    </row>
    <row r="1817" spans="1:19" x14ac:dyDescent="0.25">
      <c r="A1817" s="6" t="s">
        <v>624</v>
      </c>
      <c r="B1817" s="7">
        <v>602325417</v>
      </c>
      <c r="C1817" s="6">
        <v>24</v>
      </c>
      <c r="D1817" s="17">
        <v>35940</v>
      </c>
      <c r="E1817" s="6" t="s">
        <v>3348</v>
      </c>
      <c r="F1817" s="6" t="s">
        <v>3438</v>
      </c>
      <c r="G1817" s="6" t="s">
        <v>3350</v>
      </c>
      <c r="H1817" s="18" t="s">
        <v>7126</v>
      </c>
      <c r="I1817" s="19" t="str">
        <f t="shared" si="56"/>
        <v>94179.5431</v>
      </c>
      <c r="J1817" s="20">
        <v>26792.456228999999</v>
      </c>
      <c r="K1817" s="6" t="s">
        <v>7127</v>
      </c>
      <c r="L1817" t="str">
        <f>VLOOKUP(A1817,[1]Accounts!$A$2:$G$3001,5,FALSE)</f>
        <v>Corporate</v>
      </c>
      <c r="M1817" t="str">
        <f>VLOOKUP(A1817,[1]Accounts!$A$2:$G$3001,7,FALSE)</f>
        <v>393650,348</v>
      </c>
      <c r="N1817" t="str">
        <f>IFERROR(VLOOKUP(A1817,[1]Loan!A:D,4,FALSE),  " No Loan")</f>
        <v>N166158,24</v>
      </c>
      <c r="O1817" s="4">
        <f>VLOOKUP(B1817, [1]Transaction!C:F,4,FALSE)</f>
        <v>44376</v>
      </c>
      <c r="P1817" t="str">
        <f>VLOOKUP(B1817,[1]Transaction!C:D,2,FALSE)</f>
        <v>Loan Payment</v>
      </c>
      <c r="Q1817" t="str">
        <f>VLOOKUP(B1817,[1]Transaction!C:E,3,FALSE)</f>
        <v>Mobile</v>
      </c>
      <c r="R1817" s="10">
        <f>IFERROR(I1817-J1817, "")</f>
        <v>67387.086870999992</v>
      </c>
      <c r="S1817" s="5">
        <f t="shared" si="57"/>
        <v>0</v>
      </c>
    </row>
    <row r="1818" spans="1:19" x14ac:dyDescent="0.25">
      <c r="A1818" s="6" t="s">
        <v>2107</v>
      </c>
      <c r="B1818" s="7">
        <v>602486864</v>
      </c>
      <c r="C1818" s="6">
        <v>56</v>
      </c>
      <c r="D1818" s="17">
        <v>24252</v>
      </c>
      <c r="E1818" s="6" t="s">
        <v>3348</v>
      </c>
      <c r="F1818" s="6" t="s">
        <v>3544</v>
      </c>
      <c r="G1818" s="6" t="s">
        <v>3357</v>
      </c>
      <c r="H1818" s="18" t="s">
        <v>7128</v>
      </c>
      <c r="I1818" s="19" t="str">
        <f t="shared" si="56"/>
        <v>325521.191</v>
      </c>
      <c r="J1818" s="20">
        <v>86670.017216640001</v>
      </c>
      <c r="K1818" s="6" t="s">
        <v>7129</v>
      </c>
      <c r="L1818" t="str">
        <f>VLOOKUP(A1818,[1]Accounts!$A$2:$G$3001,5,FALSE)</f>
        <v>Corporate</v>
      </c>
      <c r="M1818" t="str">
        <f>VLOOKUP(A1818,[1]Accounts!$A$2:$G$3001,7,FALSE)</f>
        <v>174258,5152</v>
      </c>
      <c r="N1818" t="str">
        <f>IFERROR(VLOOKUP(A1818,[1]Loan!A:D,4,FALSE),  " No Loan")</f>
        <v xml:space="preserve"> No Loan</v>
      </c>
      <c r="O1818" s="4">
        <f>VLOOKUP(B1818, [1]Transaction!C:F,4,FALSE)</f>
        <v>44533</v>
      </c>
      <c r="P1818" t="str">
        <f>VLOOKUP(B1818,[1]Transaction!C:D,2,FALSE)</f>
        <v>Money Transfer</v>
      </c>
      <c r="Q1818" t="str">
        <f>VLOOKUP(B1818,[1]Transaction!C:E,3,FALSE)</f>
        <v>Mobile</v>
      </c>
      <c r="R1818" s="10">
        <f>IFERROR(I1818-J1818, "")</f>
        <v>238851.17378335999</v>
      </c>
      <c r="S1818" s="5">
        <f t="shared" si="57"/>
        <v>0</v>
      </c>
    </row>
    <row r="1819" spans="1:19" x14ac:dyDescent="0.25">
      <c r="A1819" s="6" t="s">
        <v>1349</v>
      </c>
      <c r="B1819" s="7">
        <v>602536003</v>
      </c>
      <c r="C1819" s="6">
        <v>20</v>
      </c>
      <c r="D1819" s="17">
        <v>37401</v>
      </c>
      <c r="E1819" s="6" t="s">
        <v>3339</v>
      </c>
      <c r="F1819" s="6" t="s">
        <v>3633</v>
      </c>
      <c r="G1819" s="6" t="s">
        <v>3429</v>
      </c>
      <c r="H1819" s="18" t="s">
        <v>7130</v>
      </c>
      <c r="I1819" s="19" t="str">
        <f t="shared" si="56"/>
        <v>286708.172</v>
      </c>
      <c r="J1819" s="20">
        <v>106821.9159546</v>
      </c>
      <c r="K1819" s="6" t="s">
        <v>7131</v>
      </c>
      <c r="L1819" t="str">
        <f>VLOOKUP(A1819,[1]Accounts!$A$2:$G$3001,5,FALSE)</f>
        <v>Domiciliary</v>
      </c>
      <c r="M1819" t="str">
        <f>VLOOKUP(A1819,[1]Accounts!$A$2:$G$3001,7,FALSE)</f>
        <v>91074,645</v>
      </c>
      <c r="N1819" t="str">
        <f>IFERROR(VLOOKUP(A1819,[1]Loan!A:D,4,FALSE),  " No Loan")</f>
        <v xml:space="preserve"> No Loan</v>
      </c>
      <c r="O1819" s="4">
        <f>VLOOKUP(B1819, [1]Transaction!C:F,4,FALSE)</f>
        <v>44450</v>
      </c>
      <c r="P1819" t="str">
        <f>VLOOKUP(B1819,[1]Transaction!C:D,2,FALSE)</f>
        <v>Online Payment</v>
      </c>
      <c r="Q1819" t="str">
        <f>VLOOKUP(B1819,[1]Transaction!C:E,3,FALSE)</f>
        <v>Card</v>
      </c>
      <c r="R1819" s="10">
        <f>IFERROR(I1819-J1819, "")</f>
        <v>179886.25604540002</v>
      </c>
      <c r="S1819" s="5">
        <f t="shared" si="57"/>
        <v>0</v>
      </c>
    </row>
    <row r="1820" spans="1:19" x14ac:dyDescent="0.25">
      <c r="A1820" s="6" t="s">
        <v>1094</v>
      </c>
      <c r="B1820" s="7">
        <v>603175786</v>
      </c>
      <c r="C1820" s="6">
        <v>48</v>
      </c>
      <c r="D1820" s="21">
        <v>35822.75</v>
      </c>
      <c r="E1820" s="6" t="str">
        <f ca="1">CHOOSE(RANDBETWEEN(1, 2), "Male","Female")</f>
        <v>Female</v>
      </c>
      <c r="F1820" s="6" t="str">
        <f ca="1">CHOOSE(RANDBETWEEN(1, 5), "Farmer","Tailor","Student","Professor","Welder")</f>
        <v>Farmer</v>
      </c>
      <c r="G1820" s="6" t="str">
        <f ca="1">CHOOSE(RANDBETWEEN(1, 22), "Kano","Kwara","Imo","Lagos","Adamawa","Delta","Sokoto","Oyo","Osun","Abia","Cross River","Kaduna","Plateau","River","Abuja","Kogi","Edo","Anambra","Bayelsa","Benue","Ogun","Enugu")</f>
        <v>Sokoto</v>
      </c>
      <c r="H1820" s="22" t="s">
        <v>7132</v>
      </c>
      <c r="I1820" s="19" t="str">
        <f t="shared" si="56"/>
        <v>813793.201</v>
      </c>
      <c r="J1820" s="10">
        <v>195926.00309018724</v>
      </c>
      <c r="K1820" t="s">
        <v>7133</v>
      </c>
      <c r="L1820" t="str">
        <f>VLOOKUP(A1820,[1]Accounts!$A$2:$G$3001,5,FALSE)</f>
        <v>Joint</v>
      </c>
      <c r="M1820" t="str">
        <f>VLOOKUP(A1820,[1]Accounts!$A$2:$G$3001,7,FALSE)</f>
        <v>51930,75</v>
      </c>
      <c r="N1820" t="str">
        <f>IFERROR(VLOOKUP(A1820,[1]Loan!A:D,4,FALSE),  " No Loan")</f>
        <v xml:space="preserve"> No Loan</v>
      </c>
      <c r="O1820" s="4">
        <f>VLOOKUP(B1820, [1]Transaction!C:F,4,FALSE)</f>
        <v>44360</v>
      </c>
      <c r="P1820" t="str">
        <f>VLOOKUP(B1820,[1]Transaction!C:D,2,FALSE)</f>
        <v>Money Deposit</v>
      </c>
      <c r="Q1820" t="str">
        <f>VLOOKUP(B1820,[1]Transaction!C:E,3,FALSE)</f>
        <v>Bank</v>
      </c>
      <c r="R1820" s="10">
        <f>IFERROR(I1820-J1820, "")</f>
        <v>617867.19790981279</v>
      </c>
      <c r="S1820" s="5">
        <f t="shared" si="57"/>
        <v>12357.343958196256</v>
      </c>
    </row>
    <row r="1821" spans="1:19" x14ac:dyDescent="0.25">
      <c r="A1821" s="6" t="s">
        <v>2301</v>
      </c>
      <c r="B1821" s="7">
        <v>603644277</v>
      </c>
      <c r="C1821" s="6">
        <v>29</v>
      </c>
      <c r="D1821" s="17">
        <v>34113.75</v>
      </c>
      <c r="E1821" s="6" t="s">
        <v>3339</v>
      </c>
      <c r="F1821" s="6" t="s">
        <v>3721</v>
      </c>
      <c r="G1821" s="6" t="s">
        <v>3376</v>
      </c>
      <c r="H1821" s="18" t="s">
        <v>7134</v>
      </c>
      <c r="I1821" s="19" t="str">
        <f t="shared" si="56"/>
        <v>254032.812</v>
      </c>
      <c r="J1821" s="20">
        <v>50565.899735999999</v>
      </c>
      <c r="K1821" s="6" t="s">
        <v>4080</v>
      </c>
      <c r="L1821" t="str">
        <f>VLOOKUP(A1821,[1]Accounts!$A$2:$G$3001,5,FALSE)</f>
        <v>Savings</v>
      </c>
      <c r="M1821" t="str">
        <f>VLOOKUP(A1821,[1]Accounts!$A$2:$G$3001,7,FALSE)</f>
        <v>235712,1921</v>
      </c>
      <c r="N1821" t="str">
        <f>IFERROR(VLOOKUP(A1821,[1]Loan!A:D,4,FALSE),  " No Loan")</f>
        <v xml:space="preserve"> No Loan</v>
      </c>
      <c r="O1821" s="4">
        <f>VLOOKUP(B1821, [1]Transaction!C:F,4,FALSE)</f>
        <v>44383</v>
      </c>
      <c r="P1821" t="str">
        <f>VLOOKUP(B1821,[1]Transaction!C:D,2,FALSE)</f>
        <v>Checks</v>
      </c>
      <c r="Q1821" t="str">
        <f>VLOOKUP(B1821,[1]Transaction!C:E,3,FALSE)</f>
        <v>Informal Services</v>
      </c>
      <c r="R1821" s="10">
        <f>IFERROR(I1821-J1821, "")</f>
        <v>203466.91226400001</v>
      </c>
      <c r="S1821" s="5">
        <f t="shared" si="57"/>
        <v>0</v>
      </c>
    </row>
    <row r="1822" spans="1:19" x14ac:dyDescent="0.25">
      <c r="A1822" s="6" t="s">
        <v>2822</v>
      </c>
      <c r="B1822" s="7">
        <v>604247718</v>
      </c>
      <c r="C1822" s="6">
        <v>33</v>
      </c>
      <c r="D1822" s="17">
        <v>32652.75</v>
      </c>
      <c r="E1822" s="6" t="s">
        <v>3348</v>
      </c>
      <c r="F1822" s="6" t="s">
        <v>3736</v>
      </c>
      <c r="G1822" s="6" t="s">
        <v>3463</v>
      </c>
      <c r="H1822" s="18" t="s">
        <v>7135</v>
      </c>
      <c r="I1822" s="19" t="str">
        <f t="shared" si="56"/>
        <v>914994.544</v>
      </c>
      <c r="J1822" s="20">
        <v>160092.49366400001</v>
      </c>
      <c r="K1822" s="6" t="s">
        <v>4757</v>
      </c>
      <c r="L1822" t="str">
        <f>VLOOKUP(A1822,[1]Accounts!$A$2:$G$3001,5,FALSE)</f>
        <v>Domiciliary</v>
      </c>
      <c r="M1822" t="str">
        <f>VLOOKUP(A1822,[1]Accounts!$A$2:$G$3001,7,FALSE)</f>
        <v>155016,4702</v>
      </c>
      <c r="N1822" t="str">
        <f>IFERROR(VLOOKUP(A1822,[1]Loan!A:D,4,FALSE),  " No Loan")</f>
        <v xml:space="preserve"> No Loan</v>
      </c>
      <c r="O1822" s="4">
        <f>VLOOKUP(B1822, [1]Transaction!C:F,4,FALSE)</f>
        <v>44269</v>
      </c>
      <c r="P1822" t="str">
        <f>VLOOKUP(B1822,[1]Transaction!C:D,2,FALSE)</f>
        <v>Online Payment</v>
      </c>
      <c r="Q1822" t="str">
        <f>VLOOKUP(B1822,[1]Transaction!C:E,3,FALSE)</f>
        <v>Internet Banking</v>
      </c>
      <c r="R1822" s="10">
        <f>IFERROR(I1822-J1822, "")</f>
        <v>754902.05033600004</v>
      </c>
      <c r="S1822" s="5">
        <f t="shared" si="57"/>
        <v>15098.041006720001</v>
      </c>
    </row>
    <row r="1823" spans="1:19" x14ac:dyDescent="0.25">
      <c r="A1823" s="6" t="s">
        <v>1480</v>
      </c>
      <c r="B1823" s="7">
        <v>604469384</v>
      </c>
      <c r="C1823" s="6">
        <v>17</v>
      </c>
      <c r="D1823" s="17">
        <v>38496.75</v>
      </c>
      <c r="E1823" s="6" t="s">
        <v>3348</v>
      </c>
      <c r="F1823" s="6" t="s">
        <v>4542</v>
      </c>
      <c r="G1823" s="6" t="s">
        <v>3454</v>
      </c>
      <c r="H1823" s="18" t="s">
        <v>7136</v>
      </c>
      <c r="I1823" s="19" t="str">
        <f t="shared" si="56"/>
        <v>392769.714</v>
      </c>
      <c r="J1823" s="20">
        <v>38521.645094400003</v>
      </c>
      <c r="K1823" s="6" t="s">
        <v>7137</v>
      </c>
      <c r="L1823" t="str">
        <f>VLOOKUP(A1823,[1]Accounts!$A$2:$G$3001,5,FALSE)</f>
        <v>Domiciliary</v>
      </c>
      <c r="M1823" t="str">
        <f>VLOOKUP(A1823,[1]Accounts!$A$2:$G$3001,7,FALSE)</f>
        <v>311940,65</v>
      </c>
      <c r="N1823" t="str">
        <f>IFERROR(VLOOKUP(A1823,[1]Loan!A:D,4,FALSE),  " No Loan")</f>
        <v xml:space="preserve"> No Loan</v>
      </c>
      <c r="O1823" s="4">
        <f>VLOOKUP(B1823, [1]Transaction!C:F,4,FALSE)</f>
        <v>44520</v>
      </c>
      <c r="P1823" t="str">
        <f>VLOOKUP(B1823,[1]Transaction!C:D,2,FALSE)</f>
        <v>Money Deposit</v>
      </c>
      <c r="Q1823" t="str">
        <f>VLOOKUP(B1823,[1]Transaction!C:E,3,FALSE)</f>
        <v>Bank</v>
      </c>
      <c r="R1823" s="10">
        <f>IFERROR(I1823-J1823, "")</f>
        <v>354248.0689056</v>
      </c>
      <c r="S1823" s="5">
        <f t="shared" si="57"/>
        <v>0</v>
      </c>
    </row>
    <row r="1824" spans="1:19" x14ac:dyDescent="0.25">
      <c r="A1824" s="6" t="s">
        <v>1041</v>
      </c>
      <c r="B1824" s="7">
        <v>604787250</v>
      </c>
      <c r="C1824" s="6">
        <v>56</v>
      </c>
      <c r="D1824" s="17">
        <v>24252</v>
      </c>
      <c r="E1824" s="6" t="s">
        <v>3348</v>
      </c>
      <c r="F1824" s="6" t="s">
        <v>4687</v>
      </c>
      <c r="G1824" s="6" t="s">
        <v>3463</v>
      </c>
      <c r="H1824" s="18"/>
      <c r="I1824" s="19" t="str">
        <f t="shared" si="56"/>
        <v/>
      </c>
      <c r="J1824" s="20"/>
      <c r="K1824" s="6" t="s">
        <v>7138</v>
      </c>
      <c r="L1824" t="str">
        <f>VLOOKUP(A1824,[1]Accounts!$A$2:$G$3001,5,FALSE)</f>
        <v>Joint</v>
      </c>
      <c r="M1824" t="str">
        <f>VLOOKUP(A1824,[1]Accounts!$A$2:$G$3001,7,FALSE)</f>
        <v>38135,1168</v>
      </c>
      <c r="N1824" t="str">
        <f>IFERROR(VLOOKUP(A1824,[1]Loan!A:D,4,FALSE),  " No Loan")</f>
        <v xml:space="preserve"> No Loan</v>
      </c>
      <c r="O1824" s="4">
        <f>VLOOKUP(B1824, [1]Transaction!C:F,4,FALSE)</f>
        <v>44276</v>
      </c>
      <c r="P1824" t="str">
        <f>VLOOKUP(B1824,[1]Transaction!C:D,2,FALSE)</f>
        <v>Money Transfer</v>
      </c>
      <c r="Q1824" t="str">
        <f>VLOOKUP(B1824,[1]Transaction!C:E,3,FALSE)</f>
        <v>Mobile</v>
      </c>
      <c r="R1824" s="10" t="str">
        <f>IFERROR(I1824-J1824, "")</f>
        <v/>
      </c>
      <c r="S1824" s="5" t="e">
        <f t="shared" si="57"/>
        <v>#VALUE!</v>
      </c>
    </row>
    <row r="1825" spans="1:19" x14ac:dyDescent="0.25">
      <c r="A1825" s="6" t="s">
        <v>2064</v>
      </c>
      <c r="B1825" s="7">
        <v>605022139</v>
      </c>
      <c r="C1825" s="6">
        <v>49</v>
      </c>
      <c r="D1825" s="17">
        <v>26808.75</v>
      </c>
      <c r="E1825" s="6" t="s">
        <v>3348</v>
      </c>
      <c r="F1825" s="6" t="s">
        <v>3992</v>
      </c>
      <c r="G1825" s="6" t="s">
        <v>3361</v>
      </c>
      <c r="H1825" s="18" t="s">
        <v>7139</v>
      </c>
      <c r="I1825" s="19" t="str">
        <f t="shared" si="56"/>
        <v>318996.716</v>
      </c>
      <c r="J1825" s="20">
        <v>142344.76145065</v>
      </c>
      <c r="K1825" s="6" t="s">
        <v>7140</v>
      </c>
      <c r="L1825" t="str">
        <f>VLOOKUP(A1825,[1]Accounts!$A$2:$G$3001,5,FALSE)</f>
        <v>Savings</v>
      </c>
      <c r="M1825" t="str">
        <f>VLOOKUP(A1825,[1]Accounts!$A$2:$G$3001,7,FALSE)</f>
        <v>95532,9375</v>
      </c>
      <c r="N1825" t="str">
        <f>IFERROR(VLOOKUP(A1825,[1]Loan!A:D,4,FALSE),  " No Loan")</f>
        <v xml:space="preserve"> No Loan</v>
      </c>
      <c r="O1825" s="4">
        <f>VLOOKUP(B1825, [1]Transaction!C:F,4,FALSE)</f>
        <v>44560</v>
      </c>
      <c r="P1825" t="str">
        <f>VLOOKUP(B1825,[1]Transaction!C:D,2,FALSE)</f>
        <v>Online Payment</v>
      </c>
      <c r="Q1825" t="str">
        <f>VLOOKUP(B1825,[1]Transaction!C:E,3,FALSE)</f>
        <v>Mobile</v>
      </c>
      <c r="R1825" s="10">
        <f>IFERROR(I1825-J1825, "")</f>
        <v>176651.95454935002</v>
      </c>
      <c r="S1825" s="5">
        <f t="shared" si="57"/>
        <v>0</v>
      </c>
    </row>
    <row r="1826" spans="1:19" x14ac:dyDescent="0.25">
      <c r="A1826" s="6" t="s">
        <v>982</v>
      </c>
      <c r="B1826" s="7">
        <v>605123228</v>
      </c>
      <c r="C1826" s="6">
        <v>59</v>
      </c>
      <c r="D1826" s="17">
        <v>23156.25</v>
      </c>
      <c r="E1826" s="6" t="s">
        <v>3348</v>
      </c>
      <c r="F1826" s="6" t="s">
        <v>4016</v>
      </c>
      <c r="G1826" s="6" t="s">
        <v>3512</v>
      </c>
      <c r="H1826" s="18" t="s">
        <v>7141</v>
      </c>
      <c r="I1826" s="19" t="str">
        <f t="shared" si="56"/>
        <v>110338.455</v>
      </c>
      <c r="J1826" s="20">
        <v>28086.152371200002</v>
      </c>
      <c r="K1826" s="6" t="s">
        <v>7142</v>
      </c>
      <c r="L1826" t="str">
        <f>VLOOKUP(A1826,[1]Accounts!$A$2:$G$3001,5,FALSE)</f>
        <v>Current</v>
      </c>
      <c r="M1826" t="str">
        <f>VLOOKUP(A1826,[1]Accounts!$A$2:$G$3001,7,FALSE)</f>
        <v>178166,9226</v>
      </c>
      <c r="N1826" t="str">
        <f>IFERROR(VLOOKUP(A1826,[1]Loan!A:D,4,FALSE),  " No Loan")</f>
        <v xml:space="preserve"> No Loan</v>
      </c>
      <c r="O1826" s="4">
        <f>VLOOKUP(B1826, [1]Transaction!C:F,4,FALSE)</f>
        <v>44679</v>
      </c>
      <c r="P1826" t="str">
        <f>VLOOKUP(B1826,[1]Transaction!C:D,2,FALSE)</f>
        <v>Cash Withdrawal</v>
      </c>
      <c r="Q1826" t="str">
        <f>VLOOKUP(B1826,[1]Transaction!C:E,3,FALSE)</f>
        <v>POS</v>
      </c>
      <c r="R1826" s="10">
        <f>IFERROR(I1826-J1826, "")</f>
        <v>82252.302628799996</v>
      </c>
      <c r="S1826" s="5">
        <f t="shared" si="57"/>
        <v>0</v>
      </c>
    </row>
    <row r="1827" spans="1:19" x14ac:dyDescent="0.25">
      <c r="A1827" s="6" t="s">
        <v>1865</v>
      </c>
      <c r="B1827" s="7">
        <v>605959171</v>
      </c>
      <c r="C1827" s="6">
        <v>74</v>
      </c>
      <c r="D1827" s="17">
        <v>17677.5</v>
      </c>
      <c r="E1827" s="6" t="s">
        <v>3348</v>
      </c>
      <c r="F1827" s="6" t="s">
        <v>3973</v>
      </c>
      <c r="G1827" s="6" t="s">
        <v>3403</v>
      </c>
      <c r="H1827" s="18" t="s">
        <v>7143</v>
      </c>
      <c r="I1827" s="19" t="str">
        <f t="shared" si="56"/>
        <v>855084.961</v>
      </c>
      <c r="J1827" s="20">
        <v>133476.67686400001</v>
      </c>
      <c r="K1827" s="6" t="s">
        <v>7144</v>
      </c>
      <c r="L1827" t="str">
        <f>VLOOKUP(A1827,[1]Accounts!$A$2:$G$3001,5,FALSE)</f>
        <v>Domiciliary</v>
      </c>
      <c r="M1827" t="str">
        <f>VLOOKUP(A1827,[1]Accounts!$A$2:$G$3001,7,FALSE)</f>
        <v>181852,0275</v>
      </c>
      <c r="N1827" t="str">
        <f>IFERROR(VLOOKUP(A1827,[1]Loan!A:D,4,FALSE),  " No Loan")</f>
        <v xml:space="preserve"> No Loan</v>
      </c>
      <c r="O1827" s="4">
        <f>VLOOKUP(B1827, [1]Transaction!C:F,4,FALSE)</f>
        <v>44385</v>
      </c>
      <c r="P1827" t="str">
        <f>VLOOKUP(B1827,[1]Transaction!C:D,2,FALSE)</f>
        <v>Cash Withdrawal</v>
      </c>
      <c r="Q1827" t="str">
        <f>VLOOKUP(B1827,[1]Transaction!C:E,3,FALSE)</f>
        <v>Bank</v>
      </c>
      <c r="R1827" s="10">
        <f>IFERROR(I1827-J1827, "")</f>
        <v>721608.28413599997</v>
      </c>
      <c r="S1827" s="5">
        <f t="shared" si="57"/>
        <v>14432.16568272</v>
      </c>
    </row>
    <row r="1828" spans="1:19" x14ac:dyDescent="0.25">
      <c r="A1828" s="6" t="s">
        <v>2862</v>
      </c>
      <c r="B1828" s="7">
        <v>606522640</v>
      </c>
      <c r="C1828" s="6">
        <v>34</v>
      </c>
      <c r="D1828" s="17">
        <v>32287.5</v>
      </c>
      <c r="E1828" s="6" t="s">
        <v>3348</v>
      </c>
      <c r="F1828" s="6" t="s">
        <v>3544</v>
      </c>
      <c r="G1828" s="6" t="s">
        <v>3341</v>
      </c>
      <c r="H1828" s="18" t="s">
        <v>7145</v>
      </c>
      <c r="I1828" s="19" t="str">
        <f t="shared" si="56"/>
        <v>1724818.29</v>
      </c>
      <c r="J1828" s="20">
        <v>1168238.2748400001</v>
      </c>
      <c r="K1828" s="6" t="s">
        <v>7146</v>
      </c>
      <c r="L1828" t="str">
        <f>VLOOKUP(A1828,[1]Accounts!$A$2:$G$3001,5,FALSE)</f>
        <v>Savings</v>
      </c>
      <c r="M1828" t="str">
        <f>VLOOKUP(A1828,[1]Accounts!$A$2:$G$3001,7,FALSE)</f>
        <v>291861,2416</v>
      </c>
      <c r="N1828" t="str">
        <f>IFERROR(VLOOKUP(A1828,[1]Loan!A:D,4,FALSE),  " No Loan")</f>
        <v xml:space="preserve"> No Loan</v>
      </c>
      <c r="O1828" s="4">
        <f>VLOOKUP(B1828, [1]Transaction!C:F,4,FALSE)</f>
        <v>44333</v>
      </c>
      <c r="P1828" t="str">
        <f>VLOOKUP(B1828,[1]Transaction!C:D,2,FALSE)</f>
        <v>Money Transfer</v>
      </c>
      <c r="Q1828" t="str">
        <f>VLOOKUP(B1828,[1]Transaction!C:E,3,FALSE)</f>
        <v>Mobile</v>
      </c>
      <c r="R1828" s="10">
        <f>IFERROR(I1828-J1828, "")</f>
        <v>556580.01515999995</v>
      </c>
      <c r="S1828" s="5">
        <f t="shared" si="57"/>
        <v>11131.600303199999</v>
      </c>
    </row>
    <row r="1829" spans="1:19" x14ac:dyDescent="0.25">
      <c r="A1829" s="6" t="s">
        <v>1398</v>
      </c>
      <c r="B1829" s="7">
        <v>606523970</v>
      </c>
      <c r="C1829" s="6">
        <v>26</v>
      </c>
      <c r="D1829" s="17">
        <v>35209.5</v>
      </c>
      <c r="E1829" s="6" t="s">
        <v>3339</v>
      </c>
      <c r="F1829" s="6" t="s">
        <v>3707</v>
      </c>
      <c r="G1829" s="6" t="s">
        <v>3369</v>
      </c>
      <c r="H1829" s="18" t="s">
        <v>7147</v>
      </c>
      <c r="I1829" s="19" t="str">
        <f t="shared" si="56"/>
        <v>278099.946</v>
      </c>
      <c r="J1829" s="20">
        <v>79662.178079999998</v>
      </c>
      <c r="K1829" s="6" t="s">
        <v>7148</v>
      </c>
      <c r="L1829" t="str">
        <f>VLOOKUP(A1829,[1]Accounts!$A$2:$G$3001,5,FALSE)</f>
        <v>Current</v>
      </c>
      <c r="M1829" t="str">
        <f>VLOOKUP(A1829,[1]Accounts!$A$2:$G$3001,7,FALSE)</f>
        <v>31650,84</v>
      </c>
      <c r="N1829" t="str">
        <f>IFERROR(VLOOKUP(A1829,[1]Loan!A:D,4,FALSE),  " No Loan")</f>
        <v xml:space="preserve"> No Loan</v>
      </c>
      <c r="O1829" s="4">
        <f>VLOOKUP(B1829, [1]Transaction!C:F,4,FALSE)</f>
        <v>44417</v>
      </c>
      <c r="P1829" t="str">
        <f>VLOOKUP(B1829,[1]Transaction!C:D,2,FALSE)</f>
        <v>Checks</v>
      </c>
      <c r="Q1829" t="str">
        <f>VLOOKUP(B1829,[1]Transaction!C:E,3,FALSE)</f>
        <v>Informal Services</v>
      </c>
      <c r="R1829" s="10">
        <f>IFERROR(I1829-J1829, "")</f>
        <v>198437.76792000001</v>
      </c>
      <c r="S1829" s="5">
        <f t="shared" si="57"/>
        <v>0</v>
      </c>
    </row>
    <row r="1830" spans="1:19" x14ac:dyDescent="0.25">
      <c r="A1830" s="6" t="s">
        <v>2195</v>
      </c>
      <c r="B1830" s="7">
        <v>606950558</v>
      </c>
      <c r="C1830" s="6">
        <v>56</v>
      </c>
      <c r="D1830" s="17">
        <v>24252</v>
      </c>
      <c r="E1830" s="6" t="s">
        <v>3348</v>
      </c>
      <c r="F1830" s="6" t="s">
        <v>3861</v>
      </c>
      <c r="G1830" s="6" t="s">
        <v>3369</v>
      </c>
      <c r="H1830" s="18" t="s">
        <v>7149</v>
      </c>
      <c r="I1830" s="19" t="str">
        <f t="shared" si="56"/>
        <v>208470.984</v>
      </c>
      <c r="J1830" s="20">
        <v>134675.945664</v>
      </c>
      <c r="K1830" s="6" t="s">
        <v>7150</v>
      </c>
      <c r="L1830" t="str">
        <f>VLOOKUP(A1830,[1]Accounts!$A$2:$G$3001,5,FALSE)</f>
        <v>Domiciliary</v>
      </c>
      <c r="M1830" t="str">
        <f>VLOOKUP(A1830,[1]Accounts!$A$2:$G$3001,7,FALSE)</f>
        <v>243490,7328</v>
      </c>
      <c r="N1830" t="str">
        <f>IFERROR(VLOOKUP(A1830,[1]Loan!A:D,4,FALSE),  " No Loan")</f>
        <v xml:space="preserve"> No Loan</v>
      </c>
      <c r="O1830" s="4">
        <f>VLOOKUP(B1830, [1]Transaction!C:F,4,FALSE)</f>
        <v>44408</v>
      </c>
      <c r="P1830" t="str">
        <f>VLOOKUP(B1830,[1]Transaction!C:D,2,FALSE)</f>
        <v>Money Transfer</v>
      </c>
      <c r="Q1830" t="str">
        <f>VLOOKUP(B1830,[1]Transaction!C:E,3,FALSE)</f>
        <v>ATM</v>
      </c>
      <c r="R1830" s="10">
        <f>IFERROR(I1830-J1830, "")</f>
        <v>73795.038335999998</v>
      </c>
      <c r="S1830" s="5">
        <f t="shared" si="57"/>
        <v>0</v>
      </c>
    </row>
    <row r="1831" spans="1:19" x14ac:dyDescent="0.25">
      <c r="A1831" s="6" t="s">
        <v>1070</v>
      </c>
      <c r="B1831" s="7">
        <v>607336538</v>
      </c>
      <c r="C1831" s="6">
        <v>40</v>
      </c>
      <c r="D1831" s="17">
        <v>30096</v>
      </c>
      <c r="E1831" s="6" t="s">
        <v>3339</v>
      </c>
      <c r="F1831" s="6" t="s">
        <v>3696</v>
      </c>
      <c r="G1831" s="6" t="s">
        <v>3376</v>
      </c>
      <c r="H1831" s="18" t="s">
        <v>7151</v>
      </c>
      <c r="I1831" s="19" t="str">
        <f t="shared" si="56"/>
        <v>92897.4951</v>
      </c>
      <c r="J1831" s="20">
        <v>84624.359763839995</v>
      </c>
      <c r="K1831" s="6" t="s">
        <v>7152</v>
      </c>
      <c r="L1831" t="str">
        <f>VLOOKUP(A1831,[1]Accounts!$A$2:$G$3001,5,FALSE)</f>
        <v>Corporate</v>
      </c>
      <c r="M1831" t="str">
        <f>VLOOKUP(A1831,[1]Accounts!$A$2:$G$3001,7,FALSE)</f>
        <v>140928,7437</v>
      </c>
      <c r="N1831" t="str">
        <f>IFERROR(VLOOKUP(A1831,[1]Loan!A:D,4,FALSE),  " No Loan")</f>
        <v xml:space="preserve"> No Loan</v>
      </c>
      <c r="O1831" s="4">
        <f>VLOOKUP(B1831, [1]Transaction!C:F,4,FALSE)</f>
        <v>44473</v>
      </c>
      <c r="P1831" t="str">
        <f>VLOOKUP(B1831,[1]Transaction!C:D,2,FALSE)</f>
        <v>Cash Withdrawal</v>
      </c>
      <c r="Q1831" t="str">
        <f>VLOOKUP(B1831,[1]Transaction!C:E,3,FALSE)</f>
        <v>POS</v>
      </c>
      <c r="R1831" s="10">
        <f>IFERROR(I1831-J1831, "")</f>
        <v>8273.135336160005</v>
      </c>
      <c r="S1831" s="5">
        <f t="shared" si="57"/>
        <v>0</v>
      </c>
    </row>
    <row r="1832" spans="1:19" x14ac:dyDescent="0.25">
      <c r="A1832" s="6" t="s">
        <v>2149</v>
      </c>
      <c r="B1832" s="7">
        <v>607842215</v>
      </c>
      <c r="C1832" s="6">
        <v>24</v>
      </c>
      <c r="D1832" s="17">
        <v>35940</v>
      </c>
      <c r="E1832" s="6" t="s">
        <v>3339</v>
      </c>
      <c r="F1832" s="6" t="s">
        <v>4239</v>
      </c>
      <c r="G1832" s="6" t="s">
        <v>3345</v>
      </c>
      <c r="H1832" s="18" t="s">
        <v>7153</v>
      </c>
      <c r="I1832" s="19" t="str">
        <f t="shared" si="56"/>
        <v>774143.808</v>
      </c>
      <c r="J1832" s="20">
        <v>358651.99381284002</v>
      </c>
      <c r="K1832" s="6" t="s">
        <v>7154</v>
      </c>
      <c r="L1832" t="str">
        <f>VLOOKUP(A1832,[1]Accounts!$A$2:$G$3001,5,FALSE)</f>
        <v>Savings</v>
      </c>
      <c r="M1832" t="str">
        <f>VLOOKUP(A1832,[1]Accounts!$A$2:$G$3001,7,FALSE)</f>
        <v>222185,7857</v>
      </c>
      <c r="N1832" t="str">
        <f>IFERROR(VLOOKUP(A1832,[1]Loan!A:D,4,FALSE),  " No Loan")</f>
        <v xml:space="preserve"> No Loan</v>
      </c>
      <c r="O1832" s="4">
        <f>VLOOKUP(B1832, [1]Transaction!C:F,4,FALSE)</f>
        <v>44355</v>
      </c>
      <c r="P1832" t="str">
        <f>VLOOKUP(B1832,[1]Transaction!C:D,2,FALSE)</f>
        <v>Online Payment</v>
      </c>
      <c r="Q1832" t="str">
        <f>VLOOKUP(B1832,[1]Transaction!C:E,3,FALSE)</f>
        <v>Mobile</v>
      </c>
      <c r="R1832" s="10">
        <f>IFERROR(I1832-J1832, "")</f>
        <v>415491.81418715994</v>
      </c>
      <c r="S1832" s="5">
        <f t="shared" si="57"/>
        <v>0</v>
      </c>
    </row>
    <row r="1833" spans="1:19" x14ac:dyDescent="0.25">
      <c r="A1833" s="6" t="s">
        <v>2149</v>
      </c>
      <c r="B1833" s="7">
        <v>607842215</v>
      </c>
      <c r="C1833" s="6">
        <v>24</v>
      </c>
      <c r="D1833" s="17">
        <v>35940</v>
      </c>
      <c r="E1833" s="6" t="s">
        <v>3339</v>
      </c>
      <c r="F1833" s="6" t="s">
        <v>4239</v>
      </c>
      <c r="G1833" s="6" t="s">
        <v>3345</v>
      </c>
      <c r="H1833" s="18" t="s">
        <v>7153</v>
      </c>
      <c r="I1833" s="19" t="str">
        <f t="shared" si="56"/>
        <v>774143.808</v>
      </c>
      <c r="J1833" s="20">
        <v>358651.99381284002</v>
      </c>
      <c r="K1833" s="6" t="s">
        <v>7154</v>
      </c>
      <c r="L1833" t="str">
        <f>VLOOKUP(A1833,[1]Accounts!$A$2:$G$3001,5,FALSE)</f>
        <v>Savings</v>
      </c>
      <c r="M1833" t="str">
        <f>VLOOKUP(A1833,[1]Accounts!$A$2:$G$3001,7,FALSE)</f>
        <v>222185,7857</v>
      </c>
      <c r="N1833" t="str">
        <f>IFERROR(VLOOKUP(A1833,[1]Loan!A:D,4,FALSE),  " No Loan")</f>
        <v xml:space="preserve"> No Loan</v>
      </c>
      <c r="O1833" s="4">
        <f>VLOOKUP(B1833, [1]Transaction!C:F,4,FALSE)</f>
        <v>44355</v>
      </c>
      <c r="P1833" t="str">
        <f>VLOOKUP(B1833,[1]Transaction!C:D,2,FALSE)</f>
        <v>Online Payment</v>
      </c>
      <c r="Q1833" t="str">
        <f>VLOOKUP(B1833,[1]Transaction!C:E,3,FALSE)</f>
        <v>Mobile</v>
      </c>
      <c r="R1833" s="10">
        <f>IFERROR(I1833-J1833, "")</f>
        <v>415491.81418715994</v>
      </c>
      <c r="S1833" s="5">
        <f t="shared" si="57"/>
        <v>0</v>
      </c>
    </row>
    <row r="1834" spans="1:19" x14ac:dyDescent="0.25">
      <c r="A1834" s="6" t="s">
        <v>2075</v>
      </c>
      <c r="B1834" s="7">
        <v>608170999</v>
      </c>
      <c r="C1834" s="6">
        <v>56</v>
      </c>
      <c r="D1834" s="17">
        <v>24252</v>
      </c>
      <c r="E1834" s="6" t="s">
        <v>3339</v>
      </c>
      <c r="F1834" s="6" t="s">
        <v>4157</v>
      </c>
      <c r="G1834" s="6" t="s">
        <v>3369</v>
      </c>
      <c r="H1834" s="18"/>
      <c r="I1834" s="19" t="str">
        <f t="shared" si="56"/>
        <v/>
      </c>
      <c r="J1834" s="20"/>
      <c r="K1834" s="6" t="s">
        <v>7155</v>
      </c>
      <c r="L1834" t="str">
        <f>VLOOKUP(A1834,[1]Accounts!$A$2:$G$3001,5,FALSE)</f>
        <v>Savings</v>
      </c>
      <c r="M1834" t="str">
        <f>VLOOKUP(A1834,[1]Accounts!$A$2:$G$3001,7,FALSE)</f>
        <v>388597,5082</v>
      </c>
      <c r="N1834" t="str">
        <f>IFERROR(VLOOKUP(A1834,[1]Loan!A:D,4,FALSE),  " No Loan")</f>
        <v xml:space="preserve"> No Loan</v>
      </c>
      <c r="O1834" s="4">
        <f>VLOOKUP(B1834, [1]Transaction!C:F,4,FALSE)</f>
        <v>44489</v>
      </c>
      <c r="P1834" t="str">
        <f>VLOOKUP(B1834,[1]Transaction!C:D,2,FALSE)</f>
        <v>Cash Withdrawal</v>
      </c>
      <c r="Q1834" t="str">
        <f>VLOOKUP(B1834,[1]Transaction!C:E,3,FALSE)</f>
        <v>ATM</v>
      </c>
      <c r="R1834" s="10" t="str">
        <f>IFERROR(I1834-J1834, "")</f>
        <v/>
      </c>
      <c r="S1834" s="5" t="e">
        <f t="shared" si="57"/>
        <v>#VALUE!</v>
      </c>
    </row>
    <row r="1835" spans="1:19" x14ac:dyDescent="0.25">
      <c r="A1835" s="6" t="s">
        <v>2652</v>
      </c>
      <c r="B1835" s="7">
        <v>608437004</v>
      </c>
      <c r="C1835" s="6">
        <v>53</v>
      </c>
      <c r="D1835" s="17">
        <v>25347.75</v>
      </c>
      <c r="E1835" s="6" t="s">
        <v>3339</v>
      </c>
      <c r="F1835" s="6" t="s">
        <v>4037</v>
      </c>
      <c r="G1835" s="6" t="s">
        <v>3463</v>
      </c>
      <c r="H1835" s="18" t="s">
        <v>7156</v>
      </c>
      <c r="I1835" s="19" t="str">
        <f t="shared" si="56"/>
        <v>302827.012</v>
      </c>
      <c r="J1835" s="20">
        <v>72267.870005760007</v>
      </c>
      <c r="K1835" s="6" t="s">
        <v>7157</v>
      </c>
      <c r="L1835" t="str">
        <f>VLOOKUP(A1835,[1]Accounts!$A$2:$G$3001,5,FALSE)</f>
        <v>Domiciliary</v>
      </c>
      <c r="M1835" t="str">
        <f>VLOOKUP(A1835,[1]Accounts!$A$2:$G$3001,7,FALSE)</f>
        <v>384040,1474</v>
      </c>
      <c r="N1835" t="str">
        <f>IFERROR(VLOOKUP(A1835,[1]Loan!A:D,4,FALSE),  " No Loan")</f>
        <v xml:space="preserve"> No Loan</v>
      </c>
      <c r="O1835" s="4">
        <f>VLOOKUP(B1835, [1]Transaction!C:F,4,FALSE)</f>
        <v>44376</v>
      </c>
      <c r="P1835" t="str">
        <f>VLOOKUP(B1835,[1]Transaction!C:D,2,FALSE)</f>
        <v>Checks</v>
      </c>
      <c r="Q1835" t="str">
        <f>VLOOKUP(B1835,[1]Transaction!C:E,3,FALSE)</f>
        <v>Informal Services</v>
      </c>
      <c r="R1835" s="10">
        <f>IFERROR(I1835-J1835, "")</f>
        <v>230559.14199424</v>
      </c>
      <c r="S1835" s="5">
        <f t="shared" si="57"/>
        <v>0</v>
      </c>
    </row>
    <row r="1836" spans="1:19" x14ac:dyDescent="0.25">
      <c r="A1836" s="6" t="s">
        <v>2239</v>
      </c>
      <c r="B1836" s="7">
        <v>608845511</v>
      </c>
      <c r="C1836" s="6">
        <v>65</v>
      </c>
      <c r="D1836" s="17">
        <v>20964.75</v>
      </c>
      <c r="E1836" s="6" t="s">
        <v>3348</v>
      </c>
      <c r="F1836" s="6" t="s">
        <v>3385</v>
      </c>
      <c r="G1836" s="6" t="s">
        <v>3369</v>
      </c>
      <c r="H1836" s="18" t="s">
        <v>7158</v>
      </c>
      <c r="I1836" s="19" t="str">
        <f t="shared" si="56"/>
        <v>674919.713</v>
      </c>
      <c r="J1836" s="20">
        <v>96594.014056800006</v>
      </c>
      <c r="K1836" s="6" t="s">
        <v>7159</v>
      </c>
      <c r="L1836" t="str">
        <f>VLOOKUP(A1836,[1]Accounts!$A$2:$G$3001,5,FALSE)</f>
        <v>Domiciliary</v>
      </c>
      <c r="M1836" t="str">
        <f>VLOOKUP(A1836,[1]Accounts!$A$2:$G$3001,7,FALSE)</f>
        <v>159742,7793</v>
      </c>
      <c r="N1836" t="str">
        <f>IFERROR(VLOOKUP(A1836,[1]Loan!A:D,4,FALSE),  " No Loan")</f>
        <v xml:space="preserve"> No Loan</v>
      </c>
      <c r="O1836" s="4">
        <f>VLOOKUP(B1836, [1]Transaction!C:F,4,FALSE)</f>
        <v>44656</v>
      </c>
      <c r="P1836" t="str">
        <f>VLOOKUP(B1836,[1]Transaction!C:D,2,FALSE)</f>
        <v>Online Payment</v>
      </c>
      <c r="Q1836" t="str">
        <f>VLOOKUP(B1836,[1]Transaction!C:E,3,FALSE)</f>
        <v>Internet Banking</v>
      </c>
      <c r="R1836" s="10">
        <f>IFERROR(I1836-J1836, "")</f>
        <v>578325.69894319994</v>
      </c>
      <c r="S1836" s="5">
        <f t="shared" si="57"/>
        <v>11566.513978863999</v>
      </c>
    </row>
    <row r="1837" spans="1:19" x14ac:dyDescent="0.25">
      <c r="A1837" s="6" t="s">
        <v>2399</v>
      </c>
      <c r="B1837" s="7">
        <v>609723600</v>
      </c>
      <c r="C1837" s="6">
        <v>48</v>
      </c>
      <c r="D1837" s="17">
        <v>27174</v>
      </c>
      <c r="E1837" s="6" t="s">
        <v>3348</v>
      </c>
      <c r="F1837" s="6" t="s">
        <v>3457</v>
      </c>
      <c r="G1837" s="6" t="s">
        <v>3389</v>
      </c>
      <c r="H1837" s="18" t="s">
        <v>7160</v>
      </c>
      <c r="I1837" s="19" t="str">
        <f t="shared" si="56"/>
        <v>1234872.76</v>
      </c>
      <c r="J1837" s="20">
        <v>630804.72954239999</v>
      </c>
      <c r="K1837" s="6" t="s">
        <v>7161</v>
      </c>
      <c r="L1837" t="str">
        <f>VLOOKUP(A1837,[1]Accounts!$A$2:$G$3001,5,FALSE)</f>
        <v>Joint</v>
      </c>
      <c r="M1837" t="str">
        <f>VLOOKUP(A1837,[1]Accounts!$A$2:$G$3001,7,FALSE)</f>
        <v>47530,5012</v>
      </c>
      <c r="N1837" t="str">
        <f>IFERROR(VLOOKUP(A1837,[1]Loan!A:D,4,FALSE),  " No Loan")</f>
        <v xml:space="preserve"> No Loan</v>
      </c>
      <c r="O1837" s="4">
        <f>VLOOKUP(B1837, [1]Transaction!C:F,4,FALSE)</f>
        <v>44324</v>
      </c>
      <c r="P1837" t="str">
        <f>VLOOKUP(B1837,[1]Transaction!C:D,2,FALSE)</f>
        <v>Checks</v>
      </c>
      <c r="Q1837" t="str">
        <f>VLOOKUP(B1837,[1]Transaction!C:E,3,FALSE)</f>
        <v>Informal Services</v>
      </c>
      <c r="R1837" s="10">
        <f>IFERROR(I1837-J1837, "")</f>
        <v>604068.03045760002</v>
      </c>
      <c r="S1837" s="5">
        <f t="shared" si="57"/>
        <v>12081.360609152001</v>
      </c>
    </row>
    <row r="1838" spans="1:19" x14ac:dyDescent="0.25">
      <c r="A1838" s="6" t="s">
        <v>775</v>
      </c>
      <c r="B1838" s="7">
        <v>609763632</v>
      </c>
      <c r="C1838" s="6">
        <v>59</v>
      </c>
      <c r="D1838" s="17">
        <v>23156.25</v>
      </c>
      <c r="E1838" s="6" t="s">
        <v>3339</v>
      </c>
      <c r="F1838" s="6" t="s">
        <v>4616</v>
      </c>
      <c r="G1838" s="6" t="s">
        <v>3361</v>
      </c>
      <c r="H1838" s="18" t="s">
        <v>7162</v>
      </c>
      <c r="I1838" s="19" t="str">
        <f t="shared" si="56"/>
        <v>407859.6_x0002_</v>
      </c>
      <c r="J1838" s="20">
        <v>199688.06015999999</v>
      </c>
      <c r="K1838" s="6" t="s">
        <v>7163</v>
      </c>
      <c r="L1838" t="str">
        <f>VLOOKUP(A1838,[1]Accounts!$A$2:$G$3001,5,FALSE)</f>
        <v>Domiciliary</v>
      </c>
      <c r="M1838" t="str">
        <f>VLOOKUP(A1838,[1]Accounts!$A$2:$G$3001,7,FALSE)</f>
        <v>49932,6914</v>
      </c>
      <c r="N1838" t="str">
        <f>IFERROR(VLOOKUP(A1838,[1]Loan!A:D,4,FALSE),  " No Loan")</f>
        <v xml:space="preserve"> No Loan</v>
      </c>
      <c r="O1838" s="4">
        <f>VLOOKUP(B1838, [1]Transaction!C:F,4,FALSE)</f>
        <v>44570</v>
      </c>
      <c r="P1838" t="str">
        <f>VLOOKUP(B1838,[1]Transaction!C:D,2,FALSE)</f>
        <v>Money Deposit</v>
      </c>
      <c r="Q1838" t="str">
        <f>VLOOKUP(B1838,[1]Transaction!C:E,3,FALSE)</f>
        <v>Bank</v>
      </c>
      <c r="R1838" s="10" t="str">
        <f>IFERROR(I1838-J1838, "")</f>
        <v/>
      </c>
      <c r="S1838" s="5" t="e">
        <f t="shared" si="57"/>
        <v>#VALUE!</v>
      </c>
    </row>
    <row r="1839" spans="1:19" x14ac:dyDescent="0.25">
      <c r="A1839" s="6" t="s">
        <v>961</v>
      </c>
      <c r="B1839" s="7">
        <v>609838793</v>
      </c>
      <c r="C1839" s="6">
        <v>57</v>
      </c>
      <c r="D1839" s="17">
        <v>23886.75</v>
      </c>
      <c r="E1839" s="6" t="s">
        <v>3339</v>
      </c>
      <c r="F1839" s="6" t="s">
        <v>4621</v>
      </c>
      <c r="G1839" s="6" t="s">
        <v>3357</v>
      </c>
      <c r="H1839" s="18" t="s">
        <v>7164</v>
      </c>
      <c r="I1839" s="19" t="str">
        <f t="shared" si="56"/>
        <v>1756146.09</v>
      </c>
      <c r="J1839" s="20">
        <v>183123.64768319999</v>
      </c>
      <c r="K1839" s="6" t="s">
        <v>7165</v>
      </c>
      <c r="L1839" t="str">
        <f>VLOOKUP(A1839,[1]Accounts!$A$2:$G$3001,5,FALSE)</f>
        <v>Domiciliary</v>
      </c>
      <c r="M1839" t="str">
        <f>VLOOKUP(A1839,[1]Accounts!$A$2:$G$3001,7,FALSE)</f>
        <v>256845,42</v>
      </c>
      <c r="N1839" t="str">
        <f>IFERROR(VLOOKUP(A1839,[1]Loan!A:D,4,FALSE),  " No Loan")</f>
        <v xml:space="preserve"> No Loan</v>
      </c>
      <c r="O1839" s="4">
        <f>VLOOKUP(B1839, [1]Transaction!C:F,4,FALSE)</f>
        <v>44539</v>
      </c>
      <c r="P1839" t="str">
        <f>VLOOKUP(B1839,[1]Transaction!C:D,2,FALSE)</f>
        <v>Cash Withdrawal</v>
      </c>
      <c r="Q1839" t="str">
        <f>VLOOKUP(B1839,[1]Transaction!C:E,3,FALSE)</f>
        <v>ATM</v>
      </c>
      <c r="R1839" s="10">
        <f>IFERROR(I1839-J1839, "")</f>
        <v>1573022.4423168001</v>
      </c>
      <c r="S1839" s="5">
        <f t="shared" si="57"/>
        <v>31460.448846336003</v>
      </c>
    </row>
    <row r="1840" spans="1:19" x14ac:dyDescent="0.25">
      <c r="A1840" s="6" t="s">
        <v>1315</v>
      </c>
      <c r="B1840" s="7">
        <v>609847194</v>
      </c>
      <c r="C1840" s="6">
        <v>62</v>
      </c>
      <c r="D1840" s="17">
        <v>22060.5</v>
      </c>
      <c r="E1840" s="6" t="s">
        <v>3348</v>
      </c>
      <c r="F1840" s="6" t="s">
        <v>3976</v>
      </c>
      <c r="G1840" s="6" t="s">
        <v>3357</v>
      </c>
      <c r="H1840" s="18" t="s">
        <v>7166</v>
      </c>
      <c r="I1840" s="19" t="str">
        <f t="shared" si="56"/>
        <v>805006.721</v>
      </c>
      <c r="J1840" s="20">
        <v>712214.54889683996</v>
      </c>
      <c r="K1840" s="6" t="s">
        <v>7167</v>
      </c>
      <c r="L1840" t="str">
        <f>VLOOKUP(A1840,[1]Accounts!$A$2:$G$3001,5,FALSE)</f>
        <v>Savings</v>
      </c>
      <c r="M1840" t="str">
        <f>VLOOKUP(A1840,[1]Accounts!$A$2:$G$3001,7,FALSE)</f>
        <v>268568,8602</v>
      </c>
      <c r="N1840" t="str">
        <f>IFERROR(VLOOKUP(A1840,[1]Loan!A:D,4,FALSE),  " No Loan")</f>
        <v xml:space="preserve"> No Loan</v>
      </c>
      <c r="O1840" s="4">
        <f>VLOOKUP(B1840, [1]Transaction!C:F,4,FALSE)</f>
        <v>44599</v>
      </c>
      <c r="P1840" t="str">
        <f>VLOOKUP(B1840,[1]Transaction!C:D,2,FALSE)</f>
        <v>Cash Withdrawal</v>
      </c>
      <c r="Q1840" t="str">
        <f>VLOOKUP(B1840,[1]Transaction!C:E,3,FALSE)</f>
        <v>ATM</v>
      </c>
      <c r="R1840" s="10">
        <f>IFERROR(I1840-J1840, "")</f>
        <v>92792.172103160061</v>
      </c>
      <c r="S1840" s="5">
        <f t="shared" si="57"/>
        <v>0</v>
      </c>
    </row>
    <row r="1841" spans="1:19" x14ac:dyDescent="0.25">
      <c r="A1841" s="6" t="s">
        <v>2361</v>
      </c>
      <c r="B1841" s="7">
        <v>610013610</v>
      </c>
      <c r="C1841" s="6">
        <v>53</v>
      </c>
      <c r="D1841" s="17">
        <v>25347.75</v>
      </c>
      <c r="E1841" s="6" t="s">
        <v>3339</v>
      </c>
      <c r="F1841" s="6" t="s">
        <v>3696</v>
      </c>
      <c r="G1841" s="6" t="s">
        <v>3376</v>
      </c>
      <c r="H1841" s="18" t="s">
        <v>7168</v>
      </c>
      <c r="I1841" s="19" t="str">
        <f t="shared" si="56"/>
        <v>375968.351</v>
      </c>
      <c r="J1841" s="20">
        <v>144510.13436639999</v>
      </c>
      <c r="K1841" s="6" t="s">
        <v>6296</v>
      </c>
      <c r="L1841" t="str">
        <f>VLOOKUP(A1841,[1]Accounts!$A$2:$G$3001,5,FALSE)</f>
        <v>Joint</v>
      </c>
      <c r="M1841" t="str">
        <f>VLOOKUP(A1841,[1]Accounts!$A$2:$G$3001,7,FALSE)</f>
        <v>231058,464</v>
      </c>
      <c r="N1841" t="str">
        <f>IFERROR(VLOOKUP(A1841,[1]Loan!A:D,4,FALSE),  " No Loan")</f>
        <v xml:space="preserve"> No Loan</v>
      </c>
      <c r="O1841" s="4">
        <f>VLOOKUP(B1841, [1]Transaction!C:F,4,FALSE)</f>
        <v>44606</v>
      </c>
      <c r="P1841" t="str">
        <f>VLOOKUP(B1841,[1]Transaction!C:D,2,FALSE)</f>
        <v>Cash Withdrawal</v>
      </c>
      <c r="Q1841" t="str">
        <f>VLOOKUP(B1841,[1]Transaction!C:E,3,FALSE)</f>
        <v>ATM</v>
      </c>
      <c r="R1841" s="10">
        <f>IFERROR(I1841-J1841, "")</f>
        <v>231458.21663360004</v>
      </c>
      <c r="S1841" s="5">
        <f t="shared" si="57"/>
        <v>0</v>
      </c>
    </row>
    <row r="1842" spans="1:19" x14ac:dyDescent="0.25">
      <c r="A1842" s="6" t="s">
        <v>1933</v>
      </c>
      <c r="B1842" s="7">
        <v>610088704</v>
      </c>
      <c r="C1842" s="6">
        <v>55</v>
      </c>
      <c r="D1842" s="17">
        <v>24617.25</v>
      </c>
      <c r="E1842" s="6" t="s">
        <v>3339</v>
      </c>
      <c r="F1842" s="6" t="s">
        <v>3854</v>
      </c>
      <c r="G1842" s="6" t="s">
        <v>3369</v>
      </c>
      <c r="H1842" s="18" t="s">
        <v>7169</v>
      </c>
      <c r="I1842" s="19" t="str">
        <f t="shared" si="56"/>
        <v>459218.954</v>
      </c>
      <c r="J1842" s="20">
        <v>271976.12937792001</v>
      </c>
      <c r="K1842" s="6" t="s">
        <v>7170</v>
      </c>
      <c r="L1842" t="str">
        <f>VLOOKUP(A1842,[1]Accounts!$A$2:$G$3001,5,FALSE)</f>
        <v>Fixed Deposit</v>
      </c>
      <c r="M1842" t="str">
        <f>VLOOKUP(A1842,[1]Accounts!$A$2:$G$3001,7,FALSE)</f>
        <v>98343,504</v>
      </c>
      <c r="N1842" t="str">
        <f>IFERROR(VLOOKUP(A1842,[1]Loan!A:D,4,FALSE),  " No Loan")</f>
        <v xml:space="preserve"> No Loan</v>
      </c>
      <c r="O1842" s="4">
        <f>VLOOKUP(B1842, [1]Transaction!C:F,4,FALSE)</f>
        <v>44551</v>
      </c>
      <c r="P1842" t="str">
        <f>VLOOKUP(B1842,[1]Transaction!C:D,2,FALSE)</f>
        <v>Money Deposit</v>
      </c>
      <c r="Q1842" t="str">
        <f>VLOOKUP(B1842,[1]Transaction!C:E,3,FALSE)</f>
        <v>Bank</v>
      </c>
      <c r="R1842" s="10">
        <f>IFERROR(I1842-J1842, "")</f>
        <v>187242.82462208002</v>
      </c>
      <c r="S1842" s="5">
        <f t="shared" si="57"/>
        <v>0</v>
      </c>
    </row>
    <row r="1843" spans="1:19" x14ac:dyDescent="0.25">
      <c r="A1843" s="6" t="s">
        <v>627</v>
      </c>
      <c r="B1843" s="7">
        <v>610960498</v>
      </c>
      <c r="C1843" s="6">
        <v>71</v>
      </c>
      <c r="D1843" s="17">
        <v>18773.25</v>
      </c>
      <c r="E1843" s="6" t="s">
        <v>3339</v>
      </c>
      <c r="F1843" s="6" t="s">
        <v>3504</v>
      </c>
      <c r="G1843" s="6" t="s">
        <v>3369</v>
      </c>
      <c r="H1843" s="18" t="s">
        <v>7171</v>
      </c>
      <c r="I1843" s="19" t="str">
        <f t="shared" si="56"/>
        <v>352259.683</v>
      </c>
      <c r="J1843" s="20">
        <v>194889.7178514</v>
      </c>
      <c r="K1843" s="6" t="s">
        <v>7172</v>
      </c>
      <c r="L1843" t="str">
        <f>VLOOKUP(A1843,[1]Accounts!$A$2:$G$3001,5,FALSE)</f>
        <v>Joint</v>
      </c>
      <c r="M1843" t="str">
        <f>VLOOKUP(A1843,[1]Accounts!$A$2:$G$3001,7,FALSE)</f>
        <v>404829,6615</v>
      </c>
      <c r="N1843" t="str">
        <f>IFERROR(VLOOKUP(A1843,[1]Loan!A:D,4,FALSE),  " No Loan")</f>
        <v>N15036057054</v>
      </c>
      <c r="O1843" s="4">
        <f>VLOOKUP(B1843, [1]Transaction!C:F,4,FALSE)</f>
        <v>44461</v>
      </c>
      <c r="P1843" t="str">
        <f>VLOOKUP(B1843,[1]Transaction!C:D,2,FALSE)</f>
        <v>Loan Payment</v>
      </c>
      <c r="Q1843" t="str">
        <f>VLOOKUP(B1843,[1]Transaction!C:E,3,FALSE)</f>
        <v>AFT</v>
      </c>
      <c r="R1843" s="10">
        <f>IFERROR(I1843-J1843, "")</f>
        <v>157369.96514860002</v>
      </c>
      <c r="S1843" s="5">
        <f t="shared" si="57"/>
        <v>0</v>
      </c>
    </row>
    <row r="1844" spans="1:19" x14ac:dyDescent="0.25">
      <c r="A1844" s="6" t="s">
        <v>2063</v>
      </c>
      <c r="B1844" s="7">
        <v>611034975</v>
      </c>
      <c r="C1844" s="6">
        <v>17</v>
      </c>
      <c r="D1844" s="17">
        <v>38496.75</v>
      </c>
      <c r="E1844" s="6" t="s">
        <v>3348</v>
      </c>
      <c r="F1844" s="6" t="s">
        <v>4174</v>
      </c>
      <c r="G1844" s="6" t="s">
        <v>3361</v>
      </c>
      <c r="H1844" s="18" t="s">
        <v>7173</v>
      </c>
      <c r="I1844" s="19" t="str">
        <f t="shared" si="56"/>
        <v>208376.057</v>
      </c>
      <c r="J1844" s="20">
        <v>82971.557311500001</v>
      </c>
      <c r="K1844" s="6" t="s">
        <v>7174</v>
      </c>
      <c r="L1844" t="str">
        <f>VLOOKUP(A1844,[1]Accounts!$A$2:$G$3001,5,FALSE)</f>
        <v>Savings</v>
      </c>
      <c r="M1844" t="str">
        <f>VLOOKUP(A1844,[1]Accounts!$A$2:$G$3001,7,FALSE)</f>
        <v>233362,416</v>
      </c>
      <c r="N1844" t="str">
        <f>IFERROR(VLOOKUP(A1844,[1]Loan!A:D,4,FALSE),  " No Loan")</f>
        <v xml:space="preserve"> No Loan</v>
      </c>
      <c r="O1844" s="4">
        <f>VLOOKUP(B1844, [1]Transaction!C:F,4,FALSE)</f>
        <v>44221</v>
      </c>
      <c r="P1844" t="str">
        <f>VLOOKUP(B1844,[1]Transaction!C:D,2,FALSE)</f>
        <v>Online Payment</v>
      </c>
      <c r="Q1844" t="str">
        <f>VLOOKUP(B1844,[1]Transaction!C:E,3,FALSE)</f>
        <v>Internet Banking</v>
      </c>
      <c r="R1844" s="10">
        <f>IFERROR(I1844-J1844, "")</f>
        <v>125404.4996885</v>
      </c>
      <c r="S1844" s="5">
        <f t="shared" si="57"/>
        <v>0</v>
      </c>
    </row>
    <row r="1845" spans="1:19" x14ac:dyDescent="0.25">
      <c r="A1845" s="6" t="s">
        <v>1560</v>
      </c>
      <c r="B1845" s="7">
        <v>611669116</v>
      </c>
      <c r="C1845" s="6">
        <v>49</v>
      </c>
      <c r="D1845" s="17">
        <v>26808.75</v>
      </c>
      <c r="E1845" s="6" t="s">
        <v>3339</v>
      </c>
      <c r="F1845" s="6" t="s">
        <v>4070</v>
      </c>
      <c r="G1845" s="6" t="s">
        <v>3369</v>
      </c>
      <c r="H1845" s="18" t="s">
        <v>7175</v>
      </c>
      <c r="I1845" s="19" t="str">
        <f t="shared" si="56"/>
        <v>3784994.64</v>
      </c>
      <c r="J1845" s="20">
        <v>848030.44641119998</v>
      </c>
      <c r="K1845" s="6" t="s">
        <v>7176</v>
      </c>
      <c r="L1845" t="str">
        <f>VLOOKUP(A1845,[1]Accounts!$A$2:$G$3001,5,FALSE)</f>
        <v>Domiciliary</v>
      </c>
      <c r="M1845" t="str">
        <f>VLOOKUP(A1845,[1]Accounts!$A$2:$G$3001,7,FALSE)</f>
        <v>317955,5328</v>
      </c>
      <c r="N1845" t="str">
        <f>IFERROR(VLOOKUP(A1845,[1]Loan!A:D,4,FALSE),  " No Loan")</f>
        <v xml:space="preserve"> No Loan</v>
      </c>
      <c r="O1845" s="4">
        <f>VLOOKUP(B1845, [1]Transaction!C:F,4,FALSE)</f>
        <v>44497</v>
      </c>
      <c r="P1845" t="str">
        <f>VLOOKUP(B1845,[1]Transaction!C:D,2,FALSE)</f>
        <v>Checks</v>
      </c>
      <c r="Q1845" t="str">
        <f>VLOOKUP(B1845,[1]Transaction!C:E,3,FALSE)</f>
        <v>Informal Services</v>
      </c>
      <c r="R1845" s="10">
        <f>IFERROR(I1845-J1845, "")</f>
        <v>2936964.1935888003</v>
      </c>
      <c r="S1845" s="5">
        <f t="shared" si="57"/>
        <v>58739.28387177601</v>
      </c>
    </row>
    <row r="1846" spans="1:19" x14ac:dyDescent="0.25">
      <c r="A1846" s="6" t="s">
        <v>2304</v>
      </c>
      <c r="B1846" s="7">
        <v>611809013</v>
      </c>
      <c r="C1846" s="6">
        <v>64</v>
      </c>
      <c r="D1846" s="17">
        <v>21330</v>
      </c>
      <c r="E1846" s="6" t="s">
        <v>3348</v>
      </c>
      <c r="F1846" s="6" t="s">
        <v>3349</v>
      </c>
      <c r="G1846" s="6" t="s">
        <v>3501</v>
      </c>
      <c r="H1846" s="18" t="s">
        <v>7177</v>
      </c>
      <c r="I1846" s="19" t="str">
        <f t="shared" si="56"/>
        <v>527832.843</v>
      </c>
      <c r="J1846" s="20">
        <v>171867.52342320001</v>
      </c>
      <c r="K1846" s="6" t="s">
        <v>7178</v>
      </c>
      <c r="L1846" t="str">
        <f>VLOOKUP(A1846,[1]Accounts!$A$2:$G$3001,5,FALSE)</f>
        <v>Domiciliary</v>
      </c>
      <c r="M1846" t="str">
        <f>VLOOKUP(A1846,[1]Accounts!$A$2:$G$3001,7,FALSE)</f>
        <v>209173,888</v>
      </c>
      <c r="N1846" t="str">
        <f>IFERROR(VLOOKUP(A1846,[1]Loan!A:D,4,FALSE),  " No Loan")</f>
        <v xml:space="preserve"> No Loan</v>
      </c>
      <c r="O1846" s="4">
        <f>VLOOKUP(B1846, [1]Transaction!C:F,4,FALSE)</f>
        <v>44388</v>
      </c>
      <c r="P1846" t="str">
        <f>VLOOKUP(B1846,[1]Transaction!C:D,2,FALSE)</f>
        <v>Money Deposit</v>
      </c>
      <c r="Q1846" t="str">
        <f>VLOOKUP(B1846,[1]Transaction!C:E,3,FALSE)</f>
        <v>Bank</v>
      </c>
      <c r="R1846" s="10">
        <f>IFERROR(I1846-J1846, "")</f>
        <v>355965.31957679999</v>
      </c>
      <c r="S1846" s="5">
        <f t="shared" si="57"/>
        <v>0</v>
      </c>
    </row>
    <row r="1847" spans="1:19" x14ac:dyDescent="0.25">
      <c r="A1847" s="6" t="s">
        <v>1704</v>
      </c>
      <c r="B1847" s="7">
        <v>612313794</v>
      </c>
      <c r="C1847" s="6">
        <v>38</v>
      </c>
      <c r="D1847" s="17">
        <v>30826.5</v>
      </c>
      <c r="E1847" s="6" t="s">
        <v>3348</v>
      </c>
      <c r="F1847" s="6" t="s">
        <v>3344</v>
      </c>
      <c r="G1847" s="6" t="s">
        <v>3501</v>
      </c>
      <c r="H1847" s="18" t="s">
        <v>7179</v>
      </c>
      <c r="I1847" s="19" t="str">
        <f t="shared" si="56"/>
        <v>1724459.00</v>
      </c>
      <c r="J1847" s="20">
        <v>181237.26011904</v>
      </c>
      <c r="K1847" s="6" t="s">
        <v>7180</v>
      </c>
      <c r="L1847" t="str">
        <f>VLOOKUP(A1847,[1]Accounts!$A$2:$G$3001,5,FALSE)</f>
        <v>Domiciliary</v>
      </c>
      <c r="M1847" t="str">
        <f>VLOOKUP(A1847,[1]Accounts!$A$2:$G$3001,7,FALSE)</f>
        <v>136851,8688</v>
      </c>
      <c r="N1847" t="str">
        <f>IFERROR(VLOOKUP(A1847,[1]Loan!A:D,4,FALSE),  " No Loan")</f>
        <v xml:space="preserve"> No Loan</v>
      </c>
      <c r="O1847" s="4">
        <f>VLOOKUP(B1847, [1]Transaction!C:F,4,FALSE)</f>
        <v>44679</v>
      </c>
      <c r="P1847" t="str">
        <f>VLOOKUP(B1847,[1]Transaction!C:D,2,FALSE)</f>
        <v>Online Payment</v>
      </c>
      <c r="Q1847" t="str">
        <f>VLOOKUP(B1847,[1]Transaction!C:E,3,FALSE)</f>
        <v>Mobile</v>
      </c>
      <c r="R1847" s="10">
        <f>IFERROR(I1847-J1847, "")</f>
        <v>1543221.73988096</v>
      </c>
      <c r="S1847" s="5">
        <f t="shared" si="57"/>
        <v>30864.4347976192</v>
      </c>
    </row>
    <row r="1848" spans="1:19" x14ac:dyDescent="0.25">
      <c r="A1848" s="6" t="s">
        <v>2552</v>
      </c>
      <c r="B1848" s="7">
        <v>612724567</v>
      </c>
      <c r="C1848" s="6">
        <v>35</v>
      </c>
      <c r="D1848" s="17">
        <v>31922.25</v>
      </c>
      <c r="E1848" s="6" t="s">
        <v>3348</v>
      </c>
      <c r="F1848" s="6" t="s">
        <v>4749</v>
      </c>
      <c r="G1848" s="6" t="s">
        <v>3403</v>
      </c>
      <c r="H1848" s="18" t="s">
        <v>7181</v>
      </c>
      <c r="I1848" s="19" t="str">
        <f t="shared" si="56"/>
        <v>442275.471</v>
      </c>
      <c r="J1848" s="20">
        <v>537088.27553280001</v>
      </c>
      <c r="K1848" s="6" t="s">
        <v>7182</v>
      </c>
      <c r="L1848" t="str">
        <f>VLOOKUP(A1848,[1]Accounts!$A$2:$G$3001,5,FALSE)</f>
        <v>Joint</v>
      </c>
      <c r="M1848" t="str">
        <f>VLOOKUP(A1848,[1]Accounts!$A$2:$G$3001,7,FALSE)</f>
        <v>62265,1392</v>
      </c>
      <c r="N1848" t="str">
        <f>IFERROR(VLOOKUP(A1848,[1]Loan!A:D,4,FALSE),  " No Loan")</f>
        <v xml:space="preserve"> No Loan</v>
      </c>
      <c r="O1848" s="4">
        <f>VLOOKUP(B1848, [1]Transaction!C:F,4,FALSE)</f>
        <v>44642</v>
      </c>
      <c r="P1848" t="str">
        <f>VLOOKUP(B1848,[1]Transaction!C:D,2,FALSE)</f>
        <v>Money Deposit</v>
      </c>
      <c r="Q1848" t="str">
        <f>VLOOKUP(B1848,[1]Transaction!C:E,3,FALSE)</f>
        <v>Bank</v>
      </c>
      <c r="R1848" s="10">
        <f>IFERROR(I1848-J1848, "")</f>
        <v>-94812.804532799986</v>
      </c>
      <c r="S1848" s="5">
        <f t="shared" si="57"/>
        <v>0</v>
      </c>
    </row>
    <row r="1849" spans="1:19" x14ac:dyDescent="0.25">
      <c r="A1849" s="6" t="s">
        <v>1126</v>
      </c>
      <c r="B1849" s="7">
        <v>612790558</v>
      </c>
      <c r="C1849" s="6">
        <v>53</v>
      </c>
      <c r="D1849" s="17">
        <v>25347.75</v>
      </c>
      <c r="E1849" s="6" t="s">
        <v>3339</v>
      </c>
      <c r="F1849" s="6" t="s">
        <v>3772</v>
      </c>
      <c r="G1849" s="6" t="s">
        <v>3512</v>
      </c>
      <c r="H1849" s="18" t="s">
        <v>7183</v>
      </c>
      <c r="I1849" s="19" t="str">
        <f t="shared" si="56"/>
        <v>289365.401</v>
      </c>
      <c r="J1849" s="20">
        <v>82390.221619200005</v>
      </c>
      <c r="K1849" s="6" t="s">
        <v>7184</v>
      </c>
      <c r="L1849" t="str">
        <f>VLOOKUP(A1849,[1]Accounts!$A$2:$G$3001,5,FALSE)</f>
        <v>Domiciliary</v>
      </c>
      <c r="M1849" t="str">
        <f>VLOOKUP(A1849,[1]Accounts!$A$2:$G$3001,7,FALSE)</f>
        <v>330112,1187</v>
      </c>
      <c r="N1849" t="str">
        <f>IFERROR(VLOOKUP(A1849,[1]Loan!A:D,4,FALSE),  " No Loan")</f>
        <v xml:space="preserve"> No Loan</v>
      </c>
      <c r="O1849" s="4">
        <f>VLOOKUP(B1849, [1]Transaction!C:F,4,FALSE)</f>
        <v>44376</v>
      </c>
      <c r="P1849" t="str">
        <f>VLOOKUP(B1849,[1]Transaction!C:D,2,FALSE)</f>
        <v>Money Deposit</v>
      </c>
      <c r="Q1849" t="str">
        <f>VLOOKUP(B1849,[1]Transaction!C:E,3,FALSE)</f>
        <v>Bank</v>
      </c>
      <c r="R1849" s="10">
        <f>IFERROR(I1849-J1849, "")</f>
        <v>206975.17938079999</v>
      </c>
      <c r="S1849" s="5">
        <f t="shared" si="57"/>
        <v>0</v>
      </c>
    </row>
    <row r="1850" spans="1:19" x14ac:dyDescent="0.25">
      <c r="A1850" s="6" t="s">
        <v>1980</v>
      </c>
      <c r="B1850" s="7">
        <v>612985364</v>
      </c>
      <c r="C1850" s="6">
        <v>20</v>
      </c>
      <c r="D1850" s="17">
        <v>37401</v>
      </c>
      <c r="E1850" s="6" t="s">
        <v>3339</v>
      </c>
      <c r="F1850" s="6" t="s">
        <v>4117</v>
      </c>
      <c r="G1850" s="6" t="s">
        <v>3463</v>
      </c>
      <c r="H1850" s="18" t="s">
        <v>7185</v>
      </c>
      <c r="I1850" s="19" t="str">
        <f t="shared" si="56"/>
        <v>132877.016</v>
      </c>
      <c r="J1850" s="20">
        <v>106041.0700272</v>
      </c>
      <c r="K1850" s="6" t="s">
        <v>7186</v>
      </c>
      <c r="L1850" t="str">
        <f>VLOOKUP(A1850,[1]Accounts!$A$2:$G$3001,5,FALSE)</f>
        <v>Savings</v>
      </c>
      <c r="M1850" t="str">
        <f>VLOOKUP(A1850,[1]Accounts!$A$2:$G$3001,7,FALSE)</f>
        <v>234313,4628</v>
      </c>
      <c r="N1850" t="str">
        <f>IFERROR(VLOOKUP(A1850,[1]Loan!A:D,4,FALSE),  " No Loan")</f>
        <v xml:space="preserve"> No Loan</v>
      </c>
      <c r="O1850" s="4">
        <f>VLOOKUP(B1850, [1]Transaction!C:F,4,FALSE)</f>
        <v>44387</v>
      </c>
      <c r="P1850" t="str">
        <f>VLOOKUP(B1850,[1]Transaction!C:D,2,FALSE)</f>
        <v>Cash Withdrawal</v>
      </c>
      <c r="Q1850" t="str">
        <f>VLOOKUP(B1850,[1]Transaction!C:E,3,FALSE)</f>
        <v>POS</v>
      </c>
      <c r="R1850" s="10">
        <f>IFERROR(I1850-J1850, "")</f>
        <v>26835.945972800007</v>
      </c>
      <c r="S1850" s="5">
        <f t="shared" si="57"/>
        <v>0</v>
      </c>
    </row>
    <row r="1851" spans="1:19" x14ac:dyDescent="0.25">
      <c r="A1851" s="6" t="s">
        <v>572</v>
      </c>
      <c r="B1851" s="7">
        <v>613372091</v>
      </c>
      <c r="C1851" s="6">
        <v>30</v>
      </c>
      <c r="D1851" s="17">
        <v>33748.5</v>
      </c>
      <c r="E1851" s="6" t="s">
        <v>3339</v>
      </c>
      <c r="F1851" s="6" t="s">
        <v>3511</v>
      </c>
      <c r="G1851" s="6" t="s">
        <v>3623</v>
      </c>
      <c r="H1851" s="18" t="s">
        <v>7187</v>
      </c>
      <c r="I1851" s="19" t="str">
        <f t="shared" si="56"/>
        <v>826697.104</v>
      </c>
      <c r="J1851" s="20">
        <v>339792.03829619999</v>
      </c>
      <c r="K1851" s="6" t="s">
        <v>7188</v>
      </c>
      <c r="L1851" t="str">
        <f>VLOOKUP(A1851,[1]Accounts!$A$2:$G$3001,5,FALSE)</f>
        <v>Joint</v>
      </c>
      <c r="M1851" t="str">
        <f>VLOOKUP(A1851,[1]Accounts!$A$2:$G$3001,7,FALSE)</f>
        <v>396733,6422</v>
      </c>
      <c r="N1851" t="str">
        <f>IFERROR(VLOOKUP(A1851,[1]Loan!A:D,4,FALSE),  " No Loan")</f>
        <v xml:space="preserve"> No Loan</v>
      </c>
      <c r="O1851" s="4">
        <f>VLOOKUP(B1851, [1]Transaction!C:F,4,FALSE)</f>
        <v>44494</v>
      </c>
      <c r="P1851" t="str">
        <f>VLOOKUP(B1851,[1]Transaction!C:D,2,FALSE)</f>
        <v>Money Transfer</v>
      </c>
      <c r="Q1851" t="str">
        <f>VLOOKUP(B1851,[1]Transaction!C:E,3,FALSE)</f>
        <v>Mobile</v>
      </c>
      <c r="R1851" s="10">
        <f>IFERROR(I1851-J1851, "")</f>
        <v>486905.06570380006</v>
      </c>
      <c r="S1851" s="5">
        <f t="shared" si="57"/>
        <v>0</v>
      </c>
    </row>
    <row r="1852" spans="1:19" x14ac:dyDescent="0.25">
      <c r="A1852" s="6" t="s">
        <v>649</v>
      </c>
      <c r="B1852" s="7">
        <v>614567503</v>
      </c>
      <c r="C1852" s="6">
        <v>62</v>
      </c>
      <c r="D1852" s="17">
        <v>22060.5</v>
      </c>
      <c r="E1852" s="6" t="s">
        <v>3348</v>
      </c>
      <c r="F1852" s="6" t="s">
        <v>4732</v>
      </c>
      <c r="G1852" s="6" t="s">
        <v>3350</v>
      </c>
      <c r="H1852" s="18" t="s">
        <v>7189</v>
      </c>
      <c r="I1852" s="19" t="str">
        <f t="shared" si="56"/>
        <v>557439.613</v>
      </c>
      <c r="J1852" s="20">
        <v>169785.04249769999</v>
      </c>
      <c r="K1852" s="6" t="s">
        <v>7190</v>
      </c>
      <c r="L1852" t="str">
        <f>VLOOKUP(A1852,[1]Accounts!$A$2:$G$3001,5,FALSE)</f>
        <v>Savings</v>
      </c>
      <c r="M1852" t="str">
        <f>VLOOKUP(A1852,[1]Accounts!$A$2:$G$3001,7,FALSE)</f>
        <v>190119,93</v>
      </c>
      <c r="N1852" t="str">
        <f>IFERROR(VLOOKUP(A1852,[1]Loan!A:D,4,FALSE),  " No Loan")</f>
        <v xml:space="preserve"> No Loan</v>
      </c>
      <c r="O1852" s="4">
        <f>VLOOKUP(B1852, [1]Transaction!C:F,4,FALSE)</f>
        <v>44540</v>
      </c>
      <c r="P1852" t="str">
        <f>VLOOKUP(B1852,[1]Transaction!C:D,2,FALSE)</f>
        <v>Checks</v>
      </c>
      <c r="Q1852" t="str">
        <f>VLOOKUP(B1852,[1]Transaction!C:E,3,FALSE)</f>
        <v>Bank</v>
      </c>
      <c r="R1852" s="10">
        <f>IFERROR(I1852-J1852, "")</f>
        <v>387654.57050230005</v>
      </c>
      <c r="S1852" s="5">
        <f t="shared" si="57"/>
        <v>0</v>
      </c>
    </row>
    <row r="1853" spans="1:19" x14ac:dyDescent="0.25">
      <c r="A1853" s="6" t="s">
        <v>1708</v>
      </c>
      <c r="B1853" s="7">
        <v>616885669</v>
      </c>
      <c r="C1853" s="6">
        <v>32</v>
      </c>
      <c r="D1853" s="17">
        <v>33018</v>
      </c>
      <c r="E1853" s="6" t="s">
        <v>3339</v>
      </c>
      <c r="F1853" s="6" t="s">
        <v>3633</v>
      </c>
      <c r="G1853" s="6" t="s">
        <v>3403</v>
      </c>
      <c r="H1853" s="18" t="s">
        <v>7191</v>
      </c>
      <c r="I1853" s="19" t="str">
        <f t="shared" si="56"/>
        <v>891713.773</v>
      </c>
      <c r="J1853" s="20">
        <v>88823.956421199997</v>
      </c>
      <c r="K1853" s="6" t="s">
        <v>7192</v>
      </c>
      <c r="L1853" t="str">
        <f>VLOOKUP(A1853,[1]Accounts!$A$2:$G$3001,5,FALSE)</f>
        <v>Domiciliary</v>
      </c>
      <c r="M1853" t="str">
        <f>VLOOKUP(A1853,[1]Accounts!$A$2:$G$3001,7,FALSE)</f>
        <v>68488,9128</v>
      </c>
      <c r="N1853" t="str">
        <f>IFERROR(VLOOKUP(A1853,[1]Loan!A:D,4,FALSE),  " No Loan")</f>
        <v xml:space="preserve"> No Loan</v>
      </c>
      <c r="O1853" s="4">
        <f>VLOOKUP(B1853, [1]Transaction!C:F,4,FALSE)</f>
        <v>44607</v>
      </c>
      <c r="P1853" t="str">
        <f>VLOOKUP(B1853,[1]Transaction!C:D,2,FALSE)</f>
        <v>Money Deposit</v>
      </c>
      <c r="Q1853" t="str">
        <f>VLOOKUP(B1853,[1]Transaction!C:E,3,FALSE)</f>
        <v>Bank</v>
      </c>
      <c r="R1853" s="10">
        <f>IFERROR(I1853-J1853, "")</f>
        <v>802889.81657880009</v>
      </c>
      <c r="S1853" s="5">
        <f t="shared" si="57"/>
        <v>16057.796331576003</v>
      </c>
    </row>
    <row r="1854" spans="1:19" x14ac:dyDescent="0.25">
      <c r="A1854" s="6" t="s">
        <v>337</v>
      </c>
      <c r="B1854" s="7">
        <v>616952413</v>
      </c>
      <c r="C1854" s="6">
        <v>51</v>
      </c>
      <c r="D1854" s="17">
        <v>26078.25</v>
      </c>
      <c r="E1854" s="6" t="s">
        <v>3339</v>
      </c>
      <c r="F1854" s="6" t="s">
        <v>3713</v>
      </c>
      <c r="G1854" s="6" t="s">
        <v>3512</v>
      </c>
      <c r="H1854" s="18" t="s">
        <v>7193</v>
      </c>
      <c r="I1854" s="19" t="str">
        <f t="shared" si="56"/>
        <v>215052.594</v>
      </c>
      <c r="J1854" s="20">
        <v>96018.077315160001</v>
      </c>
      <c r="K1854" s="6" t="s">
        <v>7194</v>
      </c>
      <c r="L1854" t="str">
        <f>VLOOKUP(A1854,[1]Accounts!$A$2:$G$3001,5,FALSE)</f>
        <v>Domiciliary</v>
      </c>
      <c r="M1854" t="str">
        <f>VLOOKUP(A1854,[1]Accounts!$A$2:$G$3001,7,FALSE)</f>
        <v>196620,552</v>
      </c>
      <c r="N1854" t="str">
        <f>IFERROR(VLOOKUP(A1854,[1]Loan!A:D,4,FALSE),  " No Loan")</f>
        <v xml:space="preserve"> No Loan</v>
      </c>
      <c r="O1854" s="4">
        <f>VLOOKUP(B1854, [1]Transaction!C:F,4,FALSE)</f>
        <v>44324</v>
      </c>
      <c r="P1854" t="str">
        <f>VLOOKUP(B1854,[1]Transaction!C:D,2,FALSE)</f>
        <v>Money Deposit</v>
      </c>
      <c r="Q1854" t="str">
        <f>VLOOKUP(B1854,[1]Transaction!C:E,3,FALSE)</f>
        <v>Bank</v>
      </c>
      <c r="R1854" s="10">
        <f>IFERROR(I1854-J1854, "")</f>
        <v>119034.51668484001</v>
      </c>
      <c r="S1854" s="5">
        <f t="shared" si="57"/>
        <v>0</v>
      </c>
    </row>
    <row r="1855" spans="1:19" x14ac:dyDescent="0.25">
      <c r="A1855" s="6" t="s">
        <v>1198</v>
      </c>
      <c r="B1855" s="7">
        <v>618150017</v>
      </c>
      <c r="C1855" s="6">
        <v>74</v>
      </c>
      <c r="D1855" s="17">
        <v>17677.5</v>
      </c>
      <c r="E1855" s="6" t="s">
        <v>3339</v>
      </c>
      <c r="F1855" s="6" t="s">
        <v>4239</v>
      </c>
      <c r="G1855" s="6" t="s">
        <v>3369</v>
      </c>
      <c r="H1855" s="18" t="s">
        <v>7195</v>
      </c>
      <c r="I1855" s="19" t="str">
        <f t="shared" si="56"/>
        <v>1597694.60</v>
      </c>
      <c r="J1855" s="20">
        <v>251878.16364983999</v>
      </c>
      <c r="K1855" s="6" t="s">
        <v>7196</v>
      </c>
      <c r="L1855" t="str">
        <f>VLOOKUP(A1855,[1]Accounts!$A$2:$G$3001,5,FALSE)</f>
        <v>Domiciliary</v>
      </c>
      <c r="M1855" t="str">
        <f>VLOOKUP(A1855,[1]Accounts!$A$2:$G$3001,7,FALSE)</f>
        <v>263984,7744</v>
      </c>
      <c r="N1855" t="str">
        <f>IFERROR(VLOOKUP(A1855,[1]Loan!A:D,4,FALSE),  " No Loan")</f>
        <v xml:space="preserve"> No Loan</v>
      </c>
      <c r="O1855" s="4">
        <f>VLOOKUP(B1855, [1]Transaction!C:F,4,FALSE)</f>
        <v>44484</v>
      </c>
      <c r="P1855" t="str">
        <f>VLOOKUP(B1855,[1]Transaction!C:D,2,FALSE)</f>
        <v>Online Payment</v>
      </c>
      <c r="Q1855" t="str">
        <f>VLOOKUP(B1855,[1]Transaction!C:E,3,FALSE)</f>
        <v>Mobile</v>
      </c>
      <c r="R1855" s="10">
        <f>IFERROR(I1855-J1855, "")</f>
        <v>1345816.43635016</v>
      </c>
      <c r="S1855" s="5">
        <f t="shared" si="57"/>
        <v>26916.328727003201</v>
      </c>
    </row>
    <row r="1856" spans="1:19" x14ac:dyDescent="0.25">
      <c r="A1856" s="6" t="s">
        <v>3213</v>
      </c>
      <c r="B1856" s="7">
        <v>618755065</v>
      </c>
      <c r="C1856" s="6">
        <v>29</v>
      </c>
      <c r="D1856" s="17">
        <v>34113.75</v>
      </c>
      <c r="E1856" s="6" t="s">
        <v>3339</v>
      </c>
      <c r="F1856" s="6" t="s">
        <v>3379</v>
      </c>
      <c r="G1856" s="6" t="s">
        <v>3454</v>
      </c>
      <c r="H1856" s="18" t="s">
        <v>7197</v>
      </c>
      <c r="I1856" s="19" t="str">
        <f t="shared" si="56"/>
        <v>1098831.52</v>
      </c>
      <c r="J1856" s="20">
        <v>171672.51944303999</v>
      </c>
      <c r="K1856" s="6" t="s">
        <v>7198</v>
      </c>
      <c r="L1856" t="str">
        <f>VLOOKUP(A1856,[1]Accounts!$A$2:$G$3001,5,FALSE)</f>
        <v>Domiciliary</v>
      </c>
      <c r="M1856" t="str">
        <f>VLOOKUP(A1856,[1]Accounts!$A$2:$G$3001,7,FALSE)</f>
        <v>276078,131</v>
      </c>
      <c r="N1856" t="str">
        <f>IFERROR(VLOOKUP(A1856,[1]Loan!A:D,4,FALSE),  " No Loan")</f>
        <v xml:space="preserve"> No Loan</v>
      </c>
      <c r="O1856" s="4">
        <f>VLOOKUP(B1856, [1]Transaction!C:F,4,FALSE)</f>
        <v>44349</v>
      </c>
      <c r="P1856" t="str">
        <f>VLOOKUP(B1856,[1]Transaction!C:D,2,FALSE)</f>
        <v>Cash Withdrawal</v>
      </c>
      <c r="Q1856" t="str">
        <f>VLOOKUP(B1856,[1]Transaction!C:E,3,FALSE)</f>
        <v>Bank</v>
      </c>
      <c r="R1856" s="10">
        <f>IFERROR(I1856-J1856, "")</f>
        <v>927159.00055696</v>
      </c>
      <c r="S1856" s="5">
        <f t="shared" si="57"/>
        <v>18543.1800111392</v>
      </c>
    </row>
    <row r="1857" spans="1:19" x14ac:dyDescent="0.25">
      <c r="A1857" s="6" t="s">
        <v>2665</v>
      </c>
      <c r="B1857" s="7">
        <v>618776278</v>
      </c>
      <c r="C1857" s="6">
        <v>51</v>
      </c>
      <c r="D1857" s="17">
        <v>26078.25</v>
      </c>
      <c r="E1857" s="6" t="s">
        <v>3348</v>
      </c>
      <c r="F1857" s="6" t="s">
        <v>3585</v>
      </c>
      <c r="G1857" s="6" t="s">
        <v>3369</v>
      </c>
      <c r="H1857" s="18" t="s">
        <v>7199</v>
      </c>
      <c r="I1857" s="19" t="str">
        <f t="shared" si="56"/>
        <v>270036.510</v>
      </c>
      <c r="J1857" s="20">
        <v>219513.55023359999</v>
      </c>
      <c r="K1857" s="6" t="s">
        <v>7200</v>
      </c>
      <c r="L1857" t="str">
        <f>VLOOKUP(A1857,[1]Accounts!$A$2:$G$3001,5,FALSE)</f>
        <v>Joint</v>
      </c>
      <c r="M1857" t="str">
        <f>VLOOKUP(A1857,[1]Accounts!$A$2:$G$3001,7,FALSE)</f>
        <v>446342,2304</v>
      </c>
      <c r="N1857" t="str">
        <f>IFERROR(VLOOKUP(A1857,[1]Loan!A:D,4,FALSE),  " No Loan")</f>
        <v xml:space="preserve"> No Loan</v>
      </c>
      <c r="O1857" s="4">
        <f>VLOOKUP(B1857, [1]Transaction!C:F,4,FALSE)</f>
        <v>44542</v>
      </c>
      <c r="P1857" t="str">
        <f>VLOOKUP(B1857,[1]Transaction!C:D,2,FALSE)</f>
        <v>Cash Withdrawal</v>
      </c>
      <c r="Q1857" t="str">
        <f>VLOOKUP(B1857,[1]Transaction!C:E,3,FALSE)</f>
        <v>ATM</v>
      </c>
      <c r="R1857" s="10">
        <f>IFERROR(I1857-J1857, "")</f>
        <v>50522.959766400018</v>
      </c>
      <c r="S1857" s="5">
        <f t="shared" si="57"/>
        <v>0</v>
      </c>
    </row>
    <row r="1858" spans="1:19" x14ac:dyDescent="0.25">
      <c r="A1858" s="6" t="s">
        <v>2451</v>
      </c>
      <c r="B1858" s="7">
        <v>619053523</v>
      </c>
      <c r="C1858" s="6">
        <v>28</v>
      </c>
      <c r="D1858" s="17">
        <v>34479</v>
      </c>
      <c r="E1858" s="6" t="s">
        <v>3339</v>
      </c>
      <c r="F1858" s="6" t="s">
        <v>3685</v>
      </c>
      <c r="G1858" s="6" t="s">
        <v>3512</v>
      </c>
      <c r="H1858" s="18" t="s">
        <v>7201</v>
      </c>
      <c r="I1858" s="19" t="str">
        <f t="shared" si="56"/>
        <v>390050.101</v>
      </c>
      <c r="J1858" s="20">
        <v>135217.368468</v>
      </c>
      <c r="K1858" s="6" t="s">
        <v>7202</v>
      </c>
      <c r="L1858" t="str">
        <f>VLOOKUP(A1858,[1]Accounts!$A$2:$G$3001,5,FALSE)</f>
        <v>Domiciliary</v>
      </c>
      <c r="M1858" t="str">
        <f>VLOOKUP(A1858,[1]Accounts!$A$2:$G$3001,7,FALSE)</f>
        <v>157737,216</v>
      </c>
      <c r="N1858" t="str">
        <f>IFERROR(VLOOKUP(A1858,[1]Loan!A:D,4,FALSE),  " No Loan")</f>
        <v xml:space="preserve"> No Loan</v>
      </c>
      <c r="O1858" s="4">
        <f>VLOOKUP(B1858, [1]Transaction!C:F,4,FALSE)</f>
        <v>44225</v>
      </c>
      <c r="P1858" t="str">
        <f>VLOOKUP(B1858,[1]Transaction!C:D,2,FALSE)</f>
        <v>Money Deposit</v>
      </c>
      <c r="Q1858" t="str">
        <f>VLOOKUP(B1858,[1]Transaction!C:E,3,FALSE)</f>
        <v>Bank</v>
      </c>
      <c r="R1858" s="10">
        <f>IFERROR(I1858-J1858, "")</f>
        <v>254832.73253200002</v>
      </c>
      <c r="S1858" s="5">
        <f t="shared" si="57"/>
        <v>0</v>
      </c>
    </row>
    <row r="1859" spans="1:19" x14ac:dyDescent="0.25">
      <c r="A1859" s="6" t="s">
        <v>1898</v>
      </c>
      <c r="B1859" s="7">
        <v>619850014</v>
      </c>
      <c r="C1859" s="6">
        <v>63</v>
      </c>
      <c r="D1859" s="17">
        <v>21695.25</v>
      </c>
      <c r="E1859" s="6" t="s">
        <v>3348</v>
      </c>
      <c r="F1859" s="6" t="s">
        <v>4211</v>
      </c>
      <c r="G1859" s="6" t="s">
        <v>3399</v>
      </c>
      <c r="H1859" s="18" t="s">
        <v>7203</v>
      </c>
      <c r="I1859" s="19" t="str">
        <f t="shared" ref="I1859:I1922" si="58">LEFT(H1859,10)</f>
        <v>666451.208</v>
      </c>
      <c r="J1859" s="20">
        <v>120599.30919078</v>
      </c>
      <c r="K1859" s="6" t="s">
        <v>7204</v>
      </c>
      <c r="L1859" t="str">
        <f>VLOOKUP(A1859,[1]Accounts!$A$2:$G$3001,5,FALSE)</f>
        <v>Corporate</v>
      </c>
      <c r="M1859" t="str">
        <f>VLOOKUP(A1859,[1]Accounts!$A$2:$G$3001,7,FALSE)</f>
        <v>439388,9175</v>
      </c>
      <c r="N1859" t="str">
        <f>IFERROR(VLOOKUP(A1859,[1]Loan!A:D,4,FALSE),  " No Loan")</f>
        <v xml:space="preserve"> No Loan</v>
      </c>
      <c r="O1859" s="4">
        <f>VLOOKUP(B1859, [1]Transaction!C:F,4,FALSE)</f>
        <v>44380</v>
      </c>
      <c r="P1859" t="str">
        <f>VLOOKUP(B1859,[1]Transaction!C:D,2,FALSE)</f>
        <v>Cash Withdrawal</v>
      </c>
      <c r="Q1859" t="str">
        <f>VLOOKUP(B1859,[1]Transaction!C:E,3,FALSE)</f>
        <v>ATM</v>
      </c>
      <c r="R1859" s="10">
        <f>IFERROR(I1859-J1859, "")</f>
        <v>545851.89880921994</v>
      </c>
      <c r="S1859" s="5">
        <f t="shared" ref="S1859:S1922" si="59">IF(R1859&gt;500000, R1859*0.02,0)</f>
        <v>10917.0379761844</v>
      </c>
    </row>
    <row r="1860" spans="1:19" x14ac:dyDescent="0.25">
      <c r="A1860" s="6" t="s">
        <v>1095</v>
      </c>
      <c r="B1860" s="7">
        <v>619982087</v>
      </c>
      <c r="C1860" s="6">
        <v>18</v>
      </c>
      <c r="D1860" s="17">
        <v>38131.5</v>
      </c>
      <c r="E1860" s="6" t="s">
        <v>3348</v>
      </c>
      <c r="F1860" s="6" t="s">
        <v>3959</v>
      </c>
      <c r="G1860" s="6" t="s">
        <v>3369</v>
      </c>
      <c r="H1860" s="18" t="s">
        <v>7205</v>
      </c>
      <c r="I1860" s="19" t="str">
        <f t="shared" si="58"/>
        <v>406893.791</v>
      </c>
      <c r="J1860" s="20">
        <v>179033.26814207999</v>
      </c>
      <c r="K1860" s="6" t="s">
        <v>7206</v>
      </c>
      <c r="L1860" t="str">
        <f>VLOOKUP(A1860,[1]Accounts!$A$2:$G$3001,5,FALSE)</f>
        <v>Current</v>
      </c>
      <c r="M1860" t="str">
        <f>VLOOKUP(A1860,[1]Accounts!$A$2:$G$3001,7,FALSE)</f>
        <v>179278,4148</v>
      </c>
      <c r="N1860" t="str">
        <f>IFERROR(VLOOKUP(A1860,[1]Loan!A:D,4,FALSE),  " No Loan")</f>
        <v xml:space="preserve"> No Loan</v>
      </c>
      <c r="O1860" s="4">
        <f>VLOOKUP(B1860, [1]Transaction!C:F,4,FALSE)</f>
        <v>44613</v>
      </c>
      <c r="P1860" t="str">
        <f>VLOOKUP(B1860,[1]Transaction!C:D,2,FALSE)</f>
        <v>Money Deposit</v>
      </c>
      <c r="Q1860" t="str">
        <f>VLOOKUP(B1860,[1]Transaction!C:E,3,FALSE)</f>
        <v>Bank</v>
      </c>
      <c r="R1860" s="10">
        <f>IFERROR(I1860-J1860, "")</f>
        <v>227860.52285792003</v>
      </c>
      <c r="S1860" s="5">
        <f t="shared" si="59"/>
        <v>0</v>
      </c>
    </row>
    <row r="1861" spans="1:19" x14ac:dyDescent="0.25">
      <c r="A1861" s="6" t="s">
        <v>1782</v>
      </c>
      <c r="B1861" s="7">
        <v>620261247</v>
      </c>
      <c r="C1861" s="6">
        <v>80</v>
      </c>
      <c r="D1861" s="17">
        <v>15486</v>
      </c>
      <c r="E1861" s="6" t="s">
        <v>3348</v>
      </c>
      <c r="F1861" s="6" t="s">
        <v>3344</v>
      </c>
      <c r="G1861" s="6" t="s">
        <v>3369</v>
      </c>
      <c r="H1861" s="18" t="s">
        <v>7207</v>
      </c>
      <c r="I1861" s="19" t="str">
        <f t="shared" si="58"/>
        <v>105428.925</v>
      </c>
      <c r="J1861" s="20">
        <v>64494.387719999999</v>
      </c>
      <c r="K1861" s="6" t="s">
        <v>7208</v>
      </c>
      <c r="L1861" t="str">
        <f>VLOOKUP(A1861,[1]Accounts!$A$2:$G$3001,5,FALSE)</f>
        <v>Domiciliary</v>
      </c>
      <c r="M1861" t="str">
        <f>VLOOKUP(A1861,[1]Accounts!$A$2:$G$3001,7,FALSE)</f>
        <v>53797,0752</v>
      </c>
      <c r="N1861" t="str">
        <f>IFERROR(VLOOKUP(A1861,[1]Loan!A:D,4,FALSE),  " No Loan")</f>
        <v xml:space="preserve"> No Loan</v>
      </c>
      <c r="O1861" s="4">
        <f>VLOOKUP(B1861, [1]Transaction!C:F,4,FALSE)</f>
        <v>44494</v>
      </c>
      <c r="P1861" t="str">
        <f>VLOOKUP(B1861,[1]Transaction!C:D,2,FALSE)</f>
        <v>Online Payment</v>
      </c>
      <c r="Q1861" t="str">
        <f>VLOOKUP(B1861,[1]Transaction!C:E,3,FALSE)</f>
        <v>Mobile</v>
      </c>
      <c r="R1861" s="10">
        <f>IFERROR(I1861-J1861, "")</f>
        <v>40934.537280000004</v>
      </c>
      <c r="S1861" s="5">
        <f t="shared" si="59"/>
        <v>0</v>
      </c>
    </row>
    <row r="1862" spans="1:19" x14ac:dyDescent="0.25">
      <c r="A1862" s="6" t="s">
        <v>1687</v>
      </c>
      <c r="B1862" s="7">
        <v>620396227</v>
      </c>
      <c r="C1862" s="6">
        <v>38</v>
      </c>
      <c r="D1862" s="17">
        <v>30826.5</v>
      </c>
      <c r="E1862" s="6" t="s">
        <v>3348</v>
      </c>
      <c r="F1862" s="6" t="s">
        <v>3571</v>
      </c>
      <c r="G1862" s="6" t="s">
        <v>3512</v>
      </c>
      <c r="H1862" s="18" t="s">
        <v>7209</v>
      </c>
      <c r="I1862" s="19" t="str">
        <f t="shared" si="58"/>
        <v>149576.514</v>
      </c>
      <c r="J1862" s="20">
        <v>42485.21925984</v>
      </c>
      <c r="K1862" s="6" t="s">
        <v>7210</v>
      </c>
      <c r="L1862" t="str">
        <f>VLOOKUP(A1862,[1]Accounts!$A$2:$G$3001,5,FALSE)</f>
        <v>Corporate</v>
      </c>
      <c r="M1862" t="str">
        <f>VLOOKUP(A1862,[1]Accounts!$A$2:$G$3001,7,FALSE)</f>
        <v>98497,3597</v>
      </c>
      <c r="N1862" t="str">
        <f>IFERROR(VLOOKUP(A1862,[1]Loan!A:D,4,FALSE),  " No Loan")</f>
        <v xml:space="preserve"> No Loan</v>
      </c>
      <c r="O1862" s="4">
        <f>VLOOKUP(B1862, [1]Transaction!C:F,4,FALSE)</f>
        <v>44369</v>
      </c>
      <c r="P1862" t="str">
        <f>VLOOKUP(B1862,[1]Transaction!C:D,2,FALSE)</f>
        <v>Cash Withdrawal</v>
      </c>
      <c r="Q1862" t="str">
        <f>VLOOKUP(B1862,[1]Transaction!C:E,3,FALSE)</f>
        <v>ATM</v>
      </c>
      <c r="R1862" s="10">
        <f>IFERROR(I1862-J1862, "")</f>
        <v>107091.29474016</v>
      </c>
      <c r="S1862" s="5">
        <f t="shared" si="59"/>
        <v>0</v>
      </c>
    </row>
    <row r="1863" spans="1:19" x14ac:dyDescent="0.25">
      <c r="A1863" s="6" t="s">
        <v>2682</v>
      </c>
      <c r="B1863" s="7">
        <v>620633359</v>
      </c>
      <c r="C1863" s="6">
        <v>31</v>
      </c>
      <c r="D1863" s="17">
        <v>33383.25</v>
      </c>
      <c r="E1863" s="6" t="s">
        <v>3348</v>
      </c>
      <c r="F1863" s="6" t="s">
        <v>5002</v>
      </c>
      <c r="G1863" s="6" t="s">
        <v>3512</v>
      </c>
      <c r="H1863" s="18" t="s">
        <v>7211</v>
      </c>
      <c r="I1863" s="19" t="str">
        <f t="shared" si="58"/>
        <v>159081.75_x0002_</v>
      </c>
      <c r="J1863" s="20">
        <v>131719.68900000001</v>
      </c>
      <c r="K1863" s="6" t="s">
        <v>7212</v>
      </c>
      <c r="L1863" t="str">
        <f>VLOOKUP(A1863,[1]Accounts!$A$2:$G$3001,5,FALSE)</f>
        <v>Current</v>
      </c>
      <c r="M1863" t="str">
        <f>VLOOKUP(A1863,[1]Accounts!$A$2:$G$3001,7,FALSE)</f>
        <v>168841,7004</v>
      </c>
      <c r="N1863" t="str">
        <f>IFERROR(VLOOKUP(A1863,[1]Loan!A:D,4,FALSE),  " No Loan")</f>
        <v xml:space="preserve"> No Loan</v>
      </c>
      <c r="O1863" s="4">
        <f>VLOOKUP(B1863, [1]Transaction!C:F,4,FALSE)</f>
        <v>44523</v>
      </c>
      <c r="P1863" t="str">
        <f>VLOOKUP(B1863,[1]Transaction!C:D,2,FALSE)</f>
        <v>Checks</v>
      </c>
      <c r="Q1863" t="str">
        <f>VLOOKUP(B1863,[1]Transaction!C:E,3,FALSE)</f>
        <v>Bank</v>
      </c>
      <c r="R1863" s="10" t="str">
        <f>IFERROR(I1863-J1863, "")</f>
        <v/>
      </c>
      <c r="S1863" s="5" t="e">
        <f t="shared" si="59"/>
        <v>#VALUE!</v>
      </c>
    </row>
    <row r="1864" spans="1:19" x14ac:dyDescent="0.25">
      <c r="A1864" s="6" t="s">
        <v>3057</v>
      </c>
      <c r="B1864" s="7">
        <v>620956361</v>
      </c>
      <c r="C1864" s="6">
        <v>34</v>
      </c>
      <c r="D1864" s="17">
        <v>32287.5</v>
      </c>
      <c r="E1864" s="6" t="s">
        <v>3348</v>
      </c>
      <c r="F1864" s="6" t="s">
        <v>3603</v>
      </c>
      <c r="G1864" s="6" t="s">
        <v>3341</v>
      </c>
      <c r="H1864" s="18" t="s">
        <v>7213</v>
      </c>
      <c r="I1864" s="19" t="str">
        <f t="shared" si="58"/>
        <v>721069.205</v>
      </c>
      <c r="J1864" s="20">
        <v>249117.78044160001</v>
      </c>
      <c r="K1864" s="6" t="s">
        <v>7214</v>
      </c>
      <c r="L1864" t="str">
        <f>VLOOKUP(A1864,[1]Accounts!$A$2:$G$3001,5,FALSE)</f>
        <v>Domiciliary</v>
      </c>
      <c r="M1864" t="str">
        <f>VLOOKUP(A1864,[1]Accounts!$A$2:$G$3001,7,FALSE)</f>
        <v>427268,01</v>
      </c>
      <c r="N1864" t="str">
        <f>IFERROR(VLOOKUP(A1864,[1]Loan!A:D,4,FALSE),  " No Loan")</f>
        <v xml:space="preserve"> No Loan</v>
      </c>
      <c r="O1864" s="4">
        <f>VLOOKUP(B1864, [1]Transaction!C:F,4,FALSE)</f>
        <v>44256</v>
      </c>
      <c r="P1864" t="str">
        <f>VLOOKUP(B1864,[1]Transaction!C:D,2,FALSE)</f>
        <v>Money Transfer</v>
      </c>
      <c r="Q1864" t="str">
        <f>VLOOKUP(B1864,[1]Transaction!C:E,3,FALSE)</f>
        <v>Mobile</v>
      </c>
      <c r="R1864" s="10">
        <f>IFERROR(I1864-J1864, "")</f>
        <v>471951.42455839994</v>
      </c>
      <c r="S1864" s="5">
        <f t="shared" si="59"/>
        <v>0</v>
      </c>
    </row>
    <row r="1865" spans="1:19" x14ac:dyDescent="0.25">
      <c r="A1865" s="6" t="s">
        <v>1893</v>
      </c>
      <c r="B1865" s="7">
        <v>620975002</v>
      </c>
      <c r="C1865" s="6">
        <v>38</v>
      </c>
      <c r="D1865" s="17">
        <v>30826.5</v>
      </c>
      <c r="E1865" s="6" t="s">
        <v>3348</v>
      </c>
      <c r="F1865" s="6" t="s">
        <v>3833</v>
      </c>
      <c r="G1865" s="6" t="s">
        <v>3403</v>
      </c>
      <c r="H1865" s="18" t="s">
        <v>7215</v>
      </c>
      <c r="I1865" s="19" t="str">
        <f t="shared" si="58"/>
        <v>1769278.68</v>
      </c>
      <c r="J1865" s="20">
        <v>487849.10803200002</v>
      </c>
      <c r="K1865" s="6" t="s">
        <v>7216</v>
      </c>
      <c r="L1865" t="str">
        <f>VLOOKUP(A1865,[1]Accounts!$A$2:$G$3001,5,FALSE)</f>
        <v>Joint</v>
      </c>
      <c r="M1865" t="str">
        <f>VLOOKUP(A1865,[1]Accounts!$A$2:$G$3001,7,FALSE)</f>
        <v>164952,7136</v>
      </c>
      <c r="N1865" t="str">
        <f>IFERROR(VLOOKUP(A1865,[1]Loan!A:D,4,FALSE),  " No Loan")</f>
        <v xml:space="preserve"> No Loan</v>
      </c>
      <c r="O1865" s="4">
        <f>VLOOKUP(B1865, [1]Transaction!C:F,4,FALSE)</f>
        <v>44589</v>
      </c>
      <c r="P1865" t="str">
        <f>VLOOKUP(B1865,[1]Transaction!C:D,2,FALSE)</f>
        <v>Online Payment</v>
      </c>
      <c r="Q1865" t="str">
        <f>VLOOKUP(B1865,[1]Transaction!C:E,3,FALSE)</f>
        <v>Card</v>
      </c>
      <c r="R1865" s="10">
        <f>IFERROR(I1865-J1865, "")</f>
        <v>1281429.5719679999</v>
      </c>
      <c r="S1865" s="5">
        <f t="shared" si="59"/>
        <v>25628.59143936</v>
      </c>
    </row>
    <row r="1866" spans="1:19" x14ac:dyDescent="0.25">
      <c r="A1866" s="6" t="s">
        <v>972</v>
      </c>
      <c r="B1866" s="7">
        <v>621510549</v>
      </c>
      <c r="C1866" s="6">
        <v>20</v>
      </c>
      <c r="D1866" s="17">
        <v>37401</v>
      </c>
      <c r="E1866" s="6" t="s">
        <v>3339</v>
      </c>
      <c r="F1866" s="6" t="s">
        <v>4601</v>
      </c>
      <c r="G1866" s="6" t="s">
        <v>3429</v>
      </c>
      <c r="H1866" s="18" t="s">
        <v>7217</v>
      </c>
      <c r="I1866" s="19" t="str">
        <f t="shared" si="58"/>
        <v>1927415.85</v>
      </c>
      <c r="J1866" s="20">
        <v>317638.13331599999</v>
      </c>
      <c r="K1866" s="6" t="s">
        <v>7218</v>
      </c>
      <c r="L1866" t="str">
        <f>VLOOKUP(A1866,[1]Accounts!$A$2:$G$3001,5,FALSE)</f>
        <v>Domiciliary</v>
      </c>
      <c r="M1866" t="str">
        <f>VLOOKUP(A1866,[1]Accounts!$A$2:$G$3001,7,FALSE)</f>
        <v>220180,1616</v>
      </c>
      <c r="N1866" t="str">
        <f>IFERROR(VLOOKUP(A1866,[1]Loan!A:D,4,FALSE),  " No Loan")</f>
        <v xml:space="preserve"> No Loan</v>
      </c>
      <c r="O1866" s="4">
        <f>VLOOKUP(B1866, [1]Transaction!C:F,4,FALSE)</f>
        <v>44648</v>
      </c>
      <c r="P1866" t="str">
        <f>VLOOKUP(B1866,[1]Transaction!C:D,2,FALSE)</f>
        <v>Money Transfer</v>
      </c>
      <c r="Q1866" t="str">
        <f>VLOOKUP(B1866,[1]Transaction!C:E,3,FALSE)</f>
        <v>Internet Banking</v>
      </c>
      <c r="R1866" s="10">
        <f>IFERROR(I1866-J1866, "")</f>
        <v>1609777.7166840001</v>
      </c>
      <c r="S1866" s="5">
        <f t="shared" si="59"/>
        <v>32195.554333680004</v>
      </c>
    </row>
    <row r="1867" spans="1:19" x14ac:dyDescent="0.25">
      <c r="A1867" s="6" t="s">
        <v>1716</v>
      </c>
      <c r="B1867" s="7">
        <v>621698501</v>
      </c>
      <c r="C1867" s="6">
        <v>22</v>
      </c>
      <c r="D1867" s="17">
        <v>36670.5</v>
      </c>
      <c r="E1867" s="6" t="s">
        <v>3339</v>
      </c>
      <c r="F1867" s="6" t="s">
        <v>3511</v>
      </c>
      <c r="G1867" s="6" t="s">
        <v>3403</v>
      </c>
      <c r="H1867" s="18" t="s">
        <v>7219</v>
      </c>
      <c r="I1867" s="19" t="str">
        <f t="shared" si="58"/>
        <v>891613.21_x0002_</v>
      </c>
      <c r="J1867" s="20">
        <v>426904.40494799998</v>
      </c>
      <c r="K1867" s="6" t="s">
        <v>7220</v>
      </c>
      <c r="L1867" t="str">
        <f>VLOOKUP(A1867,[1]Accounts!$A$2:$G$3001,5,FALSE)</f>
        <v>Joint</v>
      </c>
      <c r="M1867" t="str">
        <f>VLOOKUP(A1867,[1]Accounts!$A$2:$G$3001,7,FALSE)</f>
        <v>234074,5185</v>
      </c>
      <c r="N1867" t="str">
        <f>IFERROR(VLOOKUP(A1867,[1]Loan!A:D,4,FALSE),  " No Loan")</f>
        <v xml:space="preserve"> No Loan</v>
      </c>
      <c r="O1867" s="4">
        <f>VLOOKUP(B1867, [1]Transaction!C:F,4,FALSE)</f>
        <v>44609</v>
      </c>
      <c r="P1867" t="str">
        <f>VLOOKUP(B1867,[1]Transaction!C:D,2,FALSE)</f>
        <v>Money Deposit</v>
      </c>
      <c r="Q1867" t="str">
        <f>VLOOKUP(B1867,[1]Transaction!C:E,3,FALSE)</f>
        <v>Bank</v>
      </c>
      <c r="R1867" s="10" t="str">
        <f>IFERROR(I1867-J1867, "")</f>
        <v/>
      </c>
      <c r="S1867" s="5" t="e">
        <f t="shared" si="59"/>
        <v>#VALUE!</v>
      </c>
    </row>
    <row r="1868" spans="1:19" x14ac:dyDescent="0.25">
      <c r="A1868" s="6" t="s">
        <v>1527</v>
      </c>
      <c r="B1868" s="7">
        <v>622588489</v>
      </c>
      <c r="C1868" s="6">
        <v>36</v>
      </c>
      <c r="D1868" s="17">
        <v>31557</v>
      </c>
      <c r="E1868" s="6" t="s">
        <v>3348</v>
      </c>
      <c r="F1868" s="6" t="s">
        <v>3696</v>
      </c>
      <c r="G1868" s="6" t="s">
        <v>3463</v>
      </c>
      <c r="H1868" s="18" t="s">
        <v>7221</v>
      </c>
      <c r="I1868" s="19" t="str">
        <f t="shared" si="58"/>
        <v>233951.104</v>
      </c>
      <c r="J1868" s="20">
        <v>103246.31616</v>
      </c>
      <c r="K1868" s="6" t="s">
        <v>7222</v>
      </c>
      <c r="L1868" t="str">
        <f>VLOOKUP(A1868,[1]Accounts!$A$2:$G$3001,5,FALSE)</f>
        <v>Current</v>
      </c>
      <c r="M1868" t="str">
        <f>VLOOKUP(A1868,[1]Accounts!$A$2:$G$3001,7,FALSE)</f>
        <v>181136,1435</v>
      </c>
      <c r="N1868" t="str">
        <f>IFERROR(VLOOKUP(A1868,[1]Loan!A:D,4,FALSE),  " No Loan")</f>
        <v xml:space="preserve"> No Loan</v>
      </c>
      <c r="O1868" s="4">
        <f>VLOOKUP(B1868, [1]Transaction!C:F,4,FALSE)</f>
        <v>44396</v>
      </c>
      <c r="P1868" t="str">
        <f>VLOOKUP(B1868,[1]Transaction!C:D,2,FALSE)</f>
        <v>Money Deposit</v>
      </c>
      <c r="Q1868" t="str">
        <f>VLOOKUP(B1868,[1]Transaction!C:E,3,FALSE)</f>
        <v>Bank</v>
      </c>
      <c r="R1868" s="10">
        <f>IFERROR(I1868-J1868, "")</f>
        <v>130704.78783999999</v>
      </c>
      <c r="S1868" s="5">
        <f t="shared" si="59"/>
        <v>0</v>
      </c>
    </row>
    <row r="1869" spans="1:19" x14ac:dyDescent="0.25">
      <c r="A1869" s="6" t="s">
        <v>3312</v>
      </c>
      <c r="B1869" s="7">
        <v>622899729</v>
      </c>
      <c r="C1869" s="6">
        <v>21</v>
      </c>
      <c r="D1869" s="17">
        <v>37035.75</v>
      </c>
      <c r="E1869" s="6" t="s">
        <v>3339</v>
      </c>
      <c r="F1869" s="6" t="s">
        <v>3418</v>
      </c>
      <c r="G1869" s="6" t="s">
        <v>3463</v>
      </c>
      <c r="H1869" s="18" t="s">
        <v>4377</v>
      </c>
      <c r="I1869" s="19" t="str">
        <f t="shared" si="58"/>
        <v>0_x0002_</v>
      </c>
      <c r="J1869" s="20">
        <v>0</v>
      </c>
      <c r="K1869" s="6" t="s">
        <v>7223</v>
      </c>
      <c r="L1869" t="str">
        <f>VLOOKUP(A1869,[1]Accounts!$A$2:$G$3001,5,FALSE)</f>
        <v>Domiciliary</v>
      </c>
      <c r="M1869" t="str">
        <f>VLOOKUP(A1869,[1]Accounts!$A$2:$G$3001,7,FALSE)</f>
        <v>259370,6832</v>
      </c>
      <c r="N1869" t="str">
        <f>IFERROR(VLOOKUP(A1869,[1]Loan!A:D,4,FALSE),  " No Loan")</f>
        <v xml:space="preserve"> No Loan</v>
      </c>
      <c r="O1869" s="4">
        <f>VLOOKUP(B1869, [1]Transaction!C:F,4,FALSE)</f>
        <v>44341</v>
      </c>
      <c r="P1869" t="str">
        <f>VLOOKUP(B1869,[1]Transaction!C:D,2,FALSE)</f>
        <v>Checks</v>
      </c>
      <c r="Q1869" t="str">
        <f>VLOOKUP(B1869,[1]Transaction!C:E,3,FALSE)</f>
        <v>Informal Services</v>
      </c>
      <c r="R1869" s="10" t="str">
        <f>IFERROR(I1869-J1869, "")</f>
        <v/>
      </c>
      <c r="S1869" s="5" t="e">
        <f t="shared" si="59"/>
        <v>#VALUE!</v>
      </c>
    </row>
    <row r="1870" spans="1:19" x14ac:dyDescent="0.25">
      <c r="A1870" s="6" t="s">
        <v>1217</v>
      </c>
      <c r="B1870" s="7">
        <v>623024154</v>
      </c>
      <c r="C1870" s="6">
        <v>45</v>
      </c>
      <c r="D1870" s="17">
        <v>28269.75</v>
      </c>
      <c r="E1870" s="6" t="s">
        <v>3339</v>
      </c>
      <c r="F1870" s="6" t="s">
        <v>3424</v>
      </c>
      <c r="G1870" s="6" t="s">
        <v>3361</v>
      </c>
      <c r="H1870" s="18" t="s">
        <v>7224</v>
      </c>
      <c r="I1870" s="19" t="str">
        <f t="shared" si="58"/>
        <v>1559547.35</v>
      </c>
      <c r="J1870" s="20">
        <v>633733.946352</v>
      </c>
      <c r="K1870" s="6" t="s">
        <v>7225</v>
      </c>
      <c r="L1870" t="str">
        <f>VLOOKUP(A1870,[1]Accounts!$A$2:$G$3001,5,FALSE)</f>
        <v>Domiciliary</v>
      </c>
      <c r="M1870" t="str">
        <f>VLOOKUP(A1870,[1]Accounts!$A$2:$G$3001,7,FALSE)</f>
        <v>67695,6033</v>
      </c>
      <c r="N1870" t="str">
        <f>IFERROR(VLOOKUP(A1870,[1]Loan!A:D,4,FALSE),  " No Loan")</f>
        <v xml:space="preserve"> No Loan</v>
      </c>
      <c r="O1870" s="4">
        <f>VLOOKUP(B1870, [1]Transaction!C:F,4,FALSE)</f>
        <v>44575</v>
      </c>
      <c r="P1870" t="str">
        <f>VLOOKUP(B1870,[1]Transaction!C:D,2,FALSE)</f>
        <v>Money Deposit</v>
      </c>
      <c r="Q1870" t="str">
        <f>VLOOKUP(B1870,[1]Transaction!C:E,3,FALSE)</f>
        <v>Bank</v>
      </c>
      <c r="R1870" s="10">
        <f>IFERROR(I1870-J1870, "")</f>
        <v>925813.40364800009</v>
      </c>
      <c r="S1870" s="5">
        <f t="shared" si="59"/>
        <v>18516.268072960003</v>
      </c>
    </row>
    <row r="1871" spans="1:19" x14ac:dyDescent="0.25">
      <c r="A1871" s="6" t="s">
        <v>2739</v>
      </c>
      <c r="B1871" s="7">
        <v>623575342</v>
      </c>
      <c r="C1871" s="6">
        <v>23</v>
      </c>
      <c r="D1871" s="21">
        <v>32613.5</v>
      </c>
      <c r="E1871" s="6" t="str">
        <f ca="1">CHOOSE(RANDBETWEEN(1, 2), "Male","Female")</f>
        <v>Male</v>
      </c>
      <c r="F1871" s="6" t="str">
        <f ca="1">CHOOSE(RANDBETWEEN(1, 5), "Farmer","Tailor","Student","Professor","Welder")</f>
        <v>Professor</v>
      </c>
      <c r="G1871" s="6" t="str">
        <f ca="1">CHOOSE(RANDBETWEEN(1, 22), "Kano","Kwara","Imo","Lagos","Adamawa","Delta","Sokoto","Oyo","Osun","Abia","Cross River","Kaduna","Plateau","River","Abuja","Kogi","Edo","Anambra","Bayelsa","Benue","Ogun","Enugu")</f>
        <v>Kogi</v>
      </c>
      <c r="H1871" s="22" t="s">
        <v>7226</v>
      </c>
      <c r="I1871" s="19" t="str">
        <f t="shared" si="58"/>
        <v>773273.393</v>
      </c>
      <c r="J1871" s="10">
        <v>485560.66863397229</v>
      </c>
      <c r="K1871" t="s">
        <v>7227</v>
      </c>
      <c r="L1871" t="str">
        <f>VLOOKUP(A1871,[1]Accounts!$A$2:$G$3001,5,FALSE)</f>
        <v>Domiciliary</v>
      </c>
      <c r="M1871" t="str">
        <f>VLOOKUP(A1871,[1]Accounts!$A$2:$G$3001,7,FALSE)</f>
        <v>285375,4887</v>
      </c>
      <c r="N1871" t="str">
        <f>IFERROR(VLOOKUP(A1871,[1]Loan!A:D,4,FALSE),  " No Loan")</f>
        <v xml:space="preserve"> No Loan</v>
      </c>
      <c r="O1871" s="4">
        <f>VLOOKUP(B1871, [1]Transaction!C:F,4,FALSE)</f>
        <v>44590</v>
      </c>
      <c r="P1871" t="str">
        <f>VLOOKUP(B1871,[1]Transaction!C:D,2,FALSE)</f>
        <v>Online Payment</v>
      </c>
      <c r="Q1871" t="str">
        <f>VLOOKUP(B1871,[1]Transaction!C:E,3,FALSE)</f>
        <v>Mobile</v>
      </c>
      <c r="R1871" s="10">
        <f>IFERROR(I1871-J1871, "")</f>
        <v>287712.72436602775</v>
      </c>
      <c r="S1871" s="5">
        <f t="shared" si="59"/>
        <v>0</v>
      </c>
    </row>
    <row r="1872" spans="1:19" x14ac:dyDescent="0.25">
      <c r="A1872" s="6" t="s">
        <v>630</v>
      </c>
      <c r="B1872" s="7">
        <v>624616768</v>
      </c>
      <c r="C1872" s="6">
        <v>72</v>
      </c>
      <c r="D1872" s="17">
        <v>18408</v>
      </c>
      <c r="E1872" s="6" t="s">
        <v>3339</v>
      </c>
      <c r="F1872" s="6" t="s">
        <v>3633</v>
      </c>
      <c r="G1872" s="6" t="s">
        <v>3357</v>
      </c>
      <c r="H1872" s="18" t="s">
        <v>7228</v>
      </c>
      <c r="I1872" s="19" t="str">
        <f t="shared" si="58"/>
        <v>98999.7331</v>
      </c>
      <c r="J1872" s="20">
        <v>68500.868002560004</v>
      </c>
      <c r="K1872" s="6" t="s">
        <v>7229</v>
      </c>
      <c r="L1872" t="str">
        <f>VLOOKUP(A1872,[1]Accounts!$A$2:$G$3001,5,FALSE)</f>
        <v>Joint</v>
      </c>
      <c r="M1872" t="str">
        <f>VLOOKUP(A1872,[1]Accounts!$A$2:$G$3001,7,FALSE)</f>
        <v>126495,3833</v>
      </c>
      <c r="N1872" t="str">
        <f>IFERROR(VLOOKUP(A1872,[1]Loan!A:D,4,FALSE),  " No Loan")</f>
        <v>N2984164009</v>
      </c>
      <c r="O1872" s="4">
        <f>VLOOKUP(B1872, [1]Transaction!C:F,4,FALSE)</f>
        <v>44276</v>
      </c>
      <c r="P1872" t="str">
        <f>VLOOKUP(B1872,[1]Transaction!C:D,2,FALSE)</f>
        <v>Loan Payment</v>
      </c>
      <c r="Q1872" t="str">
        <f>VLOOKUP(B1872,[1]Transaction!C:E,3,FALSE)</f>
        <v>ACH</v>
      </c>
      <c r="R1872" s="10">
        <f>IFERROR(I1872-J1872, "")</f>
        <v>30498.865097439993</v>
      </c>
      <c r="S1872" s="5">
        <f t="shared" si="59"/>
        <v>0</v>
      </c>
    </row>
    <row r="1873" spans="1:19" x14ac:dyDescent="0.25">
      <c r="A1873" s="6" t="s">
        <v>2391</v>
      </c>
      <c r="B1873" s="7">
        <v>625287378</v>
      </c>
      <c r="C1873" s="6">
        <v>66</v>
      </c>
      <c r="D1873" s="17">
        <v>20599.5</v>
      </c>
      <c r="E1873" s="6" t="s">
        <v>3348</v>
      </c>
      <c r="F1873" s="6" t="s">
        <v>3713</v>
      </c>
      <c r="G1873" s="6" t="s">
        <v>3376</v>
      </c>
      <c r="H1873" s="18" t="s">
        <v>7230</v>
      </c>
      <c r="I1873" s="19" t="str">
        <f t="shared" si="58"/>
        <v>367935.507</v>
      </c>
      <c r="J1873" s="20">
        <v>108454.547034</v>
      </c>
      <c r="K1873" s="6" t="s">
        <v>7231</v>
      </c>
      <c r="L1873" t="str">
        <f>VLOOKUP(A1873,[1]Accounts!$A$2:$G$3001,5,FALSE)</f>
        <v>Corporate</v>
      </c>
      <c r="M1873" t="str">
        <f>VLOOKUP(A1873,[1]Accounts!$A$2:$G$3001,7,FALSE)</f>
        <v>223989,1836</v>
      </c>
      <c r="N1873" t="str">
        <f>IFERROR(VLOOKUP(A1873,[1]Loan!A:D,4,FALSE),  " No Loan")</f>
        <v xml:space="preserve"> No Loan</v>
      </c>
      <c r="O1873" s="4">
        <f>VLOOKUP(B1873, [1]Transaction!C:F,4,FALSE)</f>
        <v>44546</v>
      </c>
      <c r="P1873" t="str">
        <f>VLOOKUP(B1873,[1]Transaction!C:D,2,FALSE)</f>
        <v>Online Payment</v>
      </c>
      <c r="Q1873" t="str">
        <f>VLOOKUP(B1873,[1]Transaction!C:E,3,FALSE)</f>
        <v>Internet Banking</v>
      </c>
      <c r="R1873" s="10">
        <f>IFERROR(I1873-J1873, "")</f>
        <v>259480.95996599999</v>
      </c>
      <c r="S1873" s="5">
        <f t="shared" si="59"/>
        <v>0</v>
      </c>
    </row>
    <row r="1874" spans="1:19" x14ac:dyDescent="0.25">
      <c r="A1874" s="6" t="s">
        <v>633</v>
      </c>
      <c r="B1874" s="7">
        <v>625651230</v>
      </c>
      <c r="C1874" s="6">
        <v>55</v>
      </c>
      <c r="D1874" s="17">
        <v>24617.25</v>
      </c>
      <c r="E1874" s="6" t="s">
        <v>3339</v>
      </c>
      <c r="F1874" s="6" t="s">
        <v>3538</v>
      </c>
      <c r="G1874" s="6" t="s">
        <v>3399</v>
      </c>
      <c r="H1874" s="18" t="s">
        <v>7232</v>
      </c>
      <c r="I1874" s="19" t="str">
        <f t="shared" si="58"/>
        <v>185375.784</v>
      </c>
      <c r="J1874" s="20">
        <v>103607.6848128</v>
      </c>
      <c r="K1874" s="6" t="s">
        <v>7233</v>
      </c>
      <c r="L1874" t="str">
        <f>VLOOKUP(A1874,[1]Accounts!$A$2:$G$3001,5,FALSE)</f>
        <v>Corporate</v>
      </c>
      <c r="M1874" t="str">
        <f>VLOOKUP(A1874,[1]Accounts!$A$2:$G$3001,7,FALSE)</f>
        <v>180510,6699</v>
      </c>
      <c r="N1874" t="str">
        <f>IFERROR(VLOOKUP(A1874,[1]Loan!A:D,4,FALSE),  " No Loan")</f>
        <v>N73509156</v>
      </c>
      <c r="O1874" s="4">
        <f>VLOOKUP(B1874, [1]Transaction!C:F,4,FALSE)</f>
        <v>44631</v>
      </c>
      <c r="P1874" t="str">
        <f>VLOOKUP(B1874,[1]Transaction!C:D,2,FALSE)</f>
        <v>Loan Payment</v>
      </c>
      <c r="Q1874" t="str">
        <f>VLOOKUP(B1874,[1]Transaction!C:E,3,FALSE)</f>
        <v>AFT</v>
      </c>
      <c r="R1874" s="10">
        <f>IFERROR(I1874-J1874, "")</f>
        <v>81768.099187200016</v>
      </c>
      <c r="S1874" s="5">
        <f t="shared" si="59"/>
        <v>0</v>
      </c>
    </row>
    <row r="1875" spans="1:19" x14ac:dyDescent="0.25">
      <c r="A1875" s="6" t="s">
        <v>784</v>
      </c>
      <c r="B1875" s="7">
        <v>625733970</v>
      </c>
      <c r="C1875" s="6">
        <v>61</v>
      </c>
      <c r="D1875" s="17">
        <v>22425.75</v>
      </c>
      <c r="E1875" s="6" t="s">
        <v>3348</v>
      </c>
      <c r="F1875" s="6" t="s">
        <v>3486</v>
      </c>
      <c r="G1875" s="6" t="s">
        <v>3361</v>
      </c>
      <c r="H1875" s="18" t="s">
        <v>7234</v>
      </c>
      <c r="I1875" s="19" t="str">
        <f t="shared" si="58"/>
        <v>240865.259</v>
      </c>
      <c r="J1875" s="20">
        <v>218785.94411849999</v>
      </c>
      <c r="K1875" s="6" t="s">
        <v>7235</v>
      </c>
      <c r="L1875" t="str">
        <f>VLOOKUP(A1875,[1]Accounts!$A$2:$G$3001,5,FALSE)</f>
        <v>Current</v>
      </c>
      <c r="M1875" t="str">
        <f>VLOOKUP(A1875,[1]Accounts!$A$2:$G$3001,7,FALSE)</f>
        <v>136288,32</v>
      </c>
      <c r="N1875" t="str">
        <f>IFERROR(VLOOKUP(A1875,[1]Loan!A:D,4,FALSE),  " No Loan")</f>
        <v xml:space="preserve"> No Loan</v>
      </c>
      <c r="O1875" s="4">
        <f>VLOOKUP(B1875, [1]Transaction!C:F,4,FALSE)</f>
        <v>44333</v>
      </c>
      <c r="P1875" t="str">
        <f>VLOOKUP(B1875,[1]Transaction!C:D,2,FALSE)</f>
        <v>Cash Withdrawal</v>
      </c>
      <c r="Q1875" t="str">
        <f>VLOOKUP(B1875,[1]Transaction!C:E,3,FALSE)</f>
        <v>Bank</v>
      </c>
      <c r="R1875" s="10">
        <f>IFERROR(I1875-J1875, "")</f>
        <v>22079.314881500002</v>
      </c>
      <c r="S1875" s="5">
        <f t="shared" si="59"/>
        <v>0</v>
      </c>
    </row>
    <row r="1876" spans="1:19" x14ac:dyDescent="0.25">
      <c r="A1876" s="6" t="s">
        <v>1251</v>
      </c>
      <c r="B1876" s="7">
        <v>625915971</v>
      </c>
      <c r="C1876" s="6">
        <v>75</v>
      </c>
      <c r="D1876" s="17">
        <v>17312.25</v>
      </c>
      <c r="E1876" s="6" t="s">
        <v>3339</v>
      </c>
      <c r="F1876" s="6" t="s">
        <v>3560</v>
      </c>
      <c r="G1876" s="6" t="s">
        <v>3361</v>
      </c>
      <c r="H1876" s="18" t="s">
        <v>7236</v>
      </c>
      <c r="I1876" s="19" t="str">
        <f t="shared" si="58"/>
        <v>2134158.43</v>
      </c>
      <c r="J1876" s="20">
        <v>1096077.7059328</v>
      </c>
      <c r="K1876" s="6" t="s">
        <v>3816</v>
      </c>
      <c r="L1876" t="str">
        <f>VLOOKUP(A1876,[1]Accounts!$A$2:$G$3001,5,FALSE)</f>
        <v>Domiciliary</v>
      </c>
      <c r="M1876" t="str">
        <f>VLOOKUP(A1876,[1]Accounts!$A$2:$G$3001,7,FALSE)</f>
        <v>113530,4352</v>
      </c>
      <c r="N1876" t="str">
        <f>IFERROR(VLOOKUP(A1876,[1]Loan!A:D,4,FALSE),  " No Loan")</f>
        <v xml:space="preserve"> No Loan</v>
      </c>
      <c r="O1876" s="4">
        <f>VLOOKUP(B1876, [1]Transaction!C:F,4,FALSE)</f>
        <v>44264</v>
      </c>
      <c r="P1876" t="str">
        <f>VLOOKUP(B1876,[1]Transaction!C:D,2,FALSE)</f>
        <v>Checks</v>
      </c>
      <c r="Q1876" t="str">
        <f>VLOOKUP(B1876,[1]Transaction!C:E,3,FALSE)</f>
        <v>Informal Services</v>
      </c>
      <c r="R1876" s="10">
        <f>IFERROR(I1876-J1876, "")</f>
        <v>1038080.7240672002</v>
      </c>
      <c r="S1876" s="5">
        <f t="shared" si="59"/>
        <v>20761.614481344004</v>
      </c>
    </row>
    <row r="1877" spans="1:19" x14ac:dyDescent="0.25">
      <c r="A1877" s="6" t="s">
        <v>1346</v>
      </c>
      <c r="B1877" s="7">
        <v>626387942</v>
      </c>
      <c r="C1877" s="6">
        <v>50</v>
      </c>
      <c r="D1877" s="17">
        <v>26443.5</v>
      </c>
      <c r="E1877" s="6" t="s">
        <v>3348</v>
      </c>
      <c r="F1877" s="6" t="s">
        <v>3457</v>
      </c>
      <c r="G1877" s="6" t="s">
        <v>3357</v>
      </c>
      <c r="H1877" s="18" t="s">
        <v>7237</v>
      </c>
      <c r="I1877" s="19" t="str">
        <f t="shared" si="58"/>
        <v>1344990.09</v>
      </c>
      <c r="J1877" s="20">
        <v>525303.87881408003</v>
      </c>
      <c r="K1877" s="6" t="s">
        <v>5734</v>
      </c>
      <c r="L1877" t="str">
        <f>VLOOKUP(A1877,[1]Accounts!$A$2:$G$3001,5,FALSE)</f>
        <v>Current</v>
      </c>
      <c r="M1877" t="str">
        <f>VLOOKUP(A1877,[1]Accounts!$A$2:$G$3001,7,FALSE)</f>
        <v>89651,5425</v>
      </c>
      <c r="N1877" t="str">
        <f>IFERROR(VLOOKUP(A1877,[1]Loan!A:D,4,FALSE),  " No Loan")</f>
        <v xml:space="preserve"> No Loan</v>
      </c>
      <c r="O1877" s="4">
        <f>VLOOKUP(B1877, [1]Transaction!C:F,4,FALSE)</f>
        <v>44377</v>
      </c>
      <c r="P1877" t="str">
        <f>VLOOKUP(B1877,[1]Transaction!C:D,2,FALSE)</f>
        <v>Money Transfer</v>
      </c>
      <c r="Q1877" t="str">
        <f>VLOOKUP(B1877,[1]Transaction!C:E,3,FALSE)</f>
        <v>Mobile</v>
      </c>
      <c r="R1877" s="10">
        <f>IFERROR(I1877-J1877, "")</f>
        <v>819686.21118592005</v>
      </c>
      <c r="S1877" s="5">
        <f t="shared" si="59"/>
        <v>16393.7242237184</v>
      </c>
    </row>
    <row r="1878" spans="1:19" x14ac:dyDescent="0.25">
      <c r="A1878" s="6" t="s">
        <v>1765</v>
      </c>
      <c r="B1878" s="7">
        <v>626603303</v>
      </c>
      <c r="C1878" s="6">
        <v>18</v>
      </c>
      <c r="D1878" s="17">
        <v>38131.5</v>
      </c>
      <c r="E1878" s="6" t="s">
        <v>3339</v>
      </c>
      <c r="F1878" s="6" t="s">
        <v>3693</v>
      </c>
      <c r="G1878" s="6" t="s">
        <v>3376</v>
      </c>
      <c r="H1878" s="18" t="s">
        <v>7238</v>
      </c>
      <c r="I1878" s="19" t="str">
        <f t="shared" si="58"/>
        <v>1883360.07</v>
      </c>
      <c r="J1878" s="20">
        <v>398672.32837120001</v>
      </c>
      <c r="K1878" s="6" t="s">
        <v>7239</v>
      </c>
      <c r="L1878" t="str">
        <f>VLOOKUP(A1878,[1]Accounts!$A$2:$G$3001,5,FALSE)</f>
        <v>Domiciliary</v>
      </c>
      <c r="M1878" t="str">
        <f>VLOOKUP(A1878,[1]Accounts!$A$2:$G$3001,7,FALSE)</f>
        <v>447928,0644</v>
      </c>
      <c r="N1878" t="str">
        <f>IFERROR(VLOOKUP(A1878,[1]Loan!A:D,4,FALSE),  " No Loan")</f>
        <v xml:space="preserve"> No Loan</v>
      </c>
      <c r="O1878" s="4">
        <f>VLOOKUP(B1878, [1]Transaction!C:F,4,FALSE)</f>
        <v>44542</v>
      </c>
      <c r="P1878" t="str">
        <f>VLOOKUP(B1878,[1]Transaction!C:D,2,FALSE)</f>
        <v>Cash Withdrawal</v>
      </c>
      <c r="Q1878" t="str">
        <f>VLOOKUP(B1878,[1]Transaction!C:E,3,FALSE)</f>
        <v>Bank</v>
      </c>
      <c r="R1878" s="10">
        <f>IFERROR(I1878-J1878, "")</f>
        <v>1484687.7416288001</v>
      </c>
      <c r="S1878" s="5">
        <f t="shared" si="59"/>
        <v>29693.754832576</v>
      </c>
    </row>
    <row r="1879" spans="1:19" x14ac:dyDescent="0.25">
      <c r="A1879" s="6" t="s">
        <v>37</v>
      </c>
      <c r="B1879" s="7">
        <v>626802694</v>
      </c>
      <c r="C1879" s="6">
        <v>25</v>
      </c>
      <c r="D1879" s="17">
        <v>35574.75</v>
      </c>
      <c r="E1879" s="6" t="s">
        <v>3339</v>
      </c>
      <c r="F1879" s="6" t="s">
        <v>3555</v>
      </c>
      <c r="G1879" s="6" t="s">
        <v>3361</v>
      </c>
      <c r="H1879" s="18" t="s">
        <v>7240</v>
      </c>
      <c r="I1879" s="19" t="str">
        <f t="shared" si="58"/>
        <v>277509.672</v>
      </c>
      <c r="J1879" s="20">
        <v>70386.544091160002</v>
      </c>
      <c r="K1879" s="6" t="s">
        <v>7241</v>
      </c>
      <c r="L1879" t="str">
        <f>VLOOKUP(A1879,[1]Accounts!$A$2:$G$3001,5,FALSE)</f>
        <v>Joint</v>
      </c>
      <c r="M1879" t="str">
        <f>VLOOKUP(A1879,[1]Accounts!$A$2:$G$3001,7,FALSE)</f>
        <v>127646,3108</v>
      </c>
      <c r="N1879" t="str">
        <f>IFERROR(VLOOKUP(A1879,[1]Loan!A:D,4,FALSE),  " No Loan")</f>
        <v xml:space="preserve"> No Loan</v>
      </c>
      <c r="O1879" s="4">
        <f>VLOOKUP(B1879, [1]Transaction!C:F,4,FALSE)</f>
        <v>44306</v>
      </c>
      <c r="P1879" t="str">
        <f>VLOOKUP(B1879,[1]Transaction!C:D,2,FALSE)</f>
        <v>Money Deposit</v>
      </c>
      <c r="Q1879" t="str">
        <f>VLOOKUP(B1879,[1]Transaction!C:E,3,FALSE)</f>
        <v>Bank</v>
      </c>
      <c r="R1879" s="10">
        <f>IFERROR(I1879-J1879, "")</f>
        <v>207123.12790884002</v>
      </c>
      <c r="S1879" s="5">
        <f t="shared" si="59"/>
        <v>0</v>
      </c>
    </row>
    <row r="1880" spans="1:19" x14ac:dyDescent="0.25">
      <c r="A1880" s="6" t="s">
        <v>1949</v>
      </c>
      <c r="B1880" s="7">
        <v>627379463</v>
      </c>
      <c r="C1880" s="6">
        <v>21</v>
      </c>
      <c r="D1880" s="17">
        <v>37035.75</v>
      </c>
      <c r="E1880" s="6" t="s">
        <v>3348</v>
      </c>
      <c r="F1880" s="6" t="s">
        <v>3923</v>
      </c>
      <c r="G1880" s="6" t="s">
        <v>3345</v>
      </c>
      <c r="H1880" s="18" t="s">
        <v>7242</v>
      </c>
      <c r="I1880" s="19" t="str">
        <f t="shared" si="58"/>
        <v>353911.491</v>
      </c>
      <c r="J1880" s="20">
        <v>178176.130065</v>
      </c>
      <c r="K1880" s="6" t="s">
        <v>7243</v>
      </c>
      <c r="L1880" t="str">
        <f>VLOOKUP(A1880,[1]Accounts!$A$2:$G$3001,5,FALSE)</f>
        <v>Domiciliary</v>
      </c>
      <c r="M1880" t="str">
        <f>VLOOKUP(A1880,[1]Accounts!$A$2:$G$3001,7,FALSE)</f>
        <v>249497,4825</v>
      </c>
      <c r="N1880" t="str">
        <f>IFERROR(VLOOKUP(A1880,[1]Loan!A:D,4,FALSE),  " No Loan")</f>
        <v xml:space="preserve"> No Loan</v>
      </c>
      <c r="O1880" s="4">
        <f>VLOOKUP(B1880, [1]Transaction!C:F,4,FALSE)</f>
        <v>44316</v>
      </c>
      <c r="P1880" t="str">
        <f>VLOOKUP(B1880,[1]Transaction!C:D,2,FALSE)</f>
        <v>Cash Withdrawal</v>
      </c>
      <c r="Q1880" t="str">
        <f>VLOOKUP(B1880,[1]Transaction!C:E,3,FALSE)</f>
        <v>ATM</v>
      </c>
      <c r="R1880" s="10">
        <f>IFERROR(I1880-J1880, "")</f>
        <v>175735.36093499998</v>
      </c>
      <c r="S1880" s="5">
        <f t="shared" si="59"/>
        <v>0</v>
      </c>
    </row>
    <row r="1881" spans="1:19" x14ac:dyDescent="0.25">
      <c r="A1881" s="6" t="s">
        <v>869</v>
      </c>
      <c r="B1881" s="7">
        <v>627584820</v>
      </c>
      <c r="C1881" s="6">
        <v>61</v>
      </c>
      <c r="D1881" s="17">
        <v>22425.75</v>
      </c>
      <c r="E1881" s="6" t="s">
        <v>3339</v>
      </c>
      <c r="F1881" s="6" t="s">
        <v>3520</v>
      </c>
      <c r="G1881" s="6" t="s">
        <v>3399</v>
      </c>
      <c r="H1881" s="18" t="s">
        <v>7244</v>
      </c>
      <c r="I1881" s="19" t="str">
        <f t="shared" si="58"/>
        <v>270551.975</v>
      </c>
      <c r="J1881" s="20">
        <v>197156.08069248</v>
      </c>
      <c r="K1881" s="6" t="s">
        <v>7245</v>
      </c>
      <c r="L1881" t="str">
        <f>VLOOKUP(A1881,[1]Accounts!$A$2:$G$3001,5,FALSE)</f>
        <v>Savings</v>
      </c>
      <c r="M1881" t="str">
        <f>VLOOKUP(A1881,[1]Accounts!$A$2:$G$3001,7,FALSE)</f>
        <v>229493,0313</v>
      </c>
      <c r="N1881" t="str">
        <f>IFERROR(VLOOKUP(A1881,[1]Loan!A:D,4,FALSE),  " No Loan")</f>
        <v xml:space="preserve"> No Loan</v>
      </c>
      <c r="O1881" s="4">
        <f>VLOOKUP(B1881, [1]Transaction!C:F,4,FALSE)</f>
        <v>44301</v>
      </c>
      <c r="P1881" t="str">
        <f>VLOOKUP(B1881,[1]Transaction!C:D,2,FALSE)</f>
        <v>Money Deposit</v>
      </c>
      <c r="Q1881" t="str">
        <f>VLOOKUP(B1881,[1]Transaction!C:E,3,FALSE)</f>
        <v>Bank</v>
      </c>
      <c r="R1881" s="10">
        <f>IFERROR(I1881-J1881, "")</f>
        <v>73395.894307519979</v>
      </c>
      <c r="S1881" s="5">
        <f t="shared" si="59"/>
        <v>0</v>
      </c>
    </row>
    <row r="1882" spans="1:19" x14ac:dyDescent="0.25">
      <c r="A1882" s="6" t="s">
        <v>1259</v>
      </c>
      <c r="B1882" s="7">
        <v>627656339</v>
      </c>
      <c r="C1882" s="6">
        <v>66</v>
      </c>
      <c r="D1882" s="17">
        <v>20599.5</v>
      </c>
      <c r="E1882" s="6" t="s">
        <v>3348</v>
      </c>
      <c r="F1882" s="6" t="s">
        <v>4298</v>
      </c>
      <c r="G1882" s="6" t="s">
        <v>3463</v>
      </c>
      <c r="H1882" s="18" t="s">
        <v>7246</v>
      </c>
      <c r="I1882" s="19" t="str">
        <f t="shared" si="58"/>
        <v>311874.172</v>
      </c>
      <c r="J1882" s="20">
        <v>83507.800896000001</v>
      </c>
      <c r="K1882" s="6" t="s">
        <v>7247</v>
      </c>
      <c r="L1882" t="str">
        <f>VLOOKUP(A1882,[1]Accounts!$A$2:$G$3001,5,FALSE)</f>
        <v>Domiciliary</v>
      </c>
      <c r="M1882" t="str">
        <f>VLOOKUP(A1882,[1]Accounts!$A$2:$G$3001,7,FALSE)</f>
        <v>107321,5488</v>
      </c>
      <c r="N1882" t="str">
        <f>IFERROR(VLOOKUP(A1882,[1]Loan!A:D,4,FALSE),  " No Loan")</f>
        <v xml:space="preserve"> No Loan</v>
      </c>
      <c r="O1882" s="4">
        <f>VLOOKUP(B1882, [1]Transaction!C:F,4,FALSE)</f>
        <v>44462</v>
      </c>
      <c r="P1882" t="str">
        <f>VLOOKUP(B1882,[1]Transaction!C:D,2,FALSE)</f>
        <v>Money Transfer</v>
      </c>
      <c r="Q1882" t="str">
        <f>VLOOKUP(B1882,[1]Transaction!C:E,3,FALSE)</f>
        <v>Bank</v>
      </c>
      <c r="R1882" s="10">
        <f>IFERROR(I1882-J1882, "")</f>
        <v>228366.37110400002</v>
      </c>
      <c r="S1882" s="5">
        <f t="shared" si="59"/>
        <v>0</v>
      </c>
    </row>
    <row r="1883" spans="1:19" x14ac:dyDescent="0.25">
      <c r="A1883" s="6" t="s">
        <v>1637</v>
      </c>
      <c r="B1883" s="7">
        <v>629323798</v>
      </c>
      <c r="C1883" s="6">
        <v>72</v>
      </c>
      <c r="D1883" s="17">
        <v>18408</v>
      </c>
      <c r="E1883" s="6" t="s">
        <v>3339</v>
      </c>
      <c r="F1883" s="6" t="s">
        <v>3472</v>
      </c>
      <c r="G1883" s="6" t="s">
        <v>3463</v>
      </c>
      <c r="H1883" s="18" t="s">
        <v>7248</v>
      </c>
      <c r="I1883" s="19" t="str">
        <f t="shared" si="58"/>
        <v>52569.9605</v>
      </c>
      <c r="J1883" s="20">
        <v>11574.00934776</v>
      </c>
      <c r="K1883" s="6" t="s">
        <v>7249</v>
      </c>
      <c r="L1883" t="str">
        <f>VLOOKUP(A1883,[1]Accounts!$A$2:$G$3001,5,FALSE)</f>
        <v>Domiciliary</v>
      </c>
      <c r="M1883" t="str">
        <f>VLOOKUP(A1883,[1]Accounts!$A$2:$G$3001,7,FALSE)</f>
        <v>235953,245</v>
      </c>
      <c r="N1883" t="str">
        <f>IFERROR(VLOOKUP(A1883,[1]Loan!A:D,4,FALSE),  " No Loan")</f>
        <v xml:space="preserve"> No Loan</v>
      </c>
      <c r="O1883" s="4">
        <f>VLOOKUP(B1883, [1]Transaction!C:F,4,FALSE)</f>
        <v>44204</v>
      </c>
      <c r="P1883" t="str">
        <f>VLOOKUP(B1883,[1]Transaction!C:D,2,FALSE)</f>
        <v>Online Payment</v>
      </c>
      <c r="Q1883" t="str">
        <f>VLOOKUP(B1883,[1]Transaction!C:E,3,FALSE)</f>
        <v>Mobile</v>
      </c>
      <c r="R1883" s="10">
        <f>IFERROR(I1883-J1883, "")</f>
        <v>40995.951152239999</v>
      </c>
      <c r="S1883" s="5">
        <f t="shared" si="59"/>
        <v>0</v>
      </c>
    </row>
    <row r="1884" spans="1:19" x14ac:dyDescent="0.25">
      <c r="A1884" s="6" t="s">
        <v>636</v>
      </c>
      <c r="B1884" s="7">
        <v>629836594</v>
      </c>
      <c r="C1884" s="6">
        <v>63</v>
      </c>
      <c r="D1884" s="17">
        <v>21695.25</v>
      </c>
      <c r="E1884" s="6" t="s">
        <v>3339</v>
      </c>
      <c r="F1884" s="6" t="s">
        <v>3552</v>
      </c>
      <c r="G1884" s="6" t="s">
        <v>3489</v>
      </c>
      <c r="H1884" s="18" t="s">
        <v>7250</v>
      </c>
      <c r="I1884" s="19" t="str">
        <f t="shared" si="58"/>
        <v>636679.187</v>
      </c>
      <c r="J1884" s="20">
        <v>216815.07456000001</v>
      </c>
      <c r="K1884" s="6" t="s">
        <v>7251</v>
      </c>
      <c r="L1884" t="str">
        <f>VLOOKUP(A1884,[1]Accounts!$A$2:$G$3001,5,FALSE)</f>
        <v>Joint</v>
      </c>
      <c r="M1884" t="str">
        <f>VLOOKUP(A1884,[1]Accounts!$A$2:$G$3001,7,FALSE)</f>
        <v>95699,3466</v>
      </c>
      <c r="N1884" t="str">
        <f>IFERROR(VLOOKUP(A1884,[1]Loan!A:D,4,FALSE),  " No Loan")</f>
        <v>N113185116</v>
      </c>
      <c r="O1884" s="4">
        <f>VLOOKUP(B1884, [1]Transaction!C:F,4,FALSE)</f>
        <v>44218</v>
      </c>
      <c r="P1884" t="str">
        <f>VLOOKUP(B1884,[1]Transaction!C:D,2,FALSE)</f>
        <v>Loan Payment</v>
      </c>
      <c r="Q1884" t="str">
        <f>VLOOKUP(B1884,[1]Transaction!C:E,3,FALSE)</f>
        <v>ACH</v>
      </c>
      <c r="R1884" s="10">
        <f>IFERROR(I1884-J1884, "")</f>
        <v>419864.11244000006</v>
      </c>
      <c r="S1884" s="5">
        <f t="shared" si="59"/>
        <v>0</v>
      </c>
    </row>
    <row r="1885" spans="1:19" x14ac:dyDescent="0.25">
      <c r="A1885" s="6" t="s">
        <v>1793</v>
      </c>
      <c r="B1885" s="7">
        <v>630038435</v>
      </c>
      <c r="C1885" s="6">
        <v>37</v>
      </c>
      <c r="D1885" s="17">
        <v>31191.75</v>
      </c>
      <c r="E1885" s="6" t="s">
        <v>3348</v>
      </c>
      <c r="F1885" s="6" t="s">
        <v>4016</v>
      </c>
      <c r="G1885" s="6" t="s">
        <v>3489</v>
      </c>
      <c r="H1885" s="18" t="s">
        <v>7252</v>
      </c>
      <c r="I1885" s="19" t="str">
        <f t="shared" si="58"/>
        <v>1099013.67</v>
      </c>
      <c r="J1885" s="20">
        <v>120012.292764</v>
      </c>
      <c r="K1885" s="6" t="s">
        <v>7253</v>
      </c>
      <c r="L1885" t="str">
        <f>VLOOKUP(A1885,[1]Accounts!$A$2:$G$3001,5,FALSE)</f>
        <v>Domiciliary</v>
      </c>
      <c r="M1885" t="str">
        <f>VLOOKUP(A1885,[1]Accounts!$A$2:$G$3001,7,FALSE)</f>
        <v>198096,2016</v>
      </c>
      <c r="N1885" t="str">
        <f>IFERROR(VLOOKUP(A1885,[1]Loan!A:D,4,FALSE),  " No Loan")</f>
        <v xml:space="preserve"> No Loan</v>
      </c>
      <c r="O1885" s="4">
        <f>VLOOKUP(B1885, [1]Transaction!C:F,4,FALSE)</f>
        <v>44542</v>
      </c>
      <c r="P1885" t="str">
        <f>VLOOKUP(B1885,[1]Transaction!C:D,2,FALSE)</f>
        <v>Checks</v>
      </c>
      <c r="Q1885" t="str">
        <f>VLOOKUP(B1885,[1]Transaction!C:E,3,FALSE)</f>
        <v>Informal Services</v>
      </c>
      <c r="R1885" s="10">
        <f>IFERROR(I1885-J1885, "")</f>
        <v>979001.37723599991</v>
      </c>
      <c r="S1885" s="5">
        <f t="shared" si="59"/>
        <v>19580.02754472</v>
      </c>
    </row>
    <row r="1886" spans="1:19" x14ac:dyDescent="0.25">
      <c r="A1886" s="6" t="s">
        <v>1802</v>
      </c>
      <c r="B1886" s="7">
        <v>630758120</v>
      </c>
      <c r="C1886" s="6">
        <v>62</v>
      </c>
      <c r="D1886" s="17">
        <v>22060.5</v>
      </c>
      <c r="E1886" s="6" t="s">
        <v>3339</v>
      </c>
      <c r="F1886" s="6" t="s">
        <v>3992</v>
      </c>
      <c r="G1886" s="6" t="s">
        <v>3505</v>
      </c>
      <c r="H1886" s="18" t="s">
        <v>7254</v>
      </c>
      <c r="I1886" s="19" t="str">
        <f t="shared" si="58"/>
        <v>594355.550</v>
      </c>
      <c r="J1886" s="20">
        <v>295779.29155199998</v>
      </c>
      <c r="K1886" s="6" t="s">
        <v>7255</v>
      </c>
      <c r="L1886" t="str">
        <f>VLOOKUP(A1886,[1]Accounts!$A$2:$G$3001,5,FALSE)</f>
        <v>Current</v>
      </c>
      <c r="M1886" t="str">
        <f>VLOOKUP(A1886,[1]Accounts!$A$2:$G$3001,7,FALSE)</f>
        <v>249651,29</v>
      </c>
      <c r="N1886" t="str">
        <f>IFERROR(VLOOKUP(A1886,[1]Loan!A:D,4,FALSE),  " No Loan")</f>
        <v xml:space="preserve"> No Loan</v>
      </c>
      <c r="O1886" s="4">
        <f>VLOOKUP(B1886, [1]Transaction!C:F,4,FALSE)</f>
        <v>44318</v>
      </c>
      <c r="P1886" t="str">
        <f>VLOOKUP(B1886,[1]Transaction!C:D,2,FALSE)</f>
        <v>Cash Withdrawal</v>
      </c>
      <c r="Q1886" t="str">
        <f>VLOOKUP(B1886,[1]Transaction!C:E,3,FALSE)</f>
        <v>ATM</v>
      </c>
      <c r="R1886" s="10">
        <f>IFERROR(I1886-J1886, "")</f>
        <v>298576.25844800007</v>
      </c>
      <c r="S1886" s="5">
        <f t="shared" si="59"/>
        <v>0</v>
      </c>
    </row>
    <row r="1887" spans="1:19" x14ac:dyDescent="0.25">
      <c r="A1887" s="6" t="s">
        <v>26</v>
      </c>
      <c r="B1887" s="7">
        <v>631528098</v>
      </c>
      <c r="C1887" s="6">
        <v>56</v>
      </c>
      <c r="D1887" s="17">
        <v>24252</v>
      </c>
      <c r="E1887" s="6" t="s">
        <v>3348</v>
      </c>
      <c r="F1887" s="6" t="s">
        <v>3830</v>
      </c>
      <c r="G1887" s="6" t="s">
        <v>3403</v>
      </c>
      <c r="H1887" s="18" t="s">
        <v>7256</v>
      </c>
      <c r="I1887" s="19" t="str">
        <f t="shared" si="58"/>
        <v>2419115.17</v>
      </c>
      <c r="J1887" s="20">
        <v>714332.35289856</v>
      </c>
      <c r="K1887" s="6" t="s">
        <v>7257</v>
      </c>
      <c r="L1887" t="str">
        <f>VLOOKUP(A1887,[1]Accounts!$A$2:$G$3001,5,FALSE)</f>
        <v>Domiciliary</v>
      </c>
      <c r="M1887" t="str">
        <f>VLOOKUP(A1887,[1]Accounts!$A$2:$G$3001,7,FALSE)</f>
        <v>112254,768</v>
      </c>
      <c r="N1887" t="str">
        <f>IFERROR(VLOOKUP(A1887,[1]Loan!A:D,4,FALSE),  " No Loan")</f>
        <v xml:space="preserve"> No Loan</v>
      </c>
      <c r="O1887" s="4">
        <f>VLOOKUP(B1887, [1]Transaction!C:F,4,FALSE)</f>
        <v>44540</v>
      </c>
      <c r="P1887" t="str">
        <f>VLOOKUP(B1887,[1]Transaction!C:D,2,FALSE)</f>
        <v>Money Transfer</v>
      </c>
      <c r="Q1887" t="str">
        <f>VLOOKUP(B1887,[1]Transaction!C:E,3,FALSE)</f>
        <v>ATM</v>
      </c>
      <c r="R1887" s="10">
        <f>IFERROR(I1887-J1887, "")</f>
        <v>1704782.8171014399</v>
      </c>
      <c r="S1887" s="5">
        <f t="shared" si="59"/>
        <v>34095.6563420288</v>
      </c>
    </row>
    <row r="1888" spans="1:19" x14ac:dyDescent="0.25">
      <c r="A1888" s="6" t="s">
        <v>699</v>
      </c>
      <c r="B1888" s="7">
        <v>632127868</v>
      </c>
      <c r="C1888" s="6">
        <v>37</v>
      </c>
      <c r="D1888" s="17">
        <v>31191.75</v>
      </c>
      <c r="E1888" s="6" t="s">
        <v>3348</v>
      </c>
      <c r="F1888" s="6" t="s">
        <v>3483</v>
      </c>
      <c r="G1888" s="6" t="s">
        <v>3403</v>
      </c>
      <c r="H1888" s="18" t="s">
        <v>7258</v>
      </c>
      <c r="I1888" s="19" t="str">
        <f t="shared" si="58"/>
        <v>941401.349</v>
      </c>
      <c r="J1888" s="20">
        <v>365816.285263</v>
      </c>
      <c r="K1888" s="6" t="s">
        <v>7259</v>
      </c>
      <c r="L1888" t="str">
        <f>VLOOKUP(A1888,[1]Accounts!$A$2:$G$3001,5,FALSE)</f>
        <v>Savings</v>
      </c>
      <c r="M1888" t="str">
        <f>VLOOKUP(A1888,[1]Accounts!$A$2:$G$3001,7,FALSE)</f>
        <v>86385,432</v>
      </c>
      <c r="N1888" t="str">
        <f>IFERROR(VLOOKUP(A1888,[1]Loan!A:D,4,FALSE),  " No Loan")</f>
        <v xml:space="preserve"> No Loan</v>
      </c>
      <c r="O1888" s="4">
        <f>VLOOKUP(B1888, [1]Transaction!C:F,4,FALSE)</f>
        <v>44279</v>
      </c>
      <c r="P1888" t="str">
        <f>VLOOKUP(B1888,[1]Transaction!C:D,2,FALSE)</f>
        <v>Online Payment</v>
      </c>
      <c r="Q1888" t="str">
        <f>VLOOKUP(B1888,[1]Transaction!C:E,3,FALSE)</f>
        <v>Card</v>
      </c>
      <c r="R1888" s="10">
        <f>IFERROR(I1888-J1888, "")</f>
        <v>575585.06373700011</v>
      </c>
      <c r="S1888" s="5">
        <f t="shared" si="59"/>
        <v>11511.701274740002</v>
      </c>
    </row>
    <row r="1889" spans="1:19" x14ac:dyDescent="0.25">
      <c r="A1889" s="6" t="s">
        <v>2996</v>
      </c>
      <c r="B1889" s="7">
        <v>632415923</v>
      </c>
      <c r="C1889" s="6">
        <v>17</v>
      </c>
      <c r="D1889" s="17">
        <v>38496.75</v>
      </c>
      <c r="E1889" s="6" t="s">
        <v>3339</v>
      </c>
      <c r="F1889" s="6" t="s">
        <v>4411</v>
      </c>
      <c r="G1889" s="6" t="s">
        <v>3369</v>
      </c>
      <c r="H1889" s="18" t="s">
        <v>7260</v>
      </c>
      <c r="I1889" s="19" t="str">
        <f t="shared" si="58"/>
        <v>392429.762</v>
      </c>
      <c r="J1889" s="20">
        <v>163979.5795092</v>
      </c>
      <c r="K1889" s="6" t="s">
        <v>7261</v>
      </c>
      <c r="L1889" t="str">
        <f>VLOOKUP(A1889,[1]Accounts!$A$2:$G$3001,5,FALSE)</f>
        <v>Domiciliary</v>
      </c>
      <c r="M1889" t="str">
        <f>VLOOKUP(A1889,[1]Accounts!$A$2:$G$3001,7,FALSE)</f>
        <v>259991,82</v>
      </c>
      <c r="N1889" t="str">
        <f>IFERROR(VLOOKUP(A1889,[1]Loan!A:D,4,FALSE),  " No Loan")</f>
        <v xml:space="preserve"> No Loan</v>
      </c>
      <c r="O1889" s="4">
        <f>VLOOKUP(B1889, [1]Transaction!C:F,4,FALSE)</f>
        <v>44309</v>
      </c>
      <c r="P1889" t="str">
        <f>VLOOKUP(B1889,[1]Transaction!C:D,2,FALSE)</f>
        <v>Online Payment</v>
      </c>
      <c r="Q1889" t="str">
        <f>VLOOKUP(B1889,[1]Transaction!C:E,3,FALSE)</f>
        <v>Mobile</v>
      </c>
      <c r="R1889" s="10">
        <f>IFERROR(I1889-J1889, "")</f>
        <v>228450.18249079998</v>
      </c>
      <c r="S1889" s="5">
        <f t="shared" si="59"/>
        <v>0</v>
      </c>
    </row>
    <row r="1890" spans="1:19" x14ac:dyDescent="0.25">
      <c r="A1890" s="6" t="s">
        <v>93</v>
      </c>
      <c r="B1890" s="7">
        <v>632742319</v>
      </c>
      <c r="C1890" s="6">
        <v>45</v>
      </c>
      <c r="D1890" s="21">
        <v>36599.75</v>
      </c>
      <c r="E1890" s="6" t="str">
        <f ca="1">CHOOSE(RANDBETWEEN(1, 2), "Male","Female")</f>
        <v>Male</v>
      </c>
      <c r="F1890" s="6" t="str">
        <f ca="1">CHOOSE(RANDBETWEEN(1, 5), "Farmer","Tailor","Student","Professor","Welder")</f>
        <v>Professor</v>
      </c>
      <c r="G1890" s="6" t="str">
        <f ca="1">CHOOSE(RANDBETWEEN(1, 22), "Kano","Kwara","Imo","Lagos","Adamawa","Delta","Sokoto","Oyo","Osun","Abia","Cross River","Kaduna","Plateau","River","Abuja","Kogi","Edo","Anambra","Bayelsa","Benue","Ogun","Enugu")</f>
        <v>Bayelsa</v>
      </c>
      <c r="H1890" s="22" t="s">
        <v>7262</v>
      </c>
      <c r="I1890" s="19" t="str">
        <f t="shared" si="58"/>
        <v>947121.274</v>
      </c>
      <c r="J1890" s="10">
        <v>328364.20801755355</v>
      </c>
      <c r="K1890" t="s">
        <v>7263</v>
      </c>
      <c r="L1890" t="str">
        <f>VLOOKUP(A1890,[1]Accounts!$A$2:$G$3001,5,FALSE)</f>
        <v>Domiciliary</v>
      </c>
      <c r="M1890" t="str">
        <f>VLOOKUP(A1890,[1]Accounts!$A$2:$G$3001,7,FALSE)</f>
        <v>128380,3059</v>
      </c>
      <c r="N1890" t="str">
        <f>IFERROR(VLOOKUP(A1890,[1]Loan!A:D,4,FALSE),  " No Loan")</f>
        <v xml:space="preserve"> No Loan</v>
      </c>
      <c r="O1890" s="4">
        <f>VLOOKUP(B1890, [1]Transaction!C:F,4,FALSE)</f>
        <v>44320</v>
      </c>
      <c r="P1890" t="str">
        <f>VLOOKUP(B1890,[1]Transaction!C:D,2,FALSE)</f>
        <v>Money Transfer</v>
      </c>
      <c r="Q1890" t="str">
        <f>VLOOKUP(B1890,[1]Transaction!C:E,3,FALSE)</f>
        <v>Mobile</v>
      </c>
      <c r="R1890" s="10">
        <f>IFERROR(I1890-J1890, "")</f>
        <v>618757.06598244642</v>
      </c>
      <c r="S1890" s="5">
        <f t="shared" si="59"/>
        <v>12375.141319648928</v>
      </c>
    </row>
    <row r="1891" spans="1:19" x14ac:dyDescent="0.25">
      <c r="A1891" s="6" t="s">
        <v>2403</v>
      </c>
      <c r="B1891" s="7">
        <v>633845603</v>
      </c>
      <c r="C1891" s="6">
        <v>62</v>
      </c>
      <c r="D1891" s="17">
        <v>22060.5</v>
      </c>
      <c r="E1891" s="6" t="s">
        <v>3348</v>
      </c>
      <c r="F1891" s="6" t="s">
        <v>3721</v>
      </c>
      <c r="G1891" s="6" t="s">
        <v>3425</v>
      </c>
      <c r="H1891" s="18" t="s">
        <v>7264</v>
      </c>
      <c r="I1891" s="19" t="str">
        <f t="shared" si="58"/>
        <v>537082.876</v>
      </c>
      <c r="J1891" s="20">
        <v>90707.330304000003</v>
      </c>
      <c r="K1891" s="6" t="s">
        <v>7265</v>
      </c>
      <c r="L1891" t="str">
        <f>VLOOKUP(A1891,[1]Accounts!$A$2:$G$3001,5,FALSE)</f>
        <v>Domiciliary</v>
      </c>
      <c r="M1891" t="str">
        <f>VLOOKUP(A1891,[1]Accounts!$A$2:$G$3001,7,FALSE)</f>
        <v>148197,15</v>
      </c>
      <c r="N1891" t="str">
        <f>IFERROR(VLOOKUP(A1891,[1]Loan!A:D,4,FALSE),  " No Loan")</f>
        <v xml:space="preserve"> No Loan</v>
      </c>
      <c r="O1891" s="4">
        <f>VLOOKUP(B1891, [1]Transaction!C:F,4,FALSE)</f>
        <v>44450</v>
      </c>
      <c r="P1891" t="str">
        <f>VLOOKUP(B1891,[1]Transaction!C:D,2,FALSE)</f>
        <v>Cash Withdrawal</v>
      </c>
      <c r="Q1891" t="str">
        <f>VLOOKUP(B1891,[1]Transaction!C:E,3,FALSE)</f>
        <v>POS</v>
      </c>
      <c r="R1891" s="10">
        <f>IFERROR(I1891-J1891, "")</f>
        <v>446375.54569600004</v>
      </c>
      <c r="S1891" s="5">
        <f t="shared" si="59"/>
        <v>0</v>
      </c>
    </row>
    <row r="1892" spans="1:19" x14ac:dyDescent="0.25">
      <c r="A1892" s="6" t="s">
        <v>3150</v>
      </c>
      <c r="B1892" s="7">
        <v>634403569</v>
      </c>
      <c r="C1892" s="6">
        <v>69</v>
      </c>
      <c r="D1892" s="17">
        <v>19503.75</v>
      </c>
      <c r="E1892" s="6" t="s">
        <v>3348</v>
      </c>
      <c r="F1892" s="6" t="s">
        <v>3435</v>
      </c>
      <c r="G1892" s="6" t="s">
        <v>3345</v>
      </c>
      <c r="H1892" s="18" t="s">
        <v>7266</v>
      </c>
      <c r="I1892" s="19" t="str">
        <f t="shared" si="58"/>
        <v>1030675.81</v>
      </c>
      <c r="J1892" s="20">
        <v>165774.24448200001</v>
      </c>
      <c r="K1892" s="6" t="s">
        <v>7267</v>
      </c>
      <c r="L1892" t="str">
        <f>VLOOKUP(A1892,[1]Accounts!$A$2:$G$3001,5,FALSE)</f>
        <v>Current</v>
      </c>
      <c r="M1892" t="str">
        <f>VLOOKUP(A1892,[1]Accounts!$A$2:$G$3001,7,FALSE)</f>
        <v>439605,09</v>
      </c>
      <c r="N1892" t="str">
        <f>IFERROR(VLOOKUP(A1892,[1]Loan!A:D,4,FALSE),  " No Loan")</f>
        <v xml:space="preserve"> No Loan</v>
      </c>
      <c r="O1892" s="4">
        <f>VLOOKUP(B1892, [1]Transaction!C:F,4,FALSE)</f>
        <v>44327</v>
      </c>
      <c r="P1892" t="str">
        <f>VLOOKUP(B1892,[1]Transaction!C:D,2,FALSE)</f>
        <v>Cash Withdrawal</v>
      </c>
      <c r="Q1892" t="str">
        <f>VLOOKUP(B1892,[1]Transaction!C:E,3,FALSE)</f>
        <v>ATM</v>
      </c>
      <c r="R1892" s="10">
        <f>IFERROR(I1892-J1892, "")</f>
        <v>864901.56551800005</v>
      </c>
      <c r="S1892" s="5">
        <f t="shared" si="59"/>
        <v>17298.031310360002</v>
      </c>
    </row>
    <row r="1893" spans="1:19" x14ac:dyDescent="0.25">
      <c r="A1893" s="6" t="s">
        <v>924</v>
      </c>
      <c r="B1893" s="7">
        <v>634903078</v>
      </c>
      <c r="C1893" s="6">
        <v>72</v>
      </c>
      <c r="D1893" s="17">
        <v>18408</v>
      </c>
      <c r="E1893" s="6" t="s">
        <v>3339</v>
      </c>
      <c r="F1893" s="6" t="s">
        <v>4037</v>
      </c>
      <c r="G1893" s="6" t="s">
        <v>3369</v>
      </c>
      <c r="H1893" s="18" t="s">
        <v>7268</v>
      </c>
      <c r="I1893" s="19" t="str">
        <f t="shared" si="58"/>
        <v>259379.021</v>
      </c>
      <c r="J1893" s="20">
        <v>52646.237021499997</v>
      </c>
      <c r="K1893" s="6" t="s">
        <v>7269</v>
      </c>
      <c r="L1893" t="str">
        <f>VLOOKUP(A1893,[1]Accounts!$A$2:$G$3001,5,FALSE)</f>
        <v>Domiciliary</v>
      </c>
      <c r="M1893" t="str">
        <f>VLOOKUP(A1893,[1]Accounts!$A$2:$G$3001,7,FALSE)</f>
        <v>161632,9624</v>
      </c>
      <c r="N1893" t="str">
        <f>IFERROR(VLOOKUP(A1893,[1]Loan!A:D,4,FALSE),  " No Loan")</f>
        <v xml:space="preserve"> No Loan</v>
      </c>
      <c r="O1893" s="4">
        <f>VLOOKUP(B1893, [1]Transaction!C:F,4,FALSE)</f>
        <v>44666</v>
      </c>
      <c r="P1893" t="str">
        <f>VLOOKUP(B1893,[1]Transaction!C:D,2,FALSE)</f>
        <v>Online Payment</v>
      </c>
      <c r="Q1893" t="str">
        <f>VLOOKUP(B1893,[1]Transaction!C:E,3,FALSE)</f>
        <v>Internet Banking</v>
      </c>
      <c r="R1893" s="10">
        <f>IFERROR(I1893-J1893, "")</f>
        <v>206732.7839785</v>
      </c>
      <c r="S1893" s="5">
        <f t="shared" si="59"/>
        <v>0</v>
      </c>
    </row>
    <row r="1894" spans="1:19" x14ac:dyDescent="0.25">
      <c r="A1894" s="6" t="s">
        <v>1013</v>
      </c>
      <c r="B1894" s="7">
        <v>635009547</v>
      </c>
      <c r="C1894" s="6">
        <v>22</v>
      </c>
      <c r="D1894" s="17">
        <v>36670.5</v>
      </c>
      <c r="E1894" s="6" t="s">
        <v>3339</v>
      </c>
      <c r="F1894" s="6" t="s">
        <v>3660</v>
      </c>
      <c r="G1894" s="6" t="s">
        <v>3369</v>
      </c>
      <c r="H1894" s="18" t="s">
        <v>7270</v>
      </c>
      <c r="I1894" s="19" t="str">
        <f t="shared" si="58"/>
        <v>201141.119</v>
      </c>
      <c r="J1894" s="20">
        <v>45653.740911000001</v>
      </c>
      <c r="K1894" s="6" t="s">
        <v>7271</v>
      </c>
      <c r="L1894" t="str">
        <f>VLOOKUP(A1894,[1]Accounts!$A$2:$G$3001,5,FALSE)</f>
        <v>Corporate</v>
      </c>
      <c r="M1894" t="str">
        <f>VLOOKUP(A1894,[1]Accounts!$A$2:$G$3001,7,FALSE)</f>
        <v>456670,83</v>
      </c>
      <c r="N1894" t="str">
        <f>IFERROR(VLOOKUP(A1894,[1]Loan!A:D,4,FALSE),  " No Loan")</f>
        <v xml:space="preserve"> No Loan</v>
      </c>
      <c r="O1894" s="4">
        <f>VLOOKUP(B1894, [1]Transaction!C:F,4,FALSE)</f>
        <v>44333</v>
      </c>
      <c r="P1894" t="str">
        <f>VLOOKUP(B1894,[1]Transaction!C:D,2,FALSE)</f>
        <v>Money Deposit</v>
      </c>
      <c r="Q1894" t="str">
        <f>VLOOKUP(B1894,[1]Transaction!C:E,3,FALSE)</f>
        <v>ATM</v>
      </c>
      <c r="R1894" s="10">
        <f>IFERROR(I1894-J1894, "")</f>
        <v>155487.37808900001</v>
      </c>
      <c r="S1894" s="5">
        <f t="shared" si="59"/>
        <v>0</v>
      </c>
    </row>
    <row r="1895" spans="1:19" x14ac:dyDescent="0.25">
      <c r="A1895" s="6" t="s">
        <v>1364</v>
      </c>
      <c r="B1895" s="7">
        <v>635529670</v>
      </c>
      <c r="C1895" s="6">
        <v>31</v>
      </c>
      <c r="D1895" s="17">
        <v>33383.25</v>
      </c>
      <c r="E1895" s="6" t="s">
        <v>3339</v>
      </c>
      <c r="F1895" s="6" t="s">
        <v>4601</v>
      </c>
      <c r="G1895" s="6" t="s">
        <v>3501</v>
      </c>
      <c r="H1895" s="18" t="s">
        <v>7272</v>
      </c>
      <c r="I1895" s="19" t="str">
        <f t="shared" si="58"/>
        <v>206388.476</v>
      </c>
      <c r="J1895" s="20">
        <v>60325.63190208</v>
      </c>
      <c r="K1895" s="6" t="s">
        <v>7273</v>
      </c>
      <c r="L1895" t="str">
        <f>VLOOKUP(A1895,[1]Accounts!$A$2:$G$3001,5,FALSE)</f>
        <v>Domiciliary</v>
      </c>
      <c r="M1895" t="str">
        <f>VLOOKUP(A1895,[1]Accounts!$A$2:$G$3001,7,FALSE)</f>
        <v>93027,8087</v>
      </c>
      <c r="N1895" t="str">
        <f>IFERROR(VLOOKUP(A1895,[1]Loan!A:D,4,FALSE),  " No Loan")</f>
        <v xml:space="preserve"> No Loan</v>
      </c>
      <c r="O1895" s="4">
        <f>VLOOKUP(B1895, [1]Transaction!C:F,4,FALSE)</f>
        <v>44307</v>
      </c>
      <c r="P1895" t="str">
        <f>VLOOKUP(B1895,[1]Transaction!C:D,2,FALSE)</f>
        <v>Online Payment</v>
      </c>
      <c r="Q1895" t="str">
        <f>VLOOKUP(B1895,[1]Transaction!C:E,3,FALSE)</f>
        <v>Internet Banking</v>
      </c>
      <c r="R1895" s="10">
        <f>IFERROR(I1895-J1895, "")</f>
        <v>146062.84409791999</v>
      </c>
      <c r="S1895" s="5">
        <f t="shared" si="59"/>
        <v>0</v>
      </c>
    </row>
    <row r="1896" spans="1:19" x14ac:dyDescent="0.25">
      <c r="A1896" s="6" t="s">
        <v>1110</v>
      </c>
      <c r="B1896" s="7">
        <v>635748642</v>
      </c>
      <c r="C1896" s="6">
        <v>64</v>
      </c>
      <c r="D1896" s="17">
        <v>21330</v>
      </c>
      <c r="E1896" s="6" t="s">
        <v>3339</v>
      </c>
      <c r="F1896" s="6" t="s">
        <v>4122</v>
      </c>
      <c r="G1896" s="6" t="s">
        <v>3350</v>
      </c>
      <c r="H1896" s="18" t="s">
        <v>7274</v>
      </c>
      <c r="I1896" s="19" t="str">
        <f t="shared" si="58"/>
        <v>533403.623</v>
      </c>
      <c r="J1896" s="20">
        <v>284601.26231399999</v>
      </c>
      <c r="K1896" s="6" t="s">
        <v>7275</v>
      </c>
      <c r="L1896" t="str">
        <f>VLOOKUP(A1896,[1]Accounts!$A$2:$G$3001,5,FALSE)</f>
        <v>Domiciliary</v>
      </c>
      <c r="M1896" t="str">
        <f>VLOOKUP(A1896,[1]Accounts!$A$2:$G$3001,7,FALSE)</f>
        <v>155282,2848</v>
      </c>
      <c r="N1896" t="str">
        <f>IFERROR(VLOOKUP(A1896,[1]Loan!A:D,4,FALSE),  " No Loan")</f>
        <v xml:space="preserve"> No Loan</v>
      </c>
      <c r="O1896" s="4">
        <f>VLOOKUP(B1896, [1]Transaction!C:F,4,FALSE)</f>
        <v>44375</v>
      </c>
      <c r="P1896" t="str">
        <f>VLOOKUP(B1896,[1]Transaction!C:D,2,FALSE)</f>
        <v>Money Deposit</v>
      </c>
      <c r="Q1896" t="str">
        <f>VLOOKUP(B1896,[1]Transaction!C:E,3,FALSE)</f>
        <v>Bank</v>
      </c>
      <c r="R1896" s="10">
        <f>IFERROR(I1896-J1896, "")</f>
        <v>248802.36068600003</v>
      </c>
      <c r="S1896" s="5">
        <f t="shared" si="59"/>
        <v>0</v>
      </c>
    </row>
    <row r="1897" spans="1:19" x14ac:dyDescent="0.25">
      <c r="A1897" s="6" t="s">
        <v>2338</v>
      </c>
      <c r="B1897" s="7">
        <v>636413404</v>
      </c>
      <c r="C1897" s="6">
        <v>85</v>
      </c>
      <c r="D1897" s="17">
        <v>13659.75</v>
      </c>
      <c r="E1897" s="6" t="s">
        <v>3339</v>
      </c>
      <c r="F1897" s="6" t="s">
        <v>3360</v>
      </c>
      <c r="G1897" s="6" t="s">
        <v>3369</v>
      </c>
      <c r="H1897" s="18" t="s">
        <v>7276</v>
      </c>
      <c r="I1897" s="19" t="str">
        <f t="shared" si="58"/>
        <v>536225.464</v>
      </c>
      <c r="J1897" s="20">
        <v>170084.01446400001</v>
      </c>
      <c r="K1897" s="6" t="s">
        <v>7277</v>
      </c>
      <c r="L1897" t="str">
        <f>VLOOKUP(A1897,[1]Accounts!$A$2:$G$3001,5,FALSE)</f>
        <v>Joint</v>
      </c>
      <c r="M1897" t="str">
        <f>VLOOKUP(A1897,[1]Accounts!$A$2:$G$3001,7,FALSE)</f>
        <v>297617,1424</v>
      </c>
      <c r="N1897" t="str">
        <f>IFERROR(VLOOKUP(A1897,[1]Loan!A:D,4,FALSE),  " No Loan")</f>
        <v xml:space="preserve"> No Loan</v>
      </c>
      <c r="O1897" s="4">
        <f>VLOOKUP(B1897, [1]Transaction!C:F,4,FALSE)</f>
        <v>44645</v>
      </c>
      <c r="P1897" t="str">
        <f>VLOOKUP(B1897,[1]Transaction!C:D,2,FALSE)</f>
        <v>Cash Withdrawal</v>
      </c>
      <c r="Q1897" t="str">
        <f>VLOOKUP(B1897,[1]Transaction!C:E,3,FALSE)</f>
        <v>POS</v>
      </c>
      <c r="R1897" s="10">
        <f>IFERROR(I1897-J1897, "")</f>
        <v>366141.44953600003</v>
      </c>
      <c r="S1897" s="5">
        <f t="shared" si="59"/>
        <v>0</v>
      </c>
    </row>
    <row r="1898" spans="1:19" x14ac:dyDescent="0.25">
      <c r="A1898" s="6" t="s">
        <v>145</v>
      </c>
      <c r="B1898" s="7">
        <v>636582864</v>
      </c>
      <c r="C1898" s="6">
        <v>17</v>
      </c>
      <c r="D1898" s="17">
        <v>38496.75</v>
      </c>
      <c r="E1898" s="6" t="s">
        <v>3348</v>
      </c>
      <c r="F1898" s="6" t="s">
        <v>3619</v>
      </c>
      <c r="G1898" s="6" t="s">
        <v>3357</v>
      </c>
      <c r="H1898" s="18" t="s">
        <v>7278</v>
      </c>
      <c r="I1898" s="19" t="str">
        <f t="shared" si="58"/>
        <v>180850.887</v>
      </c>
      <c r="J1898" s="20">
        <v>159826.97153472001</v>
      </c>
      <c r="K1898" s="6" t="s">
        <v>7279</v>
      </c>
      <c r="L1898" t="str">
        <f>VLOOKUP(A1898,[1]Accounts!$A$2:$G$3001,5,FALSE)</f>
        <v>Corporate</v>
      </c>
      <c r="M1898" t="str">
        <f>VLOOKUP(A1898,[1]Accounts!$A$2:$G$3001,7,FALSE)</f>
        <v>51068,556</v>
      </c>
      <c r="N1898" t="str">
        <f>IFERROR(VLOOKUP(A1898,[1]Loan!A:D,4,FALSE),  " No Loan")</f>
        <v xml:space="preserve"> No Loan</v>
      </c>
      <c r="O1898" s="4">
        <f>VLOOKUP(B1898, [1]Transaction!C:F,4,FALSE)</f>
        <v>44307</v>
      </c>
      <c r="P1898" t="str">
        <f>VLOOKUP(B1898,[1]Transaction!C:D,2,FALSE)</f>
        <v>Cash Withdrawal</v>
      </c>
      <c r="Q1898" t="str">
        <f>VLOOKUP(B1898,[1]Transaction!C:E,3,FALSE)</f>
        <v>ATM</v>
      </c>
      <c r="R1898" s="10">
        <f>IFERROR(I1898-J1898, "")</f>
        <v>21023.915465279977</v>
      </c>
      <c r="S1898" s="5">
        <f t="shared" si="59"/>
        <v>0</v>
      </c>
    </row>
    <row r="1899" spans="1:19" x14ac:dyDescent="0.25">
      <c r="A1899" s="6" t="s">
        <v>2975</v>
      </c>
      <c r="B1899" s="7">
        <v>637508439</v>
      </c>
      <c r="C1899" s="6">
        <v>21</v>
      </c>
      <c r="D1899" s="17">
        <v>37035.75</v>
      </c>
      <c r="E1899" s="6" t="s">
        <v>3348</v>
      </c>
      <c r="F1899" s="6" t="s">
        <v>3438</v>
      </c>
      <c r="G1899" s="6" t="s">
        <v>3357</v>
      </c>
      <c r="H1899" s="18" t="s">
        <v>7280</v>
      </c>
      <c r="I1899" s="19" t="str">
        <f t="shared" si="58"/>
        <v>1167758.98</v>
      </c>
      <c r="J1899" s="20">
        <v>441589.531005</v>
      </c>
      <c r="K1899" s="6" t="s">
        <v>7281</v>
      </c>
      <c r="L1899" t="str">
        <f>VLOOKUP(A1899,[1]Accounts!$A$2:$G$3001,5,FALSE)</f>
        <v>Domiciliary</v>
      </c>
      <c r="M1899" t="str">
        <f>VLOOKUP(A1899,[1]Accounts!$A$2:$G$3001,7,FALSE)</f>
        <v>292505,4153</v>
      </c>
      <c r="N1899" t="str">
        <f>IFERROR(VLOOKUP(A1899,[1]Loan!A:D,4,FALSE),  " No Loan")</f>
        <v xml:space="preserve"> No Loan</v>
      </c>
      <c r="O1899" s="4">
        <f>VLOOKUP(B1899, [1]Transaction!C:F,4,FALSE)</f>
        <v>44216</v>
      </c>
      <c r="P1899" t="str">
        <f>VLOOKUP(B1899,[1]Transaction!C:D,2,FALSE)</f>
        <v>Checks</v>
      </c>
      <c r="Q1899" t="str">
        <f>VLOOKUP(B1899,[1]Transaction!C:E,3,FALSE)</f>
        <v>Informal Services</v>
      </c>
      <c r="R1899" s="10">
        <f>IFERROR(I1899-J1899, "")</f>
        <v>726169.44899499998</v>
      </c>
      <c r="S1899" s="5">
        <f t="shared" si="59"/>
        <v>14523.388979900001</v>
      </c>
    </row>
    <row r="1900" spans="1:19" x14ac:dyDescent="0.25">
      <c r="A1900" s="6" t="s">
        <v>1785</v>
      </c>
      <c r="B1900" s="7">
        <v>637700595</v>
      </c>
      <c r="C1900" s="6">
        <v>27</v>
      </c>
      <c r="D1900" s="17">
        <v>34844.25</v>
      </c>
      <c r="E1900" s="6" t="s">
        <v>3339</v>
      </c>
      <c r="F1900" s="6" t="s">
        <v>3663</v>
      </c>
      <c r="G1900" s="6" t="s">
        <v>3341</v>
      </c>
      <c r="H1900" s="18" t="s">
        <v>7282</v>
      </c>
      <c r="I1900" s="19" t="str">
        <f t="shared" si="58"/>
        <v>153984.335</v>
      </c>
      <c r="J1900" s="20">
        <v>32359.69318912</v>
      </c>
      <c r="K1900" s="6" t="s">
        <v>7283</v>
      </c>
      <c r="L1900" t="str">
        <f>VLOOKUP(A1900,[1]Accounts!$A$2:$G$3001,5,FALSE)</f>
        <v>Domiciliary</v>
      </c>
      <c r="M1900" t="str">
        <f>VLOOKUP(A1900,[1]Accounts!$A$2:$G$3001,7,FALSE)</f>
        <v>132381,821</v>
      </c>
      <c r="N1900" t="str">
        <f>IFERROR(VLOOKUP(A1900,[1]Loan!A:D,4,FALSE),  " No Loan")</f>
        <v xml:space="preserve"> No Loan</v>
      </c>
      <c r="O1900" s="4">
        <f>VLOOKUP(B1900, [1]Transaction!C:F,4,FALSE)</f>
        <v>44356</v>
      </c>
      <c r="P1900" t="str">
        <f>VLOOKUP(B1900,[1]Transaction!C:D,2,FALSE)</f>
        <v>Cash Withdrawal</v>
      </c>
      <c r="Q1900" t="str">
        <f>VLOOKUP(B1900,[1]Transaction!C:E,3,FALSE)</f>
        <v>ATM</v>
      </c>
      <c r="R1900" s="10">
        <f>IFERROR(I1900-J1900, "")</f>
        <v>121624.64181087998</v>
      </c>
      <c r="S1900" s="5">
        <f t="shared" si="59"/>
        <v>0</v>
      </c>
    </row>
    <row r="1901" spans="1:19" x14ac:dyDescent="0.25">
      <c r="A1901" s="6" t="s">
        <v>639</v>
      </c>
      <c r="B1901" s="7">
        <v>637878422</v>
      </c>
      <c r="C1901" s="6">
        <v>21</v>
      </c>
      <c r="D1901" s="17">
        <v>37035.75</v>
      </c>
      <c r="E1901" s="6" t="s">
        <v>3339</v>
      </c>
      <c r="F1901" s="6" t="s">
        <v>3443</v>
      </c>
      <c r="G1901" s="6" t="s">
        <v>3369</v>
      </c>
      <c r="H1901" s="18" t="s">
        <v>7284</v>
      </c>
      <c r="I1901" s="19" t="str">
        <f t="shared" si="58"/>
        <v>291883.217</v>
      </c>
      <c r="J1901" s="20">
        <v>86416.572359040001</v>
      </c>
      <c r="K1901" s="6" t="s">
        <v>7285</v>
      </c>
      <c r="L1901" t="str">
        <f>VLOOKUP(A1901,[1]Accounts!$A$2:$G$3001,5,FALSE)</f>
        <v>Savings</v>
      </c>
      <c r="M1901" t="str">
        <f>VLOOKUP(A1901,[1]Accounts!$A$2:$G$3001,7,FALSE)</f>
        <v>36030,2976</v>
      </c>
      <c r="N1901" t="str">
        <f>IFERROR(VLOOKUP(A1901,[1]Loan!A:D,4,FALSE),  " No Loan")</f>
        <v>N530279442</v>
      </c>
      <c r="O1901" s="4">
        <f>VLOOKUP(B1901, [1]Transaction!C:F,4,FALSE)</f>
        <v>44338</v>
      </c>
      <c r="P1901" t="str">
        <f>VLOOKUP(B1901,[1]Transaction!C:D,2,FALSE)</f>
        <v>Loan Payment</v>
      </c>
      <c r="Q1901" t="str">
        <f>VLOOKUP(B1901,[1]Transaction!C:E,3,FALSE)</f>
        <v>AFT</v>
      </c>
      <c r="R1901" s="10">
        <f>IFERROR(I1901-J1901, "")</f>
        <v>205466.64464096</v>
      </c>
      <c r="S1901" s="5">
        <f t="shared" si="59"/>
        <v>0</v>
      </c>
    </row>
    <row r="1902" spans="1:19" x14ac:dyDescent="0.25">
      <c r="A1902" s="6" t="s">
        <v>1767</v>
      </c>
      <c r="B1902" s="7">
        <v>638191269</v>
      </c>
      <c r="C1902" s="6">
        <v>75</v>
      </c>
      <c r="D1902" s="17">
        <v>17312.25</v>
      </c>
      <c r="E1902" s="6" t="s">
        <v>3348</v>
      </c>
      <c r="F1902" s="6" t="s">
        <v>3560</v>
      </c>
      <c r="G1902" s="6" t="s">
        <v>3361</v>
      </c>
      <c r="H1902" s="18" t="s">
        <v>7286</v>
      </c>
      <c r="I1902" s="19" t="str">
        <f t="shared" si="58"/>
        <v>407298.358</v>
      </c>
      <c r="J1902" s="20">
        <v>118826.49370560001</v>
      </c>
      <c r="K1902" s="6" t="s">
        <v>7287</v>
      </c>
      <c r="L1902" t="str">
        <f>VLOOKUP(A1902,[1]Accounts!$A$2:$G$3001,5,FALSE)</f>
        <v>Savings</v>
      </c>
      <c r="M1902" t="str">
        <f>VLOOKUP(A1902,[1]Accounts!$A$2:$G$3001,7,FALSE)</f>
        <v>304130,8659</v>
      </c>
      <c r="N1902" t="str">
        <f>IFERROR(VLOOKUP(A1902,[1]Loan!A:D,4,FALSE),  " No Loan")</f>
        <v xml:space="preserve"> No Loan</v>
      </c>
      <c r="O1902" s="4">
        <f>VLOOKUP(B1902, [1]Transaction!C:F,4,FALSE)</f>
        <v>44448</v>
      </c>
      <c r="P1902" t="str">
        <f>VLOOKUP(B1902,[1]Transaction!C:D,2,FALSE)</f>
        <v>Money Transfer</v>
      </c>
      <c r="Q1902" t="str">
        <f>VLOOKUP(B1902,[1]Transaction!C:E,3,FALSE)</f>
        <v>Mobile</v>
      </c>
      <c r="R1902" s="10">
        <f>IFERROR(I1902-J1902, "")</f>
        <v>288471.86429439997</v>
      </c>
      <c r="S1902" s="5">
        <f t="shared" si="59"/>
        <v>0</v>
      </c>
    </row>
    <row r="1903" spans="1:19" x14ac:dyDescent="0.25">
      <c r="A1903" s="6" t="s">
        <v>1159</v>
      </c>
      <c r="B1903" s="7">
        <v>638628927</v>
      </c>
      <c r="C1903" s="6">
        <v>71</v>
      </c>
      <c r="D1903" s="17">
        <v>18773.25</v>
      </c>
      <c r="E1903" s="6" t="s">
        <v>3339</v>
      </c>
      <c r="F1903" s="6" t="s">
        <v>3375</v>
      </c>
      <c r="G1903" s="6" t="s">
        <v>3463</v>
      </c>
      <c r="H1903" s="18" t="s">
        <v>7288</v>
      </c>
      <c r="I1903" s="19" t="str">
        <f t="shared" si="58"/>
        <v>481042.870</v>
      </c>
      <c r="J1903" s="20">
        <v>253767.54311999999</v>
      </c>
      <c r="K1903" s="6" t="s">
        <v>7289</v>
      </c>
      <c r="L1903" t="str">
        <f>VLOOKUP(A1903,[1]Accounts!$A$2:$G$3001,5,FALSE)</f>
        <v>Savings</v>
      </c>
      <c r="M1903" t="str">
        <f>VLOOKUP(A1903,[1]Accounts!$A$2:$G$3001,7,FALSE)</f>
        <v>50054,16</v>
      </c>
      <c r="N1903" t="str">
        <f>IFERROR(VLOOKUP(A1903,[1]Loan!A:D,4,FALSE),  " No Loan")</f>
        <v xml:space="preserve"> No Loan</v>
      </c>
      <c r="O1903" s="4">
        <f>VLOOKUP(B1903, [1]Transaction!C:F,4,FALSE)</f>
        <v>44563</v>
      </c>
      <c r="P1903" t="str">
        <f>VLOOKUP(B1903,[1]Transaction!C:D,2,FALSE)</f>
        <v>Cash Withdrawal</v>
      </c>
      <c r="Q1903" t="str">
        <f>VLOOKUP(B1903,[1]Transaction!C:E,3,FALSE)</f>
        <v>POS</v>
      </c>
      <c r="R1903" s="10">
        <f>IFERROR(I1903-J1903, "")</f>
        <v>227275.32688000001</v>
      </c>
      <c r="S1903" s="5">
        <f t="shared" si="59"/>
        <v>0</v>
      </c>
    </row>
    <row r="1904" spans="1:19" x14ac:dyDescent="0.25">
      <c r="A1904" s="6" t="s">
        <v>1761</v>
      </c>
      <c r="B1904" s="7">
        <v>638882000</v>
      </c>
      <c r="C1904" s="6">
        <v>27</v>
      </c>
      <c r="D1904" s="17">
        <v>34844.25</v>
      </c>
      <c r="E1904" s="6" t="s">
        <v>3339</v>
      </c>
      <c r="F1904" s="6" t="s">
        <v>5117</v>
      </c>
      <c r="G1904" s="6" t="s">
        <v>3429</v>
      </c>
      <c r="H1904" s="18" t="s">
        <v>7290</v>
      </c>
      <c r="I1904" s="19" t="str">
        <f t="shared" si="58"/>
        <v>173259.150</v>
      </c>
      <c r="J1904" s="20">
        <v>102197.7888888</v>
      </c>
      <c r="K1904" s="6" t="s">
        <v>7291</v>
      </c>
      <c r="L1904" t="str">
        <f>VLOOKUP(A1904,[1]Accounts!$A$2:$G$3001,5,FALSE)</f>
        <v>Joint</v>
      </c>
      <c r="M1904" t="str">
        <f>VLOOKUP(A1904,[1]Accounts!$A$2:$G$3001,7,FALSE)</f>
        <v>355157,28</v>
      </c>
      <c r="N1904" t="str">
        <f>IFERROR(VLOOKUP(A1904,[1]Loan!A:D,4,FALSE),  " No Loan")</f>
        <v xml:space="preserve"> No Loan</v>
      </c>
      <c r="O1904" s="4">
        <f>VLOOKUP(B1904, [1]Transaction!C:F,4,FALSE)</f>
        <v>44267</v>
      </c>
      <c r="P1904" t="str">
        <f>VLOOKUP(B1904,[1]Transaction!C:D,2,FALSE)</f>
        <v>Online Payment</v>
      </c>
      <c r="Q1904" t="str">
        <f>VLOOKUP(B1904,[1]Transaction!C:E,3,FALSE)</f>
        <v>Mobile</v>
      </c>
      <c r="R1904" s="10">
        <f>IFERROR(I1904-J1904, "")</f>
        <v>71061.361111199993</v>
      </c>
      <c r="S1904" s="5">
        <f t="shared" si="59"/>
        <v>0</v>
      </c>
    </row>
    <row r="1905" spans="1:19" x14ac:dyDescent="0.25">
      <c r="A1905" s="6" t="s">
        <v>642</v>
      </c>
      <c r="B1905" s="7">
        <v>638990797</v>
      </c>
      <c r="C1905" s="6">
        <v>61</v>
      </c>
      <c r="D1905" s="17">
        <v>22425.75</v>
      </c>
      <c r="E1905" s="6" t="s">
        <v>3348</v>
      </c>
      <c r="F1905" s="6" t="s">
        <v>3453</v>
      </c>
      <c r="G1905" s="6" t="s">
        <v>3361</v>
      </c>
      <c r="H1905" s="18" t="s">
        <v>7292</v>
      </c>
      <c r="I1905" s="19" t="str">
        <f t="shared" si="58"/>
        <v>99957.6733</v>
      </c>
      <c r="J1905" s="20">
        <v>37062.957524999998</v>
      </c>
      <c r="K1905" s="6" t="s">
        <v>7293</v>
      </c>
      <c r="L1905" t="str">
        <f>VLOOKUP(A1905,[1]Accounts!$A$2:$G$3001,5,FALSE)</f>
        <v>Domiciliary</v>
      </c>
      <c r="M1905" t="str">
        <f>VLOOKUP(A1905,[1]Accounts!$A$2:$G$3001,7,FALSE)</f>
        <v>349019,9232</v>
      </c>
      <c r="N1905" t="str">
        <f>IFERROR(VLOOKUP(A1905,[1]Loan!A:D,4,FALSE),  " No Loan")</f>
        <v>N3210413024</v>
      </c>
      <c r="O1905" s="4">
        <f>VLOOKUP(B1905, [1]Transaction!C:F,4,FALSE)</f>
        <v>44578</v>
      </c>
      <c r="P1905" t="str">
        <f>VLOOKUP(B1905,[1]Transaction!C:D,2,FALSE)</f>
        <v>Loan Payment</v>
      </c>
      <c r="Q1905" t="str">
        <f>VLOOKUP(B1905,[1]Transaction!C:E,3,FALSE)</f>
        <v>ACH</v>
      </c>
      <c r="R1905" s="10">
        <f>IFERROR(I1905-J1905, "")</f>
        <v>62894.715774999997</v>
      </c>
      <c r="S1905" s="5">
        <f t="shared" si="59"/>
        <v>0</v>
      </c>
    </row>
    <row r="1906" spans="1:19" x14ac:dyDescent="0.25">
      <c r="A1906" s="6" t="s">
        <v>1136</v>
      </c>
      <c r="B1906" s="7">
        <v>639381444</v>
      </c>
      <c r="C1906" s="6">
        <v>61</v>
      </c>
      <c r="D1906" s="17">
        <v>22425.75</v>
      </c>
      <c r="E1906" s="6" t="s">
        <v>3339</v>
      </c>
      <c r="F1906" s="6" t="s">
        <v>3611</v>
      </c>
      <c r="G1906" s="6" t="s">
        <v>3623</v>
      </c>
      <c r="H1906" s="18" t="s">
        <v>7294</v>
      </c>
      <c r="I1906" s="19" t="str">
        <f t="shared" si="58"/>
        <v>58388.0478</v>
      </c>
      <c r="J1906" s="20">
        <v>64460.404826400001</v>
      </c>
      <c r="K1906" s="6" t="s">
        <v>7295</v>
      </c>
      <c r="L1906" t="str">
        <f>VLOOKUP(A1906,[1]Accounts!$A$2:$G$3001,5,FALSE)</f>
        <v>Joint</v>
      </c>
      <c r="M1906" t="str">
        <f>VLOOKUP(A1906,[1]Accounts!$A$2:$G$3001,7,FALSE)</f>
        <v>304090,8922</v>
      </c>
      <c r="N1906" t="str">
        <f>IFERROR(VLOOKUP(A1906,[1]Loan!A:D,4,FALSE),  " No Loan")</f>
        <v xml:space="preserve"> No Loan</v>
      </c>
      <c r="O1906" s="4">
        <f>VLOOKUP(B1906, [1]Transaction!C:F,4,FALSE)</f>
        <v>44402</v>
      </c>
      <c r="P1906" t="str">
        <f>VLOOKUP(B1906,[1]Transaction!C:D,2,FALSE)</f>
        <v>Cash Withdrawal</v>
      </c>
      <c r="Q1906" t="str">
        <f>VLOOKUP(B1906,[1]Transaction!C:E,3,FALSE)</f>
        <v>Bank</v>
      </c>
      <c r="R1906" s="10">
        <f>IFERROR(I1906-J1906, "")</f>
        <v>-6072.3570264000009</v>
      </c>
      <c r="S1906" s="5">
        <f t="shared" si="59"/>
        <v>0</v>
      </c>
    </row>
    <row r="1907" spans="1:19" x14ac:dyDescent="0.25">
      <c r="A1907" s="6" t="s">
        <v>1305</v>
      </c>
      <c r="B1907" s="7">
        <v>641162583</v>
      </c>
      <c r="C1907" s="6">
        <v>55</v>
      </c>
      <c r="D1907" s="17">
        <v>24617.25</v>
      </c>
      <c r="E1907" s="6" t="s">
        <v>3339</v>
      </c>
      <c r="F1907" s="6" t="s">
        <v>3979</v>
      </c>
      <c r="G1907" s="6" t="s">
        <v>3357</v>
      </c>
      <c r="H1907" s="18" t="s">
        <v>7296</v>
      </c>
      <c r="I1907" s="19" t="str">
        <f t="shared" si="58"/>
        <v>1317356.96</v>
      </c>
      <c r="J1907" s="20">
        <v>475821.47244719998</v>
      </c>
      <c r="K1907" s="6" t="s">
        <v>7297</v>
      </c>
      <c r="L1907" t="str">
        <f>VLOOKUP(A1907,[1]Accounts!$A$2:$G$3001,5,FALSE)</f>
        <v>Joint</v>
      </c>
      <c r="M1907" t="str">
        <f>VLOOKUP(A1907,[1]Accounts!$A$2:$G$3001,7,FALSE)</f>
        <v>247618,1232</v>
      </c>
      <c r="N1907" t="str">
        <f>IFERROR(VLOOKUP(A1907,[1]Loan!A:D,4,FALSE),  " No Loan")</f>
        <v xml:space="preserve"> No Loan</v>
      </c>
      <c r="O1907" s="4">
        <f>VLOOKUP(B1907, [1]Transaction!C:F,4,FALSE)</f>
        <v>44505</v>
      </c>
      <c r="P1907" t="str">
        <f>VLOOKUP(B1907,[1]Transaction!C:D,2,FALSE)</f>
        <v>Money Deposit</v>
      </c>
      <c r="Q1907" t="str">
        <f>VLOOKUP(B1907,[1]Transaction!C:E,3,FALSE)</f>
        <v>Bank</v>
      </c>
      <c r="R1907" s="10">
        <f>IFERROR(I1907-J1907, "")</f>
        <v>841535.48755279998</v>
      </c>
      <c r="S1907" s="5">
        <f t="shared" si="59"/>
        <v>16830.709751056002</v>
      </c>
    </row>
    <row r="1908" spans="1:19" x14ac:dyDescent="0.25">
      <c r="A1908" s="6" t="s">
        <v>2206</v>
      </c>
      <c r="B1908" s="7">
        <v>641579724</v>
      </c>
      <c r="C1908" s="6">
        <v>26</v>
      </c>
      <c r="D1908" s="17">
        <v>35209.5</v>
      </c>
      <c r="E1908" s="6" t="s">
        <v>3348</v>
      </c>
      <c r="F1908" s="6" t="s">
        <v>3736</v>
      </c>
      <c r="G1908" s="6" t="s">
        <v>3444</v>
      </c>
      <c r="H1908" s="18" t="s">
        <v>7298</v>
      </c>
      <c r="I1908" s="19" t="str">
        <f t="shared" si="58"/>
        <v>1506675.71</v>
      </c>
      <c r="J1908" s="20">
        <v>435052.61184000003</v>
      </c>
      <c r="K1908" s="6" t="s">
        <v>7299</v>
      </c>
      <c r="L1908" t="str">
        <f>VLOOKUP(A1908,[1]Accounts!$A$2:$G$3001,5,FALSE)</f>
        <v>Domiciliary</v>
      </c>
      <c r="M1908" t="str">
        <f>VLOOKUP(A1908,[1]Accounts!$A$2:$G$3001,7,FALSE)</f>
        <v>173146,1942</v>
      </c>
      <c r="N1908" t="str">
        <f>IFERROR(VLOOKUP(A1908,[1]Loan!A:D,4,FALSE),  " No Loan")</f>
        <v xml:space="preserve"> No Loan</v>
      </c>
      <c r="O1908" s="4">
        <f>VLOOKUP(B1908, [1]Transaction!C:F,4,FALSE)</f>
        <v>44344</v>
      </c>
      <c r="P1908" t="str">
        <f>VLOOKUP(B1908,[1]Transaction!C:D,2,FALSE)</f>
        <v>Online Payment</v>
      </c>
      <c r="Q1908" t="str">
        <f>VLOOKUP(B1908,[1]Transaction!C:E,3,FALSE)</f>
        <v>Internet Banking</v>
      </c>
      <c r="R1908" s="10">
        <f>IFERROR(I1908-J1908, "")</f>
        <v>1071623.0981600001</v>
      </c>
      <c r="S1908" s="5">
        <f t="shared" si="59"/>
        <v>21432.461963200003</v>
      </c>
    </row>
    <row r="1909" spans="1:19" x14ac:dyDescent="0.25">
      <c r="A1909" s="6" t="s">
        <v>2116</v>
      </c>
      <c r="B1909" s="7">
        <v>641677481</v>
      </c>
      <c r="C1909" s="6">
        <v>30</v>
      </c>
      <c r="D1909" s="17">
        <v>33748.5</v>
      </c>
      <c r="E1909" s="6" t="s">
        <v>3339</v>
      </c>
      <c r="F1909" s="6" t="s">
        <v>4236</v>
      </c>
      <c r="G1909" s="6" t="s">
        <v>3369</v>
      </c>
      <c r="H1909" s="18" t="s">
        <v>7300</v>
      </c>
      <c r="I1909" s="19" t="str">
        <f t="shared" si="58"/>
        <v>338535.57_x0002_</v>
      </c>
      <c r="J1909" s="20">
        <v>33853.557000000001</v>
      </c>
      <c r="K1909" s="6" t="s">
        <v>7301</v>
      </c>
      <c r="L1909" t="str">
        <f>VLOOKUP(A1909,[1]Accounts!$A$2:$G$3001,5,FALSE)</f>
        <v>Current</v>
      </c>
      <c r="M1909" t="str">
        <f>VLOOKUP(A1909,[1]Accounts!$A$2:$G$3001,7,FALSE)</f>
        <v>168233,4225</v>
      </c>
      <c r="N1909" t="str">
        <f>IFERROR(VLOOKUP(A1909,[1]Loan!A:D,4,FALSE),  " No Loan")</f>
        <v xml:space="preserve"> No Loan</v>
      </c>
      <c r="O1909" s="4">
        <f>VLOOKUP(B1909, [1]Transaction!C:F,4,FALSE)</f>
        <v>44317</v>
      </c>
      <c r="P1909" t="str">
        <f>VLOOKUP(B1909,[1]Transaction!C:D,2,FALSE)</f>
        <v>Money Deposit</v>
      </c>
      <c r="Q1909" t="str">
        <f>VLOOKUP(B1909,[1]Transaction!C:E,3,FALSE)</f>
        <v>Bank</v>
      </c>
      <c r="R1909" s="10" t="str">
        <f>IFERROR(I1909-J1909, "")</f>
        <v/>
      </c>
      <c r="S1909" s="5" t="e">
        <f t="shared" si="59"/>
        <v>#VALUE!</v>
      </c>
    </row>
    <row r="1910" spans="1:19" x14ac:dyDescent="0.25">
      <c r="A1910" s="6" t="s">
        <v>2418</v>
      </c>
      <c r="B1910" s="7">
        <v>642473211</v>
      </c>
      <c r="C1910" s="6">
        <v>53</v>
      </c>
      <c r="D1910" s="17">
        <v>25347.75</v>
      </c>
      <c r="E1910" s="6" t="s">
        <v>3339</v>
      </c>
      <c r="F1910" s="6" t="s">
        <v>3385</v>
      </c>
      <c r="G1910" s="6" t="s">
        <v>3399</v>
      </c>
      <c r="H1910" s="18" t="s">
        <v>7302</v>
      </c>
      <c r="I1910" s="19" t="str">
        <f t="shared" si="58"/>
        <v>773797.130</v>
      </c>
      <c r="J1910" s="20">
        <v>368212.18795956002</v>
      </c>
      <c r="K1910" s="6" t="s">
        <v>7303</v>
      </c>
      <c r="L1910" t="str">
        <f>VLOOKUP(A1910,[1]Accounts!$A$2:$G$3001,5,FALSE)</f>
        <v>Domiciliary</v>
      </c>
      <c r="M1910" t="str">
        <f>VLOOKUP(A1910,[1]Accounts!$A$2:$G$3001,7,FALSE)</f>
        <v>91325,4537</v>
      </c>
      <c r="N1910" t="str">
        <f>IFERROR(VLOOKUP(A1910,[1]Loan!A:D,4,FALSE),  " No Loan")</f>
        <v xml:space="preserve"> No Loan</v>
      </c>
      <c r="O1910" s="4">
        <f>VLOOKUP(B1910, [1]Transaction!C:F,4,FALSE)</f>
        <v>44622</v>
      </c>
      <c r="P1910" t="str">
        <f>VLOOKUP(B1910,[1]Transaction!C:D,2,FALSE)</f>
        <v>Online Payment</v>
      </c>
      <c r="Q1910" t="str">
        <f>VLOOKUP(B1910,[1]Transaction!C:E,3,FALSE)</f>
        <v>Internet Banking</v>
      </c>
      <c r="R1910" s="10">
        <f>IFERROR(I1910-J1910, "")</f>
        <v>405584.94204043999</v>
      </c>
      <c r="S1910" s="5">
        <f t="shared" si="59"/>
        <v>0</v>
      </c>
    </row>
    <row r="1911" spans="1:19" x14ac:dyDescent="0.25">
      <c r="A1911" s="6" t="s">
        <v>1250</v>
      </c>
      <c r="B1911" s="7">
        <v>642538814</v>
      </c>
      <c r="C1911" s="6">
        <v>81</v>
      </c>
      <c r="D1911" s="17">
        <v>15120.75</v>
      </c>
      <c r="E1911" s="6" t="s">
        <v>3348</v>
      </c>
      <c r="F1911" s="6" t="s">
        <v>3494</v>
      </c>
      <c r="G1911" s="6" t="s">
        <v>3345</v>
      </c>
      <c r="H1911" s="18" t="s">
        <v>7304</v>
      </c>
      <c r="I1911" s="19" t="str">
        <f t="shared" si="58"/>
        <v>15830.3564</v>
      </c>
      <c r="J1911" s="20">
        <v>13609.4505856</v>
      </c>
      <c r="K1911" s="6" t="s">
        <v>7305</v>
      </c>
      <c r="L1911" t="str">
        <f>VLOOKUP(A1911,[1]Accounts!$A$2:$G$3001,5,FALSE)</f>
        <v>Current</v>
      </c>
      <c r="M1911" t="str">
        <f>VLOOKUP(A1911,[1]Accounts!$A$2:$G$3001,7,FALSE)</f>
        <v>105806,9664</v>
      </c>
      <c r="N1911" t="str">
        <f>IFERROR(VLOOKUP(A1911,[1]Loan!A:D,4,FALSE),  " No Loan")</f>
        <v xml:space="preserve"> No Loan</v>
      </c>
      <c r="O1911" s="4">
        <f>VLOOKUP(B1911, [1]Transaction!C:F,4,FALSE)</f>
        <v>44563</v>
      </c>
      <c r="P1911" t="str">
        <f>VLOOKUP(B1911,[1]Transaction!C:D,2,FALSE)</f>
        <v>Cash Withdrawal</v>
      </c>
      <c r="Q1911" t="str">
        <f>VLOOKUP(B1911,[1]Transaction!C:E,3,FALSE)</f>
        <v>ATM</v>
      </c>
      <c r="R1911" s="10">
        <f>IFERROR(I1911-J1911, "")</f>
        <v>2220.905814400001</v>
      </c>
      <c r="S1911" s="5">
        <f t="shared" si="59"/>
        <v>0</v>
      </c>
    </row>
    <row r="1912" spans="1:19" x14ac:dyDescent="0.25">
      <c r="A1912" s="6" t="s">
        <v>645</v>
      </c>
      <c r="B1912" s="7">
        <v>643055435</v>
      </c>
      <c r="C1912" s="6">
        <v>31</v>
      </c>
      <c r="D1912" s="17">
        <v>33383.25</v>
      </c>
      <c r="E1912" s="6" t="s">
        <v>3339</v>
      </c>
      <c r="F1912" s="6" t="s">
        <v>3368</v>
      </c>
      <c r="G1912" s="6" t="s">
        <v>3376</v>
      </c>
      <c r="H1912" s="18" t="s">
        <v>7306</v>
      </c>
      <c r="I1912" s="19" t="str">
        <f t="shared" si="58"/>
        <v>1702162.83</v>
      </c>
      <c r="J1912" s="20">
        <v>396576.48732408002</v>
      </c>
      <c r="K1912" s="6" t="s">
        <v>7307</v>
      </c>
      <c r="L1912" t="str">
        <f>VLOOKUP(A1912,[1]Accounts!$A$2:$G$3001,5,FALSE)</f>
        <v>Corporate</v>
      </c>
      <c r="M1912" t="str">
        <f>VLOOKUP(A1912,[1]Accounts!$A$2:$G$3001,7,FALSE)</f>
        <v>64025,9136</v>
      </c>
      <c r="N1912" t="str">
        <f>IFERROR(VLOOKUP(A1912,[1]Loan!A:D,4,FALSE),  " No Loan")</f>
        <v>N2484743976</v>
      </c>
      <c r="O1912" s="4">
        <f>VLOOKUP(B1912, [1]Transaction!C:F,4,FALSE)</f>
        <v>44480</v>
      </c>
      <c r="P1912" t="str">
        <f>VLOOKUP(B1912,[1]Transaction!C:D,2,FALSE)</f>
        <v>Loan Payment</v>
      </c>
      <c r="Q1912" t="str">
        <f>VLOOKUP(B1912,[1]Transaction!C:E,3,FALSE)</f>
        <v>AFT</v>
      </c>
      <c r="R1912" s="10">
        <f>IFERROR(I1912-J1912, "")</f>
        <v>1305586.3426759201</v>
      </c>
      <c r="S1912" s="5">
        <f t="shared" si="59"/>
        <v>26111.726853518401</v>
      </c>
    </row>
    <row r="1913" spans="1:19" x14ac:dyDescent="0.25">
      <c r="A1913" s="6" t="s">
        <v>2582</v>
      </c>
      <c r="B1913" s="7">
        <v>643127573</v>
      </c>
      <c r="C1913" s="6">
        <v>51</v>
      </c>
      <c r="D1913" s="17">
        <v>26078.25</v>
      </c>
      <c r="E1913" s="6" t="s">
        <v>3348</v>
      </c>
      <c r="F1913" s="6" t="s">
        <v>4372</v>
      </c>
      <c r="G1913" s="6" t="s">
        <v>3489</v>
      </c>
      <c r="H1913" s="18" t="s">
        <v>7308</v>
      </c>
      <c r="I1913" s="19" t="str">
        <f t="shared" si="58"/>
        <v>521113.402</v>
      </c>
      <c r="J1913" s="20">
        <v>108275.784804</v>
      </c>
      <c r="K1913" s="6" t="s">
        <v>7309</v>
      </c>
      <c r="L1913" t="str">
        <f>VLOOKUP(A1913,[1]Accounts!$A$2:$G$3001,5,FALSE)</f>
        <v>Savings</v>
      </c>
      <c r="M1913" t="str">
        <f>VLOOKUP(A1913,[1]Accounts!$A$2:$G$3001,7,FALSE)</f>
        <v>55011,84</v>
      </c>
      <c r="N1913" t="str">
        <f>IFERROR(VLOOKUP(A1913,[1]Loan!A:D,4,FALSE),  " No Loan")</f>
        <v xml:space="preserve"> No Loan</v>
      </c>
      <c r="O1913" s="4">
        <f>VLOOKUP(B1913, [1]Transaction!C:F,4,FALSE)</f>
        <v>44680</v>
      </c>
      <c r="P1913" t="str">
        <f>VLOOKUP(B1913,[1]Transaction!C:D,2,FALSE)</f>
        <v>Money Transfer</v>
      </c>
      <c r="Q1913" t="str">
        <f>VLOOKUP(B1913,[1]Transaction!C:E,3,FALSE)</f>
        <v>Mobile</v>
      </c>
      <c r="R1913" s="10">
        <f>IFERROR(I1913-J1913, "")</f>
        <v>412837.61719600001</v>
      </c>
      <c r="S1913" s="5">
        <f t="shared" si="59"/>
        <v>0</v>
      </c>
    </row>
    <row r="1914" spans="1:19" x14ac:dyDescent="0.25">
      <c r="A1914" s="6" t="s">
        <v>1713</v>
      </c>
      <c r="B1914" s="7">
        <v>643745187</v>
      </c>
      <c r="C1914" s="6">
        <v>60</v>
      </c>
      <c r="D1914" s="17">
        <v>22791</v>
      </c>
      <c r="E1914" s="6" t="s">
        <v>3339</v>
      </c>
      <c r="F1914" s="6" t="s">
        <v>4169</v>
      </c>
      <c r="G1914" s="6" t="s">
        <v>3425</v>
      </c>
      <c r="H1914" s="18" t="s">
        <v>7310</v>
      </c>
      <c r="I1914" s="19" t="str">
        <f t="shared" si="58"/>
        <v>295042.597</v>
      </c>
      <c r="J1914" s="20">
        <v>139843.48579432</v>
      </c>
      <c r="K1914" s="6" t="s">
        <v>4942</v>
      </c>
      <c r="L1914" t="str">
        <f>VLOOKUP(A1914,[1]Accounts!$A$2:$G$3001,5,FALSE)</f>
        <v>Current</v>
      </c>
      <c r="M1914" t="str">
        <f>VLOOKUP(A1914,[1]Accounts!$A$2:$G$3001,7,FALSE)</f>
        <v>96397,4616</v>
      </c>
      <c r="N1914" t="str">
        <f>IFERROR(VLOOKUP(A1914,[1]Loan!A:D,4,FALSE),  " No Loan")</f>
        <v xml:space="preserve"> No Loan</v>
      </c>
      <c r="O1914" s="4">
        <f>VLOOKUP(B1914, [1]Transaction!C:F,4,FALSE)</f>
        <v>44510</v>
      </c>
      <c r="P1914" t="str">
        <f>VLOOKUP(B1914,[1]Transaction!C:D,2,FALSE)</f>
        <v>Online Payment</v>
      </c>
      <c r="Q1914" t="str">
        <f>VLOOKUP(B1914,[1]Transaction!C:E,3,FALSE)</f>
        <v>Mobile</v>
      </c>
      <c r="R1914" s="10">
        <f>IFERROR(I1914-J1914, "")</f>
        <v>155199.11120568</v>
      </c>
      <c r="S1914" s="5">
        <f t="shared" si="59"/>
        <v>0</v>
      </c>
    </row>
    <row r="1915" spans="1:19" x14ac:dyDescent="0.25">
      <c r="A1915" s="6" t="s">
        <v>294</v>
      </c>
      <c r="B1915" s="7">
        <v>643947604</v>
      </c>
      <c r="C1915" s="6">
        <v>28</v>
      </c>
      <c r="D1915" s="17">
        <v>34479</v>
      </c>
      <c r="E1915" s="6" t="s">
        <v>3348</v>
      </c>
      <c r="F1915" s="6" t="s">
        <v>4048</v>
      </c>
      <c r="G1915" s="6" t="s">
        <v>3345</v>
      </c>
      <c r="H1915" s="18" t="s">
        <v>7311</v>
      </c>
      <c r="I1915" s="19" t="str">
        <f t="shared" si="58"/>
        <v>259910.396</v>
      </c>
      <c r="J1915" s="20">
        <v>108849.2214656</v>
      </c>
      <c r="K1915" s="6" t="s">
        <v>7312</v>
      </c>
      <c r="L1915" t="str">
        <f>VLOOKUP(A1915,[1]Accounts!$A$2:$G$3001,5,FALSE)</f>
        <v>Domiciliary</v>
      </c>
      <c r="M1915" t="str">
        <f>VLOOKUP(A1915,[1]Accounts!$A$2:$G$3001,7,FALSE)</f>
        <v>92351,201</v>
      </c>
      <c r="N1915" t="str">
        <f>IFERROR(VLOOKUP(A1915,[1]Loan!A:D,4,FALSE),  " No Loan")</f>
        <v>N1450442043</v>
      </c>
      <c r="O1915" s="4">
        <f>VLOOKUP(B1915, [1]Transaction!C:F,4,FALSE)</f>
        <v>44245</v>
      </c>
      <c r="P1915" t="str">
        <f>VLOOKUP(B1915,[1]Transaction!C:D,2,FALSE)</f>
        <v>Money Transfer</v>
      </c>
      <c r="Q1915" t="str">
        <f>VLOOKUP(B1915,[1]Transaction!C:E,3,FALSE)</f>
        <v>Mobile</v>
      </c>
      <c r="R1915" s="10">
        <f>IFERROR(I1915-J1915, "")</f>
        <v>151061.17453439999</v>
      </c>
      <c r="S1915" s="5">
        <f t="shared" si="59"/>
        <v>0</v>
      </c>
    </row>
    <row r="1916" spans="1:19" x14ac:dyDescent="0.25">
      <c r="A1916" s="6" t="s">
        <v>257</v>
      </c>
      <c r="B1916" s="7">
        <v>644201182</v>
      </c>
      <c r="C1916" s="6">
        <v>19</v>
      </c>
      <c r="D1916" s="17">
        <v>37766.25</v>
      </c>
      <c r="E1916" s="6" t="s">
        <v>3339</v>
      </c>
      <c r="F1916" s="6" t="s">
        <v>3483</v>
      </c>
      <c r="G1916" s="6" t="s">
        <v>3512</v>
      </c>
      <c r="H1916" s="18" t="s">
        <v>7313</v>
      </c>
      <c r="I1916" s="19" t="str">
        <f t="shared" si="58"/>
        <v>433660.464</v>
      </c>
      <c r="J1916" s="20">
        <v>197601.8911146</v>
      </c>
      <c r="K1916" s="6" t="s">
        <v>7314</v>
      </c>
      <c r="L1916" t="str">
        <f>VLOOKUP(A1916,[1]Accounts!$A$2:$G$3001,5,FALSE)</f>
        <v>Joint</v>
      </c>
      <c r="M1916" t="str">
        <f>VLOOKUP(A1916,[1]Accounts!$A$2:$G$3001,7,FALSE)</f>
        <v>140671,7235</v>
      </c>
      <c r="N1916" t="str">
        <f>IFERROR(VLOOKUP(A1916,[1]Loan!A:D,4,FALSE),  " No Loan")</f>
        <v>N528083556</v>
      </c>
      <c r="O1916" s="4">
        <f>VLOOKUP(B1916, [1]Transaction!C:F,4,FALSE)</f>
        <v>44346</v>
      </c>
      <c r="P1916" t="str">
        <f>VLOOKUP(B1916,[1]Transaction!C:D,2,FALSE)</f>
        <v>Loan Payment</v>
      </c>
      <c r="Q1916" t="str">
        <f>VLOOKUP(B1916,[1]Transaction!C:E,3,FALSE)</f>
        <v>AFT</v>
      </c>
      <c r="R1916" s="10">
        <f>IFERROR(I1916-J1916, "")</f>
        <v>236058.57288539998</v>
      </c>
      <c r="S1916" s="5">
        <f t="shared" si="59"/>
        <v>0</v>
      </c>
    </row>
    <row r="1917" spans="1:19" x14ac:dyDescent="0.25">
      <c r="A1917" s="6" t="s">
        <v>563</v>
      </c>
      <c r="B1917" s="7">
        <v>645106187</v>
      </c>
      <c r="C1917" s="6">
        <v>74</v>
      </c>
      <c r="D1917" s="17">
        <v>17677.5</v>
      </c>
      <c r="E1917" s="6" t="s">
        <v>3339</v>
      </c>
      <c r="F1917" s="6" t="s">
        <v>3696</v>
      </c>
      <c r="G1917" s="6" t="s">
        <v>3357</v>
      </c>
      <c r="H1917" s="18" t="s">
        <v>7315</v>
      </c>
      <c r="I1917" s="19" t="str">
        <f t="shared" si="58"/>
        <v>641260.152</v>
      </c>
      <c r="J1917" s="20">
        <v>396615.01209749997</v>
      </c>
      <c r="K1917" s="6" t="s">
        <v>7316</v>
      </c>
      <c r="L1917" t="str">
        <f>VLOOKUP(A1917,[1]Accounts!$A$2:$G$3001,5,FALSE)</f>
        <v>Joint</v>
      </c>
      <c r="M1917" t="str">
        <f>VLOOKUP(A1917,[1]Accounts!$A$2:$G$3001,7,FALSE)</f>
        <v>289056,276</v>
      </c>
      <c r="N1917" t="str">
        <f>IFERROR(VLOOKUP(A1917,[1]Loan!A:D,4,FALSE),  " No Loan")</f>
        <v xml:space="preserve"> No Loan</v>
      </c>
      <c r="O1917" s="4">
        <f>VLOOKUP(B1917, [1]Transaction!C:F,4,FALSE)</f>
        <v>44639</v>
      </c>
      <c r="P1917" t="str">
        <f>VLOOKUP(B1917,[1]Transaction!C:D,2,FALSE)</f>
        <v>Money Transfer</v>
      </c>
      <c r="Q1917" t="str">
        <f>VLOOKUP(B1917,[1]Transaction!C:E,3,FALSE)</f>
        <v>Mobile</v>
      </c>
      <c r="R1917" s="10">
        <f>IFERROR(I1917-J1917, "")</f>
        <v>244645.13990250003</v>
      </c>
      <c r="S1917" s="5">
        <f t="shared" si="59"/>
        <v>0</v>
      </c>
    </row>
    <row r="1918" spans="1:19" x14ac:dyDescent="0.25">
      <c r="A1918" s="6" t="s">
        <v>167</v>
      </c>
      <c r="B1918" s="7">
        <v>645643840</v>
      </c>
      <c r="C1918" s="6">
        <v>65</v>
      </c>
      <c r="D1918" s="17">
        <v>20964.75</v>
      </c>
      <c r="E1918" s="6" t="s">
        <v>3339</v>
      </c>
      <c r="F1918" s="6" t="s">
        <v>3402</v>
      </c>
      <c r="G1918" s="6" t="s">
        <v>3512</v>
      </c>
      <c r="H1918" s="18" t="s">
        <v>7317</v>
      </c>
      <c r="I1918" s="19" t="str">
        <f t="shared" si="58"/>
        <v>1027108.38</v>
      </c>
      <c r="J1918" s="20">
        <v>467720.86287464999</v>
      </c>
      <c r="K1918" s="6" t="s">
        <v>7318</v>
      </c>
      <c r="L1918" t="str">
        <f>VLOOKUP(A1918,[1]Accounts!$A$2:$G$3001,5,FALSE)</f>
        <v>Current</v>
      </c>
      <c r="M1918" t="str">
        <f>VLOOKUP(A1918,[1]Accounts!$A$2:$G$3001,7,FALSE)</f>
        <v>77407,7451</v>
      </c>
      <c r="N1918" t="str">
        <f>IFERROR(VLOOKUP(A1918,[1]Loan!A:D,4,FALSE),  " No Loan")</f>
        <v xml:space="preserve"> No Loan</v>
      </c>
      <c r="O1918" s="4">
        <f>VLOOKUP(B1918, [1]Transaction!C:F,4,FALSE)</f>
        <v>44419</v>
      </c>
      <c r="P1918" t="str">
        <f>VLOOKUP(B1918,[1]Transaction!C:D,2,FALSE)</f>
        <v>Cash Withdrawal</v>
      </c>
      <c r="Q1918" t="str">
        <f>VLOOKUP(B1918,[1]Transaction!C:E,3,FALSE)</f>
        <v>ATM</v>
      </c>
      <c r="R1918" s="10">
        <f>IFERROR(I1918-J1918, "")</f>
        <v>559387.51712534996</v>
      </c>
      <c r="S1918" s="5">
        <f t="shared" si="59"/>
        <v>11187.750342506999</v>
      </c>
    </row>
    <row r="1919" spans="1:19" x14ac:dyDescent="0.25">
      <c r="A1919" s="6" t="s">
        <v>3145</v>
      </c>
      <c r="B1919" s="7">
        <v>646242159</v>
      </c>
      <c r="C1919" s="6">
        <v>70</v>
      </c>
      <c r="D1919" s="17">
        <v>19138.5</v>
      </c>
      <c r="E1919" s="6" t="s">
        <v>3339</v>
      </c>
      <c r="F1919" s="6" t="s">
        <v>4768</v>
      </c>
      <c r="G1919" s="6" t="s">
        <v>3463</v>
      </c>
      <c r="H1919" s="18" t="s">
        <v>7319</v>
      </c>
      <c r="I1919" s="19" t="str">
        <f t="shared" si="58"/>
        <v>802754.774</v>
      </c>
      <c r="J1919" s="20">
        <v>378828.09594000003</v>
      </c>
      <c r="K1919" s="6" t="s">
        <v>7320</v>
      </c>
      <c r="L1919" t="str">
        <f>VLOOKUP(A1919,[1]Accounts!$A$2:$G$3001,5,FALSE)</f>
        <v>Current</v>
      </c>
      <c r="M1919" t="str">
        <f>VLOOKUP(A1919,[1]Accounts!$A$2:$G$3001,7,FALSE)</f>
        <v>61123,16</v>
      </c>
      <c r="N1919" t="str">
        <f>IFERROR(VLOOKUP(A1919,[1]Loan!A:D,4,FALSE),  " No Loan")</f>
        <v xml:space="preserve"> No Loan</v>
      </c>
      <c r="O1919" s="4">
        <f>VLOOKUP(B1919, [1]Transaction!C:F,4,FALSE)</f>
        <v>44485</v>
      </c>
      <c r="P1919" t="str">
        <f>VLOOKUP(B1919,[1]Transaction!C:D,2,FALSE)</f>
        <v>Money Deposit</v>
      </c>
      <c r="Q1919" t="str">
        <f>VLOOKUP(B1919,[1]Transaction!C:E,3,FALSE)</f>
        <v>Bank</v>
      </c>
      <c r="R1919" s="10">
        <f>IFERROR(I1919-J1919, "")</f>
        <v>423926.67805999995</v>
      </c>
      <c r="S1919" s="5">
        <f t="shared" si="59"/>
        <v>0</v>
      </c>
    </row>
    <row r="1920" spans="1:19" x14ac:dyDescent="0.25">
      <c r="A1920" s="6" t="s">
        <v>2541</v>
      </c>
      <c r="B1920" s="7">
        <v>646448345</v>
      </c>
      <c r="C1920" s="6">
        <v>50</v>
      </c>
      <c r="D1920" s="17">
        <v>26443.5</v>
      </c>
      <c r="E1920" s="6" t="s">
        <v>3339</v>
      </c>
      <c r="F1920" s="6" t="s">
        <v>3344</v>
      </c>
      <c r="G1920" s="6" t="s">
        <v>3463</v>
      </c>
      <c r="H1920" s="18" t="s">
        <v>7321</v>
      </c>
      <c r="I1920" s="19" t="str">
        <f t="shared" si="58"/>
        <v>1453804.31</v>
      </c>
      <c r="J1920" s="20">
        <v>378382.04197055998</v>
      </c>
      <c r="K1920" s="6" t="s">
        <v>7322</v>
      </c>
      <c r="L1920" t="str">
        <f>VLOOKUP(A1920,[1]Accounts!$A$2:$G$3001,5,FALSE)</f>
        <v>Fixed Deposit</v>
      </c>
      <c r="M1920" t="str">
        <f>VLOOKUP(A1920,[1]Accounts!$A$2:$G$3001,7,FALSE)</f>
        <v>250596,15</v>
      </c>
      <c r="N1920" t="str">
        <f>IFERROR(VLOOKUP(A1920,[1]Loan!A:D,4,FALSE),  " No Loan")</f>
        <v xml:space="preserve"> No Loan</v>
      </c>
      <c r="O1920" s="4">
        <f>VLOOKUP(B1920, [1]Transaction!C:F,4,FALSE)</f>
        <v>44461</v>
      </c>
      <c r="P1920" t="str">
        <f>VLOOKUP(B1920,[1]Transaction!C:D,2,FALSE)</f>
        <v>Checks</v>
      </c>
      <c r="Q1920" t="str">
        <f>VLOOKUP(B1920,[1]Transaction!C:E,3,FALSE)</f>
        <v>Bank</v>
      </c>
      <c r="R1920" s="10">
        <f>IFERROR(I1920-J1920, "")</f>
        <v>1075422.2680294402</v>
      </c>
      <c r="S1920" s="5">
        <f t="shared" si="59"/>
        <v>21508.445360588805</v>
      </c>
    </row>
    <row r="1921" spans="1:19" x14ac:dyDescent="0.25">
      <c r="A1921" s="6" t="s">
        <v>1484</v>
      </c>
      <c r="B1921" s="7">
        <v>646777420</v>
      </c>
      <c r="C1921" s="6">
        <v>81</v>
      </c>
      <c r="D1921" s="17">
        <v>15120.75</v>
      </c>
      <c r="E1921" s="6" t="s">
        <v>3348</v>
      </c>
      <c r="F1921" s="6" t="s">
        <v>3671</v>
      </c>
      <c r="G1921" s="6" t="s">
        <v>3369</v>
      </c>
      <c r="H1921" s="18" t="s">
        <v>7323</v>
      </c>
      <c r="I1921" s="19" t="str">
        <f t="shared" si="58"/>
        <v>822927.446</v>
      </c>
      <c r="J1921" s="20">
        <v>249132.11179535001</v>
      </c>
      <c r="K1921" s="6" t="s">
        <v>7324</v>
      </c>
      <c r="L1921" t="str">
        <f>VLOOKUP(A1921,[1]Accounts!$A$2:$G$3001,5,FALSE)</f>
        <v>Savings</v>
      </c>
      <c r="M1921" t="str">
        <f>VLOOKUP(A1921,[1]Accounts!$A$2:$G$3001,7,FALSE)</f>
        <v>109843,1928</v>
      </c>
      <c r="N1921" t="str">
        <f>IFERROR(VLOOKUP(A1921,[1]Loan!A:D,4,FALSE),  " No Loan")</f>
        <v xml:space="preserve"> No Loan</v>
      </c>
      <c r="O1921" s="4">
        <f>VLOOKUP(B1921, [1]Transaction!C:F,4,FALSE)</f>
        <v>44495</v>
      </c>
      <c r="P1921" t="str">
        <f>VLOOKUP(B1921,[1]Transaction!C:D,2,FALSE)</f>
        <v>Money Deposit</v>
      </c>
      <c r="Q1921" t="str">
        <f>VLOOKUP(B1921,[1]Transaction!C:E,3,FALSE)</f>
        <v>ATM</v>
      </c>
      <c r="R1921" s="10">
        <f>IFERROR(I1921-J1921, "")</f>
        <v>573795.33420465002</v>
      </c>
      <c r="S1921" s="5">
        <f t="shared" si="59"/>
        <v>11475.906684093001</v>
      </c>
    </row>
    <row r="1922" spans="1:19" x14ac:dyDescent="0.25">
      <c r="A1922" s="6" t="s">
        <v>1096</v>
      </c>
      <c r="B1922" s="7">
        <v>647475846</v>
      </c>
      <c r="C1922" s="6">
        <v>42</v>
      </c>
      <c r="D1922" s="17">
        <v>29365.5</v>
      </c>
      <c r="E1922" s="6" t="s">
        <v>3339</v>
      </c>
      <c r="F1922" s="6" t="s">
        <v>3959</v>
      </c>
      <c r="G1922" s="6" t="s">
        <v>3463</v>
      </c>
      <c r="H1922" s="18" t="s">
        <v>7325</v>
      </c>
      <c r="I1922" s="19" t="str">
        <f t="shared" si="58"/>
        <v>127040.602</v>
      </c>
      <c r="J1922" s="20">
        <v>43306.729829999997</v>
      </c>
      <c r="K1922" s="6" t="s">
        <v>5992</v>
      </c>
      <c r="L1922" t="str">
        <f>VLOOKUP(A1922,[1]Accounts!$A$2:$G$3001,5,FALSE)</f>
        <v>Domiciliary</v>
      </c>
      <c r="M1922" t="str">
        <f>VLOOKUP(A1922,[1]Accounts!$A$2:$G$3001,7,FALSE)</f>
        <v>262208,3904</v>
      </c>
      <c r="N1922" t="str">
        <f>IFERROR(VLOOKUP(A1922,[1]Loan!A:D,4,FALSE),  " No Loan")</f>
        <v xml:space="preserve"> No Loan</v>
      </c>
      <c r="O1922" s="4">
        <f>VLOOKUP(B1922, [1]Transaction!C:F,4,FALSE)</f>
        <v>44443</v>
      </c>
      <c r="P1922" t="str">
        <f>VLOOKUP(B1922,[1]Transaction!C:D,2,FALSE)</f>
        <v>Money Transfer</v>
      </c>
      <c r="Q1922" t="str">
        <f>VLOOKUP(B1922,[1]Transaction!C:E,3,FALSE)</f>
        <v>Mobile</v>
      </c>
      <c r="R1922" s="10">
        <f>IFERROR(I1922-J1922, "")</f>
        <v>83733.872170000002</v>
      </c>
      <c r="S1922" s="5">
        <f t="shared" si="59"/>
        <v>0</v>
      </c>
    </row>
    <row r="1923" spans="1:19" x14ac:dyDescent="0.25">
      <c r="A1923" s="6" t="s">
        <v>650</v>
      </c>
      <c r="B1923" s="7">
        <v>647583601</v>
      </c>
      <c r="C1923" s="6">
        <v>39</v>
      </c>
      <c r="D1923" s="17">
        <v>30461.25</v>
      </c>
      <c r="E1923" s="6" t="s">
        <v>3348</v>
      </c>
      <c r="F1923" s="6" t="s">
        <v>4174</v>
      </c>
      <c r="G1923" s="6" t="s">
        <v>3463</v>
      </c>
      <c r="H1923" s="18" t="s">
        <v>7326</v>
      </c>
      <c r="I1923" s="19" t="str">
        <f t="shared" ref="I1923:I1986" si="60">LEFT(H1923,10)</f>
        <v>76733.3760</v>
      </c>
      <c r="J1923" s="20">
        <v>66617.539472639997</v>
      </c>
      <c r="K1923" s="6" t="s">
        <v>7327</v>
      </c>
      <c r="L1923" t="str">
        <f>VLOOKUP(A1923,[1]Accounts!$A$2:$G$3001,5,FALSE)</f>
        <v>Domiciliary</v>
      </c>
      <c r="M1923" t="str">
        <f>VLOOKUP(A1923,[1]Accounts!$A$2:$G$3001,7,FALSE)</f>
        <v>78509,6704</v>
      </c>
      <c r="N1923" t="str">
        <f>IFERROR(VLOOKUP(A1923,[1]Loan!A:D,4,FALSE),  " No Loan")</f>
        <v>N4653841192</v>
      </c>
      <c r="O1923" s="4">
        <f>VLOOKUP(B1923, [1]Transaction!C:F,4,FALSE)</f>
        <v>44424</v>
      </c>
      <c r="P1923" t="str">
        <f>VLOOKUP(B1923,[1]Transaction!C:D,2,FALSE)</f>
        <v>Loan Payment</v>
      </c>
      <c r="Q1923" t="str">
        <f>VLOOKUP(B1923,[1]Transaction!C:E,3,FALSE)</f>
        <v>ACH</v>
      </c>
      <c r="R1923" s="10">
        <f>IFERROR(I1923-J1923, "")</f>
        <v>10115.836527360007</v>
      </c>
      <c r="S1923" s="5">
        <f t="shared" ref="S1923:S1986" si="61">IF(R1923&gt;500000, R1923*0.02,0)</f>
        <v>0</v>
      </c>
    </row>
    <row r="1924" spans="1:19" x14ac:dyDescent="0.25">
      <c r="A1924" s="6" t="s">
        <v>3144</v>
      </c>
      <c r="B1924" s="7">
        <v>647826827</v>
      </c>
      <c r="C1924" s="6">
        <v>50</v>
      </c>
      <c r="D1924" s="17">
        <v>26443.5</v>
      </c>
      <c r="E1924" s="6" t="s">
        <v>3348</v>
      </c>
      <c r="F1924" s="6" t="s">
        <v>3520</v>
      </c>
      <c r="G1924" s="6" t="s">
        <v>3505</v>
      </c>
      <c r="H1924" s="18" t="s">
        <v>7328</v>
      </c>
      <c r="I1924" s="19" t="str">
        <f t="shared" si="60"/>
        <v>269765.951</v>
      </c>
      <c r="J1924" s="20">
        <v>165883.9479264</v>
      </c>
      <c r="K1924" s="6" t="s">
        <v>7329</v>
      </c>
      <c r="L1924" t="str">
        <f>VLOOKUP(A1924,[1]Accounts!$A$2:$G$3001,5,FALSE)</f>
        <v>Domiciliary</v>
      </c>
      <c r="M1924" t="str">
        <f>VLOOKUP(A1924,[1]Accounts!$A$2:$G$3001,7,FALSE)</f>
        <v>338354,2404</v>
      </c>
      <c r="N1924" t="str">
        <f>IFERROR(VLOOKUP(A1924,[1]Loan!A:D,4,FALSE),  " No Loan")</f>
        <v xml:space="preserve"> No Loan</v>
      </c>
      <c r="O1924" s="4">
        <f>VLOOKUP(B1924, [1]Transaction!C:F,4,FALSE)</f>
        <v>44429</v>
      </c>
      <c r="P1924" t="str">
        <f>VLOOKUP(B1924,[1]Transaction!C:D,2,FALSE)</f>
        <v>Money Deposit</v>
      </c>
      <c r="Q1924" t="str">
        <f>VLOOKUP(B1924,[1]Transaction!C:E,3,FALSE)</f>
        <v>Bank</v>
      </c>
      <c r="R1924" s="10">
        <f>IFERROR(I1924-J1924, "")</f>
        <v>103882.0030736</v>
      </c>
      <c r="S1924" s="5">
        <f t="shared" si="61"/>
        <v>0</v>
      </c>
    </row>
    <row r="1925" spans="1:19" x14ac:dyDescent="0.25">
      <c r="A1925" s="6" t="s">
        <v>2945</v>
      </c>
      <c r="B1925" s="7">
        <v>649667256</v>
      </c>
      <c r="C1925" s="6">
        <v>49</v>
      </c>
      <c r="D1925" s="17">
        <v>26808.75</v>
      </c>
      <c r="E1925" s="6" t="s">
        <v>3348</v>
      </c>
      <c r="F1925" s="6" t="s">
        <v>3398</v>
      </c>
      <c r="G1925" s="6" t="s">
        <v>3463</v>
      </c>
      <c r="H1925" s="18" t="s">
        <v>7330</v>
      </c>
      <c r="I1925" s="19" t="str">
        <f t="shared" si="60"/>
        <v>1808858.53</v>
      </c>
      <c r="J1925" s="20">
        <v>808666.17044040002</v>
      </c>
      <c r="K1925" s="6" t="s">
        <v>7331</v>
      </c>
      <c r="L1925" t="str">
        <f>VLOOKUP(A1925,[1]Accounts!$A$2:$G$3001,5,FALSE)</f>
        <v>Domiciliary</v>
      </c>
      <c r="M1925" t="str">
        <f>VLOOKUP(A1925,[1]Accounts!$A$2:$G$3001,7,FALSE)</f>
        <v>420683,6574</v>
      </c>
      <c r="N1925" t="str">
        <f>IFERROR(VLOOKUP(A1925,[1]Loan!A:D,4,FALSE),  " No Loan")</f>
        <v xml:space="preserve"> No Loan</v>
      </c>
      <c r="O1925" s="4">
        <f>VLOOKUP(B1925, [1]Transaction!C:F,4,FALSE)</f>
        <v>44398</v>
      </c>
      <c r="P1925" t="str">
        <f>VLOOKUP(B1925,[1]Transaction!C:D,2,FALSE)</f>
        <v>Money Deposit</v>
      </c>
      <c r="Q1925" t="str">
        <f>VLOOKUP(B1925,[1]Transaction!C:E,3,FALSE)</f>
        <v>Bank</v>
      </c>
      <c r="R1925" s="10">
        <f>IFERROR(I1925-J1925, "")</f>
        <v>1000192.3595596</v>
      </c>
      <c r="S1925" s="5">
        <f t="shared" si="61"/>
        <v>20003.847191192002</v>
      </c>
    </row>
    <row r="1926" spans="1:19" x14ac:dyDescent="0.25">
      <c r="A1926" s="6" t="s">
        <v>653</v>
      </c>
      <c r="B1926" s="7">
        <v>649755058</v>
      </c>
      <c r="C1926" s="6">
        <v>69</v>
      </c>
      <c r="D1926" s="17">
        <v>19503.75</v>
      </c>
      <c r="E1926" s="6" t="s">
        <v>3348</v>
      </c>
      <c r="F1926" s="6" t="s">
        <v>3395</v>
      </c>
      <c r="G1926" s="6" t="s">
        <v>3369</v>
      </c>
      <c r="H1926" s="18" t="s">
        <v>7332</v>
      </c>
      <c r="I1926" s="19" t="str">
        <f t="shared" si="60"/>
        <v>173003.695</v>
      </c>
      <c r="J1926" s="20">
        <v>84444.506324639995</v>
      </c>
      <c r="K1926" s="6" t="s">
        <v>7333</v>
      </c>
      <c r="L1926" t="str">
        <f>VLOOKUP(A1926,[1]Accounts!$A$2:$G$3001,5,FALSE)</f>
        <v>Domiciliary</v>
      </c>
      <c r="M1926" t="str">
        <f>VLOOKUP(A1926,[1]Accounts!$A$2:$G$3001,7,FALSE)</f>
        <v>37871,0171</v>
      </c>
      <c r="N1926" t="str">
        <f>IFERROR(VLOOKUP(A1926,[1]Loan!A:D,4,FALSE),  " No Loan")</f>
        <v>N933761346</v>
      </c>
      <c r="O1926" s="4">
        <f>VLOOKUP(B1926, [1]Transaction!C:F,4,FALSE)</f>
        <v>44291</v>
      </c>
      <c r="P1926" t="str">
        <f>VLOOKUP(B1926,[1]Transaction!C:D,2,FALSE)</f>
        <v>Loan Payment</v>
      </c>
      <c r="Q1926" t="str">
        <f>VLOOKUP(B1926,[1]Transaction!C:E,3,FALSE)</f>
        <v>AFT</v>
      </c>
      <c r="R1926" s="10">
        <f>IFERROR(I1926-J1926, "")</f>
        <v>88559.188675360012</v>
      </c>
      <c r="S1926" s="5">
        <f t="shared" si="61"/>
        <v>0</v>
      </c>
    </row>
    <row r="1927" spans="1:19" x14ac:dyDescent="0.25">
      <c r="A1927" s="6" t="s">
        <v>2880</v>
      </c>
      <c r="B1927" s="7">
        <v>649881744</v>
      </c>
      <c r="C1927" s="6">
        <v>74</v>
      </c>
      <c r="D1927" s="17">
        <v>17677.5</v>
      </c>
      <c r="E1927" s="6" t="s">
        <v>3348</v>
      </c>
      <c r="F1927" s="6" t="s">
        <v>3657</v>
      </c>
      <c r="G1927" s="6" t="s">
        <v>3505</v>
      </c>
      <c r="H1927" s="18" t="s">
        <v>7334</v>
      </c>
      <c r="I1927" s="19" t="str">
        <f t="shared" si="60"/>
        <v>1588226.81</v>
      </c>
      <c r="J1927" s="20">
        <v>493118.81033800001</v>
      </c>
      <c r="K1927" s="6" t="s">
        <v>7335</v>
      </c>
      <c r="L1927" t="str">
        <f>VLOOKUP(A1927,[1]Accounts!$A$2:$G$3001,5,FALSE)</f>
        <v>Corporate</v>
      </c>
      <c r="M1927" t="str">
        <f>VLOOKUP(A1927,[1]Accounts!$A$2:$G$3001,7,FALSE)</f>
        <v>158874,1406</v>
      </c>
      <c r="N1927" t="str">
        <f>IFERROR(VLOOKUP(A1927,[1]Loan!A:D,4,FALSE),  " No Loan")</f>
        <v xml:space="preserve"> No Loan</v>
      </c>
      <c r="O1927" s="4">
        <f>VLOOKUP(B1927, [1]Transaction!C:F,4,FALSE)</f>
        <v>44675</v>
      </c>
      <c r="P1927" t="str">
        <f>VLOOKUP(B1927,[1]Transaction!C:D,2,FALSE)</f>
        <v>Money Transfer</v>
      </c>
      <c r="Q1927" t="str">
        <f>VLOOKUP(B1927,[1]Transaction!C:E,3,FALSE)</f>
        <v>Internet Banking</v>
      </c>
      <c r="R1927" s="10">
        <f>IFERROR(I1927-J1927, "")</f>
        <v>1095107.999662</v>
      </c>
      <c r="S1927" s="5">
        <f t="shared" si="61"/>
        <v>21902.159993239999</v>
      </c>
    </row>
    <row r="1928" spans="1:19" x14ac:dyDescent="0.25">
      <c r="A1928" s="6" t="s">
        <v>1777</v>
      </c>
      <c r="B1928" s="7">
        <v>650193232</v>
      </c>
      <c r="C1928" s="6">
        <v>80</v>
      </c>
      <c r="D1928" s="17">
        <v>15486</v>
      </c>
      <c r="E1928" s="6" t="s">
        <v>3348</v>
      </c>
      <c r="F1928" s="6" t="s">
        <v>3808</v>
      </c>
      <c r="G1928" s="6" t="s">
        <v>3623</v>
      </c>
      <c r="H1928" s="18" t="s">
        <v>7336</v>
      </c>
      <c r="I1928" s="19" t="str">
        <f t="shared" si="60"/>
        <v>466271.689</v>
      </c>
      <c r="J1928" s="20">
        <v>209822.26016159999</v>
      </c>
      <c r="K1928" s="6" t="s">
        <v>7337</v>
      </c>
      <c r="L1928" t="str">
        <f>VLOOKUP(A1928,[1]Accounts!$A$2:$G$3001,5,FALSE)</f>
        <v>Fixed Deposit</v>
      </c>
      <c r="M1928" t="str">
        <f>VLOOKUP(A1928,[1]Accounts!$A$2:$G$3001,7,FALSE)</f>
        <v>128778,9237</v>
      </c>
      <c r="N1928" t="str">
        <f>IFERROR(VLOOKUP(A1928,[1]Loan!A:D,4,FALSE),  " No Loan")</f>
        <v xml:space="preserve"> No Loan</v>
      </c>
      <c r="O1928" s="4">
        <f>VLOOKUP(B1928, [1]Transaction!C:F,4,FALSE)</f>
        <v>44202</v>
      </c>
      <c r="P1928" t="str">
        <f>VLOOKUP(B1928,[1]Transaction!C:D,2,FALSE)</f>
        <v>Money Transfer</v>
      </c>
      <c r="Q1928" t="str">
        <f>VLOOKUP(B1928,[1]Transaction!C:E,3,FALSE)</f>
        <v>Mobile</v>
      </c>
      <c r="R1928" s="10">
        <f>IFERROR(I1928-J1928, "")</f>
        <v>256449.42883840002</v>
      </c>
      <c r="S1928" s="5">
        <f t="shared" si="61"/>
        <v>0</v>
      </c>
    </row>
    <row r="1929" spans="1:19" x14ac:dyDescent="0.25">
      <c r="A1929" s="6" t="s">
        <v>2679</v>
      </c>
      <c r="B1929" s="7">
        <v>650260310</v>
      </c>
      <c r="C1929" s="6">
        <v>83</v>
      </c>
      <c r="D1929" s="17">
        <v>14390.25</v>
      </c>
      <c r="E1929" s="6" t="s">
        <v>3348</v>
      </c>
      <c r="F1929" s="6" t="s">
        <v>3663</v>
      </c>
      <c r="G1929" s="6" t="s">
        <v>3369</v>
      </c>
      <c r="H1929" s="18" t="s">
        <v>7338</v>
      </c>
      <c r="I1929" s="19" t="str">
        <f t="shared" si="60"/>
        <v>140284.196</v>
      </c>
      <c r="J1929" s="20">
        <v>29912.907024</v>
      </c>
      <c r="K1929" s="6" t="s">
        <v>7339</v>
      </c>
      <c r="L1929" t="str">
        <f>VLOOKUP(A1929,[1]Accounts!$A$2:$G$3001,5,FALSE)</f>
        <v>Current</v>
      </c>
      <c r="M1929" t="str">
        <f>VLOOKUP(A1929,[1]Accounts!$A$2:$G$3001,7,FALSE)</f>
        <v>91644,6744</v>
      </c>
      <c r="N1929" t="str">
        <f>IFERROR(VLOOKUP(A1929,[1]Loan!A:D,4,FALSE),  " No Loan")</f>
        <v xml:space="preserve"> No Loan</v>
      </c>
      <c r="O1929" s="4">
        <f>VLOOKUP(B1929, [1]Transaction!C:F,4,FALSE)</f>
        <v>44221</v>
      </c>
      <c r="P1929" t="str">
        <f>VLOOKUP(B1929,[1]Transaction!C:D,2,FALSE)</f>
        <v>Money Transfer</v>
      </c>
      <c r="Q1929" t="str">
        <f>VLOOKUP(B1929,[1]Transaction!C:E,3,FALSE)</f>
        <v>Mobile</v>
      </c>
      <c r="R1929" s="10">
        <f>IFERROR(I1929-J1929, "")</f>
        <v>110371.288976</v>
      </c>
      <c r="S1929" s="5">
        <f t="shared" si="61"/>
        <v>0</v>
      </c>
    </row>
    <row r="1930" spans="1:19" x14ac:dyDescent="0.25">
      <c r="A1930" s="6" t="s">
        <v>2137</v>
      </c>
      <c r="B1930" s="7">
        <v>651088440</v>
      </c>
      <c r="C1930" s="6">
        <v>48</v>
      </c>
      <c r="D1930" s="17">
        <v>27174</v>
      </c>
      <c r="E1930" s="6" t="s">
        <v>3339</v>
      </c>
      <c r="F1930" s="6" t="s">
        <v>4011</v>
      </c>
      <c r="G1930" s="6" t="s">
        <v>3369</v>
      </c>
      <c r="H1930" s="18" t="s">
        <v>7340</v>
      </c>
      <c r="I1930" s="19" t="str">
        <f t="shared" si="60"/>
        <v>949361.043</v>
      </c>
      <c r="J1930" s="20">
        <v>136844.83507199999</v>
      </c>
      <c r="K1930" s="6" t="s">
        <v>7341</v>
      </c>
      <c r="L1930" t="str">
        <f>VLOOKUP(A1930,[1]Accounts!$A$2:$G$3001,5,FALSE)</f>
        <v>Domiciliary</v>
      </c>
      <c r="M1930" t="str">
        <f>VLOOKUP(A1930,[1]Accounts!$A$2:$G$3001,7,FALSE)</f>
        <v>172611,6535</v>
      </c>
      <c r="N1930" t="str">
        <f>IFERROR(VLOOKUP(A1930,[1]Loan!A:D,4,FALSE),  " No Loan")</f>
        <v xml:space="preserve"> No Loan</v>
      </c>
      <c r="O1930" s="4">
        <f>VLOOKUP(B1930, [1]Transaction!C:F,4,FALSE)</f>
        <v>44618</v>
      </c>
      <c r="P1930" t="str">
        <f>VLOOKUP(B1930,[1]Transaction!C:D,2,FALSE)</f>
        <v>Money Deposit</v>
      </c>
      <c r="Q1930" t="str">
        <f>VLOOKUP(B1930,[1]Transaction!C:E,3,FALSE)</f>
        <v>Bank</v>
      </c>
      <c r="R1930" s="10">
        <f>IFERROR(I1930-J1930, "")</f>
        <v>812516.20792800002</v>
      </c>
      <c r="S1930" s="5">
        <f t="shared" si="61"/>
        <v>16250.324158560001</v>
      </c>
    </row>
    <row r="1931" spans="1:19" x14ac:dyDescent="0.25">
      <c r="A1931" s="6" t="s">
        <v>1965</v>
      </c>
      <c r="B1931" s="7">
        <v>651408920</v>
      </c>
      <c r="C1931" s="6">
        <v>68</v>
      </c>
      <c r="D1931" s="17">
        <v>19869</v>
      </c>
      <c r="E1931" s="6" t="s">
        <v>3339</v>
      </c>
      <c r="F1931" s="6" t="s">
        <v>3576</v>
      </c>
      <c r="G1931" s="6" t="s">
        <v>3369</v>
      </c>
      <c r="H1931" s="18" t="s">
        <v>7342</v>
      </c>
      <c r="I1931" s="19" t="str">
        <f t="shared" si="60"/>
        <v>2146327.16</v>
      </c>
      <c r="J1931" s="20">
        <v>811103.96039904002</v>
      </c>
      <c r="K1931" s="6" t="s">
        <v>7343</v>
      </c>
      <c r="L1931" t="str">
        <f>VLOOKUP(A1931,[1]Accounts!$A$2:$G$3001,5,FALSE)</f>
        <v>Domiciliary</v>
      </c>
      <c r="M1931" t="str">
        <f>VLOOKUP(A1931,[1]Accounts!$A$2:$G$3001,7,FALSE)</f>
        <v>284195,2948</v>
      </c>
      <c r="N1931" t="str">
        <f>IFERROR(VLOOKUP(A1931,[1]Loan!A:D,4,FALSE),  " No Loan")</f>
        <v xml:space="preserve"> No Loan</v>
      </c>
      <c r="O1931" s="4">
        <f>VLOOKUP(B1931, [1]Transaction!C:F,4,FALSE)</f>
        <v>44632</v>
      </c>
      <c r="P1931" t="str">
        <f>VLOOKUP(B1931,[1]Transaction!C:D,2,FALSE)</f>
        <v>Online Payment</v>
      </c>
      <c r="Q1931" t="str">
        <f>VLOOKUP(B1931,[1]Transaction!C:E,3,FALSE)</f>
        <v>Card</v>
      </c>
      <c r="R1931" s="10">
        <f>IFERROR(I1931-J1931, "")</f>
        <v>1335223.1996009601</v>
      </c>
      <c r="S1931" s="5">
        <f t="shared" si="61"/>
        <v>26704.463992019202</v>
      </c>
    </row>
    <row r="1932" spans="1:19" x14ac:dyDescent="0.25">
      <c r="A1932" s="6" t="s">
        <v>2409</v>
      </c>
      <c r="B1932" s="7">
        <v>651511456</v>
      </c>
      <c r="C1932" s="6">
        <v>50</v>
      </c>
      <c r="D1932" s="17">
        <v>26443.5</v>
      </c>
      <c r="E1932" s="6" t="s">
        <v>3339</v>
      </c>
      <c r="F1932" s="6" t="s">
        <v>4539</v>
      </c>
      <c r="G1932" s="6" t="s">
        <v>3463</v>
      </c>
      <c r="H1932" s="18" t="s">
        <v>7344</v>
      </c>
      <c r="I1932" s="19" t="str">
        <f t="shared" si="60"/>
        <v>985148.611</v>
      </c>
      <c r="J1932" s="20">
        <v>415800.65514240001</v>
      </c>
      <c r="K1932" s="6" t="s">
        <v>7345</v>
      </c>
      <c r="L1932" t="str">
        <f>VLOOKUP(A1932,[1]Accounts!$A$2:$G$3001,5,FALSE)</f>
        <v>Current</v>
      </c>
      <c r="M1932" t="str">
        <f>VLOOKUP(A1932,[1]Accounts!$A$2:$G$3001,7,FALSE)</f>
        <v>111485,0457</v>
      </c>
      <c r="N1932" t="str">
        <f>IFERROR(VLOOKUP(A1932,[1]Loan!A:D,4,FALSE),  " No Loan")</f>
        <v xml:space="preserve"> No Loan</v>
      </c>
      <c r="O1932" s="4">
        <f>VLOOKUP(B1932, [1]Transaction!C:F,4,FALSE)</f>
        <v>44370</v>
      </c>
      <c r="P1932" t="str">
        <f>VLOOKUP(B1932,[1]Transaction!C:D,2,FALSE)</f>
        <v>Money Deposit</v>
      </c>
      <c r="Q1932" t="str">
        <f>VLOOKUP(B1932,[1]Transaction!C:E,3,FALSE)</f>
        <v>Bank</v>
      </c>
      <c r="R1932" s="10">
        <f>IFERROR(I1932-J1932, "")</f>
        <v>569347.95585760009</v>
      </c>
      <c r="S1932" s="5">
        <f t="shared" si="61"/>
        <v>11386.959117152002</v>
      </c>
    </row>
    <row r="1933" spans="1:19" x14ac:dyDescent="0.25">
      <c r="A1933" s="6" t="s">
        <v>655</v>
      </c>
      <c r="B1933" s="7">
        <v>652428018</v>
      </c>
      <c r="C1933" s="6">
        <v>41</v>
      </c>
      <c r="D1933" s="17">
        <v>29730.75</v>
      </c>
      <c r="E1933" s="6" t="s">
        <v>3339</v>
      </c>
      <c r="F1933" s="6" t="s">
        <v>3693</v>
      </c>
      <c r="G1933" s="6" t="s">
        <v>3350</v>
      </c>
      <c r="H1933" s="18" t="s">
        <v>7346</v>
      </c>
      <c r="I1933" s="19" t="str">
        <f t="shared" si="60"/>
        <v>38234.0154</v>
      </c>
      <c r="J1933" s="20">
        <v>7799.7391416</v>
      </c>
      <c r="K1933" s="6" t="s">
        <v>7347</v>
      </c>
      <c r="L1933" t="str">
        <f>VLOOKUP(A1933,[1]Accounts!$A$2:$G$3001,5,FALSE)</f>
        <v>Savings</v>
      </c>
      <c r="M1933" t="str">
        <f>VLOOKUP(A1933,[1]Accounts!$A$2:$G$3001,7,FALSE)</f>
        <v>189742,7686</v>
      </c>
      <c r="N1933" t="str">
        <f>IFERROR(VLOOKUP(A1933,[1]Loan!A:D,4,FALSE),  " No Loan")</f>
        <v>N1936000094</v>
      </c>
      <c r="O1933" s="4">
        <f>VLOOKUP(B1933, [1]Transaction!C:F,4,FALSE)</f>
        <v>44500</v>
      </c>
      <c r="P1933" t="str">
        <f>VLOOKUP(B1933,[1]Transaction!C:D,2,FALSE)</f>
        <v>Loan Payment</v>
      </c>
      <c r="Q1933" t="str">
        <f>VLOOKUP(B1933,[1]Transaction!C:E,3,FALSE)</f>
        <v>AFT</v>
      </c>
      <c r="R1933" s="10">
        <f>IFERROR(I1933-J1933, "")</f>
        <v>30434.276258399997</v>
      </c>
      <c r="S1933" s="5">
        <f t="shared" si="61"/>
        <v>0</v>
      </c>
    </row>
    <row r="1934" spans="1:19" x14ac:dyDescent="0.25">
      <c r="A1934" s="6" t="s">
        <v>658</v>
      </c>
      <c r="B1934" s="7">
        <v>652691099</v>
      </c>
      <c r="C1934" s="6">
        <v>65</v>
      </c>
      <c r="D1934" s="17">
        <v>20964.75</v>
      </c>
      <c r="E1934" s="6" t="s">
        <v>3339</v>
      </c>
      <c r="F1934" s="6" t="s">
        <v>4105</v>
      </c>
      <c r="G1934" s="6" t="s">
        <v>3369</v>
      </c>
      <c r="H1934" s="18" t="s">
        <v>7348</v>
      </c>
      <c r="I1934" s="19" t="str">
        <f t="shared" si="60"/>
        <v>742185.410</v>
      </c>
      <c r="J1934" s="20">
        <v>176562.00287232001</v>
      </c>
      <c r="K1934" s="6" t="s">
        <v>7349</v>
      </c>
      <c r="L1934" t="str">
        <f>VLOOKUP(A1934,[1]Accounts!$A$2:$G$3001,5,FALSE)</f>
        <v>Corporate</v>
      </c>
      <c r="M1934" t="str">
        <f>VLOOKUP(A1934,[1]Accounts!$A$2:$G$3001,7,FALSE)</f>
        <v>312880,9554</v>
      </c>
      <c r="N1934" t="str">
        <f>IFERROR(VLOOKUP(A1934,[1]Loan!A:D,4,FALSE),  " No Loan")</f>
        <v>N110720,16</v>
      </c>
      <c r="O1934" s="4">
        <f>VLOOKUP(B1934, [1]Transaction!C:F,4,FALSE)</f>
        <v>44532</v>
      </c>
      <c r="P1934" t="str">
        <f>VLOOKUP(B1934,[1]Transaction!C:D,2,FALSE)</f>
        <v>Loan Payment</v>
      </c>
      <c r="Q1934" t="str">
        <f>VLOOKUP(B1934,[1]Transaction!C:E,3,FALSE)</f>
        <v>ACH</v>
      </c>
      <c r="R1934" s="10">
        <f>IFERROR(I1934-J1934, "")</f>
        <v>565623.40712768002</v>
      </c>
      <c r="S1934" s="5">
        <f t="shared" si="61"/>
        <v>11312.4681425536</v>
      </c>
    </row>
    <row r="1935" spans="1:19" x14ac:dyDescent="0.25">
      <c r="A1935" s="6" t="s">
        <v>2455</v>
      </c>
      <c r="B1935" s="7">
        <v>652862459</v>
      </c>
      <c r="C1935" s="6">
        <v>75</v>
      </c>
      <c r="D1935" s="17">
        <v>17312.25</v>
      </c>
      <c r="E1935" s="6" t="s">
        <v>3339</v>
      </c>
      <c r="F1935" s="6" t="s">
        <v>5002</v>
      </c>
      <c r="G1935" s="6" t="s">
        <v>3345</v>
      </c>
      <c r="H1935" s="18" t="s">
        <v>7350</v>
      </c>
      <c r="I1935" s="19" t="str">
        <f t="shared" si="60"/>
        <v>70177.9548</v>
      </c>
      <c r="J1935" s="20">
        <v>42305.389774199997</v>
      </c>
      <c r="K1935" s="6" t="s">
        <v>7351</v>
      </c>
      <c r="L1935" t="str">
        <f>VLOOKUP(A1935,[1]Accounts!$A$2:$G$3001,5,FALSE)</f>
        <v>Current</v>
      </c>
      <c r="M1935" t="str">
        <f>VLOOKUP(A1935,[1]Accounts!$A$2:$G$3001,7,FALSE)</f>
        <v>164456,6275</v>
      </c>
      <c r="N1935" t="str">
        <f>IFERROR(VLOOKUP(A1935,[1]Loan!A:D,4,FALSE),  " No Loan")</f>
        <v xml:space="preserve"> No Loan</v>
      </c>
      <c r="O1935" s="4">
        <f>VLOOKUP(B1935, [1]Transaction!C:F,4,FALSE)</f>
        <v>44251</v>
      </c>
      <c r="P1935" t="str">
        <f>VLOOKUP(B1935,[1]Transaction!C:D,2,FALSE)</f>
        <v>Cash Withdrawal</v>
      </c>
      <c r="Q1935" t="str">
        <f>VLOOKUP(B1935,[1]Transaction!C:E,3,FALSE)</f>
        <v>ATM</v>
      </c>
      <c r="R1935" s="10">
        <f>IFERROR(I1935-J1935, "")</f>
        <v>27872.56502580001</v>
      </c>
      <c r="S1935" s="5">
        <f t="shared" si="61"/>
        <v>0</v>
      </c>
    </row>
    <row r="1936" spans="1:19" x14ac:dyDescent="0.25">
      <c r="A1936" s="6" t="s">
        <v>1444</v>
      </c>
      <c r="B1936" s="7">
        <v>652999055</v>
      </c>
      <c r="C1936" s="6">
        <v>27</v>
      </c>
      <c r="D1936" s="17">
        <v>34844.25</v>
      </c>
      <c r="E1936" s="6" t="s">
        <v>3339</v>
      </c>
      <c r="F1936" s="6" t="s">
        <v>4048</v>
      </c>
      <c r="G1936" s="6" t="s">
        <v>3341</v>
      </c>
      <c r="H1936" s="18" t="s">
        <v>7352</v>
      </c>
      <c r="I1936" s="19" t="str">
        <f t="shared" si="60"/>
        <v>1616824.90</v>
      </c>
      <c r="J1936" s="20">
        <v>404752.4497926</v>
      </c>
      <c r="K1936" s="6" t="s">
        <v>7353</v>
      </c>
      <c r="L1936" t="str">
        <f>VLOOKUP(A1936,[1]Accounts!$A$2:$G$3001,5,FALSE)</f>
        <v>Domiciliary</v>
      </c>
      <c r="M1936" t="str">
        <f>VLOOKUP(A1936,[1]Accounts!$A$2:$G$3001,7,FALSE)</f>
        <v>112975,6224</v>
      </c>
      <c r="N1936" t="str">
        <f>IFERROR(VLOOKUP(A1936,[1]Loan!A:D,4,FALSE),  " No Loan")</f>
        <v xml:space="preserve"> No Loan</v>
      </c>
      <c r="O1936" s="4">
        <f>VLOOKUP(B1936, [1]Transaction!C:F,4,FALSE)</f>
        <v>44404</v>
      </c>
      <c r="P1936" t="str">
        <f>VLOOKUP(B1936,[1]Transaction!C:D,2,FALSE)</f>
        <v>Checks</v>
      </c>
      <c r="Q1936" t="str">
        <f>VLOOKUP(B1936,[1]Transaction!C:E,3,FALSE)</f>
        <v>Informal Services</v>
      </c>
      <c r="R1936" s="10">
        <f>IFERROR(I1936-J1936, "")</f>
        <v>1212072.4502073999</v>
      </c>
      <c r="S1936" s="5">
        <f t="shared" si="61"/>
        <v>24241.449004147998</v>
      </c>
    </row>
    <row r="1937" spans="1:19" x14ac:dyDescent="0.25">
      <c r="A1937" s="6" t="s">
        <v>1231</v>
      </c>
      <c r="B1937" s="7">
        <v>653396680</v>
      </c>
      <c r="C1937" s="6">
        <v>50</v>
      </c>
      <c r="D1937" s="17">
        <v>26443.5</v>
      </c>
      <c r="E1937" s="6" t="s">
        <v>3339</v>
      </c>
      <c r="F1937" s="6" t="s">
        <v>4616</v>
      </c>
      <c r="G1937" s="6" t="s">
        <v>3361</v>
      </c>
      <c r="H1937" s="18" t="s">
        <v>7354</v>
      </c>
      <c r="I1937" s="19" t="str">
        <f t="shared" si="60"/>
        <v>193153.031</v>
      </c>
      <c r="J1937" s="20">
        <v>60174.598161599999</v>
      </c>
      <c r="K1937" s="6" t="s">
        <v>7355</v>
      </c>
      <c r="L1937" t="str">
        <f>VLOOKUP(A1937,[1]Accounts!$A$2:$G$3001,5,FALSE)</f>
        <v>Current</v>
      </c>
      <c r="M1937" t="str">
        <f>VLOOKUP(A1937,[1]Accounts!$A$2:$G$3001,7,FALSE)</f>
        <v>102132,0441</v>
      </c>
      <c r="N1937" t="str">
        <f>IFERROR(VLOOKUP(A1937,[1]Loan!A:D,4,FALSE),  " No Loan")</f>
        <v xml:space="preserve"> No Loan</v>
      </c>
      <c r="O1937" s="4">
        <f>VLOOKUP(B1937, [1]Transaction!C:F,4,FALSE)</f>
        <v>44322</v>
      </c>
      <c r="P1937" t="str">
        <f>VLOOKUP(B1937,[1]Transaction!C:D,2,FALSE)</f>
        <v>Money Deposit</v>
      </c>
      <c r="Q1937" t="str">
        <f>VLOOKUP(B1937,[1]Transaction!C:E,3,FALSE)</f>
        <v>Bank</v>
      </c>
      <c r="R1937" s="10">
        <f>IFERROR(I1937-J1937, "")</f>
        <v>132978.43283839998</v>
      </c>
      <c r="S1937" s="5">
        <f t="shared" si="61"/>
        <v>0</v>
      </c>
    </row>
    <row r="1938" spans="1:19" x14ac:dyDescent="0.25">
      <c r="A1938" s="6" t="s">
        <v>2944</v>
      </c>
      <c r="B1938" s="7">
        <v>654101246</v>
      </c>
      <c r="C1938" s="6">
        <v>76</v>
      </c>
      <c r="D1938" s="17">
        <v>16947</v>
      </c>
      <c r="E1938" s="6" t="s">
        <v>3348</v>
      </c>
      <c r="F1938" s="6" t="s">
        <v>4713</v>
      </c>
      <c r="G1938" s="6" t="s">
        <v>3505</v>
      </c>
      <c r="H1938" s="18" t="s">
        <v>7356</v>
      </c>
      <c r="I1938" s="19" t="str">
        <f t="shared" si="60"/>
        <v>725322.051</v>
      </c>
      <c r="J1938" s="20">
        <v>375811.72447895998</v>
      </c>
      <c r="K1938" s="6" t="s">
        <v>7357</v>
      </c>
      <c r="L1938" t="str">
        <f>VLOOKUP(A1938,[1]Accounts!$A$2:$G$3001,5,FALSE)</f>
        <v>Current</v>
      </c>
      <c r="M1938" t="str">
        <f>VLOOKUP(A1938,[1]Accounts!$A$2:$G$3001,7,FALSE)</f>
        <v>73964,205</v>
      </c>
      <c r="N1938" t="str">
        <f>IFERROR(VLOOKUP(A1938,[1]Loan!A:D,4,FALSE),  " No Loan")</f>
        <v xml:space="preserve"> No Loan</v>
      </c>
      <c r="O1938" s="4">
        <f>VLOOKUP(B1938, [1]Transaction!C:F,4,FALSE)</f>
        <v>44553</v>
      </c>
      <c r="P1938" t="str">
        <f>VLOOKUP(B1938,[1]Transaction!C:D,2,FALSE)</f>
        <v>Money Transfer</v>
      </c>
      <c r="Q1938" t="str">
        <f>VLOOKUP(B1938,[1]Transaction!C:E,3,FALSE)</f>
        <v>Internet Banking</v>
      </c>
      <c r="R1938" s="10">
        <f>IFERROR(I1938-J1938, "")</f>
        <v>349510.32652104</v>
      </c>
      <c r="S1938" s="5">
        <f t="shared" si="61"/>
        <v>0</v>
      </c>
    </row>
    <row r="1939" spans="1:19" x14ac:dyDescent="0.25">
      <c r="A1939" s="6" t="s">
        <v>2284</v>
      </c>
      <c r="B1939" s="7">
        <v>654882523</v>
      </c>
      <c r="C1939" s="6">
        <v>62</v>
      </c>
      <c r="D1939" s="17">
        <v>22060.5</v>
      </c>
      <c r="E1939" s="6" t="s">
        <v>3339</v>
      </c>
      <c r="F1939" s="6" t="s">
        <v>3497</v>
      </c>
      <c r="G1939" s="6" t="s">
        <v>3463</v>
      </c>
      <c r="H1939" s="18" t="s">
        <v>7358</v>
      </c>
      <c r="I1939" s="19" t="str">
        <f t="shared" si="60"/>
        <v>1655020.06</v>
      </c>
      <c r="J1939" s="20">
        <v>535295.55087359995</v>
      </c>
      <c r="K1939" s="6" t="s">
        <v>7359</v>
      </c>
      <c r="L1939" t="str">
        <f>VLOOKUP(A1939,[1]Accounts!$A$2:$G$3001,5,FALSE)</f>
        <v>Corporate</v>
      </c>
      <c r="M1939" t="str">
        <f>VLOOKUP(A1939,[1]Accounts!$A$2:$G$3001,7,FALSE)</f>
        <v>142534,0176</v>
      </c>
      <c r="N1939" t="str">
        <f>IFERROR(VLOOKUP(A1939,[1]Loan!A:D,4,FALSE),  " No Loan")</f>
        <v xml:space="preserve"> No Loan</v>
      </c>
      <c r="O1939" s="4">
        <f>VLOOKUP(B1939, [1]Transaction!C:F,4,FALSE)</f>
        <v>44507</v>
      </c>
      <c r="P1939" t="str">
        <f>VLOOKUP(B1939,[1]Transaction!C:D,2,FALSE)</f>
        <v>Online Payment</v>
      </c>
      <c r="Q1939" t="str">
        <f>VLOOKUP(B1939,[1]Transaction!C:E,3,FALSE)</f>
        <v>Card</v>
      </c>
      <c r="R1939" s="10">
        <f>IFERROR(I1939-J1939, "")</f>
        <v>1119724.5091264001</v>
      </c>
      <c r="S1939" s="5">
        <f t="shared" si="61"/>
        <v>22394.490182528003</v>
      </c>
    </row>
    <row r="1940" spans="1:19" x14ac:dyDescent="0.25">
      <c r="A1940" s="6" t="s">
        <v>1763</v>
      </c>
      <c r="B1940" s="7">
        <v>655541829</v>
      </c>
      <c r="C1940" s="6">
        <v>30</v>
      </c>
      <c r="D1940" s="17">
        <v>33748.5</v>
      </c>
      <c r="E1940" s="6" t="s">
        <v>3339</v>
      </c>
      <c r="F1940" s="6" t="s">
        <v>3803</v>
      </c>
      <c r="G1940" s="6" t="s">
        <v>3341</v>
      </c>
      <c r="H1940" s="18" t="s">
        <v>7360</v>
      </c>
      <c r="I1940" s="19" t="str">
        <f t="shared" si="60"/>
        <v>1114463.80</v>
      </c>
      <c r="J1940" s="20">
        <v>478033.83823103999</v>
      </c>
      <c r="K1940" s="6" t="s">
        <v>7361</v>
      </c>
      <c r="L1940" t="str">
        <f>VLOOKUP(A1940,[1]Accounts!$A$2:$G$3001,5,FALSE)</f>
        <v>Domiciliary</v>
      </c>
      <c r="M1940" t="str">
        <f>VLOOKUP(A1940,[1]Accounts!$A$2:$G$3001,7,FALSE)</f>
        <v>61262,838</v>
      </c>
      <c r="N1940" t="str">
        <f>IFERROR(VLOOKUP(A1940,[1]Loan!A:D,4,FALSE),  " No Loan")</f>
        <v xml:space="preserve"> No Loan</v>
      </c>
      <c r="O1940" s="4">
        <f>VLOOKUP(B1940, [1]Transaction!C:F,4,FALSE)</f>
        <v>44506</v>
      </c>
      <c r="P1940" t="str">
        <f>VLOOKUP(B1940,[1]Transaction!C:D,2,FALSE)</f>
        <v>Money Transfer</v>
      </c>
      <c r="Q1940" t="str">
        <f>VLOOKUP(B1940,[1]Transaction!C:E,3,FALSE)</f>
        <v>Mobile</v>
      </c>
      <c r="R1940" s="10">
        <f>IFERROR(I1940-J1940, "")</f>
        <v>636429.96176896011</v>
      </c>
      <c r="S1940" s="5">
        <f t="shared" si="61"/>
        <v>12728.599235379203</v>
      </c>
    </row>
    <row r="1941" spans="1:19" x14ac:dyDescent="0.25">
      <c r="A1941" s="6" t="s">
        <v>1423</v>
      </c>
      <c r="B1941" s="7">
        <v>655933550</v>
      </c>
      <c r="C1941" s="6">
        <v>52</v>
      </c>
      <c r="D1941" s="17">
        <v>25713</v>
      </c>
      <c r="E1941" s="6" t="s">
        <v>3348</v>
      </c>
      <c r="F1941" s="6" t="s">
        <v>3968</v>
      </c>
      <c r="G1941" s="6" t="s">
        <v>3350</v>
      </c>
      <c r="H1941" s="18" t="s">
        <v>7362</v>
      </c>
      <c r="I1941" s="19" t="str">
        <f t="shared" si="60"/>
        <v>99616.374_x0002_</v>
      </c>
      <c r="J1941" s="20">
        <v>23741.902470000001</v>
      </c>
      <c r="K1941" s="6" t="s">
        <v>7363</v>
      </c>
      <c r="L1941" t="str">
        <f>VLOOKUP(A1941,[1]Accounts!$A$2:$G$3001,5,FALSE)</f>
        <v>Domiciliary</v>
      </c>
      <c r="M1941" t="str">
        <f>VLOOKUP(A1941,[1]Accounts!$A$2:$G$3001,7,FALSE)</f>
        <v>94643,6076</v>
      </c>
      <c r="N1941" t="str">
        <f>IFERROR(VLOOKUP(A1941,[1]Loan!A:D,4,FALSE),  " No Loan")</f>
        <v xml:space="preserve"> No Loan</v>
      </c>
      <c r="O1941" s="4">
        <f>VLOOKUP(B1941, [1]Transaction!C:F,4,FALSE)</f>
        <v>44643</v>
      </c>
      <c r="P1941" t="str">
        <f>VLOOKUP(B1941,[1]Transaction!C:D,2,FALSE)</f>
        <v>Online Payment</v>
      </c>
      <c r="Q1941" t="str">
        <f>VLOOKUP(B1941,[1]Transaction!C:E,3,FALSE)</f>
        <v>Mobile</v>
      </c>
      <c r="R1941" s="10" t="str">
        <f>IFERROR(I1941-J1941, "")</f>
        <v/>
      </c>
      <c r="S1941" s="5" t="e">
        <f t="shared" si="61"/>
        <v>#VALUE!</v>
      </c>
    </row>
    <row r="1942" spans="1:19" x14ac:dyDescent="0.25">
      <c r="A1942" s="6" t="s">
        <v>1597</v>
      </c>
      <c r="B1942" s="7">
        <v>656387474</v>
      </c>
      <c r="C1942" s="6">
        <v>20</v>
      </c>
      <c r="D1942" s="17">
        <v>37401</v>
      </c>
      <c r="E1942" s="6" t="s">
        <v>3339</v>
      </c>
      <c r="F1942" s="6" t="s">
        <v>4105</v>
      </c>
      <c r="G1942" s="6" t="s">
        <v>3444</v>
      </c>
      <c r="H1942" s="18" t="s">
        <v>7364</v>
      </c>
      <c r="I1942" s="19" t="str">
        <f t="shared" si="60"/>
        <v>255753.367</v>
      </c>
      <c r="J1942" s="20">
        <v>169395.08770800001</v>
      </c>
      <c r="K1942" s="6" t="s">
        <v>7365</v>
      </c>
      <c r="L1942" t="str">
        <f>VLOOKUP(A1942,[1]Accounts!$A$2:$G$3001,5,FALSE)</f>
        <v>Domiciliary</v>
      </c>
      <c r="M1942" t="str">
        <f>VLOOKUP(A1942,[1]Accounts!$A$2:$G$3001,7,FALSE)</f>
        <v>140111,6556</v>
      </c>
      <c r="N1942" t="str">
        <f>IFERROR(VLOOKUP(A1942,[1]Loan!A:D,4,FALSE),  " No Loan")</f>
        <v xml:space="preserve"> No Loan</v>
      </c>
      <c r="O1942" s="4">
        <f>VLOOKUP(B1942, [1]Transaction!C:F,4,FALSE)</f>
        <v>44394</v>
      </c>
      <c r="P1942" t="str">
        <f>VLOOKUP(B1942,[1]Transaction!C:D,2,FALSE)</f>
        <v>Money Transfer</v>
      </c>
      <c r="Q1942" t="str">
        <f>VLOOKUP(B1942,[1]Transaction!C:E,3,FALSE)</f>
        <v>Mobile</v>
      </c>
      <c r="R1942" s="10">
        <f>IFERROR(I1942-J1942, "")</f>
        <v>86358.279291999992</v>
      </c>
      <c r="S1942" s="5">
        <f t="shared" si="61"/>
        <v>0</v>
      </c>
    </row>
    <row r="1943" spans="1:19" x14ac:dyDescent="0.25">
      <c r="A1943" s="6" t="s">
        <v>3002</v>
      </c>
      <c r="B1943" s="7">
        <v>656674896</v>
      </c>
      <c r="C1943" s="6">
        <v>69</v>
      </c>
      <c r="D1943" s="17">
        <v>19503.75</v>
      </c>
      <c r="E1943" s="6" t="s">
        <v>3348</v>
      </c>
      <c r="F1943" s="6" t="s">
        <v>3447</v>
      </c>
      <c r="G1943" s="6" t="s">
        <v>3444</v>
      </c>
      <c r="H1943" s="18" t="s">
        <v>7366</v>
      </c>
      <c r="I1943" s="19" t="str">
        <f t="shared" si="60"/>
        <v>160834.721</v>
      </c>
      <c r="J1943" s="20">
        <v>75032.893898099996</v>
      </c>
      <c r="K1943" s="6" t="s">
        <v>7367</v>
      </c>
      <c r="L1943" t="str">
        <f>VLOOKUP(A1943,[1]Accounts!$A$2:$G$3001,5,FALSE)</f>
        <v>Joint</v>
      </c>
      <c r="M1943" t="str">
        <f>VLOOKUP(A1943,[1]Accounts!$A$2:$G$3001,7,FALSE)</f>
        <v>157581,375</v>
      </c>
      <c r="N1943" t="str">
        <f>IFERROR(VLOOKUP(A1943,[1]Loan!A:D,4,FALSE),  " No Loan")</f>
        <v xml:space="preserve"> No Loan</v>
      </c>
      <c r="O1943" s="4">
        <f>VLOOKUP(B1943, [1]Transaction!C:F,4,FALSE)</f>
        <v>44664</v>
      </c>
      <c r="P1943" t="str">
        <f>VLOOKUP(B1943,[1]Transaction!C:D,2,FALSE)</f>
        <v>Online Payment</v>
      </c>
      <c r="Q1943" t="str">
        <f>VLOOKUP(B1943,[1]Transaction!C:E,3,FALSE)</f>
        <v>Internet Banking</v>
      </c>
      <c r="R1943" s="10">
        <f>IFERROR(I1943-J1943, "")</f>
        <v>85801.827101899995</v>
      </c>
      <c r="S1943" s="5">
        <f t="shared" si="61"/>
        <v>0</v>
      </c>
    </row>
    <row r="1944" spans="1:19" x14ac:dyDescent="0.25">
      <c r="A1944" s="6" t="s">
        <v>1702</v>
      </c>
      <c r="B1944" s="7">
        <v>656807258</v>
      </c>
      <c r="C1944" s="6">
        <v>65</v>
      </c>
      <c r="D1944" s="17">
        <v>20964.75</v>
      </c>
      <c r="E1944" s="6" t="s">
        <v>3339</v>
      </c>
      <c r="F1944" s="6" t="s">
        <v>3622</v>
      </c>
      <c r="G1944" s="6" t="s">
        <v>3341</v>
      </c>
      <c r="H1944" s="18" t="s">
        <v>7368</v>
      </c>
      <c r="I1944" s="19" t="str">
        <f t="shared" si="60"/>
        <v>605981.984</v>
      </c>
      <c r="J1944" s="20">
        <v>369649.01061575999</v>
      </c>
      <c r="K1944" s="6" t="s">
        <v>7369</v>
      </c>
      <c r="L1944" t="str">
        <f>VLOOKUP(A1944,[1]Accounts!$A$2:$G$3001,5,FALSE)</f>
        <v>Domiciliary</v>
      </c>
      <c r="M1944" t="str">
        <f>VLOOKUP(A1944,[1]Accounts!$A$2:$G$3001,7,FALSE)</f>
        <v>96650,0864</v>
      </c>
      <c r="N1944" t="str">
        <f>IFERROR(VLOOKUP(A1944,[1]Loan!A:D,4,FALSE),  " No Loan")</f>
        <v xml:space="preserve"> No Loan</v>
      </c>
      <c r="O1944" s="4">
        <f>VLOOKUP(B1944, [1]Transaction!C:F,4,FALSE)</f>
        <v>44589</v>
      </c>
      <c r="P1944" t="str">
        <f>VLOOKUP(B1944,[1]Transaction!C:D,2,FALSE)</f>
        <v>Cash Withdrawal</v>
      </c>
      <c r="Q1944" t="str">
        <f>VLOOKUP(B1944,[1]Transaction!C:E,3,FALSE)</f>
        <v>ATM</v>
      </c>
      <c r="R1944" s="10">
        <f>IFERROR(I1944-J1944, "")</f>
        <v>236332.97338424006</v>
      </c>
      <c r="S1944" s="5">
        <f t="shared" si="61"/>
        <v>0</v>
      </c>
    </row>
    <row r="1945" spans="1:19" x14ac:dyDescent="0.25">
      <c r="A1945" s="6" t="s">
        <v>3112</v>
      </c>
      <c r="B1945" s="7">
        <v>657148323</v>
      </c>
      <c r="C1945" s="6">
        <v>37</v>
      </c>
      <c r="D1945" s="17">
        <v>31191.75</v>
      </c>
      <c r="E1945" s="6" t="s">
        <v>3339</v>
      </c>
      <c r="F1945" s="6" t="s">
        <v>4056</v>
      </c>
      <c r="G1945" s="6" t="s">
        <v>3463</v>
      </c>
      <c r="H1945" s="18" t="s">
        <v>7370</v>
      </c>
      <c r="I1945" s="19" t="str">
        <f t="shared" si="60"/>
        <v>107267.607</v>
      </c>
      <c r="J1945" s="20">
        <v>108934.08645504</v>
      </c>
      <c r="K1945" s="6" t="s">
        <v>7371</v>
      </c>
      <c r="L1945" t="str">
        <f>VLOOKUP(A1945,[1]Accounts!$A$2:$G$3001,5,FALSE)</f>
        <v>Joint</v>
      </c>
      <c r="M1945" t="str">
        <f>VLOOKUP(A1945,[1]Accounts!$A$2:$G$3001,7,FALSE)</f>
        <v>105267,75</v>
      </c>
      <c r="N1945" t="str">
        <f>IFERROR(VLOOKUP(A1945,[1]Loan!A:D,4,FALSE),  " No Loan")</f>
        <v xml:space="preserve"> No Loan</v>
      </c>
      <c r="O1945" s="4">
        <f>VLOOKUP(B1945, [1]Transaction!C:F,4,FALSE)</f>
        <v>44301</v>
      </c>
      <c r="P1945" t="str">
        <f>VLOOKUP(B1945,[1]Transaction!C:D,2,FALSE)</f>
        <v>Money Transfer</v>
      </c>
      <c r="Q1945" t="str">
        <f>VLOOKUP(B1945,[1]Transaction!C:E,3,FALSE)</f>
        <v>Mobile</v>
      </c>
      <c r="R1945" s="10">
        <f>IFERROR(I1945-J1945, "")</f>
        <v>-1666.4794550399965</v>
      </c>
      <c r="S1945" s="5">
        <f t="shared" si="61"/>
        <v>0</v>
      </c>
    </row>
    <row r="1946" spans="1:19" x14ac:dyDescent="0.25">
      <c r="A1946" s="6" t="s">
        <v>716</v>
      </c>
      <c r="B1946" s="7">
        <v>657167234</v>
      </c>
      <c r="C1946" s="6">
        <v>59</v>
      </c>
      <c r="D1946" s="17">
        <v>23156.25</v>
      </c>
      <c r="E1946" s="6" t="s">
        <v>3348</v>
      </c>
      <c r="F1946" s="6" t="s">
        <v>4085</v>
      </c>
      <c r="G1946" s="6" t="s">
        <v>3429</v>
      </c>
      <c r="H1946" s="18" t="s">
        <v>7372</v>
      </c>
      <c r="I1946" s="19" t="str">
        <f t="shared" si="60"/>
        <v>391486.782</v>
      </c>
      <c r="J1946" s="20">
        <v>34330.379428799999</v>
      </c>
      <c r="K1946" s="6" t="s">
        <v>7373</v>
      </c>
      <c r="L1946" t="str">
        <f>VLOOKUP(A1946,[1]Accounts!$A$2:$G$3001,5,FALSE)</f>
        <v>Joint</v>
      </c>
      <c r="M1946" t="str">
        <f>VLOOKUP(A1946,[1]Accounts!$A$2:$G$3001,7,FALSE)</f>
        <v>322668,5</v>
      </c>
      <c r="N1946" t="str">
        <f>IFERROR(VLOOKUP(A1946,[1]Loan!A:D,4,FALSE),  " No Loan")</f>
        <v xml:space="preserve"> No Loan</v>
      </c>
      <c r="O1946" s="4">
        <f>VLOOKUP(B1946, [1]Transaction!C:F,4,FALSE)</f>
        <v>44495</v>
      </c>
      <c r="P1946" t="str">
        <f>VLOOKUP(B1946,[1]Transaction!C:D,2,FALSE)</f>
        <v>Checks</v>
      </c>
      <c r="Q1946" t="str">
        <f>VLOOKUP(B1946,[1]Transaction!C:E,3,FALSE)</f>
        <v>Informal Services</v>
      </c>
      <c r="R1946" s="10">
        <f>IFERROR(I1946-J1946, "")</f>
        <v>357156.40257119999</v>
      </c>
      <c r="S1946" s="5">
        <f t="shared" si="61"/>
        <v>0</v>
      </c>
    </row>
    <row r="1947" spans="1:19" x14ac:dyDescent="0.25">
      <c r="A1947" s="6" t="s">
        <v>1069</v>
      </c>
      <c r="B1947" s="7">
        <v>657272913</v>
      </c>
      <c r="C1947" s="6">
        <v>18</v>
      </c>
      <c r="D1947" s="17">
        <v>38131.5</v>
      </c>
      <c r="E1947" s="6" t="s">
        <v>3348</v>
      </c>
      <c r="F1947" s="6" t="s">
        <v>3718</v>
      </c>
      <c r="G1947" s="6" t="s">
        <v>3369</v>
      </c>
      <c r="H1947" s="18" t="s">
        <v>7374</v>
      </c>
      <c r="I1947" s="19" t="str">
        <f t="shared" si="60"/>
        <v>455460.387</v>
      </c>
      <c r="J1947" s="20">
        <v>248252.70297499999</v>
      </c>
      <c r="K1947" s="6" t="s">
        <v>7375</v>
      </c>
      <c r="L1947" t="str">
        <f>VLOOKUP(A1947,[1]Accounts!$A$2:$G$3001,5,FALSE)</f>
        <v>Corporate</v>
      </c>
      <c r="M1947" t="str">
        <f>VLOOKUP(A1947,[1]Accounts!$A$2:$G$3001,7,FALSE)</f>
        <v>38769,12</v>
      </c>
      <c r="N1947" t="str">
        <f>IFERROR(VLOOKUP(A1947,[1]Loan!A:D,4,FALSE),  " No Loan")</f>
        <v xml:space="preserve"> No Loan</v>
      </c>
      <c r="O1947" s="4">
        <f>VLOOKUP(B1947, [1]Transaction!C:F,4,FALSE)</f>
        <v>44370</v>
      </c>
      <c r="P1947" t="str">
        <f>VLOOKUP(B1947,[1]Transaction!C:D,2,FALSE)</f>
        <v>Money Transfer</v>
      </c>
      <c r="Q1947" t="str">
        <f>VLOOKUP(B1947,[1]Transaction!C:E,3,FALSE)</f>
        <v>Internet Banking</v>
      </c>
      <c r="R1947" s="10">
        <f>IFERROR(I1947-J1947, "")</f>
        <v>207207.684025</v>
      </c>
      <c r="S1947" s="5">
        <f t="shared" si="61"/>
        <v>0</v>
      </c>
    </row>
    <row r="1948" spans="1:19" x14ac:dyDescent="0.25">
      <c r="A1948" s="6" t="s">
        <v>2333</v>
      </c>
      <c r="B1948" s="7">
        <v>658326508</v>
      </c>
      <c r="C1948" s="6">
        <v>54</v>
      </c>
      <c r="D1948" s="17">
        <v>24982.5</v>
      </c>
      <c r="E1948" s="6" t="s">
        <v>3348</v>
      </c>
      <c r="F1948" s="6" t="s">
        <v>4102</v>
      </c>
      <c r="G1948" s="6" t="s">
        <v>3444</v>
      </c>
      <c r="H1948" s="18" t="s">
        <v>7376</v>
      </c>
      <c r="I1948" s="19" t="str">
        <f t="shared" si="60"/>
        <v>1498393.76</v>
      </c>
      <c r="J1948" s="20">
        <v>265135.63031568</v>
      </c>
      <c r="K1948" s="6" t="s">
        <v>7377</v>
      </c>
      <c r="L1948" t="str">
        <f>VLOOKUP(A1948,[1]Accounts!$A$2:$G$3001,5,FALSE)</f>
        <v>Domiciliary</v>
      </c>
      <c r="M1948" t="str">
        <f>VLOOKUP(A1948,[1]Accounts!$A$2:$G$3001,7,FALSE)</f>
        <v>295262,976</v>
      </c>
      <c r="N1948" t="str">
        <f>IFERROR(VLOOKUP(A1948,[1]Loan!A:D,4,FALSE),  " No Loan")</f>
        <v xml:space="preserve"> No Loan</v>
      </c>
      <c r="O1948" s="4">
        <f>VLOOKUP(B1948, [1]Transaction!C:F,4,FALSE)</f>
        <v>44616</v>
      </c>
      <c r="P1948" t="str">
        <f>VLOOKUP(B1948,[1]Transaction!C:D,2,FALSE)</f>
        <v>Online Payment</v>
      </c>
      <c r="Q1948" t="str">
        <f>VLOOKUP(B1948,[1]Transaction!C:E,3,FALSE)</f>
        <v>Card</v>
      </c>
      <c r="R1948" s="10">
        <f>IFERROR(I1948-J1948, "")</f>
        <v>1233258.12968432</v>
      </c>
      <c r="S1948" s="5">
        <f t="shared" si="61"/>
        <v>24665.1625936864</v>
      </c>
    </row>
    <row r="1949" spans="1:19" x14ac:dyDescent="0.25">
      <c r="A1949" s="6" t="s">
        <v>1419</v>
      </c>
      <c r="B1949" s="7">
        <v>658326980</v>
      </c>
      <c r="C1949" s="6">
        <v>33</v>
      </c>
      <c r="D1949" s="17">
        <v>32652.75</v>
      </c>
      <c r="E1949" s="6" t="s">
        <v>3339</v>
      </c>
      <c r="F1949" s="6" t="s">
        <v>3438</v>
      </c>
      <c r="G1949" s="6" t="s">
        <v>3489</v>
      </c>
      <c r="H1949" s="18" t="s">
        <v>7378</v>
      </c>
      <c r="I1949" s="19" t="str">
        <f t="shared" si="60"/>
        <v>617153.904</v>
      </c>
      <c r="J1949" s="20">
        <v>248861.5974</v>
      </c>
      <c r="K1949" s="6" t="s">
        <v>7379</v>
      </c>
      <c r="L1949" t="str">
        <f>VLOOKUP(A1949,[1]Accounts!$A$2:$G$3001,5,FALSE)</f>
        <v>Corporate</v>
      </c>
      <c r="M1949" t="str">
        <f>VLOOKUP(A1949,[1]Accounts!$A$2:$G$3001,7,FALSE)</f>
        <v>67543,9308</v>
      </c>
      <c r="N1949" t="str">
        <f>IFERROR(VLOOKUP(A1949,[1]Loan!A:D,4,FALSE),  " No Loan")</f>
        <v xml:space="preserve"> No Loan</v>
      </c>
      <c r="O1949" s="4">
        <f>VLOOKUP(B1949, [1]Transaction!C:F,4,FALSE)</f>
        <v>44337</v>
      </c>
      <c r="P1949" t="str">
        <f>VLOOKUP(B1949,[1]Transaction!C:D,2,FALSE)</f>
        <v>Cash Withdrawal</v>
      </c>
      <c r="Q1949" t="str">
        <f>VLOOKUP(B1949,[1]Transaction!C:E,3,FALSE)</f>
        <v>Bank</v>
      </c>
      <c r="R1949" s="10">
        <f>IFERROR(I1949-J1949, "")</f>
        <v>368292.30660000001</v>
      </c>
      <c r="S1949" s="5">
        <f t="shared" si="61"/>
        <v>0</v>
      </c>
    </row>
    <row r="1950" spans="1:19" x14ac:dyDescent="0.25">
      <c r="A1950" s="6" t="s">
        <v>548</v>
      </c>
      <c r="B1950" s="7">
        <v>659116764</v>
      </c>
      <c r="C1950" s="6">
        <v>56</v>
      </c>
      <c r="D1950" s="17">
        <v>24252</v>
      </c>
      <c r="E1950" s="6" t="s">
        <v>3339</v>
      </c>
      <c r="F1950" s="6" t="s">
        <v>5002</v>
      </c>
      <c r="G1950" s="6" t="s">
        <v>3361</v>
      </c>
      <c r="H1950" s="18" t="s">
        <v>7380</v>
      </c>
      <c r="I1950" s="19" t="str">
        <f t="shared" si="60"/>
        <v>478878.830</v>
      </c>
      <c r="J1950" s="20">
        <v>436704.84290400002</v>
      </c>
      <c r="K1950" s="6" t="s">
        <v>7381</v>
      </c>
      <c r="L1950" t="str">
        <f>VLOOKUP(A1950,[1]Accounts!$A$2:$G$3001,5,FALSE)</f>
        <v>Savings</v>
      </c>
      <c r="M1950" t="str">
        <f>VLOOKUP(A1950,[1]Accounts!$A$2:$G$3001,7,FALSE)</f>
        <v>72575,3184</v>
      </c>
      <c r="N1950" t="str">
        <f>IFERROR(VLOOKUP(A1950,[1]Loan!A:D,4,FALSE),  " No Loan")</f>
        <v xml:space="preserve"> No Loan</v>
      </c>
      <c r="O1950" s="4">
        <f>VLOOKUP(B1950, [1]Transaction!C:F,4,FALSE)</f>
        <v>44370</v>
      </c>
      <c r="P1950" t="str">
        <f>VLOOKUP(B1950,[1]Transaction!C:D,2,FALSE)</f>
        <v>Money Deposit</v>
      </c>
      <c r="Q1950" t="str">
        <f>VLOOKUP(B1950,[1]Transaction!C:E,3,FALSE)</f>
        <v>Bank</v>
      </c>
      <c r="R1950" s="10">
        <f>IFERROR(I1950-J1950, "")</f>
        <v>42173.987095999997</v>
      </c>
      <c r="S1950" s="5">
        <f t="shared" si="61"/>
        <v>0</v>
      </c>
    </row>
    <row r="1951" spans="1:19" x14ac:dyDescent="0.25">
      <c r="A1951" s="6" t="s">
        <v>2270</v>
      </c>
      <c r="B1951" s="7">
        <v>659613431</v>
      </c>
      <c r="C1951" s="6">
        <v>42</v>
      </c>
      <c r="D1951" s="17">
        <v>29365.5</v>
      </c>
      <c r="E1951" s="6" t="s">
        <v>3339</v>
      </c>
      <c r="F1951" s="6" t="s">
        <v>3879</v>
      </c>
      <c r="G1951" s="6" t="s">
        <v>3369</v>
      </c>
      <c r="H1951" s="18" t="s">
        <v>7382</v>
      </c>
      <c r="I1951" s="19" t="str">
        <f t="shared" si="60"/>
        <v>592875.773</v>
      </c>
      <c r="J1951" s="20">
        <v>88171.268889600004</v>
      </c>
      <c r="K1951" s="6" t="s">
        <v>7383</v>
      </c>
      <c r="L1951" t="str">
        <f>VLOOKUP(A1951,[1]Accounts!$A$2:$G$3001,5,FALSE)</f>
        <v>Domiciliary</v>
      </c>
      <c r="M1951" t="str">
        <f>VLOOKUP(A1951,[1]Accounts!$A$2:$G$3001,7,FALSE)</f>
        <v>184903,8048</v>
      </c>
      <c r="N1951" t="str">
        <f>IFERROR(VLOOKUP(A1951,[1]Loan!A:D,4,FALSE),  " No Loan")</f>
        <v xml:space="preserve"> No Loan</v>
      </c>
      <c r="O1951" s="4">
        <f>VLOOKUP(B1951, [1]Transaction!C:F,4,FALSE)</f>
        <v>44565</v>
      </c>
      <c r="P1951" t="str">
        <f>VLOOKUP(B1951,[1]Transaction!C:D,2,FALSE)</f>
        <v>Money Transfer</v>
      </c>
      <c r="Q1951" t="str">
        <f>VLOOKUP(B1951,[1]Transaction!C:E,3,FALSE)</f>
        <v>Mobile</v>
      </c>
      <c r="R1951" s="10">
        <f>IFERROR(I1951-J1951, "")</f>
        <v>504704.50411040004</v>
      </c>
      <c r="S1951" s="5">
        <f t="shared" si="61"/>
        <v>10094.090082208</v>
      </c>
    </row>
    <row r="1952" spans="1:19" x14ac:dyDescent="0.25">
      <c r="A1952" s="6" t="s">
        <v>1519</v>
      </c>
      <c r="B1952" s="7">
        <v>660338169</v>
      </c>
      <c r="C1952" s="6">
        <v>54</v>
      </c>
      <c r="D1952" s="17">
        <v>24982.5</v>
      </c>
      <c r="E1952" s="6" t="s">
        <v>3348</v>
      </c>
      <c r="F1952" s="6" t="s">
        <v>3375</v>
      </c>
      <c r="G1952" s="6" t="s">
        <v>3454</v>
      </c>
      <c r="H1952" s="18" t="s">
        <v>7384</v>
      </c>
      <c r="I1952" s="19" t="str">
        <f t="shared" si="60"/>
        <v>880868.888</v>
      </c>
      <c r="J1952" s="20">
        <v>220217.22213750001</v>
      </c>
      <c r="K1952" s="6" t="s">
        <v>7385</v>
      </c>
      <c r="L1952" t="str">
        <f>VLOOKUP(A1952,[1]Accounts!$A$2:$G$3001,5,FALSE)</f>
        <v>Domiciliary</v>
      </c>
      <c r="M1952" t="str">
        <f>VLOOKUP(A1952,[1]Accounts!$A$2:$G$3001,7,FALSE)</f>
        <v>125120,17</v>
      </c>
      <c r="N1952" t="str">
        <f>IFERROR(VLOOKUP(A1952,[1]Loan!A:D,4,FALSE),  " No Loan")</f>
        <v xml:space="preserve"> No Loan</v>
      </c>
      <c r="O1952" s="4">
        <f>VLOOKUP(B1952, [1]Transaction!C:F,4,FALSE)</f>
        <v>44564</v>
      </c>
      <c r="P1952" t="str">
        <f>VLOOKUP(B1952,[1]Transaction!C:D,2,FALSE)</f>
        <v>Money Transfer</v>
      </c>
      <c r="Q1952" t="str">
        <f>VLOOKUP(B1952,[1]Transaction!C:E,3,FALSE)</f>
        <v>Bank</v>
      </c>
      <c r="R1952" s="10">
        <f>IFERROR(I1952-J1952, "")</f>
        <v>660651.66586249997</v>
      </c>
      <c r="S1952" s="5">
        <f t="shared" si="61"/>
        <v>13213.03331725</v>
      </c>
    </row>
    <row r="1953" spans="1:19" x14ac:dyDescent="0.25">
      <c r="A1953" s="6" t="s">
        <v>2608</v>
      </c>
      <c r="B1953" s="7">
        <v>660647388</v>
      </c>
      <c r="C1953" s="6">
        <v>22</v>
      </c>
      <c r="D1953" s="17">
        <v>36670.5</v>
      </c>
      <c r="E1953" s="6" t="s">
        <v>3339</v>
      </c>
      <c r="F1953" s="6" t="s">
        <v>3777</v>
      </c>
      <c r="G1953" s="6" t="s">
        <v>3505</v>
      </c>
      <c r="H1953" s="18" t="s">
        <v>7386</v>
      </c>
      <c r="I1953" s="19" t="str">
        <f t="shared" si="60"/>
        <v>98975.5272</v>
      </c>
      <c r="J1953" s="20">
        <v>20460.630549919999</v>
      </c>
      <c r="K1953" s="6" t="s">
        <v>7387</v>
      </c>
      <c r="L1953" t="str">
        <f>VLOOKUP(A1953,[1]Accounts!$A$2:$G$3001,5,FALSE)</f>
        <v>Joint</v>
      </c>
      <c r="M1953" t="str">
        <f>VLOOKUP(A1953,[1]Accounts!$A$2:$G$3001,7,FALSE)</f>
        <v>149882,9475</v>
      </c>
      <c r="N1953" t="str">
        <f>IFERROR(VLOOKUP(A1953,[1]Loan!A:D,4,FALSE),  " No Loan")</f>
        <v xml:space="preserve"> No Loan</v>
      </c>
      <c r="O1953" s="4">
        <f>VLOOKUP(B1953, [1]Transaction!C:F,4,FALSE)</f>
        <v>44527</v>
      </c>
      <c r="P1953" t="str">
        <f>VLOOKUP(B1953,[1]Transaction!C:D,2,FALSE)</f>
        <v>Cash Withdrawal</v>
      </c>
      <c r="Q1953" t="str">
        <f>VLOOKUP(B1953,[1]Transaction!C:E,3,FALSE)</f>
        <v>ATM</v>
      </c>
      <c r="R1953" s="10">
        <f>IFERROR(I1953-J1953, "")</f>
        <v>78514.896650080002</v>
      </c>
      <c r="S1953" s="5">
        <f t="shared" si="61"/>
        <v>0</v>
      </c>
    </row>
    <row r="1954" spans="1:19" x14ac:dyDescent="0.25">
      <c r="A1954" s="6" t="s">
        <v>2378</v>
      </c>
      <c r="B1954" s="7">
        <v>660681947</v>
      </c>
      <c r="C1954" s="6">
        <v>32</v>
      </c>
      <c r="D1954" s="17">
        <v>33018</v>
      </c>
      <c r="E1954" s="6" t="s">
        <v>3339</v>
      </c>
      <c r="F1954" s="6" t="s">
        <v>4183</v>
      </c>
      <c r="G1954" s="6" t="s">
        <v>3444</v>
      </c>
      <c r="H1954" s="18" t="s">
        <v>7388</v>
      </c>
      <c r="I1954" s="19" t="str">
        <f t="shared" si="60"/>
        <v>504571.638</v>
      </c>
      <c r="J1954" s="20">
        <v>173423.1408624</v>
      </c>
      <c r="K1954" s="6" t="s">
        <v>7389</v>
      </c>
      <c r="L1954" t="str">
        <f>VLOOKUP(A1954,[1]Accounts!$A$2:$G$3001,5,FALSE)</f>
        <v>Current</v>
      </c>
      <c r="M1954" t="str">
        <f>VLOOKUP(A1954,[1]Accounts!$A$2:$G$3001,7,FALSE)</f>
        <v>28267,3044</v>
      </c>
      <c r="N1954" t="str">
        <f>IFERROR(VLOOKUP(A1954,[1]Loan!A:D,4,FALSE),  " No Loan")</f>
        <v xml:space="preserve"> No Loan</v>
      </c>
      <c r="O1954" s="4">
        <f>VLOOKUP(B1954, [1]Transaction!C:F,4,FALSE)</f>
        <v>44451</v>
      </c>
      <c r="P1954" t="str">
        <f>VLOOKUP(B1954,[1]Transaction!C:D,2,FALSE)</f>
        <v>Money Deposit</v>
      </c>
      <c r="Q1954" t="str">
        <f>VLOOKUP(B1954,[1]Transaction!C:E,3,FALSE)</f>
        <v>ATM</v>
      </c>
      <c r="R1954" s="10">
        <f>IFERROR(I1954-J1954, "")</f>
        <v>331148.49713759997</v>
      </c>
      <c r="S1954" s="5">
        <f t="shared" si="61"/>
        <v>0</v>
      </c>
    </row>
    <row r="1955" spans="1:19" x14ac:dyDescent="0.25">
      <c r="A1955" s="6" t="s">
        <v>1254</v>
      </c>
      <c r="B1955" s="7">
        <v>661401249</v>
      </c>
      <c r="C1955" s="6">
        <v>36</v>
      </c>
      <c r="D1955" s="17">
        <v>31557</v>
      </c>
      <c r="E1955" s="6" t="s">
        <v>3348</v>
      </c>
      <c r="F1955" s="6" t="s">
        <v>3696</v>
      </c>
      <c r="G1955" s="6" t="s">
        <v>3361</v>
      </c>
      <c r="H1955" s="18" t="s">
        <v>7390</v>
      </c>
      <c r="I1955" s="19" t="str">
        <f t="shared" si="60"/>
        <v>815830.633</v>
      </c>
      <c r="J1955" s="20">
        <v>339210.24109829997</v>
      </c>
      <c r="K1955" s="6" t="s">
        <v>7391</v>
      </c>
      <c r="L1955" t="str">
        <f>VLOOKUP(A1955,[1]Accounts!$A$2:$G$3001,5,FALSE)</f>
        <v>Corporate</v>
      </c>
      <c r="M1955" t="str">
        <f>VLOOKUP(A1955,[1]Accounts!$A$2:$G$3001,7,FALSE)</f>
        <v>129060,8774</v>
      </c>
      <c r="N1955" t="str">
        <f>IFERROR(VLOOKUP(A1955,[1]Loan!A:D,4,FALSE),  " No Loan")</f>
        <v xml:space="preserve"> No Loan</v>
      </c>
      <c r="O1955" s="4">
        <f>VLOOKUP(B1955, [1]Transaction!C:F,4,FALSE)</f>
        <v>44408</v>
      </c>
      <c r="P1955" t="str">
        <f>VLOOKUP(B1955,[1]Transaction!C:D,2,FALSE)</f>
        <v>Online Payment</v>
      </c>
      <c r="Q1955" t="str">
        <f>VLOOKUP(B1955,[1]Transaction!C:E,3,FALSE)</f>
        <v>Internet Banking</v>
      </c>
      <c r="R1955" s="10">
        <f>IFERROR(I1955-J1955, "")</f>
        <v>476620.39190170006</v>
      </c>
      <c r="S1955" s="5">
        <f t="shared" si="61"/>
        <v>0</v>
      </c>
    </row>
    <row r="1956" spans="1:19" x14ac:dyDescent="0.25">
      <c r="A1956" s="6" t="s">
        <v>1962</v>
      </c>
      <c r="B1956" s="7">
        <v>661870122</v>
      </c>
      <c r="C1956" s="6">
        <v>34</v>
      </c>
      <c r="D1956" s="17">
        <v>32287.5</v>
      </c>
      <c r="E1956" s="6" t="s">
        <v>3339</v>
      </c>
      <c r="F1956" s="6" t="s">
        <v>3814</v>
      </c>
      <c r="G1956" s="6" t="s">
        <v>3345</v>
      </c>
      <c r="H1956" s="18" t="s">
        <v>7392</v>
      </c>
      <c r="I1956" s="19" t="str">
        <f t="shared" si="60"/>
        <v>251158.746</v>
      </c>
      <c r="J1956" s="20">
        <v>166293.528012</v>
      </c>
      <c r="K1956" s="6" t="s">
        <v>7393</v>
      </c>
      <c r="L1956" t="str">
        <f>VLOOKUP(A1956,[1]Accounts!$A$2:$G$3001,5,FALSE)</f>
        <v>Savings</v>
      </c>
      <c r="M1956" t="str">
        <f>VLOOKUP(A1956,[1]Accounts!$A$2:$G$3001,7,FALSE)</f>
        <v>293419,065</v>
      </c>
      <c r="N1956" t="str">
        <f>IFERROR(VLOOKUP(A1956,[1]Loan!A:D,4,FALSE),  " No Loan")</f>
        <v xml:space="preserve"> No Loan</v>
      </c>
      <c r="O1956" s="4">
        <f>VLOOKUP(B1956, [1]Transaction!C:F,4,FALSE)</f>
        <v>44431</v>
      </c>
      <c r="P1956" t="str">
        <f>VLOOKUP(B1956,[1]Transaction!C:D,2,FALSE)</f>
        <v>Money Transfer</v>
      </c>
      <c r="Q1956" t="str">
        <f>VLOOKUP(B1956,[1]Transaction!C:E,3,FALSE)</f>
        <v>Mobile</v>
      </c>
      <c r="R1956" s="10">
        <f>IFERROR(I1956-J1956, "")</f>
        <v>84865.217988000019</v>
      </c>
      <c r="S1956" s="5">
        <f t="shared" si="61"/>
        <v>0</v>
      </c>
    </row>
    <row r="1957" spans="1:19" x14ac:dyDescent="0.25">
      <c r="A1957" s="6" t="s">
        <v>1134</v>
      </c>
      <c r="B1957" s="7">
        <v>662030865</v>
      </c>
      <c r="C1957" s="6">
        <v>17</v>
      </c>
      <c r="D1957" s="17">
        <v>38496.75</v>
      </c>
      <c r="E1957" s="6" t="s">
        <v>3348</v>
      </c>
      <c r="F1957" s="6" t="s">
        <v>3375</v>
      </c>
      <c r="G1957" s="6" t="s">
        <v>3501</v>
      </c>
      <c r="H1957" s="18" t="s">
        <v>7394</v>
      </c>
      <c r="I1957" s="19" t="str">
        <f t="shared" si="60"/>
        <v>1312646.52</v>
      </c>
      <c r="J1957" s="20">
        <v>845800.93712400005</v>
      </c>
      <c r="K1957" s="6" t="s">
        <v>7395</v>
      </c>
      <c r="L1957" t="str">
        <f>VLOOKUP(A1957,[1]Accounts!$A$2:$G$3001,5,FALSE)</f>
        <v>Joint</v>
      </c>
      <c r="M1957" t="str">
        <f>VLOOKUP(A1957,[1]Accounts!$A$2:$G$3001,7,FALSE)</f>
        <v>262626</v>
      </c>
      <c r="N1957" t="str">
        <f>IFERROR(VLOOKUP(A1957,[1]Loan!A:D,4,FALSE),  " No Loan")</f>
        <v xml:space="preserve"> No Loan</v>
      </c>
      <c r="O1957" s="4">
        <f>VLOOKUP(B1957, [1]Transaction!C:F,4,FALSE)</f>
        <v>44240</v>
      </c>
      <c r="P1957" t="str">
        <f>VLOOKUP(B1957,[1]Transaction!C:D,2,FALSE)</f>
        <v>Money Transfer</v>
      </c>
      <c r="Q1957" t="str">
        <f>VLOOKUP(B1957,[1]Transaction!C:E,3,FALSE)</f>
        <v>Mobile</v>
      </c>
      <c r="R1957" s="10">
        <f>IFERROR(I1957-J1957, "")</f>
        <v>466845.58287599997</v>
      </c>
      <c r="S1957" s="5">
        <f t="shared" si="61"/>
        <v>0</v>
      </c>
    </row>
    <row r="1958" spans="1:19" x14ac:dyDescent="0.25">
      <c r="A1958" s="6" t="s">
        <v>2632</v>
      </c>
      <c r="B1958" s="7">
        <v>662407649</v>
      </c>
      <c r="C1958" s="6">
        <v>70</v>
      </c>
      <c r="D1958" s="17">
        <v>19138.5</v>
      </c>
      <c r="E1958" s="6" t="s">
        <v>3348</v>
      </c>
      <c r="F1958" s="6" t="s">
        <v>3710</v>
      </c>
      <c r="G1958" s="6" t="s">
        <v>3369</v>
      </c>
      <c r="H1958" s="18" t="s">
        <v>7396</v>
      </c>
      <c r="I1958" s="19" t="str">
        <f t="shared" si="60"/>
        <v>125832.487</v>
      </c>
      <c r="J1958" s="20">
        <v>76036.377779999995</v>
      </c>
      <c r="K1958" s="6" t="s">
        <v>7397</v>
      </c>
      <c r="L1958" t="str">
        <f>VLOOKUP(A1958,[1]Accounts!$A$2:$G$3001,5,FALSE)</f>
        <v>Corporate</v>
      </c>
      <c r="M1958" t="str">
        <f>VLOOKUP(A1958,[1]Accounts!$A$2:$G$3001,7,FALSE)</f>
        <v>48289,44</v>
      </c>
      <c r="N1958" t="str">
        <f>IFERROR(VLOOKUP(A1958,[1]Loan!A:D,4,FALSE),  " No Loan")</f>
        <v xml:space="preserve"> No Loan</v>
      </c>
      <c r="O1958" s="4">
        <f>VLOOKUP(B1958, [1]Transaction!C:F,4,FALSE)</f>
        <v>44651</v>
      </c>
      <c r="P1958" t="str">
        <f>VLOOKUP(B1958,[1]Transaction!C:D,2,FALSE)</f>
        <v>Online Payment</v>
      </c>
      <c r="Q1958" t="str">
        <f>VLOOKUP(B1958,[1]Transaction!C:E,3,FALSE)</f>
        <v>Internet Banking</v>
      </c>
      <c r="R1958" s="10">
        <f>IFERROR(I1958-J1958, "")</f>
        <v>49796.109219999998</v>
      </c>
      <c r="S1958" s="5">
        <f t="shared" si="61"/>
        <v>0</v>
      </c>
    </row>
    <row r="1959" spans="1:19" x14ac:dyDescent="0.25">
      <c r="A1959" s="6" t="s">
        <v>2341</v>
      </c>
      <c r="B1959" s="7">
        <v>662531806</v>
      </c>
      <c r="C1959" s="6">
        <v>65</v>
      </c>
      <c r="D1959" s="17">
        <v>20964.75</v>
      </c>
      <c r="E1959" s="6" t="s">
        <v>3348</v>
      </c>
      <c r="F1959" s="6" t="s">
        <v>3520</v>
      </c>
      <c r="G1959" s="6" t="s">
        <v>3489</v>
      </c>
      <c r="H1959" s="18" t="s">
        <v>7398</v>
      </c>
      <c r="I1959" s="19" t="str">
        <f t="shared" si="60"/>
        <v>1436044.52</v>
      </c>
      <c r="J1959" s="20">
        <v>717475.19981759996</v>
      </c>
      <c r="K1959" s="6" t="s">
        <v>7399</v>
      </c>
      <c r="L1959" t="str">
        <f>VLOOKUP(A1959,[1]Accounts!$A$2:$G$3001,5,FALSE)</f>
        <v>Domiciliary</v>
      </c>
      <c r="M1959" t="str">
        <f>VLOOKUP(A1959,[1]Accounts!$A$2:$G$3001,7,FALSE)</f>
        <v>192430,08</v>
      </c>
      <c r="N1959" t="str">
        <f>IFERROR(VLOOKUP(A1959,[1]Loan!A:D,4,FALSE),  " No Loan")</f>
        <v xml:space="preserve"> No Loan</v>
      </c>
      <c r="O1959" s="4">
        <f>VLOOKUP(B1959, [1]Transaction!C:F,4,FALSE)</f>
        <v>44349</v>
      </c>
      <c r="P1959" t="str">
        <f>VLOOKUP(B1959,[1]Transaction!C:D,2,FALSE)</f>
        <v>Online Payment</v>
      </c>
      <c r="Q1959" t="str">
        <f>VLOOKUP(B1959,[1]Transaction!C:E,3,FALSE)</f>
        <v>Mobile</v>
      </c>
      <c r="R1959" s="10">
        <f>IFERROR(I1959-J1959, "")</f>
        <v>718569.32018240006</v>
      </c>
      <c r="S1959" s="5">
        <f t="shared" si="61"/>
        <v>14371.386403648001</v>
      </c>
    </row>
    <row r="1960" spans="1:19" x14ac:dyDescent="0.25">
      <c r="A1960" s="6" t="s">
        <v>3161</v>
      </c>
      <c r="B1960" s="7">
        <v>662985666</v>
      </c>
      <c r="C1960" s="6">
        <v>29</v>
      </c>
      <c r="D1960" s="17">
        <v>34113.75</v>
      </c>
      <c r="E1960" s="6" t="s">
        <v>3339</v>
      </c>
      <c r="F1960" s="6" t="s">
        <v>3591</v>
      </c>
      <c r="G1960" s="6" t="s">
        <v>3361</v>
      </c>
      <c r="H1960" s="18" t="s">
        <v>7400</v>
      </c>
      <c r="I1960" s="19" t="str">
        <f t="shared" si="60"/>
        <v>105527.85_x0002_</v>
      </c>
      <c r="J1960" s="20">
        <v>68561.444145000001</v>
      </c>
      <c r="K1960" s="6" t="s">
        <v>7401</v>
      </c>
      <c r="L1960" t="str">
        <f>VLOOKUP(A1960,[1]Accounts!$A$2:$G$3001,5,FALSE)</f>
        <v>Corporate</v>
      </c>
      <c r="M1960" t="str">
        <f>VLOOKUP(A1960,[1]Accounts!$A$2:$G$3001,7,FALSE)</f>
        <v>417117,077</v>
      </c>
      <c r="N1960" t="str">
        <f>IFERROR(VLOOKUP(A1960,[1]Loan!A:D,4,FALSE),  " No Loan")</f>
        <v xml:space="preserve"> No Loan</v>
      </c>
      <c r="O1960" s="4">
        <f>VLOOKUP(B1960, [1]Transaction!C:F,4,FALSE)</f>
        <v>44310</v>
      </c>
      <c r="P1960" t="str">
        <f>VLOOKUP(B1960,[1]Transaction!C:D,2,FALSE)</f>
        <v>Cash Withdrawal</v>
      </c>
      <c r="Q1960" t="str">
        <f>VLOOKUP(B1960,[1]Transaction!C:E,3,FALSE)</f>
        <v>POS</v>
      </c>
      <c r="R1960" s="10" t="str">
        <f>IFERROR(I1960-J1960, "")</f>
        <v/>
      </c>
      <c r="S1960" s="5" t="e">
        <f t="shared" si="61"/>
        <v>#VALUE!</v>
      </c>
    </row>
    <row r="1961" spans="1:19" x14ac:dyDescent="0.25">
      <c r="A1961" s="6" t="s">
        <v>661</v>
      </c>
      <c r="B1961" s="7">
        <v>662989220</v>
      </c>
      <c r="C1961" s="6">
        <v>32</v>
      </c>
      <c r="D1961" s="17">
        <v>33018</v>
      </c>
      <c r="E1961" s="6" t="s">
        <v>3339</v>
      </c>
      <c r="F1961" s="6" t="s">
        <v>5002</v>
      </c>
      <c r="G1961" s="6" t="s">
        <v>3350</v>
      </c>
      <c r="H1961" s="18" t="s">
        <v>7402</v>
      </c>
      <c r="I1961" s="19" t="str">
        <f t="shared" si="60"/>
        <v>161232.624</v>
      </c>
      <c r="J1961" s="20">
        <v>49307.568874199998</v>
      </c>
      <c r="K1961" s="6" t="s">
        <v>7403</v>
      </c>
      <c r="L1961" t="str">
        <f>VLOOKUP(A1961,[1]Accounts!$A$2:$G$3001,5,FALSE)</f>
        <v>Current</v>
      </c>
      <c r="M1961" t="str">
        <f>VLOOKUP(A1961,[1]Accounts!$A$2:$G$3001,7,FALSE)</f>
        <v>361904,2014</v>
      </c>
      <c r="N1961" t="str">
        <f>IFERROR(VLOOKUP(A1961,[1]Loan!A:D,4,FALSE),  " No Loan")</f>
        <v>N1375931229</v>
      </c>
      <c r="O1961" s="4">
        <f>VLOOKUP(B1961, [1]Transaction!C:F,4,FALSE)</f>
        <v>44407</v>
      </c>
      <c r="P1961" t="str">
        <f>VLOOKUP(B1961,[1]Transaction!C:D,2,FALSE)</f>
        <v>Loan Payment</v>
      </c>
      <c r="Q1961" t="str">
        <f>VLOOKUP(B1961,[1]Transaction!C:E,3,FALSE)</f>
        <v>ACH</v>
      </c>
      <c r="R1961" s="10">
        <f>IFERROR(I1961-J1961, "")</f>
        <v>111925.05512580002</v>
      </c>
      <c r="S1961" s="5">
        <f t="shared" si="61"/>
        <v>0</v>
      </c>
    </row>
    <row r="1962" spans="1:19" x14ac:dyDescent="0.25">
      <c r="A1962" s="6" t="s">
        <v>981</v>
      </c>
      <c r="B1962" s="7">
        <v>663215913</v>
      </c>
      <c r="C1962" s="6">
        <v>68</v>
      </c>
      <c r="D1962" s="17">
        <v>19869</v>
      </c>
      <c r="E1962" s="6" t="s">
        <v>3339</v>
      </c>
      <c r="F1962" s="6" t="s">
        <v>3866</v>
      </c>
      <c r="G1962" s="6" t="s">
        <v>3376</v>
      </c>
      <c r="H1962" s="18" t="s">
        <v>7404</v>
      </c>
      <c r="I1962" s="19" t="str">
        <f t="shared" si="60"/>
        <v>501310.555</v>
      </c>
      <c r="J1962" s="20">
        <v>336945.67779599997</v>
      </c>
      <c r="K1962" s="6" t="s">
        <v>7405</v>
      </c>
      <c r="L1962" t="str">
        <f>VLOOKUP(A1962,[1]Accounts!$A$2:$G$3001,5,FALSE)</f>
        <v>Domiciliary</v>
      </c>
      <c r="M1962" t="str">
        <f>VLOOKUP(A1962,[1]Accounts!$A$2:$G$3001,7,FALSE)</f>
        <v>111789,4349</v>
      </c>
      <c r="N1962" t="str">
        <f>IFERROR(VLOOKUP(A1962,[1]Loan!A:D,4,FALSE),  " No Loan")</f>
        <v xml:space="preserve"> No Loan</v>
      </c>
      <c r="O1962" s="4">
        <f>VLOOKUP(B1962, [1]Transaction!C:F,4,FALSE)</f>
        <v>44479</v>
      </c>
      <c r="P1962" t="str">
        <f>VLOOKUP(B1962,[1]Transaction!C:D,2,FALSE)</f>
        <v>Online Payment</v>
      </c>
      <c r="Q1962" t="str">
        <f>VLOOKUP(B1962,[1]Transaction!C:E,3,FALSE)</f>
        <v>Mobile</v>
      </c>
      <c r="R1962" s="10">
        <f>IFERROR(I1962-J1962, "")</f>
        <v>164364.87720400002</v>
      </c>
      <c r="S1962" s="5">
        <f t="shared" si="61"/>
        <v>0</v>
      </c>
    </row>
    <row r="1963" spans="1:19" x14ac:dyDescent="0.25">
      <c r="A1963" s="6" t="s">
        <v>1146</v>
      </c>
      <c r="B1963" s="7">
        <v>663436500</v>
      </c>
      <c r="C1963" s="6">
        <v>30</v>
      </c>
      <c r="D1963" s="17">
        <v>33748.5</v>
      </c>
      <c r="E1963" s="6" t="s">
        <v>3339</v>
      </c>
      <c r="F1963" s="6" t="s">
        <v>3616</v>
      </c>
      <c r="G1963" s="6" t="s">
        <v>3361</v>
      </c>
      <c r="H1963" s="18" t="s">
        <v>7406</v>
      </c>
      <c r="I1963" s="19" t="str">
        <f t="shared" si="60"/>
        <v>1252407.57</v>
      </c>
      <c r="J1963" s="20">
        <v>405478.05407999997</v>
      </c>
      <c r="K1963" s="6" t="s">
        <v>7407</v>
      </c>
      <c r="L1963" t="str">
        <f>VLOOKUP(A1963,[1]Accounts!$A$2:$G$3001,5,FALSE)</f>
        <v>Current</v>
      </c>
      <c r="M1963" t="str">
        <f>VLOOKUP(A1963,[1]Accounts!$A$2:$G$3001,7,FALSE)</f>
        <v>54700,24</v>
      </c>
      <c r="N1963" t="str">
        <f>IFERROR(VLOOKUP(A1963,[1]Loan!A:D,4,FALSE),  " No Loan")</f>
        <v xml:space="preserve"> No Loan</v>
      </c>
      <c r="O1963" s="4">
        <f>VLOOKUP(B1963, [1]Transaction!C:F,4,FALSE)</f>
        <v>44374</v>
      </c>
      <c r="P1963" t="str">
        <f>VLOOKUP(B1963,[1]Transaction!C:D,2,FALSE)</f>
        <v>Cash Withdrawal</v>
      </c>
      <c r="Q1963" t="str">
        <f>VLOOKUP(B1963,[1]Transaction!C:E,3,FALSE)</f>
        <v>POS</v>
      </c>
      <c r="R1963" s="10">
        <f>IFERROR(I1963-J1963, "")</f>
        <v>846929.51592000015</v>
      </c>
      <c r="S1963" s="5">
        <f t="shared" si="61"/>
        <v>16938.590318400002</v>
      </c>
    </row>
    <row r="1964" spans="1:19" x14ac:dyDescent="0.25">
      <c r="A1964" s="6" t="s">
        <v>992</v>
      </c>
      <c r="B1964" s="7">
        <v>663494133</v>
      </c>
      <c r="C1964" s="6">
        <v>32</v>
      </c>
      <c r="D1964" s="17">
        <v>33018</v>
      </c>
      <c r="E1964" s="6" t="s">
        <v>3348</v>
      </c>
      <c r="F1964" s="6" t="s">
        <v>3976</v>
      </c>
      <c r="G1964" s="6" t="s">
        <v>3369</v>
      </c>
      <c r="H1964" s="18" t="s">
        <v>7408</v>
      </c>
      <c r="I1964" s="19" t="str">
        <f t="shared" si="60"/>
        <v>117381.126</v>
      </c>
      <c r="J1964" s="20">
        <v>116287.71305088</v>
      </c>
      <c r="K1964" s="6" t="s">
        <v>7409</v>
      </c>
      <c r="L1964" t="str">
        <f>VLOOKUP(A1964,[1]Accounts!$A$2:$G$3001,5,FALSE)</f>
        <v>Domiciliary</v>
      </c>
      <c r="M1964" t="str">
        <f>VLOOKUP(A1964,[1]Accounts!$A$2:$G$3001,7,FALSE)</f>
        <v>266530,8126</v>
      </c>
      <c r="N1964" t="str">
        <f>IFERROR(VLOOKUP(A1964,[1]Loan!A:D,4,FALSE),  " No Loan")</f>
        <v xml:space="preserve"> No Loan</v>
      </c>
      <c r="O1964" s="4">
        <f>VLOOKUP(B1964, [1]Transaction!C:F,4,FALSE)</f>
        <v>44457</v>
      </c>
      <c r="P1964" t="str">
        <f>VLOOKUP(B1964,[1]Transaction!C:D,2,FALSE)</f>
        <v>Cash Withdrawal</v>
      </c>
      <c r="Q1964" t="str">
        <f>VLOOKUP(B1964,[1]Transaction!C:E,3,FALSE)</f>
        <v>POS</v>
      </c>
      <c r="R1964" s="10">
        <f>IFERROR(I1964-J1964, "")</f>
        <v>1093.4129491200001</v>
      </c>
      <c r="S1964" s="5">
        <f t="shared" si="61"/>
        <v>0</v>
      </c>
    </row>
    <row r="1965" spans="1:19" x14ac:dyDescent="0.25">
      <c r="A1965" s="6" t="s">
        <v>2103</v>
      </c>
      <c r="B1965" s="7">
        <v>663702178</v>
      </c>
      <c r="C1965" s="6">
        <v>43</v>
      </c>
      <c r="D1965" s="17">
        <v>29000.25</v>
      </c>
      <c r="E1965" s="6" t="s">
        <v>3339</v>
      </c>
      <c r="F1965" s="6" t="s">
        <v>3654</v>
      </c>
      <c r="G1965" s="6" t="s">
        <v>3345</v>
      </c>
      <c r="H1965" s="18" t="s">
        <v>7410</v>
      </c>
      <c r="I1965" s="19" t="str">
        <f t="shared" si="60"/>
        <v>154216.535</v>
      </c>
      <c r="J1965" s="20">
        <v>87132.342704399998</v>
      </c>
      <c r="K1965" s="6" t="s">
        <v>7411</v>
      </c>
      <c r="L1965" t="str">
        <f>VLOOKUP(A1965,[1]Accounts!$A$2:$G$3001,5,FALSE)</f>
        <v>Domiciliary</v>
      </c>
      <c r="M1965" t="str">
        <f>VLOOKUP(A1965,[1]Accounts!$A$2:$G$3001,7,FALSE)</f>
        <v>145351,008</v>
      </c>
      <c r="N1965" t="str">
        <f>IFERROR(VLOOKUP(A1965,[1]Loan!A:D,4,FALSE),  " No Loan")</f>
        <v xml:space="preserve"> No Loan</v>
      </c>
      <c r="O1965" s="4">
        <f>VLOOKUP(B1965, [1]Transaction!C:F,4,FALSE)</f>
        <v>44275</v>
      </c>
      <c r="P1965" t="str">
        <f>VLOOKUP(B1965,[1]Transaction!C:D,2,FALSE)</f>
        <v>Cash Withdrawal</v>
      </c>
      <c r="Q1965" t="str">
        <f>VLOOKUP(B1965,[1]Transaction!C:E,3,FALSE)</f>
        <v>ATM</v>
      </c>
      <c r="R1965" s="10">
        <f>IFERROR(I1965-J1965, "")</f>
        <v>67084.192295600005</v>
      </c>
      <c r="S1965" s="5">
        <f t="shared" si="61"/>
        <v>0</v>
      </c>
    </row>
    <row r="1966" spans="1:19" x14ac:dyDescent="0.25">
      <c r="A1966" s="6" t="s">
        <v>177</v>
      </c>
      <c r="B1966" s="7">
        <v>664315003</v>
      </c>
      <c r="C1966" s="6">
        <v>23</v>
      </c>
      <c r="D1966" s="17">
        <v>36305.25</v>
      </c>
      <c r="E1966" s="6" t="s">
        <v>3339</v>
      </c>
      <c r="F1966" s="6" t="s">
        <v>3992</v>
      </c>
      <c r="G1966" s="6" t="s">
        <v>3623</v>
      </c>
      <c r="H1966" s="18" t="s">
        <v>7412</v>
      </c>
      <c r="I1966" s="19" t="str">
        <f t="shared" si="60"/>
        <v>329098.502</v>
      </c>
      <c r="J1966" s="20">
        <v>252054.8107376</v>
      </c>
      <c r="K1966" s="6" t="s">
        <v>7413</v>
      </c>
      <c r="L1966" t="str">
        <f>VLOOKUP(A1966,[1]Accounts!$A$2:$G$3001,5,FALSE)</f>
        <v>Fixed Deposit</v>
      </c>
      <c r="M1966" t="str">
        <f>VLOOKUP(A1966,[1]Accounts!$A$2:$G$3001,7,FALSE)</f>
        <v>108075,2832</v>
      </c>
      <c r="N1966" t="str">
        <f>IFERROR(VLOOKUP(A1966,[1]Loan!A:D,4,FALSE),  " No Loan")</f>
        <v xml:space="preserve"> No Loan</v>
      </c>
      <c r="O1966" s="4">
        <f>VLOOKUP(B1966, [1]Transaction!C:F,4,FALSE)</f>
        <v>44237</v>
      </c>
      <c r="P1966" t="str">
        <f>VLOOKUP(B1966,[1]Transaction!C:D,2,FALSE)</f>
        <v>Money Transfer</v>
      </c>
      <c r="Q1966" t="str">
        <f>VLOOKUP(B1966,[1]Transaction!C:E,3,FALSE)</f>
        <v>Mobile</v>
      </c>
      <c r="R1966" s="10">
        <f>IFERROR(I1966-J1966, "")</f>
        <v>77043.691262399981</v>
      </c>
      <c r="S1966" s="5">
        <f t="shared" si="61"/>
        <v>0</v>
      </c>
    </row>
    <row r="1967" spans="1:19" x14ac:dyDescent="0.25">
      <c r="A1967" s="6" t="s">
        <v>2746</v>
      </c>
      <c r="B1967" s="7">
        <v>664809064</v>
      </c>
      <c r="C1967" s="6">
        <v>52</v>
      </c>
      <c r="D1967" s="17">
        <v>25713</v>
      </c>
      <c r="E1967" s="6" t="s">
        <v>3339</v>
      </c>
      <c r="F1967" s="6" t="s">
        <v>4239</v>
      </c>
      <c r="G1967" s="6" t="s">
        <v>3357</v>
      </c>
      <c r="H1967" s="18" t="s">
        <v>7414</v>
      </c>
      <c r="I1967" s="19" t="str">
        <f t="shared" si="60"/>
        <v>1120243.77</v>
      </c>
      <c r="J1967" s="20">
        <v>546244.24128119997</v>
      </c>
      <c r="K1967" s="6" t="s">
        <v>7415</v>
      </c>
      <c r="L1967" t="str">
        <f>VLOOKUP(A1967,[1]Accounts!$A$2:$G$3001,5,FALSE)</f>
        <v>Domiciliary</v>
      </c>
      <c r="M1967" t="str">
        <f>VLOOKUP(A1967,[1]Accounts!$A$2:$G$3001,7,FALSE)</f>
        <v>124234,2681</v>
      </c>
      <c r="N1967" t="str">
        <f>IFERROR(VLOOKUP(A1967,[1]Loan!A:D,4,FALSE),  " No Loan")</f>
        <v xml:space="preserve"> No Loan</v>
      </c>
      <c r="O1967" s="4">
        <f>VLOOKUP(B1967, [1]Transaction!C:F,4,FALSE)</f>
        <v>44678</v>
      </c>
      <c r="P1967" t="str">
        <f>VLOOKUP(B1967,[1]Transaction!C:D,2,FALSE)</f>
        <v>Online Payment</v>
      </c>
      <c r="Q1967" t="str">
        <f>VLOOKUP(B1967,[1]Transaction!C:E,3,FALSE)</f>
        <v>Mobile</v>
      </c>
      <c r="R1967" s="10">
        <f>IFERROR(I1967-J1967, "")</f>
        <v>573999.52871880005</v>
      </c>
      <c r="S1967" s="5">
        <f t="shared" si="61"/>
        <v>11479.990574376001</v>
      </c>
    </row>
    <row r="1968" spans="1:19" x14ac:dyDescent="0.25">
      <c r="A1968" s="6" t="s">
        <v>2280</v>
      </c>
      <c r="B1968" s="7">
        <v>665442138</v>
      </c>
      <c r="C1968" s="6">
        <v>33</v>
      </c>
      <c r="D1968" s="17">
        <v>32652.75</v>
      </c>
      <c r="E1968" s="6" t="s">
        <v>3348</v>
      </c>
      <c r="F1968" s="6" t="s">
        <v>3395</v>
      </c>
      <c r="G1968" s="6" t="s">
        <v>3365</v>
      </c>
      <c r="H1968" s="18" t="s">
        <v>7416</v>
      </c>
      <c r="I1968" s="19" t="str">
        <f t="shared" si="60"/>
        <v>144206.475</v>
      </c>
      <c r="J1968" s="20">
        <v>152555.271048</v>
      </c>
      <c r="K1968" s="6" t="s">
        <v>7417</v>
      </c>
      <c r="L1968" t="str">
        <f>VLOOKUP(A1968,[1]Accounts!$A$2:$G$3001,5,FALSE)</f>
        <v>Savings</v>
      </c>
      <c r="M1968" t="str">
        <f>VLOOKUP(A1968,[1]Accounts!$A$2:$G$3001,7,FALSE)</f>
        <v>335256,2421</v>
      </c>
      <c r="N1968" t="str">
        <f>IFERROR(VLOOKUP(A1968,[1]Loan!A:D,4,FALSE),  " No Loan")</f>
        <v xml:space="preserve"> No Loan</v>
      </c>
      <c r="O1968" s="4">
        <f>VLOOKUP(B1968, [1]Transaction!C:F,4,FALSE)</f>
        <v>44386</v>
      </c>
      <c r="P1968" t="str">
        <f>VLOOKUP(B1968,[1]Transaction!C:D,2,FALSE)</f>
        <v>Money Deposit</v>
      </c>
      <c r="Q1968" t="str">
        <f>VLOOKUP(B1968,[1]Transaction!C:E,3,FALSE)</f>
        <v>ATM</v>
      </c>
      <c r="R1968" s="10">
        <f>IFERROR(I1968-J1968, "")</f>
        <v>-8348.7960479999892</v>
      </c>
      <c r="S1968" s="5">
        <f t="shared" si="61"/>
        <v>0</v>
      </c>
    </row>
    <row r="1969" spans="1:19" x14ac:dyDescent="0.25">
      <c r="A1969" s="6" t="s">
        <v>2426</v>
      </c>
      <c r="B1969" s="7">
        <v>665456622</v>
      </c>
      <c r="C1969" s="6">
        <v>62</v>
      </c>
      <c r="D1969" s="17">
        <v>22060.5</v>
      </c>
      <c r="E1969" s="6" t="s">
        <v>3348</v>
      </c>
      <c r="F1969" s="6" t="s">
        <v>3636</v>
      </c>
      <c r="G1969" s="6" t="s">
        <v>3369</v>
      </c>
      <c r="H1969" s="18" t="s">
        <v>7418</v>
      </c>
      <c r="I1969" s="19" t="str">
        <f t="shared" si="60"/>
        <v>396539.887</v>
      </c>
      <c r="J1969" s="20">
        <v>144853.68817152001</v>
      </c>
      <c r="K1969" s="6" t="s">
        <v>7419</v>
      </c>
      <c r="L1969" t="str">
        <f>VLOOKUP(A1969,[1]Accounts!$A$2:$G$3001,5,FALSE)</f>
        <v>Fixed Deposit</v>
      </c>
      <c r="M1969" t="str">
        <f>VLOOKUP(A1969,[1]Accounts!$A$2:$G$3001,7,FALSE)</f>
        <v>45199,2592</v>
      </c>
      <c r="N1969" t="str">
        <f>IFERROR(VLOOKUP(A1969,[1]Loan!A:D,4,FALSE),  " No Loan")</f>
        <v xml:space="preserve"> No Loan</v>
      </c>
      <c r="O1969" s="4">
        <f>VLOOKUP(B1969, [1]Transaction!C:F,4,FALSE)</f>
        <v>44342</v>
      </c>
      <c r="P1969" t="str">
        <f>VLOOKUP(B1969,[1]Transaction!C:D,2,FALSE)</f>
        <v>Money Deposit</v>
      </c>
      <c r="Q1969" t="str">
        <f>VLOOKUP(B1969,[1]Transaction!C:E,3,FALSE)</f>
        <v>Bank</v>
      </c>
      <c r="R1969" s="10">
        <f>IFERROR(I1969-J1969, "")</f>
        <v>251686.19882847997</v>
      </c>
      <c r="S1969" s="5">
        <f t="shared" si="61"/>
        <v>0</v>
      </c>
    </row>
    <row r="1970" spans="1:19" x14ac:dyDescent="0.25">
      <c r="A1970" s="6" t="s">
        <v>3295</v>
      </c>
      <c r="B1970" s="7">
        <v>665812247</v>
      </c>
      <c r="C1970" s="6">
        <v>42</v>
      </c>
      <c r="D1970" s="17">
        <v>29365.5</v>
      </c>
      <c r="E1970" s="6" t="s">
        <v>3339</v>
      </c>
      <c r="F1970" s="6" t="s">
        <v>4749</v>
      </c>
      <c r="G1970" s="6" t="s">
        <v>3361</v>
      </c>
      <c r="H1970" s="18" t="s">
        <v>7420</v>
      </c>
      <c r="I1970" s="19" t="str">
        <f t="shared" si="60"/>
        <v>403053.662</v>
      </c>
      <c r="J1970" s="20">
        <v>117057.0744252</v>
      </c>
      <c r="K1970" s="6" t="s">
        <v>7421</v>
      </c>
      <c r="L1970" t="str">
        <f>VLOOKUP(A1970,[1]Accounts!$A$2:$G$3001,5,FALSE)</f>
        <v>Savings</v>
      </c>
      <c r="M1970" t="str">
        <f>VLOOKUP(A1970,[1]Accounts!$A$2:$G$3001,7,FALSE)</f>
        <v>38002,72</v>
      </c>
      <c r="N1970" t="str">
        <f>IFERROR(VLOOKUP(A1970,[1]Loan!A:D,4,FALSE),  " No Loan")</f>
        <v xml:space="preserve"> No Loan</v>
      </c>
      <c r="O1970" s="4">
        <f>VLOOKUP(B1970, [1]Transaction!C:F,4,FALSE)</f>
        <v>44540</v>
      </c>
      <c r="P1970" t="str">
        <f>VLOOKUP(B1970,[1]Transaction!C:D,2,FALSE)</f>
        <v>Money Transfer</v>
      </c>
      <c r="Q1970" t="str">
        <f>VLOOKUP(B1970,[1]Transaction!C:E,3,FALSE)</f>
        <v>Internet Banking</v>
      </c>
      <c r="R1970" s="10">
        <f>IFERROR(I1970-J1970, "")</f>
        <v>285996.58757480001</v>
      </c>
      <c r="S1970" s="5">
        <f t="shared" si="61"/>
        <v>0</v>
      </c>
    </row>
    <row r="1971" spans="1:19" x14ac:dyDescent="0.25">
      <c r="A1971" s="6" t="s">
        <v>1383</v>
      </c>
      <c r="B1971" s="7">
        <v>666033769</v>
      </c>
      <c r="C1971" s="6">
        <v>72</v>
      </c>
      <c r="D1971" s="17">
        <v>18408</v>
      </c>
      <c r="E1971" s="6" t="s">
        <v>3339</v>
      </c>
      <c r="F1971" s="6" t="s">
        <v>3571</v>
      </c>
      <c r="G1971" s="6" t="s">
        <v>3389</v>
      </c>
      <c r="H1971" s="18" t="s">
        <v>7422</v>
      </c>
      <c r="I1971" s="19" t="str">
        <f t="shared" si="60"/>
        <v>1217834.19</v>
      </c>
      <c r="J1971" s="20">
        <v>839167.43133405002</v>
      </c>
      <c r="K1971" s="6" t="s">
        <v>7423</v>
      </c>
      <c r="L1971" t="str">
        <f>VLOOKUP(A1971,[1]Accounts!$A$2:$G$3001,5,FALSE)</f>
        <v>Current</v>
      </c>
      <c r="M1971" t="str">
        <f>VLOOKUP(A1971,[1]Accounts!$A$2:$G$3001,7,FALSE)</f>
        <v>162026,28</v>
      </c>
      <c r="N1971" t="str">
        <f>IFERROR(VLOOKUP(A1971,[1]Loan!A:D,4,FALSE),  " No Loan")</f>
        <v xml:space="preserve"> No Loan</v>
      </c>
      <c r="O1971" s="4">
        <f>VLOOKUP(B1971, [1]Transaction!C:F,4,FALSE)</f>
        <v>44594</v>
      </c>
      <c r="P1971" t="str">
        <f>VLOOKUP(B1971,[1]Transaction!C:D,2,FALSE)</f>
        <v>Money Deposit</v>
      </c>
      <c r="Q1971" t="str">
        <f>VLOOKUP(B1971,[1]Transaction!C:E,3,FALSE)</f>
        <v>Bank</v>
      </c>
      <c r="R1971" s="10">
        <f>IFERROR(I1971-J1971, "")</f>
        <v>378666.75866594992</v>
      </c>
      <c r="S1971" s="5">
        <f t="shared" si="61"/>
        <v>0</v>
      </c>
    </row>
    <row r="1972" spans="1:19" x14ac:dyDescent="0.25">
      <c r="A1972" s="6" t="s">
        <v>1185</v>
      </c>
      <c r="B1972" s="7">
        <v>666135493</v>
      </c>
      <c r="C1972" s="6">
        <v>46</v>
      </c>
      <c r="D1972" s="17">
        <v>27904.5</v>
      </c>
      <c r="E1972" s="6" t="s">
        <v>3348</v>
      </c>
      <c r="F1972" s="6" t="s">
        <v>4094</v>
      </c>
      <c r="G1972" s="6" t="s">
        <v>3501</v>
      </c>
      <c r="H1972" s="18" t="s">
        <v>7424</v>
      </c>
      <c r="I1972" s="19" t="str">
        <f t="shared" si="60"/>
        <v>2140190.29</v>
      </c>
      <c r="J1972" s="20">
        <v>430644.70009391999</v>
      </c>
      <c r="K1972" s="6" t="s">
        <v>7425</v>
      </c>
      <c r="L1972" t="str">
        <f>VLOOKUP(A1972,[1]Accounts!$A$2:$G$3001,5,FALSE)</f>
        <v>Corporate</v>
      </c>
      <c r="M1972" t="str">
        <f>VLOOKUP(A1972,[1]Accounts!$A$2:$G$3001,7,FALSE)</f>
        <v>104350,9632</v>
      </c>
      <c r="N1972" t="str">
        <f>IFERROR(VLOOKUP(A1972,[1]Loan!A:D,4,FALSE),  " No Loan")</f>
        <v xml:space="preserve"> No Loan</v>
      </c>
      <c r="O1972" s="4">
        <f>VLOOKUP(B1972, [1]Transaction!C:F,4,FALSE)</f>
        <v>44451</v>
      </c>
      <c r="P1972" t="str">
        <f>VLOOKUP(B1972,[1]Transaction!C:D,2,FALSE)</f>
        <v>Money Deposit</v>
      </c>
      <c r="Q1972" t="str">
        <f>VLOOKUP(B1972,[1]Transaction!C:E,3,FALSE)</f>
        <v>ATM</v>
      </c>
      <c r="R1972" s="10">
        <f>IFERROR(I1972-J1972, "")</f>
        <v>1709545.5899060802</v>
      </c>
      <c r="S1972" s="5">
        <f t="shared" si="61"/>
        <v>34190.911798121604</v>
      </c>
    </row>
    <row r="1973" spans="1:19" x14ac:dyDescent="0.25">
      <c r="A1973" s="6" t="s">
        <v>663</v>
      </c>
      <c r="B1973" s="7">
        <v>666267875</v>
      </c>
      <c r="C1973" s="6">
        <v>46</v>
      </c>
      <c r="D1973" s="17">
        <v>27904.5</v>
      </c>
      <c r="E1973" s="6" t="s">
        <v>3348</v>
      </c>
      <c r="F1973" s="6" t="s">
        <v>4713</v>
      </c>
      <c r="G1973" s="6" t="s">
        <v>3376</v>
      </c>
      <c r="H1973" s="18" t="s">
        <v>7426</v>
      </c>
      <c r="I1973" s="19" t="str">
        <f t="shared" si="60"/>
        <v>421648.797</v>
      </c>
      <c r="J1973" s="20">
        <v>241583.13767952</v>
      </c>
      <c r="K1973" s="6" t="s">
        <v>7427</v>
      </c>
      <c r="L1973" t="str">
        <f>VLOOKUP(A1973,[1]Accounts!$A$2:$G$3001,5,FALSE)</f>
        <v>Domiciliary</v>
      </c>
      <c r="M1973" t="str">
        <f>VLOOKUP(A1973,[1]Accounts!$A$2:$G$3001,7,FALSE)</f>
        <v>205494,12</v>
      </c>
      <c r="N1973" t="str">
        <f>IFERROR(VLOOKUP(A1973,[1]Loan!A:D,4,FALSE),  " No Loan")</f>
        <v>N1886976729</v>
      </c>
      <c r="O1973" s="4">
        <f>VLOOKUP(B1973, [1]Transaction!C:F,4,FALSE)</f>
        <v>44432</v>
      </c>
      <c r="P1973" t="str">
        <f>VLOOKUP(B1973,[1]Transaction!C:D,2,FALSE)</f>
        <v>Loan Payment</v>
      </c>
      <c r="Q1973" t="str">
        <f>VLOOKUP(B1973,[1]Transaction!C:E,3,FALSE)</f>
        <v>AFT</v>
      </c>
      <c r="R1973" s="10">
        <f>IFERROR(I1973-J1973, "")</f>
        <v>180065.65932048002</v>
      </c>
      <c r="S1973" s="5">
        <f t="shared" si="61"/>
        <v>0</v>
      </c>
    </row>
    <row r="1974" spans="1:19" x14ac:dyDescent="0.25">
      <c r="A1974" s="6" t="s">
        <v>2282</v>
      </c>
      <c r="B1974" s="7">
        <v>666311180</v>
      </c>
      <c r="C1974" s="6">
        <v>66</v>
      </c>
      <c r="D1974" s="17">
        <v>20599.5</v>
      </c>
      <c r="E1974" s="6" t="s">
        <v>3339</v>
      </c>
      <c r="F1974" s="6" t="s">
        <v>3453</v>
      </c>
      <c r="G1974" s="6" t="s">
        <v>3369</v>
      </c>
      <c r="H1974" s="18" t="s">
        <v>7428</v>
      </c>
      <c r="I1974" s="19" t="str">
        <f t="shared" si="60"/>
        <v>964257.439</v>
      </c>
      <c r="J1974" s="20">
        <v>604636.83705600002</v>
      </c>
      <c r="K1974" s="6" t="s">
        <v>7429</v>
      </c>
      <c r="L1974" t="str">
        <f>VLOOKUP(A1974,[1]Accounts!$A$2:$G$3001,5,FALSE)</f>
        <v>Domiciliary</v>
      </c>
      <c r="M1974" t="str">
        <f>VLOOKUP(A1974,[1]Accounts!$A$2:$G$3001,7,FALSE)</f>
        <v>209683,6352</v>
      </c>
      <c r="N1974" t="str">
        <f>IFERROR(VLOOKUP(A1974,[1]Loan!A:D,4,FALSE),  " No Loan")</f>
        <v xml:space="preserve"> No Loan</v>
      </c>
      <c r="O1974" s="4">
        <f>VLOOKUP(B1974, [1]Transaction!C:F,4,FALSE)</f>
        <v>44438</v>
      </c>
      <c r="P1974" t="str">
        <f>VLOOKUP(B1974,[1]Transaction!C:D,2,FALSE)</f>
        <v>Cash Withdrawal</v>
      </c>
      <c r="Q1974" t="str">
        <f>VLOOKUP(B1974,[1]Transaction!C:E,3,FALSE)</f>
        <v>ATM</v>
      </c>
      <c r="R1974" s="10">
        <f>IFERROR(I1974-J1974, "")</f>
        <v>359620.60194399999</v>
      </c>
      <c r="S1974" s="5">
        <f t="shared" si="61"/>
        <v>0</v>
      </c>
    </row>
    <row r="1975" spans="1:19" x14ac:dyDescent="0.25">
      <c r="A1975" s="6" t="s">
        <v>2985</v>
      </c>
      <c r="B1975" s="7">
        <v>666601629</v>
      </c>
      <c r="C1975" s="6">
        <v>45</v>
      </c>
      <c r="D1975" s="17">
        <v>28269.75</v>
      </c>
      <c r="E1975" s="6" t="s">
        <v>3348</v>
      </c>
      <c r="F1975" s="6" t="s">
        <v>3939</v>
      </c>
      <c r="G1975" s="6" t="s">
        <v>3623</v>
      </c>
      <c r="H1975" s="18" t="s">
        <v>7430</v>
      </c>
      <c r="I1975" s="19" t="str">
        <f t="shared" si="60"/>
        <v>1373494.44</v>
      </c>
      <c r="J1975" s="20">
        <v>202361.51557439999</v>
      </c>
      <c r="K1975" s="6" t="s">
        <v>7431</v>
      </c>
      <c r="L1975" t="str">
        <f>VLOOKUP(A1975,[1]Accounts!$A$2:$G$3001,5,FALSE)</f>
        <v>Fixed Deposit</v>
      </c>
      <c r="M1975" t="str">
        <f>VLOOKUP(A1975,[1]Accounts!$A$2:$G$3001,7,FALSE)</f>
        <v>138442,8903</v>
      </c>
      <c r="N1975" t="str">
        <f>IFERROR(VLOOKUP(A1975,[1]Loan!A:D,4,FALSE),  " No Loan")</f>
        <v xml:space="preserve"> No Loan</v>
      </c>
      <c r="O1975" s="4">
        <f>VLOOKUP(B1975, [1]Transaction!C:F,4,FALSE)</f>
        <v>44463</v>
      </c>
      <c r="P1975" t="str">
        <f>VLOOKUP(B1975,[1]Transaction!C:D,2,FALSE)</f>
        <v>Money Transfer</v>
      </c>
      <c r="Q1975" t="str">
        <f>VLOOKUP(B1975,[1]Transaction!C:E,3,FALSE)</f>
        <v>Internet Banking</v>
      </c>
      <c r="R1975" s="10">
        <f>IFERROR(I1975-J1975, "")</f>
        <v>1171132.9244255999</v>
      </c>
      <c r="S1975" s="5">
        <f t="shared" si="61"/>
        <v>23422.658488511999</v>
      </c>
    </row>
    <row r="1976" spans="1:19" x14ac:dyDescent="0.25">
      <c r="A1976" s="6" t="s">
        <v>1750</v>
      </c>
      <c r="B1976" s="7">
        <v>666765095</v>
      </c>
      <c r="C1976" s="6">
        <v>55</v>
      </c>
      <c r="D1976" s="17">
        <v>24617.25</v>
      </c>
      <c r="E1976" s="6" t="s">
        <v>3348</v>
      </c>
      <c r="F1976" s="6" t="s">
        <v>3936</v>
      </c>
      <c r="G1976" s="6" t="s">
        <v>3345</v>
      </c>
      <c r="H1976" s="18" t="s">
        <v>7432</v>
      </c>
      <c r="I1976" s="19" t="str">
        <f t="shared" si="60"/>
        <v>688654.248</v>
      </c>
      <c r="J1976" s="20">
        <v>95773.107338999995</v>
      </c>
      <c r="K1976" s="6" t="s">
        <v>7433</v>
      </c>
      <c r="L1976" t="str">
        <f>VLOOKUP(A1976,[1]Accounts!$A$2:$G$3001,5,FALSE)</f>
        <v>Domiciliary</v>
      </c>
      <c r="M1976" t="str">
        <f>VLOOKUP(A1976,[1]Accounts!$A$2:$G$3001,7,FALSE)</f>
        <v>339802,5736</v>
      </c>
      <c r="N1976" t="str">
        <f>IFERROR(VLOOKUP(A1976,[1]Loan!A:D,4,FALSE),  " No Loan")</f>
        <v xml:space="preserve"> No Loan</v>
      </c>
      <c r="O1976" s="4">
        <f>VLOOKUP(B1976, [1]Transaction!C:F,4,FALSE)</f>
        <v>44533</v>
      </c>
      <c r="P1976" t="str">
        <f>VLOOKUP(B1976,[1]Transaction!C:D,2,FALSE)</f>
        <v>Online Payment</v>
      </c>
      <c r="Q1976" t="str">
        <f>VLOOKUP(B1976,[1]Transaction!C:E,3,FALSE)</f>
        <v>Internet Banking</v>
      </c>
      <c r="R1976" s="10">
        <f>IFERROR(I1976-J1976, "")</f>
        <v>592881.14066100004</v>
      </c>
      <c r="S1976" s="5">
        <f t="shared" si="61"/>
        <v>11857.622813220001</v>
      </c>
    </row>
    <row r="1977" spans="1:19" x14ac:dyDescent="0.25">
      <c r="A1977" s="6" t="s">
        <v>665</v>
      </c>
      <c r="B1977" s="7">
        <v>666910689</v>
      </c>
      <c r="C1977" s="6">
        <v>39</v>
      </c>
      <c r="D1977" s="17">
        <v>30461.25</v>
      </c>
      <c r="E1977" s="6" t="s">
        <v>3339</v>
      </c>
      <c r="F1977" s="6" t="s">
        <v>3372</v>
      </c>
      <c r="G1977" s="6" t="s">
        <v>3623</v>
      </c>
      <c r="H1977" s="18" t="s">
        <v>7434</v>
      </c>
      <c r="I1977" s="19" t="str">
        <f t="shared" si="60"/>
        <v>640243.855</v>
      </c>
      <c r="J1977" s="20">
        <v>96529.073560920006</v>
      </c>
      <c r="K1977" s="6" t="s">
        <v>7435</v>
      </c>
      <c r="L1977" t="str">
        <f>VLOOKUP(A1977,[1]Accounts!$A$2:$G$3001,5,FALSE)</f>
        <v>Fixed Deposit</v>
      </c>
      <c r="M1977">
        <f>VLOOKUP(A1977,[1]Accounts!$A$2:$G$3001,7,FALSE)</f>
        <v>2307340728</v>
      </c>
      <c r="N1977" t="str">
        <f>IFERROR(VLOOKUP(A1977,[1]Loan!A:D,4,FALSE),  " No Loan")</f>
        <v>N6876172944</v>
      </c>
      <c r="O1977" s="4">
        <f>VLOOKUP(B1977, [1]Transaction!C:F,4,FALSE)</f>
        <v>44237</v>
      </c>
      <c r="P1977" t="str">
        <f>VLOOKUP(B1977,[1]Transaction!C:D,2,FALSE)</f>
        <v>Loan Payment</v>
      </c>
      <c r="Q1977" t="str">
        <f>VLOOKUP(B1977,[1]Transaction!C:E,3,FALSE)</f>
        <v>AFT</v>
      </c>
      <c r="R1977" s="10">
        <f>IFERROR(I1977-J1977, "")</f>
        <v>543714.78143908002</v>
      </c>
      <c r="S1977" s="5">
        <f t="shared" si="61"/>
        <v>10874.295628781601</v>
      </c>
    </row>
    <row r="1978" spans="1:19" x14ac:dyDescent="0.25">
      <c r="A1978" s="6" t="s">
        <v>2268</v>
      </c>
      <c r="B1978" s="7">
        <v>667580901</v>
      </c>
      <c r="C1978" s="6">
        <v>26</v>
      </c>
      <c r="D1978" s="17">
        <v>35209.5</v>
      </c>
      <c r="E1978" s="6" t="s">
        <v>3339</v>
      </c>
      <c r="F1978" s="6" t="s">
        <v>3591</v>
      </c>
      <c r="G1978" s="6" t="s">
        <v>3505</v>
      </c>
      <c r="H1978" s="18" t="s">
        <v>7436</v>
      </c>
      <c r="I1978" s="19" t="str">
        <f t="shared" si="60"/>
        <v>92513.1888</v>
      </c>
      <c r="J1978" s="20">
        <v>63260.284356479999</v>
      </c>
      <c r="K1978" s="6" t="s">
        <v>7437</v>
      </c>
      <c r="L1978" t="str">
        <f>VLOOKUP(A1978,[1]Accounts!$A$2:$G$3001,5,FALSE)</f>
        <v>Corporate</v>
      </c>
      <c r="M1978" t="str">
        <f>VLOOKUP(A1978,[1]Accounts!$A$2:$G$3001,7,FALSE)</f>
        <v>295482,4576</v>
      </c>
      <c r="N1978" t="str">
        <f>IFERROR(VLOOKUP(A1978,[1]Loan!A:D,4,FALSE),  " No Loan")</f>
        <v xml:space="preserve"> No Loan</v>
      </c>
      <c r="O1978" s="4">
        <f>VLOOKUP(B1978, [1]Transaction!C:F,4,FALSE)</f>
        <v>44566</v>
      </c>
      <c r="P1978" t="str">
        <f>VLOOKUP(B1978,[1]Transaction!C:D,2,FALSE)</f>
        <v>Online Payment</v>
      </c>
      <c r="Q1978" t="str">
        <f>VLOOKUP(B1978,[1]Transaction!C:E,3,FALSE)</f>
        <v>Internet Banking</v>
      </c>
      <c r="R1978" s="10">
        <f>IFERROR(I1978-J1978, "")</f>
        <v>29252.904443520005</v>
      </c>
      <c r="S1978" s="5">
        <f t="shared" si="61"/>
        <v>0</v>
      </c>
    </row>
    <row r="1979" spans="1:19" x14ac:dyDescent="0.25">
      <c r="A1979" s="6" t="s">
        <v>3267</v>
      </c>
      <c r="B1979" s="7">
        <v>668226973</v>
      </c>
      <c r="C1979" s="6">
        <v>28</v>
      </c>
      <c r="D1979" s="17">
        <v>34479</v>
      </c>
      <c r="E1979" s="6" t="s">
        <v>3339</v>
      </c>
      <c r="F1979" s="6" t="s">
        <v>3438</v>
      </c>
      <c r="G1979" s="6" t="s">
        <v>3345</v>
      </c>
      <c r="H1979" s="18" t="s">
        <v>7438</v>
      </c>
      <c r="I1979" s="19" t="str">
        <f t="shared" si="60"/>
        <v>94039.3571</v>
      </c>
      <c r="J1979" s="20">
        <v>62876.160916399996</v>
      </c>
      <c r="K1979" s="6" t="s">
        <v>7439</v>
      </c>
      <c r="L1979" t="str">
        <f>VLOOKUP(A1979,[1]Accounts!$A$2:$G$3001,5,FALSE)</f>
        <v>Domiciliary</v>
      </c>
      <c r="M1979" t="str">
        <f>VLOOKUP(A1979,[1]Accounts!$A$2:$G$3001,7,FALSE)</f>
        <v>105795,48</v>
      </c>
      <c r="N1979" t="str">
        <f>IFERROR(VLOOKUP(A1979,[1]Loan!A:D,4,FALSE),  " No Loan")</f>
        <v xml:space="preserve"> No Loan</v>
      </c>
      <c r="O1979" s="4">
        <f>VLOOKUP(B1979, [1]Transaction!C:F,4,FALSE)</f>
        <v>44511</v>
      </c>
      <c r="P1979" t="str">
        <f>VLOOKUP(B1979,[1]Transaction!C:D,2,FALSE)</f>
        <v>Checks</v>
      </c>
      <c r="Q1979" t="str">
        <f>VLOOKUP(B1979,[1]Transaction!C:E,3,FALSE)</f>
        <v>Informal Services</v>
      </c>
      <c r="R1979" s="10">
        <f>IFERROR(I1979-J1979, "")</f>
        <v>31163.196183599997</v>
      </c>
      <c r="S1979" s="5">
        <f t="shared" si="61"/>
        <v>0</v>
      </c>
    </row>
    <row r="1980" spans="1:19" x14ac:dyDescent="0.25">
      <c r="A1980" s="6" t="s">
        <v>1214</v>
      </c>
      <c r="B1980" s="7">
        <v>668426800</v>
      </c>
      <c r="C1980" s="6">
        <v>24</v>
      </c>
      <c r="D1980" s="17">
        <v>35940</v>
      </c>
      <c r="E1980" s="6" t="s">
        <v>3348</v>
      </c>
      <c r="F1980" s="6" t="s">
        <v>4005</v>
      </c>
      <c r="G1980" s="6" t="s">
        <v>3345</v>
      </c>
      <c r="H1980" s="18" t="s">
        <v>7440</v>
      </c>
      <c r="I1980" s="19" t="str">
        <f t="shared" si="60"/>
        <v>370857.624</v>
      </c>
      <c r="J1980" s="20">
        <v>113859.7971</v>
      </c>
      <c r="K1980" s="6" t="s">
        <v>7441</v>
      </c>
      <c r="L1980" t="str">
        <f>VLOOKUP(A1980,[1]Accounts!$A$2:$G$3001,5,FALSE)</f>
        <v>Joint</v>
      </c>
      <c r="M1980" t="str">
        <f>VLOOKUP(A1980,[1]Accounts!$A$2:$G$3001,7,FALSE)</f>
        <v>336905,3817</v>
      </c>
      <c r="N1980" t="str">
        <f>IFERROR(VLOOKUP(A1980,[1]Loan!A:D,4,FALSE),  " No Loan")</f>
        <v xml:space="preserve"> No Loan</v>
      </c>
      <c r="O1980" s="4">
        <f>VLOOKUP(B1980, [1]Transaction!C:F,4,FALSE)</f>
        <v>44445</v>
      </c>
      <c r="P1980" t="str">
        <f>VLOOKUP(B1980,[1]Transaction!C:D,2,FALSE)</f>
        <v>Money Deposit</v>
      </c>
      <c r="Q1980" t="str">
        <f>VLOOKUP(B1980,[1]Transaction!C:E,3,FALSE)</f>
        <v>Bank</v>
      </c>
      <c r="R1980" s="10">
        <f>IFERROR(I1980-J1980, "")</f>
        <v>256997.82690000001</v>
      </c>
      <c r="S1980" s="5">
        <f t="shared" si="61"/>
        <v>0</v>
      </c>
    </row>
    <row r="1981" spans="1:19" x14ac:dyDescent="0.25">
      <c r="A1981" s="6" t="s">
        <v>3047</v>
      </c>
      <c r="B1981" s="7">
        <v>668485689</v>
      </c>
      <c r="C1981" s="6">
        <v>65</v>
      </c>
      <c r="D1981" s="17">
        <v>20964.75</v>
      </c>
      <c r="E1981" s="6" t="s">
        <v>3348</v>
      </c>
      <c r="F1981" s="6" t="s">
        <v>3644</v>
      </c>
      <c r="G1981" s="6" t="s">
        <v>3429</v>
      </c>
      <c r="H1981" s="18" t="s">
        <v>7442</v>
      </c>
      <c r="I1981" s="19" t="str">
        <f t="shared" si="60"/>
        <v>162136.215</v>
      </c>
      <c r="J1981" s="20">
        <v>130994.87997024</v>
      </c>
      <c r="K1981" s="6" t="s">
        <v>7443</v>
      </c>
      <c r="L1981" t="str">
        <f>VLOOKUP(A1981,[1]Accounts!$A$2:$G$3001,5,FALSE)</f>
        <v>Corporate</v>
      </c>
      <c r="M1981" t="str">
        <f>VLOOKUP(A1981,[1]Accounts!$A$2:$G$3001,7,FALSE)</f>
        <v>487056,8844</v>
      </c>
      <c r="N1981" t="str">
        <f>IFERROR(VLOOKUP(A1981,[1]Loan!A:D,4,FALSE),  " No Loan")</f>
        <v xml:space="preserve"> No Loan</v>
      </c>
      <c r="O1981" s="4">
        <f>VLOOKUP(B1981, [1]Transaction!C:F,4,FALSE)</f>
        <v>44252</v>
      </c>
      <c r="P1981" t="str">
        <f>VLOOKUP(B1981,[1]Transaction!C:D,2,FALSE)</f>
        <v>Online Payment</v>
      </c>
      <c r="Q1981" t="str">
        <f>VLOOKUP(B1981,[1]Transaction!C:E,3,FALSE)</f>
        <v>Mobile</v>
      </c>
      <c r="R1981" s="10">
        <f>IFERROR(I1981-J1981, "")</f>
        <v>31141.335029759997</v>
      </c>
      <c r="S1981" s="5">
        <f t="shared" si="61"/>
        <v>0</v>
      </c>
    </row>
    <row r="1982" spans="1:19" x14ac:dyDescent="0.25">
      <c r="A1982" s="6" t="s">
        <v>170</v>
      </c>
      <c r="B1982" s="7">
        <v>669511197</v>
      </c>
      <c r="C1982" s="6">
        <v>38</v>
      </c>
      <c r="D1982" s="17">
        <v>30826.5</v>
      </c>
      <c r="E1982" s="6" t="s">
        <v>3339</v>
      </c>
      <c r="F1982" s="6" t="s">
        <v>3579</v>
      </c>
      <c r="G1982" s="6" t="s">
        <v>3403</v>
      </c>
      <c r="H1982" s="18" t="s">
        <v>7444</v>
      </c>
      <c r="I1982" s="19" t="str">
        <f t="shared" si="60"/>
        <v>2504280.56</v>
      </c>
      <c r="J1982" s="20">
        <v>874221.58027776005</v>
      </c>
      <c r="K1982" s="6" t="s">
        <v>7445</v>
      </c>
      <c r="L1982" t="str">
        <f>VLOOKUP(A1982,[1]Accounts!$A$2:$G$3001,5,FALSE)</f>
        <v>Fixed Deposit</v>
      </c>
      <c r="M1982" t="str">
        <f>VLOOKUP(A1982,[1]Accounts!$A$2:$G$3001,7,FALSE)</f>
        <v>372641,0625</v>
      </c>
      <c r="N1982" t="str">
        <f>IFERROR(VLOOKUP(A1982,[1]Loan!A:D,4,FALSE),  " No Loan")</f>
        <v xml:space="preserve"> No Loan</v>
      </c>
      <c r="O1982" s="4">
        <f>VLOOKUP(B1982, [1]Transaction!C:F,4,FALSE)</f>
        <v>44540</v>
      </c>
      <c r="P1982" t="str">
        <f>VLOOKUP(B1982,[1]Transaction!C:D,2,FALSE)</f>
        <v>Money Transfer</v>
      </c>
      <c r="Q1982" t="str">
        <f>VLOOKUP(B1982,[1]Transaction!C:E,3,FALSE)</f>
        <v>Mobile</v>
      </c>
      <c r="R1982" s="10">
        <f>IFERROR(I1982-J1982, "")</f>
        <v>1630058.97972224</v>
      </c>
      <c r="S1982" s="5">
        <f t="shared" si="61"/>
        <v>32601.179594444802</v>
      </c>
    </row>
    <row r="1983" spans="1:19" x14ac:dyDescent="0.25">
      <c r="A1983" s="6" t="s">
        <v>1416</v>
      </c>
      <c r="B1983" s="7">
        <v>669645088</v>
      </c>
      <c r="C1983" s="6">
        <v>80</v>
      </c>
      <c r="D1983" s="17">
        <v>15486</v>
      </c>
      <c r="E1983" s="6" t="s">
        <v>3339</v>
      </c>
      <c r="F1983" s="6" t="s">
        <v>3412</v>
      </c>
      <c r="G1983" s="6" t="s">
        <v>3403</v>
      </c>
      <c r="H1983" s="18" t="s">
        <v>7446</v>
      </c>
      <c r="I1983" s="19" t="str">
        <f t="shared" si="60"/>
        <v>934865.442</v>
      </c>
      <c r="J1983" s="20">
        <v>326893.34684160003</v>
      </c>
      <c r="K1983" s="6" t="s">
        <v>7447</v>
      </c>
      <c r="L1983" t="str">
        <f>VLOOKUP(A1983,[1]Accounts!$A$2:$G$3001,5,FALSE)</f>
        <v>Savings</v>
      </c>
      <c r="M1983" t="str">
        <f>VLOOKUP(A1983,[1]Accounts!$A$2:$G$3001,7,FALSE)</f>
        <v>113684,5567</v>
      </c>
      <c r="N1983" t="str">
        <f>IFERROR(VLOOKUP(A1983,[1]Loan!A:D,4,FALSE),  " No Loan")</f>
        <v xml:space="preserve"> No Loan</v>
      </c>
      <c r="O1983" s="4">
        <f>VLOOKUP(B1983, [1]Transaction!C:F,4,FALSE)</f>
        <v>44542</v>
      </c>
      <c r="P1983" t="str">
        <f>VLOOKUP(B1983,[1]Transaction!C:D,2,FALSE)</f>
        <v>Cash Withdrawal</v>
      </c>
      <c r="Q1983" t="str">
        <f>VLOOKUP(B1983,[1]Transaction!C:E,3,FALSE)</f>
        <v>ATM</v>
      </c>
      <c r="R1983" s="10">
        <f>IFERROR(I1983-J1983, "")</f>
        <v>607972.09515840001</v>
      </c>
      <c r="S1983" s="5">
        <f t="shared" si="61"/>
        <v>12159.441903168001</v>
      </c>
    </row>
    <row r="1984" spans="1:19" x14ac:dyDescent="0.25">
      <c r="A1984" s="6" t="s">
        <v>1040</v>
      </c>
      <c r="B1984" s="7">
        <v>669645302</v>
      </c>
      <c r="C1984" s="6">
        <v>50</v>
      </c>
      <c r="D1984" s="17">
        <v>26443.5</v>
      </c>
      <c r="E1984" s="6" t="s">
        <v>3348</v>
      </c>
      <c r="F1984" s="6" t="s">
        <v>3388</v>
      </c>
      <c r="G1984" s="6" t="s">
        <v>3350</v>
      </c>
      <c r="H1984" s="18" t="s">
        <v>7448</v>
      </c>
      <c r="I1984" s="19" t="str">
        <f t="shared" si="60"/>
        <v>99197.9254</v>
      </c>
      <c r="J1984" s="20">
        <v>99406.76315472</v>
      </c>
      <c r="K1984" s="6" t="s">
        <v>7449</v>
      </c>
      <c r="L1984" t="str">
        <f>VLOOKUP(A1984,[1]Accounts!$A$2:$G$3001,5,FALSE)</f>
        <v>Domiciliary</v>
      </c>
      <c r="M1984" t="str">
        <f>VLOOKUP(A1984,[1]Accounts!$A$2:$G$3001,7,FALSE)</f>
        <v>130654,72</v>
      </c>
      <c r="N1984" t="str">
        <f>IFERROR(VLOOKUP(A1984,[1]Loan!A:D,4,FALSE),  " No Loan")</f>
        <v xml:space="preserve"> No Loan</v>
      </c>
      <c r="O1984" s="4">
        <f>VLOOKUP(B1984, [1]Transaction!C:F,4,FALSE)</f>
        <v>44368</v>
      </c>
      <c r="P1984" t="str">
        <f>VLOOKUP(B1984,[1]Transaction!C:D,2,FALSE)</f>
        <v>Online Payment</v>
      </c>
      <c r="Q1984" t="str">
        <f>VLOOKUP(B1984,[1]Transaction!C:E,3,FALSE)</f>
        <v>Card</v>
      </c>
      <c r="R1984" s="10">
        <f>IFERROR(I1984-J1984, "")</f>
        <v>-208.83775472000707</v>
      </c>
      <c r="S1984" s="5">
        <f t="shared" si="61"/>
        <v>0</v>
      </c>
    </row>
    <row r="1985" spans="1:19" x14ac:dyDescent="0.25">
      <c r="A1985" s="6" t="s">
        <v>1279</v>
      </c>
      <c r="B1985" s="7">
        <v>669755589</v>
      </c>
      <c r="C1985" s="6">
        <v>85</v>
      </c>
      <c r="D1985" s="17">
        <v>13659.75</v>
      </c>
      <c r="E1985" s="6" t="s">
        <v>3339</v>
      </c>
      <c r="F1985" s="6" t="s">
        <v>3368</v>
      </c>
      <c r="G1985" s="6" t="s">
        <v>3505</v>
      </c>
      <c r="H1985" s="18" t="s">
        <v>7450</v>
      </c>
      <c r="I1985" s="19" t="str">
        <f t="shared" si="60"/>
        <v>33627.1687</v>
      </c>
      <c r="J1985" s="20">
        <v>20523.081438720001</v>
      </c>
      <c r="K1985" s="6" t="s">
        <v>7451</v>
      </c>
      <c r="L1985" t="str">
        <f>VLOOKUP(A1985,[1]Accounts!$A$2:$G$3001,5,FALSE)</f>
        <v>Current</v>
      </c>
      <c r="M1985" t="str">
        <f>VLOOKUP(A1985,[1]Accounts!$A$2:$G$3001,7,FALSE)</f>
        <v>289812,5076</v>
      </c>
      <c r="N1985" t="str">
        <f>IFERROR(VLOOKUP(A1985,[1]Loan!A:D,4,FALSE),  " No Loan")</f>
        <v xml:space="preserve"> No Loan</v>
      </c>
      <c r="O1985" s="4">
        <f>VLOOKUP(B1985, [1]Transaction!C:F,4,FALSE)</f>
        <v>44632</v>
      </c>
      <c r="P1985" t="str">
        <f>VLOOKUP(B1985,[1]Transaction!C:D,2,FALSE)</f>
        <v>Money Transfer</v>
      </c>
      <c r="Q1985" t="str">
        <f>VLOOKUP(B1985,[1]Transaction!C:E,3,FALSE)</f>
        <v>Bank</v>
      </c>
      <c r="R1985" s="10">
        <f>IFERROR(I1985-J1985, "")</f>
        <v>13104.087261280001</v>
      </c>
      <c r="S1985" s="5">
        <f t="shared" si="61"/>
        <v>0</v>
      </c>
    </row>
    <row r="1986" spans="1:19" x14ac:dyDescent="0.25">
      <c r="A1986" s="6" t="s">
        <v>1592</v>
      </c>
      <c r="B1986" s="7">
        <v>670368682</v>
      </c>
      <c r="C1986" s="6">
        <v>68</v>
      </c>
      <c r="D1986" s="17">
        <v>19869</v>
      </c>
      <c r="E1986" s="6" t="s">
        <v>3348</v>
      </c>
      <c r="F1986" s="6" t="s">
        <v>3412</v>
      </c>
      <c r="G1986" s="6" t="s">
        <v>3512</v>
      </c>
      <c r="H1986" s="18" t="s">
        <v>7452</v>
      </c>
      <c r="I1986" s="19" t="str">
        <f t="shared" si="60"/>
        <v>48562.8049</v>
      </c>
      <c r="J1986" s="20">
        <v>46477.953467400002</v>
      </c>
      <c r="K1986" s="6" t="s">
        <v>7453</v>
      </c>
      <c r="L1986" t="str">
        <f>VLOOKUP(A1986,[1]Accounts!$A$2:$G$3001,5,FALSE)</f>
        <v>Domiciliary</v>
      </c>
      <c r="M1986" t="str">
        <f>VLOOKUP(A1986,[1]Accounts!$A$2:$G$3001,7,FALSE)</f>
        <v>252488,7072</v>
      </c>
      <c r="N1986" t="str">
        <f>IFERROR(VLOOKUP(A1986,[1]Loan!A:D,4,FALSE),  " No Loan")</f>
        <v xml:space="preserve"> No Loan</v>
      </c>
      <c r="O1986" s="4">
        <f>VLOOKUP(B1986, [1]Transaction!C:F,4,FALSE)</f>
        <v>44549</v>
      </c>
      <c r="P1986" t="str">
        <f>VLOOKUP(B1986,[1]Transaction!C:D,2,FALSE)</f>
        <v>Online Payment</v>
      </c>
      <c r="Q1986" t="str">
        <f>VLOOKUP(B1986,[1]Transaction!C:E,3,FALSE)</f>
        <v>Internet Banking</v>
      </c>
      <c r="R1986" s="10">
        <f>IFERROR(I1986-J1986, "")</f>
        <v>2084.8514326000004</v>
      </c>
      <c r="S1986" s="5">
        <f t="shared" si="61"/>
        <v>0</v>
      </c>
    </row>
    <row r="1987" spans="1:19" x14ac:dyDescent="0.25">
      <c r="A1987" s="6" t="s">
        <v>1628</v>
      </c>
      <c r="B1987" s="7">
        <v>670581735</v>
      </c>
      <c r="C1987" s="6">
        <v>28</v>
      </c>
      <c r="D1987" s="17">
        <v>34479</v>
      </c>
      <c r="E1987" s="6" t="s">
        <v>3348</v>
      </c>
      <c r="F1987" s="6" t="s">
        <v>3591</v>
      </c>
      <c r="G1987" s="6" t="s">
        <v>3357</v>
      </c>
      <c r="H1987" s="18" t="s">
        <v>7454</v>
      </c>
      <c r="I1987" s="19" t="str">
        <f t="shared" ref="I1987:I2050" si="62">LEFT(H1987,10)</f>
        <v>2365411.67</v>
      </c>
      <c r="J1987" s="20">
        <v>246315.59568</v>
      </c>
      <c r="K1987" s="6" t="s">
        <v>7455</v>
      </c>
      <c r="L1987" t="str">
        <f>VLOOKUP(A1987,[1]Accounts!$A$2:$G$3001,5,FALSE)</f>
        <v>Fixed Deposit</v>
      </c>
      <c r="M1987" t="str">
        <f>VLOOKUP(A1987,[1]Accounts!$A$2:$G$3001,7,FALSE)</f>
        <v>75290,1632</v>
      </c>
      <c r="N1987" t="str">
        <f>IFERROR(VLOOKUP(A1987,[1]Loan!A:D,4,FALSE),  " No Loan")</f>
        <v xml:space="preserve"> No Loan</v>
      </c>
      <c r="O1987" s="4">
        <f>VLOOKUP(B1987, [1]Transaction!C:F,4,FALSE)</f>
        <v>44318</v>
      </c>
      <c r="P1987" t="str">
        <f>VLOOKUP(B1987,[1]Transaction!C:D,2,FALSE)</f>
        <v>Cash Withdrawal</v>
      </c>
      <c r="Q1987" t="str">
        <f>VLOOKUP(B1987,[1]Transaction!C:E,3,FALSE)</f>
        <v>ATM</v>
      </c>
      <c r="R1987" s="10">
        <f>IFERROR(I1987-J1987, "")</f>
        <v>2119096.0743200001</v>
      </c>
      <c r="S1987" s="5">
        <f t="shared" ref="S1987:S2050" si="63">IF(R1987&gt;500000, R1987*0.02,0)</f>
        <v>42381.921486400002</v>
      </c>
    </row>
    <row r="1988" spans="1:19" x14ac:dyDescent="0.25">
      <c r="A1988" s="6" t="s">
        <v>3051</v>
      </c>
      <c r="B1988" s="7">
        <v>670917515</v>
      </c>
      <c r="C1988" s="6">
        <v>42</v>
      </c>
      <c r="D1988" s="17">
        <v>29365.5</v>
      </c>
      <c r="E1988" s="6" t="s">
        <v>3339</v>
      </c>
      <c r="F1988" s="6" t="s">
        <v>4542</v>
      </c>
      <c r="G1988" s="6" t="s">
        <v>3369</v>
      </c>
      <c r="H1988" s="18" t="s">
        <v>7456</v>
      </c>
      <c r="I1988" s="19" t="str">
        <f t="shared" si="62"/>
        <v>685716.265</v>
      </c>
      <c r="J1988" s="20">
        <v>233083.37969999999</v>
      </c>
      <c r="K1988" s="6" t="s">
        <v>7457</v>
      </c>
      <c r="L1988" t="str">
        <f>VLOOKUP(A1988,[1]Accounts!$A$2:$G$3001,5,FALSE)</f>
        <v>Current</v>
      </c>
      <c r="M1988" t="str">
        <f>VLOOKUP(A1988,[1]Accounts!$A$2:$G$3001,7,FALSE)</f>
        <v>198553,5916</v>
      </c>
      <c r="N1988" t="str">
        <f>IFERROR(VLOOKUP(A1988,[1]Loan!A:D,4,FALSE),  " No Loan")</f>
        <v xml:space="preserve"> No Loan</v>
      </c>
      <c r="O1988" s="4">
        <f>VLOOKUP(B1988, [1]Transaction!C:F,4,FALSE)</f>
        <v>44396</v>
      </c>
      <c r="P1988" t="str">
        <f>VLOOKUP(B1988,[1]Transaction!C:D,2,FALSE)</f>
        <v>Money Deposit</v>
      </c>
      <c r="Q1988" t="str">
        <f>VLOOKUP(B1988,[1]Transaction!C:E,3,FALSE)</f>
        <v>Bank</v>
      </c>
      <c r="R1988" s="10">
        <f>IFERROR(I1988-J1988, "")</f>
        <v>452632.88530000002</v>
      </c>
      <c r="S1988" s="5">
        <f t="shared" si="63"/>
        <v>0</v>
      </c>
    </row>
    <row r="1989" spans="1:19" x14ac:dyDescent="0.25">
      <c r="A1989" s="6" t="s">
        <v>3310</v>
      </c>
      <c r="B1989" s="7">
        <v>671026250</v>
      </c>
      <c r="C1989" s="6">
        <v>81</v>
      </c>
      <c r="D1989" s="17">
        <v>15120.75</v>
      </c>
      <c r="E1989" s="6" t="s">
        <v>3348</v>
      </c>
      <c r="F1989" s="6" t="s">
        <v>4372</v>
      </c>
      <c r="G1989" s="6" t="s">
        <v>3357</v>
      </c>
      <c r="H1989" s="18" t="s">
        <v>7458</v>
      </c>
      <c r="I1989" s="19" t="str">
        <f t="shared" si="62"/>
        <v>1009283.79</v>
      </c>
      <c r="J1989" s="20">
        <v>431784.22264832002</v>
      </c>
      <c r="K1989" s="6" t="s">
        <v>7459</v>
      </c>
      <c r="L1989" t="str">
        <f>VLOOKUP(A1989,[1]Accounts!$A$2:$G$3001,5,FALSE)</f>
        <v>Savings</v>
      </c>
      <c r="M1989" t="str">
        <f>VLOOKUP(A1989,[1]Accounts!$A$2:$G$3001,7,FALSE)</f>
        <v>148433,6</v>
      </c>
      <c r="N1989" t="str">
        <f>IFERROR(VLOOKUP(A1989,[1]Loan!A:D,4,FALSE),  " No Loan")</f>
        <v xml:space="preserve"> No Loan</v>
      </c>
      <c r="O1989" s="4">
        <f>VLOOKUP(B1989, [1]Transaction!C:F,4,FALSE)</f>
        <v>44241</v>
      </c>
      <c r="P1989" t="str">
        <f>VLOOKUP(B1989,[1]Transaction!C:D,2,FALSE)</f>
        <v>Money Deposit</v>
      </c>
      <c r="Q1989" t="str">
        <f>VLOOKUP(B1989,[1]Transaction!C:E,3,FALSE)</f>
        <v>Bank</v>
      </c>
      <c r="R1989" s="10">
        <f>IFERROR(I1989-J1989, "")</f>
        <v>577499.56735168002</v>
      </c>
      <c r="S1989" s="5">
        <f t="shared" si="63"/>
        <v>11549.991347033601</v>
      </c>
    </row>
    <row r="1990" spans="1:19" x14ac:dyDescent="0.25">
      <c r="A1990" s="6" t="s">
        <v>60</v>
      </c>
      <c r="B1990" s="7">
        <v>671787046</v>
      </c>
      <c r="C1990" s="6">
        <v>44</v>
      </c>
      <c r="D1990" s="17">
        <v>28635</v>
      </c>
      <c r="E1990" s="6" t="s">
        <v>3348</v>
      </c>
      <c r="F1990" s="6" t="s">
        <v>4411</v>
      </c>
      <c r="G1990" s="6" t="s">
        <v>3365</v>
      </c>
      <c r="H1990" s="18" t="s">
        <v>7460</v>
      </c>
      <c r="I1990" s="19" t="str">
        <f t="shared" si="62"/>
        <v>43137.3387</v>
      </c>
      <c r="J1990" s="20">
        <v>29260.276186679999</v>
      </c>
      <c r="K1990" s="6" t="s">
        <v>7461</v>
      </c>
      <c r="L1990" t="str">
        <f>VLOOKUP(A1990,[1]Accounts!$A$2:$G$3001,5,FALSE)</f>
        <v>Domiciliary</v>
      </c>
      <c r="M1990" t="str">
        <f>VLOOKUP(A1990,[1]Accounts!$A$2:$G$3001,7,FALSE)</f>
        <v>358008</v>
      </c>
      <c r="N1990" t="str">
        <f>IFERROR(VLOOKUP(A1990,[1]Loan!A:D,4,FALSE),  " No Loan")</f>
        <v xml:space="preserve"> No Loan</v>
      </c>
      <c r="O1990" s="4">
        <f>VLOOKUP(B1990, [1]Transaction!C:F,4,FALSE)</f>
        <v>44652</v>
      </c>
      <c r="P1990" t="str">
        <f>VLOOKUP(B1990,[1]Transaction!C:D,2,FALSE)</f>
        <v>Money Deposit</v>
      </c>
      <c r="Q1990" t="str">
        <f>VLOOKUP(B1990,[1]Transaction!C:E,3,FALSE)</f>
        <v>ATM</v>
      </c>
      <c r="R1990" s="10">
        <f>IFERROR(I1990-J1990, "")</f>
        <v>13877.062513320001</v>
      </c>
      <c r="S1990" s="5">
        <f t="shared" si="63"/>
        <v>0</v>
      </c>
    </row>
    <row r="1991" spans="1:19" x14ac:dyDescent="0.25">
      <c r="A1991" s="6" t="s">
        <v>2799</v>
      </c>
      <c r="B1991" s="7">
        <v>672369839</v>
      </c>
      <c r="C1991" s="6">
        <v>43</v>
      </c>
      <c r="D1991" s="17">
        <v>29000.25</v>
      </c>
      <c r="E1991" s="6" t="s">
        <v>3348</v>
      </c>
      <c r="F1991" s="6" t="s">
        <v>3364</v>
      </c>
      <c r="G1991" s="6" t="s">
        <v>3361</v>
      </c>
      <c r="H1991" s="18" t="s">
        <v>7462</v>
      </c>
      <c r="I1991" s="19" t="str">
        <f t="shared" si="62"/>
        <v>881345.760</v>
      </c>
      <c r="J1991" s="20">
        <v>501157.39294799999</v>
      </c>
      <c r="K1991" s="6" t="s">
        <v>7463</v>
      </c>
      <c r="L1991" t="str">
        <f>VLOOKUP(A1991,[1]Accounts!$A$2:$G$3001,5,FALSE)</f>
        <v>Savings</v>
      </c>
      <c r="M1991" t="str">
        <f>VLOOKUP(A1991,[1]Accounts!$A$2:$G$3001,7,FALSE)</f>
        <v>76110,5676</v>
      </c>
      <c r="N1991" t="str">
        <f>IFERROR(VLOOKUP(A1991,[1]Loan!A:D,4,FALSE),  " No Loan")</f>
        <v xml:space="preserve"> No Loan</v>
      </c>
      <c r="O1991" s="4">
        <f>VLOOKUP(B1991, [1]Transaction!C:F,4,FALSE)</f>
        <v>44292</v>
      </c>
      <c r="P1991" t="str">
        <f>VLOOKUP(B1991,[1]Transaction!C:D,2,FALSE)</f>
        <v>Money Deposit</v>
      </c>
      <c r="Q1991" t="str">
        <f>VLOOKUP(B1991,[1]Transaction!C:E,3,FALSE)</f>
        <v>Bank</v>
      </c>
      <c r="R1991" s="10">
        <f>IFERROR(I1991-J1991, "")</f>
        <v>380188.36705200002</v>
      </c>
      <c r="S1991" s="5">
        <f t="shared" si="63"/>
        <v>0</v>
      </c>
    </row>
    <row r="1992" spans="1:19" x14ac:dyDescent="0.25">
      <c r="A1992" s="6" t="s">
        <v>1969</v>
      </c>
      <c r="B1992" s="7">
        <v>672546494</v>
      </c>
      <c r="C1992" s="6">
        <v>63</v>
      </c>
      <c r="D1992" s="17">
        <v>21695.25</v>
      </c>
      <c r="E1992" s="6" t="s">
        <v>3339</v>
      </c>
      <c r="F1992" s="6" t="s">
        <v>3808</v>
      </c>
      <c r="G1992" s="6" t="s">
        <v>3365</v>
      </c>
      <c r="H1992" s="18" t="s">
        <v>7464</v>
      </c>
      <c r="I1992" s="19" t="str">
        <f t="shared" si="62"/>
        <v>2263283.54</v>
      </c>
      <c r="J1992" s="20">
        <v>283939.20791807998</v>
      </c>
      <c r="K1992" s="6" t="s">
        <v>5752</v>
      </c>
      <c r="L1992" t="str">
        <f>VLOOKUP(A1992,[1]Accounts!$A$2:$G$3001,5,FALSE)</f>
        <v>Savings</v>
      </c>
      <c r="M1992" t="str">
        <f>VLOOKUP(A1992,[1]Accounts!$A$2:$G$3001,7,FALSE)</f>
        <v>200034,648</v>
      </c>
      <c r="N1992" t="str">
        <f>IFERROR(VLOOKUP(A1992,[1]Loan!A:D,4,FALSE),  " No Loan")</f>
        <v xml:space="preserve"> No Loan</v>
      </c>
      <c r="O1992" s="4">
        <f>VLOOKUP(B1992, [1]Transaction!C:F,4,FALSE)</f>
        <v>44339</v>
      </c>
      <c r="P1992" t="str">
        <f>VLOOKUP(B1992,[1]Transaction!C:D,2,FALSE)</f>
        <v>Money Deposit</v>
      </c>
      <c r="Q1992" t="str">
        <f>VLOOKUP(B1992,[1]Transaction!C:E,3,FALSE)</f>
        <v>Bank</v>
      </c>
      <c r="R1992" s="10">
        <f>IFERROR(I1992-J1992, "")</f>
        <v>1979344.33208192</v>
      </c>
      <c r="S1992" s="5">
        <f t="shared" si="63"/>
        <v>39586.886641638404</v>
      </c>
    </row>
    <row r="1993" spans="1:19" x14ac:dyDescent="0.25">
      <c r="A1993" s="6" t="s">
        <v>89</v>
      </c>
      <c r="B1993" s="7">
        <v>672710860</v>
      </c>
      <c r="C1993" s="6">
        <v>53</v>
      </c>
      <c r="D1993" s="17">
        <v>25347.75</v>
      </c>
      <c r="E1993" s="6" t="s">
        <v>3339</v>
      </c>
      <c r="F1993" s="6" t="s">
        <v>4298</v>
      </c>
      <c r="G1993" s="6" t="s">
        <v>3466</v>
      </c>
      <c r="H1993" s="18" t="s">
        <v>7465</v>
      </c>
      <c r="I1993" s="19" t="str">
        <f t="shared" si="62"/>
        <v>103189.392</v>
      </c>
      <c r="J1993" s="20">
        <v>14446.51501888</v>
      </c>
      <c r="K1993" s="6" t="s">
        <v>7466</v>
      </c>
      <c r="L1993" t="str">
        <f>VLOOKUP(A1993,[1]Accounts!$A$2:$G$3001,5,FALSE)</f>
        <v>Current</v>
      </c>
      <c r="M1993" t="str">
        <f>VLOOKUP(A1993,[1]Accounts!$A$2:$G$3001,7,FALSE)</f>
        <v>216833,8491</v>
      </c>
      <c r="N1993" t="str">
        <f>IFERROR(VLOOKUP(A1993,[1]Loan!A:D,4,FALSE),  " No Loan")</f>
        <v>N530725888</v>
      </c>
      <c r="O1993" s="4">
        <f>VLOOKUP(B1993, [1]Transaction!C:F,4,FALSE)</f>
        <v>44515</v>
      </c>
      <c r="P1993" t="str">
        <f>VLOOKUP(B1993,[1]Transaction!C:D,2,FALSE)</f>
        <v>Loan Payment</v>
      </c>
      <c r="Q1993" t="str">
        <f>VLOOKUP(B1993,[1]Transaction!C:E,3,FALSE)</f>
        <v>AFT</v>
      </c>
      <c r="R1993" s="10">
        <f>IFERROR(I1993-J1993, "")</f>
        <v>88742.876981120004</v>
      </c>
      <c r="S1993" s="5">
        <f t="shared" si="63"/>
        <v>0</v>
      </c>
    </row>
    <row r="1994" spans="1:19" x14ac:dyDescent="0.25">
      <c r="A1994" s="6" t="s">
        <v>2840</v>
      </c>
      <c r="B1994" s="7">
        <v>672830363</v>
      </c>
      <c r="C1994" s="6">
        <v>50</v>
      </c>
      <c r="D1994" s="17">
        <v>26443.5</v>
      </c>
      <c r="E1994" s="6" t="s">
        <v>3339</v>
      </c>
      <c r="F1994" s="6" t="s">
        <v>3555</v>
      </c>
      <c r="G1994" s="6" t="s">
        <v>3403</v>
      </c>
      <c r="H1994" s="18" t="s">
        <v>7467</v>
      </c>
      <c r="I1994" s="19" t="str">
        <f t="shared" si="62"/>
        <v>520918.032</v>
      </c>
      <c r="J1994" s="20">
        <v>347071.35779712</v>
      </c>
      <c r="K1994" s="6" t="s">
        <v>7468</v>
      </c>
      <c r="L1994" t="str">
        <f>VLOOKUP(A1994,[1]Accounts!$A$2:$G$3001,5,FALSE)</f>
        <v>Savings</v>
      </c>
      <c r="M1994" t="str">
        <f>VLOOKUP(A1994,[1]Accounts!$A$2:$G$3001,7,FALSE)</f>
        <v>34993,314</v>
      </c>
      <c r="N1994" t="str">
        <f>IFERROR(VLOOKUP(A1994,[1]Loan!A:D,4,FALSE),  " No Loan")</f>
        <v xml:space="preserve"> No Loan</v>
      </c>
      <c r="O1994" s="4">
        <f>VLOOKUP(B1994, [1]Transaction!C:F,4,FALSE)</f>
        <v>44283</v>
      </c>
      <c r="P1994" t="str">
        <f>VLOOKUP(B1994,[1]Transaction!C:D,2,FALSE)</f>
        <v>Money Deposit</v>
      </c>
      <c r="Q1994" t="str">
        <f>VLOOKUP(B1994,[1]Transaction!C:E,3,FALSE)</f>
        <v>Bank</v>
      </c>
      <c r="R1994" s="10">
        <f>IFERROR(I1994-J1994, "")</f>
        <v>173846.67420288001</v>
      </c>
      <c r="S1994" s="5">
        <f t="shared" si="63"/>
        <v>0</v>
      </c>
    </row>
    <row r="1995" spans="1:19" x14ac:dyDescent="0.25">
      <c r="A1995" s="6" t="s">
        <v>2108</v>
      </c>
      <c r="B1995" s="7">
        <v>672898421</v>
      </c>
      <c r="C1995" s="6">
        <v>50</v>
      </c>
      <c r="D1995" s="17">
        <v>26443.5</v>
      </c>
      <c r="E1995" s="6" t="s">
        <v>3339</v>
      </c>
      <c r="F1995" s="6" t="s">
        <v>3344</v>
      </c>
      <c r="G1995" s="6" t="s">
        <v>3444</v>
      </c>
      <c r="H1995" s="18" t="s">
        <v>7469</v>
      </c>
      <c r="I1995" s="19" t="str">
        <f t="shared" si="62"/>
        <v>358570.119</v>
      </c>
      <c r="J1995" s="20">
        <v>85658.417459999997</v>
      </c>
      <c r="K1995" s="6" t="s">
        <v>7470</v>
      </c>
      <c r="L1995" t="str">
        <f>VLOOKUP(A1995,[1]Accounts!$A$2:$G$3001,5,FALSE)</f>
        <v>Corporate</v>
      </c>
      <c r="M1995" t="str">
        <f>VLOOKUP(A1995,[1]Accounts!$A$2:$G$3001,7,FALSE)</f>
        <v>129932,3025</v>
      </c>
      <c r="N1995" t="str">
        <f>IFERROR(VLOOKUP(A1995,[1]Loan!A:D,4,FALSE),  " No Loan")</f>
        <v xml:space="preserve"> No Loan</v>
      </c>
      <c r="O1995" s="4">
        <f>VLOOKUP(B1995, [1]Transaction!C:F,4,FALSE)</f>
        <v>44546</v>
      </c>
      <c r="P1995" t="str">
        <f>VLOOKUP(B1995,[1]Transaction!C:D,2,FALSE)</f>
        <v>Money Transfer</v>
      </c>
      <c r="Q1995" t="str">
        <f>VLOOKUP(B1995,[1]Transaction!C:E,3,FALSE)</f>
        <v>Internet Banking</v>
      </c>
      <c r="R1995" s="10">
        <f>IFERROR(I1995-J1995, "")</f>
        <v>272911.70154000004</v>
      </c>
      <c r="S1995" s="5">
        <f t="shared" si="63"/>
        <v>0</v>
      </c>
    </row>
    <row r="1996" spans="1:19" x14ac:dyDescent="0.25">
      <c r="A1996" s="6" t="s">
        <v>3027</v>
      </c>
      <c r="B1996" s="7">
        <v>673180431</v>
      </c>
      <c r="C1996" s="6">
        <v>38</v>
      </c>
      <c r="D1996" s="17">
        <v>30826.5</v>
      </c>
      <c r="E1996" s="6" t="s">
        <v>3348</v>
      </c>
      <c r="F1996" s="6" t="s">
        <v>3375</v>
      </c>
      <c r="G1996" s="6" t="s">
        <v>3444</v>
      </c>
      <c r="H1996" s="18" t="s">
        <v>7471</v>
      </c>
      <c r="I1996" s="19" t="str">
        <f t="shared" si="62"/>
        <v>1339990.62</v>
      </c>
      <c r="J1996" s="20">
        <v>575586.88283250004</v>
      </c>
      <c r="K1996" s="6" t="s">
        <v>7472</v>
      </c>
      <c r="L1996" t="str">
        <f>VLOOKUP(A1996,[1]Accounts!$A$2:$G$3001,5,FALSE)</f>
        <v>Joint</v>
      </c>
      <c r="M1996" t="str">
        <f>VLOOKUP(A1996,[1]Accounts!$A$2:$G$3001,7,FALSE)</f>
        <v>92005,3248</v>
      </c>
      <c r="N1996" t="str">
        <f>IFERROR(VLOOKUP(A1996,[1]Loan!A:D,4,FALSE),  " No Loan")</f>
        <v xml:space="preserve"> No Loan</v>
      </c>
      <c r="O1996" s="4">
        <f>VLOOKUP(B1996, [1]Transaction!C:F,4,FALSE)</f>
        <v>44289</v>
      </c>
      <c r="P1996" t="str">
        <f>VLOOKUP(B1996,[1]Transaction!C:D,2,FALSE)</f>
        <v>Money Transfer</v>
      </c>
      <c r="Q1996" t="str">
        <f>VLOOKUP(B1996,[1]Transaction!C:E,3,FALSE)</f>
        <v>Internet Banking</v>
      </c>
      <c r="R1996" s="10">
        <f>IFERROR(I1996-J1996, "")</f>
        <v>764403.73716750008</v>
      </c>
      <c r="S1996" s="5">
        <f t="shared" si="63"/>
        <v>15288.074743350002</v>
      </c>
    </row>
    <row r="1997" spans="1:19" x14ac:dyDescent="0.25">
      <c r="A1997" s="6" t="s">
        <v>2906</v>
      </c>
      <c r="B1997" s="7">
        <v>673790986</v>
      </c>
      <c r="C1997" s="6">
        <v>23</v>
      </c>
      <c r="D1997" s="17">
        <v>36305.25</v>
      </c>
      <c r="E1997" s="6" t="s">
        <v>3348</v>
      </c>
      <c r="F1997" s="6" t="s">
        <v>4432</v>
      </c>
      <c r="G1997" s="6" t="s">
        <v>3376</v>
      </c>
      <c r="H1997" s="18" t="s">
        <v>7473</v>
      </c>
      <c r="I1997" s="19" t="str">
        <f t="shared" si="62"/>
        <v>95899.2663</v>
      </c>
      <c r="J1997" s="20">
        <v>31921.713823999999</v>
      </c>
      <c r="K1997" s="6" t="s">
        <v>7474</v>
      </c>
      <c r="L1997" t="str">
        <f>VLOOKUP(A1997,[1]Accounts!$A$2:$G$3001,5,FALSE)</f>
        <v>Domiciliary</v>
      </c>
      <c r="M1997" t="str">
        <f>VLOOKUP(A1997,[1]Accounts!$A$2:$G$3001,7,FALSE)</f>
        <v>208842,24</v>
      </c>
      <c r="N1997" t="str">
        <f>IFERROR(VLOOKUP(A1997,[1]Loan!A:D,4,FALSE),  " No Loan")</f>
        <v xml:space="preserve"> No Loan</v>
      </c>
      <c r="O1997" s="4">
        <f>VLOOKUP(B1997, [1]Transaction!C:F,4,FALSE)</f>
        <v>44580</v>
      </c>
      <c r="P1997" t="str">
        <f>VLOOKUP(B1997,[1]Transaction!C:D,2,FALSE)</f>
        <v>Money Transfer</v>
      </c>
      <c r="Q1997" t="str">
        <f>VLOOKUP(B1997,[1]Transaction!C:E,3,FALSE)</f>
        <v>Bank</v>
      </c>
      <c r="R1997" s="10">
        <f>IFERROR(I1997-J1997, "")</f>
        <v>63977.552476000004</v>
      </c>
      <c r="S1997" s="5">
        <f t="shared" si="63"/>
        <v>0</v>
      </c>
    </row>
    <row r="1998" spans="1:19" x14ac:dyDescent="0.25">
      <c r="A1998" s="6" t="s">
        <v>3226</v>
      </c>
      <c r="B1998" s="7">
        <v>674382707</v>
      </c>
      <c r="C1998" s="6">
        <v>31</v>
      </c>
      <c r="D1998" s="17">
        <v>33383.25</v>
      </c>
      <c r="E1998" s="6" t="s">
        <v>3348</v>
      </c>
      <c r="F1998" s="6" t="s">
        <v>3398</v>
      </c>
      <c r="G1998" s="6" t="s">
        <v>3369</v>
      </c>
      <c r="H1998" s="18" t="s">
        <v>7475</v>
      </c>
      <c r="I1998" s="19" t="str">
        <f t="shared" si="62"/>
        <v>81827.2000</v>
      </c>
      <c r="J1998" s="20">
        <v>28247.197809599998</v>
      </c>
      <c r="K1998" s="6" t="s">
        <v>7476</v>
      </c>
      <c r="L1998" t="str">
        <f>VLOOKUP(A1998,[1]Accounts!$A$2:$G$3001,5,FALSE)</f>
        <v>Corporate</v>
      </c>
      <c r="M1998" t="str">
        <f>VLOOKUP(A1998,[1]Accounts!$A$2:$G$3001,7,FALSE)</f>
        <v>172838,3013</v>
      </c>
      <c r="N1998" t="str">
        <f>IFERROR(VLOOKUP(A1998,[1]Loan!A:D,4,FALSE),  " No Loan")</f>
        <v xml:space="preserve"> No Loan</v>
      </c>
      <c r="O1998" s="4">
        <f>VLOOKUP(B1998, [1]Transaction!C:F,4,FALSE)</f>
        <v>44389</v>
      </c>
      <c r="P1998" t="str">
        <f>VLOOKUP(B1998,[1]Transaction!C:D,2,FALSE)</f>
        <v>Cash Withdrawal</v>
      </c>
      <c r="Q1998" t="str">
        <f>VLOOKUP(B1998,[1]Transaction!C:E,3,FALSE)</f>
        <v>Bank</v>
      </c>
      <c r="R1998" s="10">
        <f>IFERROR(I1998-J1998, "")</f>
        <v>53580.002190400002</v>
      </c>
      <c r="S1998" s="5">
        <f t="shared" si="63"/>
        <v>0</v>
      </c>
    </row>
    <row r="1999" spans="1:19" x14ac:dyDescent="0.25">
      <c r="A1999" s="6" t="s">
        <v>2628</v>
      </c>
      <c r="B1999" s="7">
        <v>674675698</v>
      </c>
      <c r="C1999" s="6">
        <v>56</v>
      </c>
      <c r="D1999" s="17">
        <v>24252</v>
      </c>
      <c r="E1999" s="6" t="s">
        <v>3348</v>
      </c>
      <c r="F1999" s="6" t="s">
        <v>4282</v>
      </c>
      <c r="G1999" s="6" t="s">
        <v>3345</v>
      </c>
      <c r="H1999" s="18" t="s">
        <v>7477</v>
      </c>
      <c r="I1999" s="19" t="str">
        <f t="shared" si="62"/>
        <v>303466.757</v>
      </c>
      <c r="J1999" s="20">
        <v>194575.7444352</v>
      </c>
      <c r="K1999" s="6" t="s">
        <v>7478</v>
      </c>
      <c r="L1999" t="str">
        <f>VLOOKUP(A1999,[1]Accounts!$A$2:$G$3001,5,FALSE)</f>
        <v>Current</v>
      </c>
      <c r="M1999" t="str">
        <f>VLOOKUP(A1999,[1]Accounts!$A$2:$G$3001,7,FALSE)</f>
        <v>269309,495</v>
      </c>
      <c r="N1999" t="str">
        <f>IFERROR(VLOOKUP(A1999,[1]Loan!A:D,4,FALSE),  " No Loan")</f>
        <v xml:space="preserve"> No Loan</v>
      </c>
      <c r="O1999" s="4">
        <f>VLOOKUP(B1999, [1]Transaction!C:F,4,FALSE)</f>
        <v>44578</v>
      </c>
      <c r="P1999" t="str">
        <f>VLOOKUP(B1999,[1]Transaction!C:D,2,FALSE)</f>
        <v>Money Transfer</v>
      </c>
      <c r="Q1999" t="str">
        <f>VLOOKUP(B1999,[1]Transaction!C:E,3,FALSE)</f>
        <v>Internet Banking</v>
      </c>
      <c r="R1999" s="10">
        <f>IFERROR(I1999-J1999, "")</f>
        <v>108891.01256479998</v>
      </c>
      <c r="S1999" s="5">
        <f t="shared" si="63"/>
        <v>0</v>
      </c>
    </row>
    <row r="2000" spans="1:19" x14ac:dyDescent="0.25">
      <c r="A2000" s="6" t="s">
        <v>2364</v>
      </c>
      <c r="B2000" s="7">
        <v>674880736</v>
      </c>
      <c r="C2000" s="6">
        <v>59</v>
      </c>
      <c r="D2000" s="17">
        <v>23156.25</v>
      </c>
      <c r="E2000" s="6" t="s">
        <v>3339</v>
      </c>
      <c r="F2000" s="6" t="s">
        <v>3360</v>
      </c>
      <c r="G2000" s="6" t="s">
        <v>3489</v>
      </c>
      <c r="H2000" s="18" t="s">
        <v>7479</v>
      </c>
      <c r="I2000" s="19" t="str">
        <f t="shared" si="62"/>
        <v>97270.6377</v>
      </c>
      <c r="J2000" s="20">
        <v>16587.20349</v>
      </c>
      <c r="K2000" s="6" t="s">
        <v>7480</v>
      </c>
      <c r="L2000" t="str">
        <f>VLOOKUP(A2000,[1]Accounts!$A$2:$G$3001,5,FALSE)</f>
        <v>Current</v>
      </c>
      <c r="M2000" t="str">
        <f>VLOOKUP(A2000,[1]Accounts!$A$2:$G$3001,7,FALSE)</f>
        <v>163181,1456</v>
      </c>
      <c r="N2000" t="str">
        <f>IFERROR(VLOOKUP(A2000,[1]Loan!A:D,4,FALSE),  " No Loan")</f>
        <v xml:space="preserve"> No Loan</v>
      </c>
      <c r="O2000" s="4">
        <f>VLOOKUP(B2000, [1]Transaction!C:F,4,FALSE)</f>
        <v>44406</v>
      </c>
      <c r="P2000" t="str">
        <f>VLOOKUP(B2000,[1]Transaction!C:D,2,FALSE)</f>
        <v>Money Deposit</v>
      </c>
      <c r="Q2000" t="str">
        <f>VLOOKUP(B2000,[1]Transaction!C:E,3,FALSE)</f>
        <v>Bank</v>
      </c>
      <c r="R2000" s="10">
        <f>IFERROR(I2000-J2000, "")</f>
        <v>80683.434210000007</v>
      </c>
      <c r="S2000" s="5">
        <f t="shared" si="63"/>
        <v>0</v>
      </c>
    </row>
    <row r="2001" spans="1:19" x14ac:dyDescent="0.25">
      <c r="A2001" s="6" t="s">
        <v>1354</v>
      </c>
      <c r="B2001" s="7">
        <v>675064127</v>
      </c>
      <c r="C2001" s="6">
        <v>72</v>
      </c>
      <c r="D2001" s="17">
        <v>18408</v>
      </c>
      <c r="E2001" s="6" t="s">
        <v>3348</v>
      </c>
      <c r="F2001" s="6" t="s">
        <v>4085</v>
      </c>
      <c r="G2001" s="6" t="s">
        <v>3444</v>
      </c>
      <c r="H2001" s="18" t="s">
        <v>7481</v>
      </c>
      <c r="I2001" s="19" t="str">
        <f t="shared" si="62"/>
        <v>1333928.03</v>
      </c>
      <c r="J2001" s="20">
        <v>226767.76520200001</v>
      </c>
      <c r="K2001" s="6" t="s">
        <v>7482</v>
      </c>
      <c r="L2001" t="str">
        <f>VLOOKUP(A2001,[1]Accounts!$A$2:$G$3001,5,FALSE)</f>
        <v>Joint</v>
      </c>
      <c r="M2001" t="str">
        <f>VLOOKUP(A2001,[1]Accounts!$A$2:$G$3001,7,FALSE)</f>
        <v>292133,5263</v>
      </c>
      <c r="N2001" t="str">
        <f>IFERROR(VLOOKUP(A2001,[1]Loan!A:D,4,FALSE),  " No Loan")</f>
        <v xml:space="preserve"> No Loan</v>
      </c>
      <c r="O2001" s="4">
        <f>VLOOKUP(B2001, [1]Transaction!C:F,4,FALSE)</f>
        <v>44324</v>
      </c>
      <c r="P2001" t="str">
        <f>VLOOKUP(B2001,[1]Transaction!C:D,2,FALSE)</f>
        <v>Money Deposit</v>
      </c>
      <c r="Q2001" t="str">
        <f>VLOOKUP(B2001,[1]Transaction!C:E,3,FALSE)</f>
        <v>Bank</v>
      </c>
      <c r="R2001" s="10">
        <f>IFERROR(I2001-J2001, "")</f>
        <v>1107160.264798</v>
      </c>
      <c r="S2001" s="5">
        <f t="shared" si="63"/>
        <v>22143.205295960001</v>
      </c>
    </row>
    <row r="2002" spans="1:19" x14ac:dyDescent="0.25">
      <c r="A2002" s="6" t="s">
        <v>670</v>
      </c>
      <c r="B2002" s="7">
        <v>675487854</v>
      </c>
      <c r="C2002" s="6">
        <v>79</v>
      </c>
      <c r="D2002" s="17">
        <v>15851.25</v>
      </c>
      <c r="E2002" s="6" t="s">
        <v>3348</v>
      </c>
      <c r="F2002" s="6" t="s">
        <v>4282</v>
      </c>
      <c r="G2002" s="6" t="s">
        <v>3512</v>
      </c>
      <c r="H2002" s="18" t="s">
        <v>7483</v>
      </c>
      <c r="I2002" s="19" t="str">
        <f t="shared" si="62"/>
        <v>1340974.78</v>
      </c>
      <c r="J2002" s="20">
        <v>376317.64854684001</v>
      </c>
      <c r="K2002" s="6" t="s">
        <v>7484</v>
      </c>
      <c r="L2002" t="str">
        <f>VLOOKUP(A2002,[1]Accounts!$A$2:$G$3001,5,FALSE)</f>
        <v>Current</v>
      </c>
      <c r="M2002" t="str">
        <f>VLOOKUP(A2002,[1]Accounts!$A$2:$G$3001,7,FALSE)</f>
        <v>149042,7932</v>
      </c>
      <c r="N2002" t="str">
        <f>IFERROR(VLOOKUP(A2002,[1]Loan!A:D,4,FALSE),  " No Loan")</f>
        <v>N894827388</v>
      </c>
      <c r="O2002" s="4">
        <f>VLOOKUP(B2002, [1]Transaction!C:F,4,FALSE)</f>
        <v>44199</v>
      </c>
      <c r="P2002" t="str">
        <f>VLOOKUP(B2002,[1]Transaction!C:D,2,FALSE)</f>
        <v>Loan Payment</v>
      </c>
      <c r="Q2002" t="str">
        <f>VLOOKUP(B2002,[1]Transaction!C:E,3,FALSE)</f>
        <v>AFT</v>
      </c>
      <c r="R2002" s="10">
        <f>IFERROR(I2002-J2002, "")</f>
        <v>964657.13145315996</v>
      </c>
      <c r="S2002" s="5">
        <f t="shared" si="63"/>
        <v>19293.142629063201</v>
      </c>
    </row>
    <row r="2003" spans="1:19" x14ac:dyDescent="0.25">
      <c r="A2003" s="6" t="s">
        <v>2105</v>
      </c>
      <c r="B2003" s="7">
        <v>675986961</v>
      </c>
      <c r="C2003" s="6">
        <v>27</v>
      </c>
      <c r="D2003" s="17">
        <v>34844.25</v>
      </c>
      <c r="E2003" s="6" t="s">
        <v>3339</v>
      </c>
      <c r="F2003" s="6" t="s">
        <v>3353</v>
      </c>
      <c r="G2003" s="6" t="s">
        <v>3429</v>
      </c>
      <c r="H2003" s="18" t="s">
        <v>7485</v>
      </c>
      <c r="I2003" s="19" t="str">
        <f t="shared" si="62"/>
        <v>439503.755</v>
      </c>
      <c r="J2003" s="20">
        <v>151974.1200614</v>
      </c>
      <c r="K2003" s="6" t="s">
        <v>7486</v>
      </c>
      <c r="L2003" t="str">
        <f>VLOOKUP(A2003,[1]Accounts!$A$2:$G$3001,5,FALSE)</f>
        <v>Domiciliary</v>
      </c>
      <c r="M2003" t="str">
        <f>VLOOKUP(A2003,[1]Accounts!$A$2:$G$3001,7,FALSE)</f>
        <v>363577,725</v>
      </c>
      <c r="N2003" t="str">
        <f>IFERROR(VLOOKUP(A2003,[1]Loan!A:D,4,FALSE),  " No Loan")</f>
        <v xml:space="preserve"> No Loan</v>
      </c>
      <c r="O2003" s="4">
        <f>VLOOKUP(B2003, [1]Transaction!C:F,4,FALSE)</f>
        <v>44242</v>
      </c>
      <c r="P2003" t="str">
        <f>VLOOKUP(B2003,[1]Transaction!C:D,2,FALSE)</f>
        <v>Cash Withdrawal</v>
      </c>
      <c r="Q2003" t="str">
        <f>VLOOKUP(B2003,[1]Transaction!C:E,3,FALSE)</f>
        <v>ATM</v>
      </c>
      <c r="R2003" s="10">
        <f>IFERROR(I2003-J2003, "")</f>
        <v>287529.63493860001</v>
      </c>
      <c r="S2003" s="5">
        <f t="shared" si="63"/>
        <v>0</v>
      </c>
    </row>
    <row r="2004" spans="1:19" x14ac:dyDescent="0.25">
      <c r="A2004" s="6" t="s">
        <v>1665</v>
      </c>
      <c r="B2004" s="7">
        <v>676088200</v>
      </c>
      <c r="C2004" s="6">
        <v>65</v>
      </c>
      <c r="D2004" s="17">
        <v>20964.75</v>
      </c>
      <c r="E2004" s="6" t="s">
        <v>3348</v>
      </c>
      <c r="F2004" s="6" t="s">
        <v>3406</v>
      </c>
      <c r="G2004" s="6" t="s">
        <v>3369</v>
      </c>
      <c r="H2004" s="18" t="s">
        <v>7487</v>
      </c>
      <c r="I2004" s="19" t="str">
        <f t="shared" si="62"/>
        <v>166042.893</v>
      </c>
      <c r="J2004" s="20">
        <v>77868.391608000005</v>
      </c>
      <c r="K2004" s="6" t="s">
        <v>7488</v>
      </c>
      <c r="L2004" t="str">
        <f>VLOOKUP(A2004,[1]Accounts!$A$2:$G$3001,5,FALSE)</f>
        <v>Joint</v>
      </c>
      <c r="M2004" t="str">
        <f>VLOOKUP(A2004,[1]Accounts!$A$2:$G$3001,7,FALSE)</f>
        <v>86750,7975</v>
      </c>
      <c r="N2004" t="str">
        <f>IFERROR(VLOOKUP(A2004,[1]Loan!A:D,4,FALSE),  " No Loan")</f>
        <v xml:space="preserve"> No Loan</v>
      </c>
      <c r="O2004" s="4">
        <f>VLOOKUP(B2004, [1]Transaction!C:F,4,FALSE)</f>
        <v>44274</v>
      </c>
      <c r="P2004" t="str">
        <f>VLOOKUP(B2004,[1]Transaction!C:D,2,FALSE)</f>
        <v>Cash Withdrawal</v>
      </c>
      <c r="Q2004" t="str">
        <f>VLOOKUP(B2004,[1]Transaction!C:E,3,FALSE)</f>
        <v>Bank</v>
      </c>
      <c r="R2004" s="10">
        <f>IFERROR(I2004-J2004, "")</f>
        <v>88174.501392000006</v>
      </c>
      <c r="S2004" s="5">
        <f t="shared" si="63"/>
        <v>0</v>
      </c>
    </row>
    <row r="2005" spans="1:19" x14ac:dyDescent="0.25">
      <c r="A2005" s="6" t="s">
        <v>1915</v>
      </c>
      <c r="B2005" s="7">
        <v>676156542</v>
      </c>
      <c r="C2005" s="6">
        <v>50</v>
      </c>
      <c r="D2005" s="17">
        <v>26443.5</v>
      </c>
      <c r="E2005" s="6" t="s">
        <v>3339</v>
      </c>
      <c r="F2005" s="6" t="s">
        <v>3600</v>
      </c>
      <c r="G2005" s="6" t="s">
        <v>3369</v>
      </c>
      <c r="H2005" s="18" t="s">
        <v>7489</v>
      </c>
      <c r="I2005" s="19" t="str">
        <f t="shared" si="62"/>
        <v>86604.9082</v>
      </c>
      <c r="J2005" s="20">
        <v>67878.639382880006</v>
      </c>
      <c r="K2005" s="6" t="s">
        <v>7490</v>
      </c>
      <c r="L2005" t="str">
        <f>VLOOKUP(A2005,[1]Accounts!$A$2:$G$3001,5,FALSE)</f>
        <v>Domiciliary</v>
      </c>
      <c r="M2005" t="str">
        <f>VLOOKUP(A2005,[1]Accounts!$A$2:$G$3001,7,FALSE)</f>
        <v>87143,8425</v>
      </c>
      <c r="N2005" t="str">
        <f>IFERROR(VLOOKUP(A2005,[1]Loan!A:D,4,FALSE),  " No Loan")</f>
        <v xml:space="preserve"> No Loan</v>
      </c>
      <c r="O2005" s="4">
        <f>VLOOKUP(B2005, [1]Transaction!C:F,4,FALSE)</f>
        <v>44279</v>
      </c>
      <c r="P2005" t="str">
        <f>VLOOKUP(B2005,[1]Transaction!C:D,2,FALSE)</f>
        <v>Money Transfer</v>
      </c>
      <c r="Q2005" t="str">
        <f>VLOOKUP(B2005,[1]Transaction!C:E,3,FALSE)</f>
        <v>Internet Banking</v>
      </c>
      <c r="R2005" s="10">
        <f>IFERROR(I2005-J2005, "")</f>
        <v>18726.268817119999</v>
      </c>
      <c r="S2005" s="5">
        <f t="shared" si="63"/>
        <v>0</v>
      </c>
    </row>
    <row r="2006" spans="1:19" x14ac:dyDescent="0.25">
      <c r="A2006" s="6" t="s">
        <v>2376</v>
      </c>
      <c r="B2006" s="7">
        <v>676319363</v>
      </c>
      <c r="C2006" s="6">
        <v>26</v>
      </c>
      <c r="D2006" s="17">
        <v>35209.5</v>
      </c>
      <c r="E2006" s="6" t="s">
        <v>3339</v>
      </c>
      <c r="F2006" s="6" t="s">
        <v>3688</v>
      </c>
      <c r="G2006" s="6" t="s">
        <v>3389</v>
      </c>
      <c r="H2006" s="18" t="s">
        <v>7491</v>
      </c>
      <c r="I2006" s="19" t="str">
        <f t="shared" si="62"/>
        <v>267004.585</v>
      </c>
      <c r="J2006" s="20">
        <v>224363.15982197999</v>
      </c>
      <c r="K2006" s="6" t="s">
        <v>7492</v>
      </c>
      <c r="L2006" t="str">
        <f>VLOOKUP(A2006,[1]Accounts!$A$2:$G$3001,5,FALSE)</f>
        <v>Fixed Deposit</v>
      </c>
      <c r="M2006" t="str">
        <f>VLOOKUP(A2006,[1]Accounts!$A$2:$G$3001,7,FALSE)</f>
        <v>98458,0608</v>
      </c>
      <c r="N2006" t="str">
        <f>IFERROR(VLOOKUP(A2006,[1]Loan!A:D,4,FALSE),  " No Loan")</f>
        <v xml:space="preserve"> No Loan</v>
      </c>
      <c r="O2006" s="4">
        <f>VLOOKUP(B2006, [1]Transaction!C:F,4,FALSE)</f>
        <v>44644</v>
      </c>
      <c r="P2006" t="str">
        <f>VLOOKUP(B2006,[1]Transaction!C:D,2,FALSE)</f>
        <v>Online Payment</v>
      </c>
      <c r="Q2006" t="str">
        <f>VLOOKUP(B2006,[1]Transaction!C:E,3,FALSE)</f>
        <v>Mobile</v>
      </c>
      <c r="R2006" s="10">
        <f>IFERROR(I2006-J2006, "")</f>
        <v>42641.425178020028</v>
      </c>
      <c r="S2006" s="5">
        <f t="shared" si="63"/>
        <v>0</v>
      </c>
    </row>
    <row r="2007" spans="1:19" x14ac:dyDescent="0.25">
      <c r="A2007" s="6" t="s">
        <v>1804</v>
      </c>
      <c r="B2007" s="7">
        <v>676553473</v>
      </c>
      <c r="C2007" s="6">
        <v>50</v>
      </c>
      <c r="D2007" s="17">
        <v>26443.5</v>
      </c>
      <c r="E2007" s="6" t="s">
        <v>3348</v>
      </c>
      <c r="F2007" s="6" t="s">
        <v>3576</v>
      </c>
      <c r="G2007" s="6" t="s">
        <v>3365</v>
      </c>
      <c r="H2007" s="18" t="s">
        <v>7493</v>
      </c>
      <c r="I2007" s="19" t="str">
        <f t="shared" si="62"/>
        <v>218455.091</v>
      </c>
      <c r="J2007" s="20">
        <v>214604.35724951999</v>
      </c>
      <c r="K2007" s="6" t="s">
        <v>7494</v>
      </c>
      <c r="L2007" t="str">
        <f>VLOOKUP(A2007,[1]Accounts!$A$2:$G$3001,5,FALSE)</f>
        <v>Current</v>
      </c>
      <c r="M2007" t="str">
        <f>VLOOKUP(A2007,[1]Accounts!$A$2:$G$3001,7,FALSE)</f>
        <v>114353,961</v>
      </c>
      <c r="N2007" t="str">
        <f>IFERROR(VLOOKUP(A2007,[1]Loan!A:D,4,FALSE),  " No Loan")</f>
        <v xml:space="preserve"> No Loan</v>
      </c>
      <c r="O2007" s="4">
        <f>VLOOKUP(B2007, [1]Transaction!C:F,4,FALSE)</f>
        <v>44606</v>
      </c>
      <c r="P2007" t="str">
        <f>VLOOKUP(B2007,[1]Transaction!C:D,2,FALSE)</f>
        <v>Cash Withdrawal</v>
      </c>
      <c r="Q2007" t="str">
        <f>VLOOKUP(B2007,[1]Transaction!C:E,3,FALSE)</f>
        <v>POS</v>
      </c>
      <c r="R2007" s="10">
        <f>IFERROR(I2007-J2007, "")</f>
        <v>3850.7337504799943</v>
      </c>
      <c r="S2007" s="5">
        <f t="shared" si="63"/>
        <v>0</v>
      </c>
    </row>
    <row r="2008" spans="1:19" x14ac:dyDescent="0.25">
      <c r="A2008" s="6" t="s">
        <v>672</v>
      </c>
      <c r="B2008" s="7">
        <v>677528342</v>
      </c>
      <c r="C2008" s="6">
        <v>37</v>
      </c>
      <c r="D2008" s="17">
        <v>31191.75</v>
      </c>
      <c r="E2008" s="6" t="s">
        <v>3339</v>
      </c>
      <c r="F2008" s="6" t="s">
        <v>4411</v>
      </c>
      <c r="G2008" s="6" t="s">
        <v>3403</v>
      </c>
      <c r="H2008" s="18" t="s">
        <v>7495</v>
      </c>
      <c r="I2008" s="19" t="str">
        <f t="shared" si="62"/>
        <v>1353471.65</v>
      </c>
      <c r="J2008" s="20">
        <v>782164.14834725996</v>
      </c>
      <c r="K2008" s="6" t="s">
        <v>7496</v>
      </c>
      <c r="L2008" t="str">
        <f>VLOOKUP(A2008,[1]Accounts!$A$2:$G$3001,5,FALSE)</f>
        <v>Joint</v>
      </c>
      <c r="M2008" t="str">
        <f>VLOOKUP(A2008,[1]Accounts!$A$2:$G$3001,7,FALSE)</f>
        <v>70523,2352</v>
      </c>
      <c r="N2008" t="str">
        <f>IFERROR(VLOOKUP(A2008,[1]Loan!A:D,4,FALSE),  " No Loan")</f>
        <v>N159503,35</v>
      </c>
      <c r="O2008" s="4">
        <f>VLOOKUP(B2008, [1]Transaction!C:F,4,FALSE)</f>
        <v>44475</v>
      </c>
      <c r="P2008" t="str">
        <f>VLOOKUP(B2008,[1]Transaction!C:D,2,FALSE)</f>
        <v>Loan Payment</v>
      </c>
      <c r="Q2008" t="str">
        <f>VLOOKUP(B2008,[1]Transaction!C:E,3,FALSE)</f>
        <v>Mobile</v>
      </c>
      <c r="R2008" s="10">
        <f>IFERROR(I2008-J2008, "")</f>
        <v>571307.50165273994</v>
      </c>
      <c r="S2008" s="5">
        <f t="shared" si="63"/>
        <v>11426.150033054799</v>
      </c>
    </row>
    <row r="2009" spans="1:19" x14ac:dyDescent="0.25">
      <c r="A2009" s="6" t="s">
        <v>2421</v>
      </c>
      <c r="B2009" s="7">
        <v>677896146</v>
      </c>
      <c r="C2009" s="6">
        <v>56</v>
      </c>
      <c r="D2009" s="17">
        <v>24252</v>
      </c>
      <c r="E2009" s="6" t="s">
        <v>3348</v>
      </c>
      <c r="F2009" s="6" t="s">
        <v>4298</v>
      </c>
      <c r="G2009" s="6" t="s">
        <v>3403</v>
      </c>
      <c r="H2009" s="18" t="s">
        <v>7497</v>
      </c>
      <c r="I2009" s="19" t="str">
        <f t="shared" si="62"/>
        <v>117731.252</v>
      </c>
      <c r="J2009" s="20">
        <v>21087.438518080002</v>
      </c>
      <c r="K2009" s="6" t="s">
        <v>7498</v>
      </c>
      <c r="L2009" t="str">
        <f>VLOOKUP(A2009,[1]Accounts!$A$2:$G$3001,5,FALSE)</f>
        <v>Domiciliary</v>
      </c>
      <c r="M2009" t="str">
        <f>VLOOKUP(A2009,[1]Accounts!$A$2:$G$3001,7,FALSE)</f>
        <v>87687,3175</v>
      </c>
      <c r="N2009" t="str">
        <f>IFERROR(VLOOKUP(A2009,[1]Loan!A:D,4,FALSE),  " No Loan")</f>
        <v xml:space="preserve"> No Loan</v>
      </c>
      <c r="O2009" s="4">
        <f>VLOOKUP(B2009, [1]Transaction!C:F,4,FALSE)</f>
        <v>44443</v>
      </c>
      <c r="P2009" t="str">
        <f>VLOOKUP(B2009,[1]Transaction!C:D,2,FALSE)</f>
        <v>Checks</v>
      </c>
      <c r="Q2009" t="str">
        <f>VLOOKUP(B2009,[1]Transaction!C:E,3,FALSE)</f>
        <v>Bank</v>
      </c>
      <c r="R2009" s="10">
        <f>IFERROR(I2009-J2009, "")</f>
        <v>96643.813481919991</v>
      </c>
      <c r="S2009" s="5">
        <f t="shared" si="63"/>
        <v>0</v>
      </c>
    </row>
    <row r="2010" spans="1:19" x14ac:dyDescent="0.25">
      <c r="A2010" s="6" t="s">
        <v>2978</v>
      </c>
      <c r="B2010" s="7">
        <v>678546781</v>
      </c>
      <c r="C2010" s="6">
        <v>41</v>
      </c>
      <c r="D2010" s="17">
        <v>29730.75</v>
      </c>
      <c r="E2010" s="6" t="s">
        <v>3348</v>
      </c>
      <c r="F2010" s="6" t="s">
        <v>3418</v>
      </c>
      <c r="G2010" s="6" t="s">
        <v>3505</v>
      </c>
      <c r="H2010" s="18" t="s">
        <v>7499</v>
      </c>
      <c r="I2010" s="19" t="str">
        <f t="shared" si="62"/>
        <v>192955.962</v>
      </c>
      <c r="J2010" s="20">
        <v>59707.128121599999</v>
      </c>
      <c r="K2010" s="6" t="s">
        <v>7500</v>
      </c>
      <c r="L2010" t="str">
        <f>VLOOKUP(A2010,[1]Accounts!$A$2:$G$3001,5,FALSE)</f>
        <v>Savings</v>
      </c>
      <c r="M2010" t="str">
        <f>VLOOKUP(A2010,[1]Accounts!$A$2:$G$3001,7,FALSE)</f>
        <v>254494,3604</v>
      </c>
      <c r="N2010" t="str">
        <f>IFERROR(VLOOKUP(A2010,[1]Loan!A:D,4,FALSE),  " No Loan")</f>
        <v xml:space="preserve"> No Loan</v>
      </c>
      <c r="O2010" s="4">
        <f>VLOOKUP(B2010, [1]Transaction!C:F,4,FALSE)</f>
        <v>44580</v>
      </c>
      <c r="P2010" t="str">
        <f>VLOOKUP(B2010,[1]Transaction!C:D,2,FALSE)</f>
        <v>Online Payment</v>
      </c>
      <c r="Q2010" t="str">
        <f>VLOOKUP(B2010,[1]Transaction!C:E,3,FALSE)</f>
        <v>Mobile</v>
      </c>
      <c r="R2010" s="10">
        <f>IFERROR(I2010-J2010, "")</f>
        <v>133248.83387840001</v>
      </c>
      <c r="S2010" s="5">
        <f t="shared" si="63"/>
        <v>0</v>
      </c>
    </row>
    <row r="2011" spans="1:19" x14ac:dyDescent="0.25">
      <c r="A2011" s="6" t="s">
        <v>2569</v>
      </c>
      <c r="B2011" s="7">
        <v>678550692</v>
      </c>
      <c r="C2011" s="6">
        <v>52</v>
      </c>
      <c r="D2011" s="17">
        <v>25713</v>
      </c>
      <c r="E2011" s="6" t="s">
        <v>3339</v>
      </c>
      <c r="F2011" s="6" t="s">
        <v>3469</v>
      </c>
      <c r="G2011" s="6" t="s">
        <v>3505</v>
      </c>
      <c r="H2011" s="18" t="s">
        <v>7501</v>
      </c>
      <c r="I2011" s="19" t="str">
        <f t="shared" si="62"/>
        <v>681186.571</v>
      </c>
      <c r="J2011" s="20">
        <v>154455.09466725</v>
      </c>
      <c r="K2011" s="6" t="s">
        <v>7502</v>
      </c>
      <c r="L2011" t="str">
        <f>VLOOKUP(A2011,[1]Accounts!$A$2:$G$3001,5,FALSE)</f>
        <v>Current</v>
      </c>
      <c r="M2011" t="str">
        <f>VLOOKUP(A2011,[1]Accounts!$A$2:$G$3001,7,FALSE)</f>
        <v>230627,7597</v>
      </c>
      <c r="N2011" t="str">
        <f>IFERROR(VLOOKUP(A2011,[1]Loan!A:D,4,FALSE),  " No Loan")</f>
        <v xml:space="preserve"> No Loan</v>
      </c>
      <c r="O2011" s="4">
        <f>VLOOKUP(B2011, [1]Transaction!C:F,4,FALSE)</f>
        <v>44568</v>
      </c>
      <c r="P2011" t="str">
        <f>VLOOKUP(B2011,[1]Transaction!C:D,2,FALSE)</f>
        <v>Money Deposit</v>
      </c>
      <c r="Q2011" t="str">
        <f>VLOOKUP(B2011,[1]Transaction!C:E,3,FALSE)</f>
        <v>Bank</v>
      </c>
      <c r="R2011" s="10">
        <f>IFERROR(I2011-J2011, "")</f>
        <v>526731.47633274994</v>
      </c>
      <c r="S2011" s="5">
        <f t="shared" si="63"/>
        <v>10534.629526654999</v>
      </c>
    </row>
    <row r="2012" spans="1:19" x14ac:dyDescent="0.25">
      <c r="A2012" s="6" t="s">
        <v>2182</v>
      </c>
      <c r="B2012" s="7">
        <v>679057272</v>
      </c>
      <c r="C2012" s="6">
        <v>62</v>
      </c>
      <c r="D2012" s="17">
        <v>22060.5</v>
      </c>
      <c r="E2012" s="6" t="s">
        <v>3339</v>
      </c>
      <c r="F2012" s="6" t="s">
        <v>3398</v>
      </c>
      <c r="G2012" s="6" t="s">
        <v>3403</v>
      </c>
      <c r="H2012" s="18" t="s">
        <v>7503</v>
      </c>
      <c r="I2012" s="19" t="str">
        <f t="shared" si="62"/>
        <v>157233.09_x0002_</v>
      </c>
      <c r="J2012" s="20">
        <v>46603.887876000001</v>
      </c>
      <c r="K2012" s="6" t="s">
        <v>7504</v>
      </c>
      <c r="L2012" t="str">
        <f>VLOOKUP(A2012,[1]Accounts!$A$2:$G$3001,5,FALSE)</f>
        <v>Savings</v>
      </c>
      <c r="M2012" t="str">
        <f>VLOOKUP(A2012,[1]Accounts!$A$2:$G$3001,7,FALSE)</f>
        <v>143860,59</v>
      </c>
      <c r="N2012" t="str">
        <f>IFERROR(VLOOKUP(A2012,[1]Loan!A:D,4,FALSE),  " No Loan")</f>
        <v xml:space="preserve"> No Loan</v>
      </c>
      <c r="O2012" s="4">
        <f>VLOOKUP(B2012, [1]Transaction!C:F,4,FALSE)</f>
        <v>44218</v>
      </c>
      <c r="P2012" t="str">
        <f>VLOOKUP(B2012,[1]Transaction!C:D,2,FALSE)</f>
        <v>Money Deposit</v>
      </c>
      <c r="Q2012" t="str">
        <f>VLOOKUP(B2012,[1]Transaction!C:E,3,FALSE)</f>
        <v>Bank</v>
      </c>
      <c r="R2012" s="10" t="str">
        <f>IFERROR(I2012-J2012, "")</f>
        <v/>
      </c>
      <c r="S2012" s="5" t="e">
        <f t="shared" si="63"/>
        <v>#VALUE!</v>
      </c>
    </row>
    <row r="2013" spans="1:19" x14ac:dyDescent="0.25">
      <c r="A2013" s="6" t="s">
        <v>675</v>
      </c>
      <c r="B2013" s="7">
        <v>679264656</v>
      </c>
      <c r="C2013" s="6">
        <v>76</v>
      </c>
      <c r="D2013" s="17">
        <v>16947</v>
      </c>
      <c r="E2013" s="6" t="s">
        <v>3348</v>
      </c>
      <c r="F2013" s="6" t="s">
        <v>3663</v>
      </c>
      <c r="G2013" s="6" t="s">
        <v>3512</v>
      </c>
      <c r="H2013" s="18" t="s">
        <v>7505</v>
      </c>
      <c r="I2013" s="19" t="str">
        <f t="shared" si="62"/>
        <v>1065754.43</v>
      </c>
      <c r="J2013" s="20">
        <v>280356.1071584</v>
      </c>
      <c r="K2013" s="6" t="s">
        <v>7506</v>
      </c>
      <c r="L2013" t="str">
        <f>VLOOKUP(A2013,[1]Accounts!$A$2:$G$3001,5,FALSE)</f>
        <v>Current</v>
      </c>
      <c r="M2013" t="str">
        <f>VLOOKUP(A2013,[1]Accounts!$A$2:$G$3001,7,FALSE)</f>
        <v>164793,5576</v>
      </c>
      <c r="N2013" t="str">
        <f>IFERROR(VLOOKUP(A2013,[1]Loan!A:D,4,FALSE),  " No Loan")</f>
        <v>N19256600128</v>
      </c>
      <c r="O2013" s="4">
        <f>VLOOKUP(B2013, [1]Transaction!C:F,4,FALSE)</f>
        <v>44509</v>
      </c>
      <c r="P2013" t="str">
        <f>VLOOKUP(B2013,[1]Transaction!C:D,2,FALSE)</f>
        <v>Loan Payment</v>
      </c>
      <c r="Q2013" t="str">
        <f>VLOOKUP(B2013,[1]Transaction!C:E,3,FALSE)</f>
        <v>AFT</v>
      </c>
      <c r="R2013" s="10">
        <f>IFERROR(I2013-J2013, "")</f>
        <v>785398.32284159993</v>
      </c>
      <c r="S2013" s="5">
        <f t="shared" si="63"/>
        <v>15707.966456831999</v>
      </c>
    </row>
    <row r="2014" spans="1:19" x14ac:dyDescent="0.25">
      <c r="A2014" s="6" t="s">
        <v>677</v>
      </c>
      <c r="B2014" s="7">
        <v>679878638</v>
      </c>
      <c r="C2014" s="6">
        <v>76</v>
      </c>
      <c r="D2014" s="17">
        <v>16947</v>
      </c>
      <c r="E2014" s="6" t="s">
        <v>3339</v>
      </c>
      <c r="F2014" s="6" t="s">
        <v>4099</v>
      </c>
      <c r="G2014" s="6" t="s">
        <v>3505</v>
      </c>
      <c r="H2014" s="18" t="s">
        <v>7507</v>
      </c>
      <c r="I2014" s="19" t="str">
        <f t="shared" si="62"/>
        <v>211625.76_x0002_</v>
      </c>
      <c r="J2014" s="20">
        <v>160835.57759999999</v>
      </c>
      <c r="K2014" s="6" t="s">
        <v>7508</v>
      </c>
      <c r="L2014" t="str">
        <f>VLOOKUP(A2014,[1]Accounts!$A$2:$G$3001,5,FALSE)</f>
        <v>Current</v>
      </c>
      <c r="M2014" t="str">
        <f>VLOOKUP(A2014,[1]Accounts!$A$2:$G$3001,7,FALSE)</f>
        <v>142526,6009</v>
      </c>
      <c r="N2014" t="str">
        <f>IFERROR(VLOOKUP(A2014,[1]Loan!A:D,4,FALSE),  " No Loan")</f>
        <v>N6445881261</v>
      </c>
      <c r="O2014" s="4">
        <f>VLOOKUP(B2014, [1]Transaction!C:F,4,FALSE)</f>
        <v>44395</v>
      </c>
      <c r="P2014" t="str">
        <f>VLOOKUP(B2014,[1]Transaction!C:D,2,FALSE)</f>
        <v>Loan Payment</v>
      </c>
      <c r="Q2014" t="str">
        <f>VLOOKUP(B2014,[1]Transaction!C:E,3,FALSE)</f>
        <v>AFT</v>
      </c>
      <c r="R2014" s="10" t="str">
        <f>IFERROR(I2014-J2014, "")</f>
        <v/>
      </c>
      <c r="S2014" s="5" t="e">
        <f t="shared" si="63"/>
        <v>#VALUE!</v>
      </c>
    </row>
    <row r="2015" spans="1:19" x14ac:dyDescent="0.25">
      <c r="A2015" s="6" t="s">
        <v>2355</v>
      </c>
      <c r="B2015" s="7">
        <v>680580260</v>
      </c>
      <c r="C2015" s="6">
        <v>47</v>
      </c>
      <c r="D2015" s="17">
        <v>27539.25</v>
      </c>
      <c r="E2015" s="6" t="s">
        <v>3339</v>
      </c>
      <c r="F2015" s="6" t="s">
        <v>3674</v>
      </c>
      <c r="G2015" s="6" t="s">
        <v>3376</v>
      </c>
      <c r="H2015" s="18" t="s">
        <v>7509</v>
      </c>
      <c r="I2015" s="19" t="str">
        <f t="shared" si="62"/>
        <v>1259138.56</v>
      </c>
      <c r="J2015" s="20">
        <v>160052.47192800001</v>
      </c>
      <c r="K2015" s="6" t="s">
        <v>7510</v>
      </c>
      <c r="L2015" t="str">
        <f>VLOOKUP(A2015,[1]Accounts!$A$2:$G$3001,5,FALSE)</f>
        <v>Corporate</v>
      </c>
      <c r="M2015" t="str">
        <f>VLOOKUP(A2015,[1]Accounts!$A$2:$G$3001,7,FALSE)</f>
        <v>157834,4782</v>
      </c>
      <c r="N2015" t="str">
        <f>IFERROR(VLOOKUP(A2015,[1]Loan!A:D,4,FALSE),  " No Loan")</f>
        <v xml:space="preserve"> No Loan</v>
      </c>
      <c r="O2015" s="4">
        <f>VLOOKUP(B2015, [1]Transaction!C:F,4,FALSE)</f>
        <v>44550</v>
      </c>
      <c r="P2015" t="str">
        <f>VLOOKUP(B2015,[1]Transaction!C:D,2,FALSE)</f>
        <v>Money Deposit</v>
      </c>
      <c r="Q2015" t="str">
        <f>VLOOKUP(B2015,[1]Transaction!C:E,3,FALSE)</f>
        <v>Bank</v>
      </c>
      <c r="R2015" s="10">
        <f>IFERROR(I2015-J2015, "")</f>
        <v>1099086.0880720001</v>
      </c>
      <c r="S2015" s="5">
        <f t="shared" si="63"/>
        <v>21981.721761440003</v>
      </c>
    </row>
    <row r="2016" spans="1:19" x14ac:dyDescent="0.25">
      <c r="A2016" s="6" t="s">
        <v>1701</v>
      </c>
      <c r="B2016" s="7">
        <v>680696507</v>
      </c>
      <c r="C2016" s="6">
        <v>73</v>
      </c>
      <c r="D2016" s="17">
        <v>18042.75</v>
      </c>
      <c r="E2016" s="6" t="s">
        <v>3348</v>
      </c>
      <c r="F2016" s="6" t="s">
        <v>3529</v>
      </c>
      <c r="G2016" s="6" t="s">
        <v>3512</v>
      </c>
      <c r="H2016" s="18" t="s">
        <v>7511</v>
      </c>
      <c r="I2016" s="19" t="str">
        <f t="shared" si="62"/>
        <v>437447.484</v>
      </c>
      <c r="J2016" s="20">
        <v>97829.164635840003</v>
      </c>
      <c r="K2016" s="6" t="s">
        <v>7512</v>
      </c>
      <c r="L2016" t="str">
        <f>VLOOKUP(A2016,[1]Accounts!$A$2:$G$3001,5,FALSE)</f>
        <v>Corporate</v>
      </c>
      <c r="M2016" t="str">
        <f>VLOOKUP(A2016,[1]Accounts!$A$2:$G$3001,7,FALSE)</f>
        <v>365596,0014</v>
      </c>
      <c r="N2016" t="str">
        <f>IFERROR(VLOOKUP(A2016,[1]Loan!A:D,4,FALSE),  " No Loan")</f>
        <v xml:space="preserve"> No Loan</v>
      </c>
      <c r="O2016" s="4">
        <f>VLOOKUP(B2016, [1]Transaction!C:F,4,FALSE)</f>
        <v>44541</v>
      </c>
      <c r="P2016" t="str">
        <f>VLOOKUP(B2016,[1]Transaction!C:D,2,FALSE)</f>
        <v>Checks</v>
      </c>
      <c r="Q2016" t="str">
        <f>VLOOKUP(B2016,[1]Transaction!C:E,3,FALSE)</f>
        <v>Bank</v>
      </c>
      <c r="R2016" s="10">
        <f>IFERROR(I2016-J2016, "")</f>
        <v>339618.31936416001</v>
      </c>
      <c r="S2016" s="5">
        <f t="shared" si="63"/>
        <v>0</v>
      </c>
    </row>
    <row r="2017" spans="1:19" x14ac:dyDescent="0.25">
      <c r="A2017" s="6" t="s">
        <v>3115</v>
      </c>
      <c r="B2017" s="7">
        <v>680718153</v>
      </c>
      <c r="C2017" s="6">
        <v>32</v>
      </c>
      <c r="D2017" s="17">
        <v>33018</v>
      </c>
      <c r="E2017" s="6" t="s">
        <v>3348</v>
      </c>
      <c r="F2017" s="6" t="s">
        <v>3976</v>
      </c>
      <c r="G2017" s="6" t="s">
        <v>3466</v>
      </c>
      <c r="H2017" s="18" t="s">
        <v>7513</v>
      </c>
      <c r="I2017" s="19" t="str">
        <f t="shared" si="62"/>
        <v>663468.690</v>
      </c>
      <c r="J2017" s="20">
        <v>80112.715987500007</v>
      </c>
      <c r="K2017" s="6" t="s">
        <v>7514</v>
      </c>
      <c r="L2017" t="str">
        <f>VLOOKUP(A2017,[1]Accounts!$A$2:$G$3001,5,FALSE)</f>
        <v>Joint</v>
      </c>
      <c r="M2017" t="str">
        <f>VLOOKUP(A2017,[1]Accounts!$A$2:$G$3001,7,FALSE)</f>
        <v>210134,3972</v>
      </c>
      <c r="N2017" t="str">
        <f>IFERROR(VLOOKUP(A2017,[1]Loan!A:D,4,FALSE),  " No Loan")</f>
        <v xml:space="preserve"> No Loan</v>
      </c>
      <c r="O2017" s="4">
        <f>VLOOKUP(B2017, [1]Transaction!C:F,4,FALSE)</f>
        <v>44665</v>
      </c>
      <c r="P2017" t="str">
        <f>VLOOKUP(B2017,[1]Transaction!C:D,2,FALSE)</f>
        <v>Online Payment</v>
      </c>
      <c r="Q2017" t="str">
        <f>VLOOKUP(B2017,[1]Transaction!C:E,3,FALSE)</f>
        <v>Mobile</v>
      </c>
      <c r="R2017" s="10">
        <f>IFERROR(I2017-J2017, "")</f>
        <v>583355.97401249991</v>
      </c>
      <c r="S2017" s="5">
        <f t="shared" si="63"/>
        <v>11667.119480249998</v>
      </c>
    </row>
    <row r="2018" spans="1:19" x14ac:dyDescent="0.25">
      <c r="A2018" s="6" t="s">
        <v>2262</v>
      </c>
      <c r="B2018" s="7">
        <v>680754600</v>
      </c>
      <c r="C2018" s="6">
        <v>76</v>
      </c>
      <c r="D2018" s="17">
        <v>16947</v>
      </c>
      <c r="E2018" s="6" t="s">
        <v>3339</v>
      </c>
      <c r="F2018" s="6" t="s">
        <v>3794</v>
      </c>
      <c r="G2018" s="6" t="s">
        <v>3361</v>
      </c>
      <c r="H2018" s="18" t="s">
        <v>7515</v>
      </c>
      <c r="I2018" s="19" t="str">
        <f t="shared" si="62"/>
        <v>650421.080</v>
      </c>
      <c r="J2018" s="20">
        <v>518191.14522335998</v>
      </c>
      <c r="K2018" s="6" t="s">
        <v>7516</v>
      </c>
      <c r="L2018" t="str">
        <f>VLOOKUP(A2018,[1]Accounts!$A$2:$G$3001,5,FALSE)</f>
        <v>Domiciliary</v>
      </c>
      <c r="M2018" t="str">
        <f>VLOOKUP(A2018,[1]Accounts!$A$2:$G$3001,7,FALSE)</f>
        <v>36972,0576</v>
      </c>
      <c r="N2018" t="str">
        <f>IFERROR(VLOOKUP(A2018,[1]Loan!A:D,4,FALSE),  " No Loan")</f>
        <v xml:space="preserve"> No Loan</v>
      </c>
      <c r="O2018" s="4">
        <f>VLOOKUP(B2018, [1]Transaction!C:F,4,FALSE)</f>
        <v>44670</v>
      </c>
      <c r="P2018" t="str">
        <f>VLOOKUP(B2018,[1]Transaction!C:D,2,FALSE)</f>
        <v>Cash Withdrawal</v>
      </c>
      <c r="Q2018" t="str">
        <f>VLOOKUP(B2018,[1]Transaction!C:E,3,FALSE)</f>
        <v>POS</v>
      </c>
      <c r="R2018" s="10">
        <f>IFERROR(I2018-J2018, "")</f>
        <v>132229.93477663997</v>
      </c>
      <c r="S2018" s="5">
        <f t="shared" si="63"/>
        <v>0</v>
      </c>
    </row>
    <row r="2019" spans="1:19" x14ac:dyDescent="0.25">
      <c r="A2019" s="6" t="s">
        <v>1749</v>
      </c>
      <c r="B2019" s="7">
        <v>680950958</v>
      </c>
      <c r="C2019" s="6">
        <v>58</v>
      </c>
      <c r="D2019" s="17">
        <v>23521.5</v>
      </c>
      <c r="E2019" s="6" t="s">
        <v>3348</v>
      </c>
      <c r="F2019" s="6" t="s">
        <v>3900</v>
      </c>
      <c r="G2019" s="6" t="s">
        <v>3403</v>
      </c>
      <c r="H2019" s="18" t="s">
        <v>7517</v>
      </c>
      <c r="I2019" s="19" t="str">
        <f t="shared" si="62"/>
        <v>213337.18_x0002_</v>
      </c>
      <c r="J2019" s="20">
        <v>60222.038240000002</v>
      </c>
      <c r="K2019" s="6" t="s">
        <v>7518</v>
      </c>
      <c r="L2019" t="str">
        <f>VLOOKUP(A2019,[1]Accounts!$A$2:$G$3001,5,FALSE)</f>
        <v>Joint</v>
      </c>
      <c r="M2019" t="str">
        <f>VLOOKUP(A2019,[1]Accounts!$A$2:$G$3001,7,FALSE)</f>
        <v>41697,1968</v>
      </c>
      <c r="N2019" t="str">
        <f>IFERROR(VLOOKUP(A2019,[1]Loan!A:D,4,FALSE),  " No Loan")</f>
        <v xml:space="preserve"> No Loan</v>
      </c>
      <c r="O2019" s="4">
        <f>VLOOKUP(B2019, [1]Transaction!C:F,4,FALSE)</f>
        <v>44304</v>
      </c>
      <c r="P2019" t="str">
        <f>VLOOKUP(B2019,[1]Transaction!C:D,2,FALSE)</f>
        <v>Money Transfer</v>
      </c>
      <c r="Q2019" t="str">
        <f>VLOOKUP(B2019,[1]Transaction!C:E,3,FALSE)</f>
        <v>Internet Banking</v>
      </c>
      <c r="R2019" s="10" t="str">
        <f>IFERROR(I2019-J2019, "")</f>
        <v/>
      </c>
      <c r="S2019" s="5" t="e">
        <f t="shared" si="63"/>
        <v>#VALUE!</v>
      </c>
    </row>
    <row r="2020" spans="1:19" x14ac:dyDescent="0.25">
      <c r="A2020" s="6" t="s">
        <v>1499</v>
      </c>
      <c r="B2020" s="7">
        <v>682025529</v>
      </c>
      <c r="C2020" s="6">
        <v>47</v>
      </c>
      <c r="D2020" s="17">
        <v>27539.25</v>
      </c>
      <c r="E2020" s="6" t="s">
        <v>3348</v>
      </c>
      <c r="F2020" s="6" t="s">
        <v>3406</v>
      </c>
      <c r="G2020" s="6" t="s">
        <v>3429</v>
      </c>
      <c r="H2020" s="18" t="s">
        <v>7519</v>
      </c>
      <c r="I2020" s="19" t="str">
        <f t="shared" si="62"/>
        <v>259129.271</v>
      </c>
      <c r="J2020" s="20">
        <v>192653.97553200001</v>
      </c>
      <c r="K2020" s="6" t="s">
        <v>7520</v>
      </c>
      <c r="L2020" t="str">
        <f>VLOOKUP(A2020,[1]Accounts!$A$2:$G$3001,5,FALSE)</f>
        <v>Domiciliary</v>
      </c>
      <c r="M2020" t="str">
        <f>VLOOKUP(A2020,[1]Accounts!$A$2:$G$3001,7,FALSE)</f>
        <v>246173,1675</v>
      </c>
      <c r="N2020" t="str">
        <f>IFERROR(VLOOKUP(A2020,[1]Loan!A:D,4,FALSE),  " No Loan")</f>
        <v xml:space="preserve"> No Loan</v>
      </c>
      <c r="O2020" s="4">
        <f>VLOOKUP(B2020, [1]Transaction!C:F,4,FALSE)</f>
        <v>44233</v>
      </c>
      <c r="P2020" t="str">
        <f>VLOOKUP(B2020,[1]Transaction!C:D,2,FALSE)</f>
        <v>Money Transfer</v>
      </c>
      <c r="Q2020" t="str">
        <f>VLOOKUP(B2020,[1]Transaction!C:E,3,FALSE)</f>
        <v>Mobile</v>
      </c>
      <c r="R2020" s="10">
        <f>IFERROR(I2020-J2020, "")</f>
        <v>66475.295467999997</v>
      </c>
      <c r="S2020" s="5">
        <f t="shared" si="63"/>
        <v>0</v>
      </c>
    </row>
    <row r="2021" spans="1:19" x14ac:dyDescent="0.25">
      <c r="A2021" s="6" t="s">
        <v>3253</v>
      </c>
      <c r="B2021" s="7">
        <v>682080114</v>
      </c>
      <c r="C2021" s="6">
        <v>57</v>
      </c>
      <c r="D2021" s="17">
        <v>23886.75</v>
      </c>
      <c r="E2021" s="6" t="s">
        <v>3348</v>
      </c>
      <c r="F2021" s="6" t="s">
        <v>3736</v>
      </c>
      <c r="G2021" s="6" t="s">
        <v>3345</v>
      </c>
      <c r="H2021" s="18" t="s">
        <v>7521</v>
      </c>
      <c r="I2021" s="19" t="str">
        <f t="shared" si="62"/>
        <v>379581.892</v>
      </c>
      <c r="J2021" s="20">
        <v>67720.096886400002</v>
      </c>
      <c r="K2021" s="6" t="s">
        <v>7239</v>
      </c>
      <c r="L2021" t="str">
        <f>VLOOKUP(A2021,[1]Accounts!$A$2:$G$3001,5,FALSE)</f>
        <v>Domiciliary</v>
      </c>
      <c r="M2021" t="str">
        <f>VLOOKUP(A2021,[1]Accounts!$A$2:$G$3001,7,FALSE)</f>
        <v>397914,8964</v>
      </c>
      <c r="N2021" t="str">
        <f>IFERROR(VLOOKUP(A2021,[1]Loan!A:D,4,FALSE),  " No Loan")</f>
        <v xml:space="preserve"> No Loan</v>
      </c>
      <c r="O2021" s="4">
        <f>VLOOKUP(B2021, [1]Transaction!C:F,4,FALSE)</f>
        <v>44669</v>
      </c>
      <c r="P2021" t="str">
        <f>VLOOKUP(B2021,[1]Transaction!C:D,2,FALSE)</f>
        <v>Cash Withdrawal</v>
      </c>
      <c r="Q2021" t="str">
        <f>VLOOKUP(B2021,[1]Transaction!C:E,3,FALSE)</f>
        <v>ATM</v>
      </c>
      <c r="R2021" s="10">
        <f>IFERROR(I2021-J2021, "")</f>
        <v>311861.79511359998</v>
      </c>
      <c r="S2021" s="5">
        <f t="shared" si="63"/>
        <v>0</v>
      </c>
    </row>
    <row r="2022" spans="1:19" x14ac:dyDescent="0.25">
      <c r="A2022" s="6" t="s">
        <v>680</v>
      </c>
      <c r="B2022" s="7">
        <v>682477275</v>
      </c>
      <c r="C2022" s="6">
        <v>76</v>
      </c>
      <c r="D2022" s="17">
        <v>16947</v>
      </c>
      <c r="E2022" s="6" t="s">
        <v>3348</v>
      </c>
      <c r="F2022" s="6" t="s">
        <v>3603</v>
      </c>
      <c r="G2022" s="6" t="s">
        <v>3512</v>
      </c>
      <c r="H2022" s="18" t="s">
        <v>7522</v>
      </c>
      <c r="I2022" s="19" t="str">
        <f t="shared" si="62"/>
        <v>990980.398</v>
      </c>
      <c r="J2022" s="20">
        <v>333090.75857777998</v>
      </c>
      <c r="K2022" s="6" t="s">
        <v>7523</v>
      </c>
      <c r="L2022" t="str">
        <f>VLOOKUP(A2022,[1]Accounts!$A$2:$G$3001,5,FALSE)</f>
        <v>Current</v>
      </c>
      <c r="M2022" t="str">
        <f>VLOOKUP(A2022,[1]Accounts!$A$2:$G$3001,7,FALSE)</f>
        <v>90398,5332</v>
      </c>
      <c r="N2022" t="str">
        <f>IFERROR(VLOOKUP(A2022,[1]Loan!A:D,4,FALSE),  " No Loan")</f>
        <v>N721798,22</v>
      </c>
      <c r="O2022" s="4">
        <f>VLOOKUP(B2022, [1]Transaction!C:F,4,FALSE)</f>
        <v>44410</v>
      </c>
      <c r="P2022" t="str">
        <f>VLOOKUP(B2022,[1]Transaction!C:D,2,FALSE)</f>
        <v>Loan Payment</v>
      </c>
      <c r="Q2022" t="str">
        <f>VLOOKUP(B2022,[1]Transaction!C:E,3,FALSE)</f>
        <v>Mobile</v>
      </c>
      <c r="R2022" s="10">
        <f>IFERROR(I2022-J2022, "")</f>
        <v>657889.63942222006</v>
      </c>
      <c r="S2022" s="5">
        <f t="shared" si="63"/>
        <v>13157.792788444402</v>
      </c>
    </row>
    <row r="2023" spans="1:19" x14ac:dyDescent="0.25">
      <c r="A2023" s="6" t="s">
        <v>2724</v>
      </c>
      <c r="B2023" s="7">
        <v>682734380</v>
      </c>
      <c r="C2023" s="6">
        <v>40</v>
      </c>
      <c r="D2023" s="17">
        <v>30096</v>
      </c>
      <c r="E2023" s="6" t="s">
        <v>3339</v>
      </c>
      <c r="F2023" s="6" t="s">
        <v>3412</v>
      </c>
      <c r="G2023" s="6" t="s">
        <v>3489</v>
      </c>
      <c r="H2023" s="18" t="s">
        <v>7524</v>
      </c>
      <c r="I2023" s="19" t="str">
        <f t="shared" si="62"/>
        <v>448672.114</v>
      </c>
      <c r="J2023" s="20">
        <v>101359.10939</v>
      </c>
      <c r="K2023" s="6" t="s">
        <v>7525</v>
      </c>
      <c r="L2023" t="str">
        <f>VLOOKUP(A2023,[1]Accounts!$A$2:$G$3001,5,FALSE)</f>
        <v>Domiciliary</v>
      </c>
      <c r="M2023" t="str">
        <f>VLOOKUP(A2023,[1]Accounts!$A$2:$G$3001,7,FALSE)</f>
        <v>85435,2495</v>
      </c>
      <c r="N2023" t="str">
        <f>IFERROR(VLOOKUP(A2023,[1]Loan!A:D,4,FALSE),  " No Loan")</f>
        <v xml:space="preserve"> No Loan</v>
      </c>
      <c r="O2023" s="4">
        <f>VLOOKUP(B2023, [1]Transaction!C:F,4,FALSE)</f>
        <v>44374</v>
      </c>
      <c r="P2023" t="str">
        <f>VLOOKUP(B2023,[1]Transaction!C:D,2,FALSE)</f>
        <v>Cash Withdrawal</v>
      </c>
      <c r="Q2023" t="str">
        <f>VLOOKUP(B2023,[1]Transaction!C:E,3,FALSE)</f>
        <v>ATM</v>
      </c>
      <c r="R2023" s="10">
        <f>IFERROR(I2023-J2023, "")</f>
        <v>347313.00461</v>
      </c>
      <c r="S2023" s="5">
        <f t="shared" si="63"/>
        <v>0</v>
      </c>
    </row>
    <row r="2024" spans="1:19" x14ac:dyDescent="0.25">
      <c r="A2024" s="6" t="s">
        <v>1414</v>
      </c>
      <c r="B2024" s="7">
        <v>682802685</v>
      </c>
      <c r="C2024" s="6">
        <v>43</v>
      </c>
      <c r="D2024" s="17">
        <v>29000.25</v>
      </c>
      <c r="E2024" s="6" t="s">
        <v>3339</v>
      </c>
      <c r="F2024" s="6" t="s">
        <v>3633</v>
      </c>
      <c r="G2024" s="6" t="s">
        <v>3361</v>
      </c>
      <c r="H2024" s="18" t="s">
        <v>7526</v>
      </c>
      <c r="I2024" s="19" t="str">
        <f t="shared" si="62"/>
        <v>39778.7759</v>
      </c>
      <c r="J2024" s="20">
        <v>6978.1411993499996</v>
      </c>
      <c r="K2024" s="6" t="s">
        <v>7527</v>
      </c>
      <c r="L2024" t="str">
        <f>VLOOKUP(A2024,[1]Accounts!$A$2:$G$3001,5,FALSE)</f>
        <v>Savings</v>
      </c>
      <c r="M2024" t="str">
        <f>VLOOKUP(A2024,[1]Accounts!$A$2:$G$3001,7,FALSE)</f>
        <v>231177,9425</v>
      </c>
      <c r="N2024" t="str">
        <f>IFERROR(VLOOKUP(A2024,[1]Loan!A:D,4,FALSE),  " No Loan")</f>
        <v xml:space="preserve"> No Loan</v>
      </c>
      <c r="O2024" s="4">
        <f>VLOOKUP(B2024, [1]Transaction!C:F,4,FALSE)</f>
        <v>44202</v>
      </c>
      <c r="P2024" t="str">
        <f>VLOOKUP(B2024,[1]Transaction!C:D,2,FALSE)</f>
        <v>Online Payment</v>
      </c>
      <c r="Q2024" t="str">
        <f>VLOOKUP(B2024,[1]Transaction!C:E,3,FALSE)</f>
        <v>Card</v>
      </c>
      <c r="R2024" s="10">
        <f>IFERROR(I2024-J2024, "")</f>
        <v>32800.63470065</v>
      </c>
      <c r="S2024" s="5">
        <f t="shared" si="63"/>
        <v>0</v>
      </c>
    </row>
    <row r="2025" spans="1:19" x14ac:dyDescent="0.25">
      <c r="A2025" s="6" t="s">
        <v>1063</v>
      </c>
      <c r="B2025" s="7">
        <v>683244157</v>
      </c>
      <c r="C2025" s="6">
        <v>57</v>
      </c>
      <c r="D2025" s="17">
        <v>23886.75</v>
      </c>
      <c r="E2025" s="6" t="s">
        <v>3339</v>
      </c>
      <c r="F2025" s="6" t="s">
        <v>3535</v>
      </c>
      <c r="G2025" s="6" t="s">
        <v>3361</v>
      </c>
      <c r="H2025" s="18" t="s">
        <v>7528</v>
      </c>
      <c r="I2025" s="19" t="str">
        <f t="shared" si="62"/>
        <v>349048.334</v>
      </c>
      <c r="J2025" s="20">
        <v>154240.88592959999</v>
      </c>
      <c r="K2025" s="6" t="s">
        <v>7529</v>
      </c>
      <c r="L2025" t="str">
        <f>VLOOKUP(A2025,[1]Accounts!$A$2:$G$3001,5,FALSE)</f>
        <v>Corporate</v>
      </c>
      <c r="M2025" t="str">
        <f>VLOOKUP(A2025,[1]Accounts!$A$2:$G$3001,7,FALSE)</f>
        <v>147925,26</v>
      </c>
      <c r="N2025" t="str">
        <f>IFERROR(VLOOKUP(A2025,[1]Loan!A:D,4,FALSE),  " No Loan")</f>
        <v xml:space="preserve"> No Loan</v>
      </c>
      <c r="O2025" s="4">
        <f>VLOOKUP(B2025, [1]Transaction!C:F,4,FALSE)</f>
        <v>44628</v>
      </c>
      <c r="P2025" t="str">
        <f>VLOOKUP(B2025,[1]Transaction!C:D,2,FALSE)</f>
        <v>Online Payment</v>
      </c>
      <c r="Q2025" t="str">
        <f>VLOOKUP(B2025,[1]Transaction!C:E,3,FALSE)</f>
        <v>Card</v>
      </c>
      <c r="R2025" s="10">
        <f>IFERROR(I2025-J2025, "")</f>
        <v>194807.44807039999</v>
      </c>
      <c r="S2025" s="5">
        <f t="shared" si="63"/>
        <v>0</v>
      </c>
    </row>
    <row r="2026" spans="1:19" x14ac:dyDescent="0.25">
      <c r="A2026" s="6" t="s">
        <v>2392</v>
      </c>
      <c r="B2026" s="7">
        <v>683652420</v>
      </c>
      <c r="C2026" s="6">
        <v>59</v>
      </c>
      <c r="D2026" s="17">
        <v>23156.25</v>
      </c>
      <c r="E2026" s="6" t="s">
        <v>3348</v>
      </c>
      <c r="F2026" s="6" t="s">
        <v>3547</v>
      </c>
      <c r="G2026" s="6" t="s">
        <v>3345</v>
      </c>
      <c r="H2026" s="18" t="s">
        <v>7530</v>
      </c>
      <c r="I2026" s="19" t="str">
        <f t="shared" si="62"/>
        <v>391853.141</v>
      </c>
      <c r="J2026" s="20">
        <v>31293.060765120001</v>
      </c>
      <c r="K2026" s="6" t="s">
        <v>7531</v>
      </c>
      <c r="L2026" t="str">
        <f>VLOOKUP(A2026,[1]Accounts!$A$2:$G$3001,5,FALSE)</f>
        <v>Savings</v>
      </c>
      <c r="M2026" t="str">
        <f>VLOOKUP(A2026,[1]Accounts!$A$2:$G$3001,7,FALSE)</f>
        <v>157480,7991</v>
      </c>
      <c r="N2026" t="str">
        <f>IFERROR(VLOOKUP(A2026,[1]Loan!A:D,4,FALSE),  " No Loan")</f>
        <v xml:space="preserve"> No Loan</v>
      </c>
      <c r="O2026" s="4">
        <f>VLOOKUP(B2026, [1]Transaction!C:F,4,FALSE)</f>
        <v>44410</v>
      </c>
      <c r="P2026" t="str">
        <f>VLOOKUP(B2026,[1]Transaction!C:D,2,FALSE)</f>
        <v>Money Transfer</v>
      </c>
      <c r="Q2026" t="str">
        <f>VLOOKUP(B2026,[1]Transaction!C:E,3,FALSE)</f>
        <v>Mobile</v>
      </c>
      <c r="R2026" s="10">
        <f>IFERROR(I2026-J2026, "")</f>
        <v>360560.08023487998</v>
      </c>
      <c r="S2026" s="5">
        <f t="shared" si="63"/>
        <v>0</v>
      </c>
    </row>
    <row r="2027" spans="1:19" x14ac:dyDescent="0.25">
      <c r="A2027" s="6" t="s">
        <v>1810</v>
      </c>
      <c r="B2027" s="7">
        <v>683793376</v>
      </c>
      <c r="C2027" s="6">
        <v>56</v>
      </c>
      <c r="D2027" s="17">
        <v>24252</v>
      </c>
      <c r="E2027" s="6" t="s">
        <v>3339</v>
      </c>
      <c r="F2027" s="6" t="s">
        <v>4094</v>
      </c>
      <c r="G2027" s="6" t="s">
        <v>3463</v>
      </c>
      <c r="H2027" s="18" t="s">
        <v>7532</v>
      </c>
      <c r="I2027" s="19" t="str">
        <f t="shared" si="62"/>
        <v>199877.041</v>
      </c>
      <c r="J2027" s="20">
        <v>91210.556741399996</v>
      </c>
      <c r="K2027" s="6" t="s">
        <v>7533</v>
      </c>
      <c r="L2027" t="str">
        <f>VLOOKUP(A2027,[1]Accounts!$A$2:$G$3001,5,FALSE)</f>
        <v>Domiciliary</v>
      </c>
      <c r="M2027" t="str">
        <f>VLOOKUP(A2027,[1]Accounts!$A$2:$G$3001,7,FALSE)</f>
        <v>223656,4512</v>
      </c>
      <c r="N2027" t="str">
        <f>IFERROR(VLOOKUP(A2027,[1]Loan!A:D,4,FALSE),  " No Loan")</f>
        <v xml:space="preserve"> No Loan</v>
      </c>
      <c r="O2027" s="4">
        <f>VLOOKUP(B2027, [1]Transaction!C:F,4,FALSE)</f>
        <v>44282</v>
      </c>
      <c r="P2027" t="str">
        <f>VLOOKUP(B2027,[1]Transaction!C:D,2,FALSE)</f>
        <v>Online Payment</v>
      </c>
      <c r="Q2027" t="str">
        <f>VLOOKUP(B2027,[1]Transaction!C:E,3,FALSE)</f>
        <v>Card</v>
      </c>
      <c r="R2027" s="10">
        <f>IFERROR(I2027-J2027, "")</f>
        <v>108666.4842586</v>
      </c>
      <c r="S2027" s="5">
        <f t="shared" si="63"/>
        <v>0</v>
      </c>
    </row>
    <row r="2028" spans="1:19" x14ac:dyDescent="0.25">
      <c r="A2028" s="6" t="s">
        <v>2698</v>
      </c>
      <c r="B2028" s="7">
        <v>683923673</v>
      </c>
      <c r="C2028" s="6">
        <v>54</v>
      </c>
      <c r="D2028" s="17">
        <v>24982.5</v>
      </c>
      <c r="E2028" s="6" t="s">
        <v>3348</v>
      </c>
      <c r="F2028" s="6" t="s">
        <v>4310</v>
      </c>
      <c r="G2028" s="6" t="s">
        <v>3369</v>
      </c>
      <c r="H2028" s="18" t="s">
        <v>7534</v>
      </c>
      <c r="I2028" s="19" t="str">
        <f t="shared" si="62"/>
        <v>1908522.19</v>
      </c>
      <c r="J2028" s="20">
        <v>672852.78991799999</v>
      </c>
      <c r="K2028" s="6" t="s">
        <v>7535</v>
      </c>
      <c r="L2028" t="str">
        <f>VLOOKUP(A2028,[1]Accounts!$A$2:$G$3001,5,FALSE)</f>
        <v>Savings</v>
      </c>
      <c r="M2028" t="str">
        <f>VLOOKUP(A2028,[1]Accounts!$A$2:$G$3001,7,FALSE)</f>
        <v>347255,2512</v>
      </c>
      <c r="N2028" t="str">
        <f>IFERROR(VLOOKUP(A2028,[1]Loan!A:D,4,FALSE),  " No Loan")</f>
        <v xml:space="preserve"> No Loan</v>
      </c>
      <c r="O2028" s="4">
        <f>VLOOKUP(B2028, [1]Transaction!C:F,4,FALSE)</f>
        <v>44450</v>
      </c>
      <c r="P2028" t="str">
        <f>VLOOKUP(B2028,[1]Transaction!C:D,2,FALSE)</f>
        <v>Money Deposit</v>
      </c>
      <c r="Q2028" t="str">
        <f>VLOOKUP(B2028,[1]Transaction!C:E,3,FALSE)</f>
        <v>Bank</v>
      </c>
      <c r="R2028" s="10">
        <f>IFERROR(I2028-J2028, "")</f>
        <v>1235669.4000820001</v>
      </c>
      <c r="S2028" s="5">
        <f t="shared" si="63"/>
        <v>24713.388001640003</v>
      </c>
    </row>
    <row r="2029" spans="1:19" x14ac:dyDescent="0.25">
      <c r="A2029" s="6" t="s">
        <v>647</v>
      </c>
      <c r="B2029" s="7">
        <v>684094273</v>
      </c>
      <c r="C2029" s="6">
        <v>54</v>
      </c>
      <c r="D2029" s="17">
        <v>24982.5</v>
      </c>
      <c r="E2029" s="6" t="s">
        <v>3339</v>
      </c>
      <c r="F2029" s="6" t="s">
        <v>3418</v>
      </c>
      <c r="G2029" s="6" t="s">
        <v>3376</v>
      </c>
      <c r="H2029" s="18" t="s">
        <v>7536</v>
      </c>
      <c r="I2029" s="19" t="str">
        <f t="shared" si="62"/>
        <v>531819.138</v>
      </c>
      <c r="J2029" s="20">
        <v>111913.24476288</v>
      </c>
      <c r="K2029" s="6" t="s">
        <v>7537</v>
      </c>
      <c r="L2029" t="str">
        <f>VLOOKUP(A2029,[1]Accounts!$A$2:$G$3001,5,FALSE)</f>
        <v>Corporate</v>
      </c>
      <c r="M2029" t="str">
        <f>VLOOKUP(A2029,[1]Accounts!$A$2:$G$3001,7,FALSE)</f>
        <v>74899,5072</v>
      </c>
      <c r="N2029" t="str">
        <f>IFERROR(VLOOKUP(A2029,[1]Loan!A:D,4,FALSE),  " No Loan")</f>
        <v xml:space="preserve"> No Loan</v>
      </c>
      <c r="O2029" s="4">
        <f>VLOOKUP(B2029, [1]Transaction!C:F,4,FALSE)</f>
        <v>44608</v>
      </c>
      <c r="P2029" t="str">
        <f>VLOOKUP(B2029,[1]Transaction!C:D,2,FALSE)</f>
        <v>Money Deposit</v>
      </c>
      <c r="Q2029" t="str">
        <f>VLOOKUP(B2029,[1]Transaction!C:E,3,FALSE)</f>
        <v>Bank</v>
      </c>
      <c r="R2029" s="10">
        <f>IFERROR(I2029-J2029, "")</f>
        <v>419905.89323712001</v>
      </c>
      <c r="S2029" s="5">
        <f t="shared" si="63"/>
        <v>0</v>
      </c>
    </row>
    <row r="2030" spans="1:19" x14ac:dyDescent="0.25">
      <c r="A2030" s="6" t="s">
        <v>2727</v>
      </c>
      <c r="B2030" s="7">
        <v>684228489</v>
      </c>
      <c r="C2030" s="6">
        <v>59</v>
      </c>
      <c r="D2030" s="17">
        <v>23156.25</v>
      </c>
      <c r="E2030" s="6" t="s">
        <v>3339</v>
      </c>
      <c r="F2030" s="6" t="s">
        <v>3382</v>
      </c>
      <c r="G2030" s="6" t="s">
        <v>3505</v>
      </c>
      <c r="H2030" s="18" t="s">
        <v>7538</v>
      </c>
      <c r="I2030" s="19" t="str">
        <f t="shared" si="62"/>
        <v>283228.403</v>
      </c>
      <c r="J2030" s="20">
        <v>152025.83744084</v>
      </c>
      <c r="K2030" s="6" t="s">
        <v>7539</v>
      </c>
      <c r="L2030" t="str">
        <f>VLOOKUP(A2030,[1]Accounts!$A$2:$G$3001,5,FALSE)</f>
        <v>Domiciliary</v>
      </c>
      <c r="M2030" t="str">
        <f>VLOOKUP(A2030,[1]Accounts!$A$2:$G$3001,7,FALSE)</f>
        <v>136604,2404</v>
      </c>
      <c r="N2030" t="str">
        <f>IFERROR(VLOOKUP(A2030,[1]Loan!A:D,4,FALSE),  " No Loan")</f>
        <v xml:space="preserve"> No Loan</v>
      </c>
      <c r="O2030" s="4">
        <f>VLOOKUP(B2030, [1]Transaction!C:F,4,FALSE)</f>
        <v>44276</v>
      </c>
      <c r="P2030" t="str">
        <f>VLOOKUP(B2030,[1]Transaction!C:D,2,FALSE)</f>
        <v>Money Deposit</v>
      </c>
      <c r="Q2030" t="str">
        <f>VLOOKUP(B2030,[1]Transaction!C:E,3,FALSE)</f>
        <v>Bank</v>
      </c>
      <c r="R2030" s="10">
        <f>IFERROR(I2030-J2030, "")</f>
        <v>131202.56555915999</v>
      </c>
      <c r="S2030" s="5">
        <f t="shared" si="63"/>
        <v>0</v>
      </c>
    </row>
    <row r="2031" spans="1:19" x14ac:dyDescent="0.25">
      <c r="A2031" s="6" t="s">
        <v>248</v>
      </c>
      <c r="B2031" s="7">
        <v>684470860</v>
      </c>
      <c r="C2031" s="6">
        <v>23</v>
      </c>
      <c r="D2031" s="17">
        <v>36305.25</v>
      </c>
      <c r="E2031" s="6" t="s">
        <v>3339</v>
      </c>
      <c r="F2031" s="6" t="s">
        <v>3402</v>
      </c>
      <c r="G2031" s="6" t="s">
        <v>3369</v>
      </c>
      <c r="H2031" s="18" t="s">
        <v>7540</v>
      </c>
      <c r="I2031" s="19" t="str">
        <f t="shared" si="62"/>
        <v>167320.364</v>
      </c>
      <c r="J2031" s="20">
        <v>54616.363730639998</v>
      </c>
      <c r="K2031" s="6" t="s">
        <v>6006</v>
      </c>
      <c r="L2031" t="str">
        <f>VLOOKUP(A2031,[1]Accounts!$A$2:$G$3001,5,FALSE)</f>
        <v>Joint</v>
      </c>
      <c r="M2031" t="str">
        <f>VLOOKUP(A2031,[1]Accounts!$A$2:$G$3001,7,FALSE)</f>
        <v>282954,63</v>
      </c>
      <c r="N2031" t="str">
        <f>IFERROR(VLOOKUP(A2031,[1]Loan!A:D,4,FALSE),  " No Loan")</f>
        <v xml:space="preserve"> No Loan</v>
      </c>
      <c r="O2031" s="4">
        <f>VLOOKUP(B2031, [1]Transaction!C:F,4,FALSE)</f>
        <v>44381</v>
      </c>
      <c r="P2031" t="str">
        <f>VLOOKUP(B2031,[1]Transaction!C:D,2,FALSE)</f>
        <v>Cash Withdrawal</v>
      </c>
      <c r="Q2031" t="str">
        <f>VLOOKUP(B2031,[1]Transaction!C:E,3,FALSE)</f>
        <v>ATM</v>
      </c>
      <c r="R2031" s="10">
        <f>IFERROR(I2031-J2031, "")</f>
        <v>112704.00026936</v>
      </c>
      <c r="S2031" s="5">
        <f t="shared" si="63"/>
        <v>0</v>
      </c>
    </row>
    <row r="2032" spans="1:19" x14ac:dyDescent="0.25">
      <c r="A2032" s="6" t="s">
        <v>2146</v>
      </c>
      <c r="B2032" s="7">
        <v>684559377</v>
      </c>
      <c r="C2032" s="6">
        <v>60</v>
      </c>
      <c r="D2032" s="17">
        <v>22791</v>
      </c>
      <c r="E2032" s="6" t="s">
        <v>3339</v>
      </c>
      <c r="F2032" s="6" t="s">
        <v>3406</v>
      </c>
      <c r="G2032" s="6" t="s">
        <v>3369</v>
      </c>
      <c r="H2032" s="18" t="s">
        <v>7541</v>
      </c>
      <c r="I2032" s="19" t="str">
        <f t="shared" si="62"/>
        <v>303439.381</v>
      </c>
      <c r="J2032" s="20">
        <v>73031.672582640007</v>
      </c>
      <c r="K2032" s="6" t="s">
        <v>7542</v>
      </c>
      <c r="L2032" t="str">
        <f>VLOOKUP(A2032,[1]Accounts!$A$2:$G$3001,5,FALSE)</f>
        <v>Domiciliary</v>
      </c>
      <c r="M2032" t="str">
        <f>VLOOKUP(A2032,[1]Accounts!$A$2:$G$3001,7,FALSE)</f>
        <v>222610,245</v>
      </c>
      <c r="N2032" t="str">
        <f>IFERROR(VLOOKUP(A2032,[1]Loan!A:D,4,FALSE),  " No Loan")</f>
        <v xml:space="preserve"> No Loan</v>
      </c>
      <c r="O2032" s="4">
        <f>VLOOKUP(B2032, [1]Transaction!C:F,4,FALSE)</f>
        <v>44249</v>
      </c>
      <c r="P2032" t="str">
        <f>VLOOKUP(B2032,[1]Transaction!C:D,2,FALSE)</f>
        <v>Money Deposit</v>
      </c>
      <c r="Q2032" t="str">
        <f>VLOOKUP(B2032,[1]Transaction!C:E,3,FALSE)</f>
        <v>Bank</v>
      </c>
      <c r="R2032" s="10">
        <f>IFERROR(I2032-J2032, "")</f>
        <v>230407.70841735997</v>
      </c>
      <c r="S2032" s="5">
        <f t="shared" si="63"/>
        <v>0</v>
      </c>
    </row>
    <row r="2033" spans="1:19" x14ac:dyDescent="0.25">
      <c r="A2033" s="6" t="s">
        <v>2673</v>
      </c>
      <c r="B2033" s="7">
        <v>684646968</v>
      </c>
      <c r="C2033" s="6">
        <v>24</v>
      </c>
      <c r="D2033" s="17">
        <v>35940</v>
      </c>
      <c r="E2033" s="6" t="s">
        <v>3339</v>
      </c>
      <c r="F2033" s="6" t="s">
        <v>3544</v>
      </c>
      <c r="G2033" s="6" t="s">
        <v>3369</v>
      </c>
      <c r="H2033" s="18" t="s">
        <v>7543</v>
      </c>
      <c r="I2033" s="19" t="str">
        <f t="shared" si="62"/>
        <v>33252.2240</v>
      </c>
      <c r="J2033" s="20">
        <v>36857.465199359998</v>
      </c>
      <c r="K2033" s="6" t="s">
        <v>7544</v>
      </c>
      <c r="L2033" t="str">
        <f>VLOOKUP(A2033,[1]Accounts!$A$2:$G$3001,5,FALSE)</f>
        <v>Domiciliary</v>
      </c>
      <c r="M2033" t="str">
        <f>VLOOKUP(A2033,[1]Accounts!$A$2:$G$3001,7,FALSE)</f>
        <v>157640,3136</v>
      </c>
      <c r="N2033" t="str">
        <f>IFERROR(VLOOKUP(A2033,[1]Loan!A:D,4,FALSE),  " No Loan")</f>
        <v xml:space="preserve"> No Loan</v>
      </c>
      <c r="O2033" s="4">
        <f>VLOOKUP(B2033, [1]Transaction!C:F,4,FALSE)</f>
        <v>44239</v>
      </c>
      <c r="P2033" t="str">
        <f>VLOOKUP(B2033,[1]Transaction!C:D,2,FALSE)</f>
        <v>Money Transfer</v>
      </c>
      <c r="Q2033" t="str">
        <f>VLOOKUP(B2033,[1]Transaction!C:E,3,FALSE)</f>
        <v>Mobile</v>
      </c>
      <c r="R2033" s="10">
        <f>IFERROR(I2033-J2033, "")</f>
        <v>-3605.2411993599962</v>
      </c>
      <c r="S2033" s="5">
        <f t="shared" si="63"/>
        <v>0</v>
      </c>
    </row>
    <row r="2034" spans="1:19" x14ac:dyDescent="0.25">
      <c r="A2034" s="6" t="s">
        <v>1225</v>
      </c>
      <c r="B2034" s="7">
        <v>684809927</v>
      </c>
      <c r="C2034" s="6">
        <v>21</v>
      </c>
      <c r="D2034" s="17">
        <v>37035.75</v>
      </c>
      <c r="E2034" s="6" t="s">
        <v>3348</v>
      </c>
      <c r="F2034" s="6" t="s">
        <v>4204</v>
      </c>
      <c r="G2034" s="6" t="s">
        <v>3512</v>
      </c>
      <c r="H2034" s="18" t="s">
        <v>7545</v>
      </c>
      <c r="I2034" s="19" t="str">
        <f t="shared" si="62"/>
        <v>597364.283</v>
      </c>
      <c r="J2034" s="20">
        <v>113641.44343272</v>
      </c>
      <c r="K2034" s="6" t="s">
        <v>7546</v>
      </c>
      <c r="L2034" t="str">
        <f>VLOOKUP(A2034,[1]Accounts!$A$2:$G$3001,5,FALSE)</f>
        <v>Savings</v>
      </c>
      <c r="M2034" t="str">
        <f>VLOOKUP(A2034,[1]Accounts!$A$2:$G$3001,7,FALSE)</f>
        <v>471737,721</v>
      </c>
      <c r="N2034" t="str">
        <f>IFERROR(VLOOKUP(A2034,[1]Loan!A:D,4,FALSE),  " No Loan")</f>
        <v xml:space="preserve"> No Loan</v>
      </c>
      <c r="O2034" s="4">
        <f>VLOOKUP(B2034, [1]Transaction!C:F,4,FALSE)</f>
        <v>44450</v>
      </c>
      <c r="P2034" t="str">
        <f>VLOOKUP(B2034,[1]Transaction!C:D,2,FALSE)</f>
        <v>Money Transfer</v>
      </c>
      <c r="Q2034" t="str">
        <f>VLOOKUP(B2034,[1]Transaction!C:E,3,FALSE)</f>
        <v>Mobile</v>
      </c>
      <c r="R2034" s="10">
        <f>IFERROR(I2034-J2034, "")</f>
        <v>483722.83956728003</v>
      </c>
      <c r="S2034" s="5">
        <f t="shared" si="63"/>
        <v>0</v>
      </c>
    </row>
    <row r="2035" spans="1:19" x14ac:dyDescent="0.25">
      <c r="A2035" s="6" t="s">
        <v>845</v>
      </c>
      <c r="B2035" s="7">
        <v>684928177</v>
      </c>
      <c r="C2035" s="6">
        <v>66</v>
      </c>
      <c r="D2035" s="17">
        <v>20599.5</v>
      </c>
      <c r="E2035" s="6" t="s">
        <v>3339</v>
      </c>
      <c r="F2035" s="6" t="s">
        <v>3412</v>
      </c>
      <c r="G2035" s="6" t="s">
        <v>3403</v>
      </c>
      <c r="H2035" s="18" t="s">
        <v>7547</v>
      </c>
      <c r="I2035" s="19" t="str">
        <f t="shared" si="62"/>
        <v>791795.414</v>
      </c>
      <c r="J2035" s="20">
        <v>326869.38910079998</v>
      </c>
      <c r="K2035" s="6" t="s">
        <v>7548</v>
      </c>
      <c r="L2035" t="str">
        <f>VLOOKUP(A2035,[1]Accounts!$A$2:$G$3001,5,FALSE)</f>
        <v>Savings</v>
      </c>
      <c r="M2035" t="str">
        <f>VLOOKUP(A2035,[1]Accounts!$A$2:$G$3001,7,FALSE)</f>
        <v>238781,1309</v>
      </c>
      <c r="N2035" t="str">
        <f>IFERROR(VLOOKUP(A2035,[1]Loan!A:D,4,FALSE),  " No Loan")</f>
        <v xml:space="preserve"> No Loan</v>
      </c>
      <c r="O2035" s="4">
        <f>VLOOKUP(B2035, [1]Transaction!C:F,4,FALSE)</f>
        <v>44375</v>
      </c>
      <c r="P2035" t="str">
        <f>VLOOKUP(B2035,[1]Transaction!C:D,2,FALSE)</f>
        <v>Money Transfer</v>
      </c>
      <c r="Q2035" t="str">
        <f>VLOOKUP(B2035,[1]Transaction!C:E,3,FALSE)</f>
        <v>Mobile</v>
      </c>
      <c r="R2035" s="10">
        <f>IFERROR(I2035-J2035, "")</f>
        <v>464926.02489920001</v>
      </c>
      <c r="S2035" s="5">
        <f t="shared" si="63"/>
        <v>0</v>
      </c>
    </row>
    <row r="2036" spans="1:19" x14ac:dyDescent="0.25">
      <c r="A2036" s="6" t="s">
        <v>2934</v>
      </c>
      <c r="B2036" s="7">
        <v>684982134</v>
      </c>
      <c r="C2036" s="6">
        <v>46</v>
      </c>
      <c r="D2036" s="17">
        <v>27904.5</v>
      </c>
      <c r="E2036" s="6" t="s">
        <v>3339</v>
      </c>
      <c r="F2036" s="6" t="s">
        <v>4372</v>
      </c>
      <c r="G2036" s="6" t="s">
        <v>3425</v>
      </c>
      <c r="H2036" s="18" t="s">
        <v>7549</v>
      </c>
      <c r="I2036" s="19" t="str">
        <f t="shared" si="62"/>
        <v>190655.688</v>
      </c>
      <c r="J2036" s="20">
        <v>51554.854511999998</v>
      </c>
      <c r="K2036" s="6" t="s">
        <v>7550</v>
      </c>
      <c r="L2036" t="str">
        <f>VLOOKUP(A2036,[1]Accounts!$A$2:$G$3001,5,FALSE)</f>
        <v>Fixed Deposit</v>
      </c>
      <c r="M2036" t="str">
        <f>VLOOKUP(A2036,[1]Accounts!$A$2:$G$3001,7,FALSE)</f>
        <v>57811,9113</v>
      </c>
      <c r="N2036" t="str">
        <f>IFERROR(VLOOKUP(A2036,[1]Loan!A:D,4,FALSE),  " No Loan")</f>
        <v xml:space="preserve"> No Loan</v>
      </c>
      <c r="O2036" s="4">
        <f>VLOOKUP(B2036, [1]Transaction!C:F,4,FALSE)</f>
        <v>44531</v>
      </c>
      <c r="P2036" t="str">
        <f>VLOOKUP(B2036,[1]Transaction!C:D,2,FALSE)</f>
        <v>Cash Withdrawal</v>
      </c>
      <c r="Q2036" t="str">
        <f>VLOOKUP(B2036,[1]Transaction!C:E,3,FALSE)</f>
        <v>ATM</v>
      </c>
      <c r="R2036" s="10">
        <f>IFERROR(I2036-J2036, "")</f>
        <v>139100.833488</v>
      </c>
      <c r="S2036" s="5">
        <f t="shared" si="63"/>
        <v>0</v>
      </c>
    </row>
    <row r="2037" spans="1:19" x14ac:dyDescent="0.25">
      <c r="A2037" s="6" t="s">
        <v>2810</v>
      </c>
      <c r="B2037" s="7">
        <v>685292999</v>
      </c>
      <c r="C2037" s="6">
        <v>72</v>
      </c>
      <c r="D2037" s="17">
        <v>18408</v>
      </c>
      <c r="E2037" s="6" t="s">
        <v>3339</v>
      </c>
      <c r="F2037" s="6" t="s">
        <v>3555</v>
      </c>
      <c r="G2037" s="6" t="s">
        <v>3369</v>
      </c>
      <c r="H2037" s="18" t="s">
        <v>7551</v>
      </c>
      <c r="I2037" s="19" t="str">
        <f t="shared" si="62"/>
        <v>323203.733</v>
      </c>
      <c r="J2037" s="20">
        <v>191583.26553500001</v>
      </c>
      <c r="K2037" s="6" t="s">
        <v>7552</v>
      </c>
      <c r="L2037" t="str">
        <f>VLOOKUP(A2037,[1]Accounts!$A$2:$G$3001,5,FALSE)</f>
        <v>Joint</v>
      </c>
      <c r="M2037" t="str">
        <f>VLOOKUP(A2037,[1]Accounts!$A$2:$G$3001,7,FALSE)</f>
        <v>361269,295</v>
      </c>
      <c r="N2037" t="str">
        <f>IFERROR(VLOOKUP(A2037,[1]Loan!A:D,4,FALSE),  " No Loan")</f>
        <v xml:space="preserve"> No Loan</v>
      </c>
      <c r="O2037" s="4">
        <f>VLOOKUP(B2037, [1]Transaction!C:F,4,FALSE)</f>
        <v>44279</v>
      </c>
      <c r="P2037" t="str">
        <f>VLOOKUP(B2037,[1]Transaction!C:D,2,FALSE)</f>
        <v>Online Payment</v>
      </c>
      <c r="Q2037" t="str">
        <f>VLOOKUP(B2037,[1]Transaction!C:E,3,FALSE)</f>
        <v>Card</v>
      </c>
      <c r="R2037" s="10">
        <f>IFERROR(I2037-J2037, "")</f>
        <v>131620.46746499999</v>
      </c>
      <c r="S2037" s="5">
        <f t="shared" si="63"/>
        <v>0</v>
      </c>
    </row>
    <row r="2038" spans="1:19" x14ac:dyDescent="0.25">
      <c r="A2038" s="6" t="s">
        <v>2539</v>
      </c>
      <c r="B2038" s="7">
        <v>685862122</v>
      </c>
      <c r="C2038" s="6">
        <v>70</v>
      </c>
      <c r="D2038" s="17">
        <v>19138.5</v>
      </c>
      <c r="E2038" s="6" t="s">
        <v>3348</v>
      </c>
      <c r="F2038" s="6" t="s">
        <v>4236</v>
      </c>
      <c r="G2038" s="6" t="s">
        <v>3403</v>
      </c>
      <c r="H2038" s="18" t="s">
        <v>7553</v>
      </c>
      <c r="I2038" s="19" t="str">
        <f t="shared" si="62"/>
        <v>549058.651</v>
      </c>
      <c r="J2038" s="20">
        <v>193966.5141414</v>
      </c>
      <c r="K2038" s="6" t="s">
        <v>7554</v>
      </c>
      <c r="L2038" t="str">
        <f>VLOOKUP(A2038,[1]Accounts!$A$2:$G$3001,5,FALSE)</f>
        <v>Savings</v>
      </c>
      <c r="M2038" t="str">
        <f>VLOOKUP(A2038,[1]Accounts!$A$2:$G$3001,7,FALSE)</f>
        <v>170196,2112</v>
      </c>
      <c r="N2038" t="str">
        <f>IFERROR(VLOOKUP(A2038,[1]Loan!A:D,4,FALSE),  " No Loan")</f>
        <v xml:space="preserve"> No Loan</v>
      </c>
      <c r="O2038" s="4">
        <f>VLOOKUP(B2038, [1]Transaction!C:F,4,FALSE)</f>
        <v>44411</v>
      </c>
      <c r="P2038" t="str">
        <f>VLOOKUP(B2038,[1]Transaction!C:D,2,FALSE)</f>
        <v>Online Payment</v>
      </c>
      <c r="Q2038" t="str">
        <f>VLOOKUP(B2038,[1]Transaction!C:E,3,FALSE)</f>
        <v>Mobile</v>
      </c>
      <c r="R2038" s="10">
        <f>IFERROR(I2038-J2038, "")</f>
        <v>355092.13685859996</v>
      </c>
      <c r="S2038" s="5">
        <f t="shared" si="63"/>
        <v>0</v>
      </c>
    </row>
    <row r="2039" spans="1:19" x14ac:dyDescent="0.25">
      <c r="A2039" s="6" t="s">
        <v>1123</v>
      </c>
      <c r="B2039" s="7">
        <v>685989646</v>
      </c>
      <c r="C2039" s="6">
        <v>64</v>
      </c>
      <c r="D2039" s="17">
        <v>21330</v>
      </c>
      <c r="E2039" s="6" t="s">
        <v>3339</v>
      </c>
      <c r="F2039" s="6" t="s">
        <v>3447</v>
      </c>
      <c r="G2039" s="6" t="s">
        <v>3623</v>
      </c>
      <c r="H2039" s="18" t="s">
        <v>7555</v>
      </c>
      <c r="I2039" s="19" t="str">
        <f t="shared" si="62"/>
        <v>231597.847</v>
      </c>
      <c r="J2039" s="20">
        <v>175825.30479359999</v>
      </c>
      <c r="K2039" s="6" t="s">
        <v>7556</v>
      </c>
      <c r="L2039" t="str">
        <f>VLOOKUP(A2039,[1]Accounts!$A$2:$G$3001,5,FALSE)</f>
        <v>Domiciliary</v>
      </c>
      <c r="M2039" t="str">
        <f>VLOOKUP(A2039,[1]Accounts!$A$2:$G$3001,7,FALSE)</f>
        <v>124182,24</v>
      </c>
      <c r="N2039" t="str">
        <f>IFERROR(VLOOKUP(A2039,[1]Loan!A:D,4,FALSE),  " No Loan")</f>
        <v xml:space="preserve"> No Loan</v>
      </c>
      <c r="O2039" s="4">
        <f>VLOOKUP(B2039, [1]Transaction!C:F,4,FALSE)</f>
        <v>44284</v>
      </c>
      <c r="P2039" t="str">
        <f>VLOOKUP(B2039,[1]Transaction!C:D,2,FALSE)</f>
        <v>Checks</v>
      </c>
      <c r="Q2039" t="str">
        <f>VLOOKUP(B2039,[1]Transaction!C:E,3,FALSE)</f>
        <v>Informal Services</v>
      </c>
      <c r="R2039" s="10">
        <f>IFERROR(I2039-J2039, "")</f>
        <v>55772.542206400016</v>
      </c>
      <c r="S2039" s="5">
        <f t="shared" si="63"/>
        <v>0</v>
      </c>
    </row>
    <row r="2040" spans="1:19" x14ac:dyDescent="0.25">
      <c r="A2040" s="6" t="s">
        <v>1642</v>
      </c>
      <c r="B2040" s="7">
        <v>686717736</v>
      </c>
      <c r="C2040" s="6">
        <v>45</v>
      </c>
      <c r="D2040" s="17">
        <v>28269.75</v>
      </c>
      <c r="E2040" s="6" t="s">
        <v>3339</v>
      </c>
      <c r="F2040" s="6" t="s">
        <v>4768</v>
      </c>
      <c r="G2040" s="6" t="s">
        <v>3512</v>
      </c>
      <c r="H2040" s="18" t="s">
        <v>7557</v>
      </c>
      <c r="I2040" s="19" t="str">
        <f t="shared" si="62"/>
        <v>260018.701</v>
      </c>
      <c r="J2040" s="20">
        <v>24592.608460979998</v>
      </c>
      <c r="K2040" s="6" t="s">
        <v>7558</v>
      </c>
      <c r="L2040" t="str">
        <f>VLOOKUP(A2040,[1]Accounts!$A$2:$G$3001,5,FALSE)</f>
        <v>Joint</v>
      </c>
      <c r="M2040" t="str">
        <f>VLOOKUP(A2040,[1]Accounts!$A$2:$G$3001,7,FALSE)</f>
        <v>73487,3982</v>
      </c>
      <c r="N2040" t="str">
        <f>IFERROR(VLOOKUP(A2040,[1]Loan!A:D,4,FALSE),  " No Loan")</f>
        <v xml:space="preserve"> No Loan</v>
      </c>
      <c r="O2040" s="4">
        <f>VLOOKUP(B2040, [1]Transaction!C:F,4,FALSE)</f>
        <v>44555</v>
      </c>
      <c r="P2040" t="str">
        <f>VLOOKUP(B2040,[1]Transaction!C:D,2,FALSE)</f>
        <v>Checks</v>
      </c>
      <c r="Q2040" t="str">
        <f>VLOOKUP(B2040,[1]Transaction!C:E,3,FALSE)</f>
        <v>Informal Services</v>
      </c>
      <c r="R2040" s="10">
        <f>IFERROR(I2040-J2040, "")</f>
        <v>235426.09253902</v>
      </c>
      <c r="S2040" s="5">
        <f t="shared" si="63"/>
        <v>0</v>
      </c>
    </row>
    <row r="2041" spans="1:19" x14ac:dyDescent="0.25">
      <c r="A2041" s="6" t="s">
        <v>2406</v>
      </c>
      <c r="B2041" s="7">
        <v>687320422</v>
      </c>
      <c r="C2041" s="6">
        <v>37</v>
      </c>
      <c r="D2041" s="17">
        <v>31191.75</v>
      </c>
      <c r="E2041" s="6" t="s">
        <v>3339</v>
      </c>
      <c r="F2041" s="6" t="s">
        <v>4005</v>
      </c>
      <c r="G2041" s="6" t="s">
        <v>3489</v>
      </c>
      <c r="H2041" s="18" t="s">
        <v>7559</v>
      </c>
      <c r="I2041" s="19" t="str">
        <f t="shared" si="62"/>
        <v>296880.200</v>
      </c>
      <c r="J2041" s="20">
        <v>80097.475848720002</v>
      </c>
      <c r="K2041" s="6" t="s">
        <v>7560</v>
      </c>
      <c r="L2041" t="str">
        <f>VLOOKUP(A2041,[1]Accounts!$A$2:$G$3001,5,FALSE)</f>
        <v>Domiciliary</v>
      </c>
      <c r="M2041" t="str">
        <f>VLOOKUP(A2041,[1]Accounts!$A$2:$G$3001,7,FALSE)</f>
        <v>317479,6812</v>
      </c>
      <c r="N2041" t="str">
        <f>IFERROR(VLOOKUP(A2041,[1]Loan!A:D,4,FALSE),  " No Loan")</f>
        <v xml:space="preserve"> No Loan</v>
      </c>
      <c r="O2041" s="4">
        <f>VLOOKUP(B2041, [1]Transaction!C:F,4,FALSE)</f>
        <v>44218</v>
      </c>
      <c r="P2041" t="str">
        <f>VLOOKUP(B2041,[1]Transaction!C:D,2,FALSE)</f>
        <v>Money Deposit</v>
      </c>
      <c r="Q2041" t="str">
        <f>VLOOKUP(B2041,[1]Transaction!C:E,3,FALSE)</f>
        <v>Bank</v>
      </c>
      <c r="R2041" s="10">
        <f>IFERROR(I2041-J2041, "")</f>
        <v>216782.72415128001</v>
      </c>
      <c r="S2041" s="5">
        <f t="shared" si="63"/>
        <v>0</v>
      </c>
    </row>
    <row r="2042" spans="1:19" x14ac:dyDescent="0.25">
      <c r="A2042" s="6" t="s">
        <v>683</v>
      </c>
      <c r="B2042" s="7">
        <v>687532679</v>
      </c>
      <c r="C2042" s="6">
        <v>66</v>
      </c>
      <c r="D2042" s="17">
        <v>20599.5</v>
      </c>
      <c r="E2042" s="6" t="s">
        <v>3348</v>
      </c>
      <c r="F2042" s="6" t="s">
        <v>3979</v>
      </c>
      <c r="G2042" s="6" t="s">
        <v>3463</v>
      </c>
      <c r="H2042" s="18" t="s">
        <v>7561</v>
      </c>
      <c r="I2042" s="19" t="str">
        <f t="shared" si="62"/>
        <v>1512888.59</v>
      </c>
      <c r="J2042" s="20">
        <v>604555.08411059994</v>
      </c>
      <c r="K2042" s="6" t="s">
        <v>7562</v>
      </c>
      <c r="L2042" t="str">
        <f>VLOOKUP(A2042,[1]Accounts!$A$2:$G$3001,5,FALSE)</f>
        <v>Current</v>
      </c>
      <c r="M2042" t="str">
        <f>VLOOKUP(A2042,[1]Accounts!$A$2:$G$3001,7,FALSE)</f>
        <v>63218,115</v>
      </c>
      <c r="N2042" t="str">
        <f>IFERROR(VLOOKUP(A2042,[1]Loan!A:D,4,FALSE),  " No Loan")</f>
        <v>N3093010515</v>
      </c>
      <c r="O2042" s="4">
        <f>VLOOKUP(B2042, [1]Transaction!C:F,4,FALSE)</f>
        <v>44520</v>
      </c>
      <c r="P2042" t="str">
        <f>VLOOKUP(B2042,[1]Transaction!C:D,2,FALSE)</f>
        <v>Loan Payment</v>
      </c>
      <c r="Q2042" t="str">
        <f>VLOOKUP(B2042,[1]Transaction!C:E,3,FALSE)</f>
        <v>ACH</v>
      </c>
      <c r="R2042" s="10">
        <f>IFERROR(I2042-J2042, "")</f>
        <v>908333.50588940014</v>
      </c>
      <c r="S2042" s="5">
        <f t="shared" si="63"/>
        <v>18166.670117788002</v>
      </c>
    </row>
    <row r="2043" spans="1:19" x14ac:dyDescent="0.25">
      <c r="A2043" s="6" t="s">
        <v>1062</v>
      </c>
      <c r="B2043" s="7">
        <v>687564363</v>
      </c>
      <c r="C2043" s="6">
        <v>36</v>
      </c>
      <c r="D2043" s="17">
        <v>31557</v>
      </c>
      <c r="E2043" s="6" t="s">
        <v>3339</v>
      </c>
      <c r="F2043" s="6" t="s">
        <v>4303</v>
      </c>
      <c r="G2043" s="6" t="s">
        <v>3429</v>
      </c>
      <c r="H2043" s="18" t="s">
        <v>7563</v>
      </c>
      <c r="I2043" s="19" t="str">
        <f t="shared" si="62"/>
        <v>302394.068</v>
      </c>
      <c r="J2043" s="20">
        <v>69685.633102399996</v>
      </c>
      <c r="K2043" s="6" t="s">
        <v>7564</v>
      </c>
      <c r="L2043" t="str">
        <f>VLOOKUP(A2043,[1]Accounts!$A$2:$G$3001,5,FALSE)</f>
        <v>Current</v>
      </c>
      <c r="M2043" t="str">
        <f>VLOOKUP(A2043,[1]Accounts!$A$2:$G$3001,7,FALSE)</f>
        <v>152124,8256</v>
      </c>
      <c r="N2043" t="str">
        <f>IFERROR(VLOOKUP(A2043,[1]Loan!A:D,4,FALSE),  " No Loan")</f>
        <v xml:space="preserve"> No Loan</v>
      </c>
      <c r="O2043" s="4">
        <f>VLOOKUP(B2043, [1]Transaction!C:F,4,FALSE)</f>
        <v>44235</v>
      </c>
      <c r="P2043" t="str">
        <f>VLOOKUP(B2043,[1]Transaction!C:D,2,FALSE)</f>
        <v>Cash Withdrawal</v>
      </c>
      <c r="Q2043" t="str">
        <f>VLOOKUP(B2043,[1]Transaction!C:E,3,FALSE)</f>
        <v>ATM</v>
      </c>
      <c r="R2043" s="10">
        <f>IFERROR(I2043-J2043, "")</f>
        <v>232708.43489760003</v>
      </c>
      <c r="S2043" s="5">
        <f t="shared" si="63"/>
        <v>0</v>
      </c>
    </row>
    <row r="2044" spans="1:19" x14ac:dyDescent="0.25">
      <c r="A2044" s="6" t="s">
        <v>686</v>
      </c>
      <c r="B2044" s="7">
        <v>687926099</v>
      </c>
      <c r="C2044" s="6">
        <v>71</v>
      </c>
      <c r="D2044" s="17">
        <v>18773.25</v>
      </c>
      <c r="E2044" s="6" t="s">
        <v>3339</v>
      </c>
      <c r="F2044" s="6" t="s">
        <v>4112</v>
      </c>
      <c r="G2044" s="6" t="s">
        <v>3501</v>
      </c>
      <c r="H2044" s="18" t="s">
        <v>7565</v>
      </c>
      <c r="I2044" s="19" t="str">
        <f t="shared" si="62"/>
        <v>542037.001</v>
      </c>
      <c r="J2044" s="20">
        <v>156643.720695</v>
      </c>
      <c r="K2044" s="6" t="s">
        <v>7566</v>
      </c>
      <c r="L2044" t="str">
        <f>VLOOKUP(A2044,[1]Accounts!$A$2:$G$3001,5,FALSE)</f>
        <v>Joint</v>
      </c>
      <c r="M2044" t="str">
        <f>VLOOKUP(A2044,[1]Accounts!$A$2:$G$3001,7,FALSE)</f>
        <v>355665,1875</v>
      </c>
      <c r="N2044" t="str">
        <f>IFERROR(VLOOKUP(A2044,[1]Loan!A:D,4,FALSE),  " No Loan")</f>
        <v>N985822425</v>
      </c>
      <c r="O2044" s="4">
        <f>VLOOKUP(B2044, [1]Transaction!C:F,4,FALSE)</f>
        <v>44608</v>
      </c>
      <c r="P2044" t="str">
        <f>VLOOKUP(B2044,[1]Transaction!C:D,2,FALSE)</f>
        <v>Loan Payment</v>
      </c>
      <c r="Q2044" t="str">
        <f>VLOOKUP(B2044,[1]Transaction!C:E,3,FALSE)</f>
        <v>ACH</v>
      </c>
      <c r="R2044" s="10">
        <f>IFERROR(I2044-J2044, "")</f>
        <v>385393.28030500002</v>
      </c>
      <c r="S2044" s="5">
        <f t="shared" si="63"/>
        <v>0</v>
      </c>
    </row>
    <row r="2045" spans="1:19" x14ac:dyDescent="0.25">
      <c r="A2045" s="6" t="s">
        <v>3083</v>
      </c>
      <c r="B2045" s="7">
        <v>687970690</v>
      </c>
      <c r="C2045" s="6">
        <v>56</v>
      </c>
      <c r="D2045" s="17">
        <v>24252</v>
      </c>
      <c r="E2045" s="6" t="s">
        <v>3339</v>
      </c>
      <c r="F2045" s="6" t="s">
        <v>4204</v>
      </c>
      <c r="G2045" s="6" t="s">
        <v>3403</v>
      </c>
      <c r="H2045" s="18" t="s">
        <v>7567</v>
      </c>
      <c r="I2045" s="19" t="str">
        <f t="shared" si="62"/>
        <v>55118.8659</v>
      </c>
      <c r="J2045" s="20">
        <v>64095.36701568</v>
      </c>
      <c r="K2045" s="6" t="s">
        <v>7568</v>
      </c>
      <c r="L2045" t="str">
        <f>VLOOKUP(A2045,[1]Accounts!$A$2:$G$3001,5,FALSE)</f>
        <v>Current</v>
      </c>
      <c r="M2045" t="str">
        <f>VLOOKUP(A2045,[1]Accounts!$A$2:$G$3001,7,FALSE)</f>
        <v>62681,875</v>
      </c>
      <c r="N2045" t="str">
        <f>IFERROR(VLOOKUP(A2045,[1]Loan!A:D,4,FALSE),  " No Loan")</f>
        <v xml:space="preserve"> No Loan</v>
      </c>
      <c r="O2045" s="4">
        <f>VLOOKUP(B2045, [1]Transaction!C:F,4,FALSE)</f>
        <v>44311</v>
      </c>
      <c r="P2045" t="str">
        <f>VLOOKUP(B2045,[1]Transaction!C:D,2,FALSE)</f>
        <v>Online Payment</v>
      </c>
      <c r="Q2045" t="str">
        <f>VLOOKUP(B2045,[1]Transaction!C:E,3,FALSE)</f>
        <v>Internet Banking</v>
      </c>
      <c r="R2045" s="10">
        <f>IFERROR(I2045-J2045, "")</f>
        <v>-8976.5011156800028</v>
      </c>
      <c r="S2045" s="5">
        <f t="shared" si="63"/>
        <v>0</v>
      </c>
    </row>
    <row r="2046" spans="1:19" x14ac:dyDescent="0.25">
      <c r="A2046" s="6" t="s">
        <v>3235</v>
      </c>
      <c r="B2046" s="7">
        <v>688516629</v>
      </c>
      <c r="C2046" s="6">
        <v>62</v>
      </c>
      <c r="D2046" s="21">
        <v>35037.5</v>
      </c>
      <c r="E2046" s="6" t="str">
        <f ca="1">CHOOSE(RANDBETWEEN(1, 2), "Male","Female")</f>
        <v>Male</v>
      </c>
      <c r="F2046" s="6" t="str">
        <f ca="1">CHOOSE(RANDBETWEEN(1, 5), "Farmer","Tailor","Student","Professor","Welder")</f>
        <v>Tailor</v>
      </c>
      <c r="G2046" s="6" t="str">
        <f ca="1">CHOOSE(RANDBETWEEN(1, 22), "Kano","Kwara","Imo","Lagos","Adamawa","Delta","Sokoto","Oyo","Osun","Abia","Cross River","Kaduna","Plateau","River","Abuja","Kogi","Edo","Anambra","Bayelsa","Benue","Ogun","Enugu")</f>
        <v>Plateau</v>
      </c>
      <c r="H2046" s="22" t="s">
        <v>7569</v>
      </c>
      <c r="I2046" s="19" t="str">
        <f t="shared" si="62"/>
        <v>828094.075</v>
      </c>
      <c r="J2046" s="10">
        <v>781501.40242873563</v>
      </c>
      <c r="K2046" t="s">
        <v>7570</v>
      </c>
      <c r="L2046" t="str">
        <f>VLOOKUP(A2046,[1]Accounts!$A$2:$G$3001,5,FALSE)</f>
        <v>Domiciliary</v>
      </c>
      <c r="M2046" t="str">
        <f>VLOOKUP(A2046,[1]Accounts!$A$2:$G$3001,7,FALSE)</f>
        <v>161007,264</v>
      </c>
      <c r="N2046" t="str">
        <f>IFERROR(VLOOKUP(A2046,[1]Loan!A:D,4,FALSE),  " No Loan")</f>
        <v xml:space="preserve"> No Loan</v>
      </c>
      <c r="O2046" s="4">
        <f>VLOOKUP(B2046, [1]Transaction!C:F,4,FALSE)</f>
        <v>44588</v>
      </c>
      <c r="P2046" t="str">
        <f>VLOOKUP(B2046,[1]Transaction!C:D,2,FALSE)</f>
        <v>Money Deposit</v>
      </c>
      <c r="Q2046" t="str">
        <f>VLOOKUP(B2046,[1]Transaction!C:E,3,FALSE)</f>
        <v>Bank</v>
      </c>
      <c r="R2046" s="10">
        <f>IFERROR(I2046-J2046, "")</f>
        <v>46592.672571264324</v>
      </c>
      <c r="S2046" s="5">
        <f t="shared" si="63"/>
        <v>0</v>
      </c>
    </row>
    <row r="2047" spans="1:19" x14ac:dyDescent="0.25">
      <c r="A2047" s="6" t="s">
        <v>2523</v>
      </c>
      <c r="B2047" s="7">
        <v>689247857</v>
      </c>
      <c r="C2047" s="6">
        <v>28</v>
      </c>
      <c r="D2047" s="17">
        <v>34479</v>
      </c>
      <c r="E2047" s="6" t="s">
        <v>3348</v>
      </c>
      <c r="F2047" s="6" t="s">
        <v>3500</v>
      </c>
      <c r="G2047" s="6" t="s">
        <v>3389</v>
      </c>
      <c r="H2047" s="18" t="s">
        <v>7571</v>
      </c>
      <c r="I2047" s="19" t="str">
        <f t="shared" si="62"/>
        <v>172941.291</v>
      </c>
      <c r="J2047" s="20">
        <v>21713.73988356</v>
      </c>
      <c r="K2047" s="6" t="s">
        <v>7572</v>
      </c>
      <c r="L2047" t="str">
        <f>VLOOKUP(A2047,[1]Accounts!$A$2:$G$3001,5,FALSE)</f>
        <v>Joint</v>
      </c>
      <c r="M2047" t="str">
        <f>VLOOKUP(A2047,[1]Accounts!$A$2:$G$3001,7,FALSE)</f>
        <v>318320,4297</v>
      </c>
      <c r="N2047" t="str">
        <f>IFERROR(VLOOKUP(A2047,[1]Loan!A:D,4,FALSE),  " No Loan")</f>
        <v xml:space="preserve"> No Loan</v>
      </c>
      <c r="O2047" s="4">
        <f>VLOOKUP(B2047, [1]Transaction!C:F,4,FALSE)</f>
        <v>44239</v>
      </c>
      <c r="P2047" t="str">
        <f>VLOOKUP(B2047,[1]Transaction!C:D,2,FALSE)</f>
        <v>Money Transfer</v>
      </c>
      <c r="Q2047" t="str">
        <f>VLOOKUP(B2047,[1]Transaction!C:E,3,FALSE)</f>
        <v>Internet Banking</v>
      </c>
      <c r="R2047" s="10">
        <f>IFERROR(I2047-J2047, "")</f>
        <v>151227.55111644001</v>
      </c>
      <c r="S2047" s="5">
        <f t="shared" si="63"/>
        <v>0</v>
      </c>
    </row>
    <row r="2048" spans="1:19" x14ac:dyDescent="0.25">
      <c r="A2048" s="6" t="s">
        <v>1840</v>
      </c>
      <c r="B2048" s="7">
        <v>689682218</v>
      </c>
      <c r="C2048" s="6">
        <v>46</v>
      </c>
      <c r="D2048" s="17">
        <v>27904.5</v>
      </c>
      <c r="E2048" s="6" t="s">
        <v>3339</v>
      </c>
      <c r="F2048" s="6" t="s">
        <v>3494</v>
      </c>
      <c r="G2048" s="6" t="s">
        <v>3369</v>
      </c>
      <c r="H2048" s="18" t="s">
        <v>7573</v>
      </c>
      <c r="I2048" s="19" t="str">
        <f t="shared" si="62"/>
        <v>567479.901</v>
      </c>
      <c r="J2048" s="20">
        <v>229959.175644</v>
      </c>
      <c r="K2048" s="6" t="s">
        <v>7574</v>
      </c>
      <c r="L2048" t="str">
        <f>VLOOKUP(A2048,[1]Accounts!$A$2:$G$3001,5,FALSE)</f>
        <v>Corporate</v>
      </c>
      <c r="M2048" t="str">
        <f>VLOOKUP(A2048,[1]Accounts!$A$2:$G$3001,7,FALSE)</f>
        <v>109855,4808</v>
      </c>
      <c r="N2048" t="str">
        <f>IFERROR(VLOOKUP(A2048,[1]Loan!A:D,4,FALSE),  " No Loan")</f>
        <v xml:space="preserve"> No Loan</v>
      </c>
      <c r="O2048" s="4">
        <f>VLOOKUP(B2048, [1]Transaction!C:F,4,FALSE)</f>
        <v>44673</v>
      </c>
      <c r="P2048" t="str">
        <f>VLOOKUP(B2048,[1]Transaction!C:D,2,FALSE)</f>
        <v>Cash Withdrawal</v>
      </c>
      <c r="Q2048" t="str">
        <f>VLOOKUP(B2048,[1]Transaction!C:E,3,FALSE)</f>
        <v>ATM</v>
      </c>
      <c r="R2048" s="10">
        <f>IFERROR(I2048-J2048, "")</f>
        <v>337520.72535599995</v>
      </c>
      <c r="S2048" s="5">
        <f t="shared" si="63"/>
        <v>0</v>
      </c>
    </row>
    <row r="2049" spans="1:19" x14ac:dyDescent="0.25">
      <c r="A2049" s="6" t="s">
        <v>689</v>
      </c>
      <c r="B2049" s="7">
        <v>691813773</v>
      </c>
      <c r="C2049" s="6">
        <v>69</v>
      </c>
      <c r="D2049" s="17">
        <v>19503.75</v>
      </c>
      <c r="E2049" s="6" t="s">
        <v>3348</v>
      </c>
      <c r="F2049" s="6" t="s">
        <v>3500</v>
      </c>
      <c r="G2049" s="6" t="s">
        <v>3341</v>
      </c>
      <c r="H2049" s="18" t="s">
        <v>7575</v>
      </c>
      <c r="I2049" s="19" t="str">
        <f t="shared" si="62"/>
        <v>1860597.15</v>
      </c>
      <c r="J2049" s="20">
        <v>818662.74766848003</v>
      </c>
      <c r="K2049" s="6" t="s">
        <v>7576</v>
      </c>
      <c r="L2049" t="str">
        <f>VLOOKUP(A2049,[1]Accounts!$A$2:$G$3001,5,FALSE)</f>
        <v>Domiciliary</v>
      </c>
      <c r="M2049" t="str">
        <f>VLOOKUP(A2049,[1]Accounts!$A$2:$G$3001,7,FALSE)</f>
        <v>69983,4639</v>
      </c>
      <c r="N2049" t="str">
        <f>IFERROR(VLOOKUP(A2049,[1]Loan!A:D,4,FALSE),  " No Loan")</f>
        <v>N318410,85</v>
      </c>
      <c r="O2049" s="4">
        <f>VLOOKUP(B2049, [1]Transaction!C:F,4,FALSE)</f>
        <v>44521</v>
      </c>
      <c r="P2049" t="str">
        <f>VLOOKUP(B2049,[1]Transaction!C:D,2,FALSE)</f>
        <v>Loan Payment</v>
      </c>
      <c r="Q2049" t="str">
        <f>VLOOKUP(B2049,[1]Transaction!C:E,3,FALSE)</f>
        <v>AFT</v>
      </c>
      <c r="R2049" s="10">
        <f>IFERROR(I2049-J2049, "")</f>
        <v>1041934.4023315199</v>
      </c>
      <c r="S2049" s="5">
        <f t="shared" si="63"/>
        <v>20838.688046630399</v>
      </c>
    </row>
    <row r="2050" spans="1:19" x14ac:dyDescent="0.25">
      <c r="A2050" s="6" t="s">
        <v>692</v>
      </c>
      <c r="B2050" s="7">
        <v>691955540</v>
      </c>
      <c r="C2050" s="6">
        <v>47</v>
      </c>
      <c r="D2050" s="17">
        <v>27539.25</v>
      </c>
      <c r="E2050" s="6" t="s">
        <v>3339</v>
      </c>
      <c r="F2050" s="6" t="s">
        <v>4687</v>
      </c>
      <c r="G2050" s="6" t="s">
        <v>3501</v>
      </c>
      <c r="H2050" s="18" t="s">
        <v>7577</v>
      </c>
      <c r="I2050" s="19" t="str">
        <f t="shared" si="62"/>
        <v>324926.87_x0002_</v>
      </c>
      <c r="J2050" s="20">
        <v>40940.785620000002</v>
      </c>
      <c r="K2050" s="6" t="s">
        <v>7578</v>
      </c>
      <c r="L2050" t="str">
        <f>VLOOKUP(A2050,[1]Accounts!$A$2:$G$3001,5,FALSE)</f>
        <v>Savings</v>
      </c>
      <c r="M2050" t="str">
        <f>VLOOKUP(A2050,[1]Accounts!$A$2:$G$3001,7,FALSE)</f>
        <v>153235,9728</v>
      </c>
      <c r="N2050" t="str">
        <f>IFERROR(VLOOKUP(A2050,[1]Loan!A:D,4,FALSE),  " No Loan")</f>
        <v>N645026554</v>
      </c>
      <c r="O2050" s="4">
        <f>VLOOKUP(B2050, [1]Transaction!C:F,4,FALSE)</f>
        <v>44447</v>
      </c>
      <c r="P2050" t="str">
        <f>VLOOKUP(B2050,[1]Transaction!C:D,2,FALSE)</f>
        <v>Loan Payment</v>
      </c>
      <c r="Q2050" t="str">
        <f>VLOOKUP(B2050,[1]Transaction!C:E,3,FALSE)</f>
        <v>AFT</v>
      </c>
      <c r="R2050" s="10" t="str">
        <f>IFERROR(I2050-J2050, "")</f>
        <v/>
      </c>
      <c r="S2050" s="5" t="e">
        <f t="shared" si="63"/>
        <v>#VALUE!</v>
      </c>
    </row>
    <row r="2051" spans="1:19" x14ac:dyDescent="0.25">
      <c r="A2051" s="6" t="s">
        <v>1351</v>
      </c>
      <c r="B2051" s="7">
        <v>692032721</v>
      </c>
      <c r="C2051" s="6">
        <v>63</v>
      </c>
      <c r="D2051" s="17">
        <v>21695.25</v>
      </c>
      <c r="E2051" s="6" t="s">
        <v>3339</v>
      </c>
      <c r="F2051" s="6" t="s">
        <v>3616</v>
      </c>
      <c r="G2051" s="6" t="s">
        <v>3403</v>
      </c>
      <c r="H2051" s="18" t="s">
        <v>7579</v>
      </c>
      <c r="I2051" s="19" t="str">
        <f t="shared" ref="I2051:I2114" si="64">LEFT(H2051,10)</f>
        <v>324112.573</v>
      </c>
      <c r="J2051" s="20">
        <v>87369.476355000006</v>
      </c>
      <c r="K2051" s="6" t="s">
        <v>7580</v>
      </c>
      <c r="L2051" t="str">
        <f>VLOOKUP(A2051,[1]Accounts!$A$2:$G$3001,5,FALSE)</f>
        <v>Domiciliary</v>
      </c>
      <c r="M2051" t="str">
        <f>VLOOKUP(A2051,[1]Accounts!$A$2:$G$3001,7,FALSE)</f>
        <v>31557,7878</v>
      </c>
      <c r="N2051" t="str">
        <f>IFERROR(VLOOKUP(A2051,[1]Loan!A:D,4,FALSE),  " No Loan")</f>
        <v xml:space="preserve"> No Loan</v>
      </c>
      <c r="O2051" s="4">
        <f>VLOOKUP(B2051, [1]Transaction!C:F,4,FALSE)</f>
        <v>44445</v>
      </c>
      <c r="P2051" t="str">
        <f>VLOOKUP(B2051,[1]Transaction!C:D,2,FALSE)</f>
        <v>Cash Withdrawal</v>
      </c>
      <c r="Q2051" t="str">
        <f>VLOOKUP(B2051,[1]Transaction!C:E,3,FALSE)</f>
        <v>Bank</v>
      </c>
      <c r="R2051" s="10">
        <f>IFERROR(I2051-J2051, "")</f>
        <v>236743.09664499998</v>
      </c>
      <c r="S2051" s="5">
        <f t="shared" ref="S2051:S2114" si="65">IF(R2051&gt;500000, R2051*0.02,0)</f>
        <v>0</v>
      </c>
    </row>
    <row r="2052" spans="1:19" x14ac:dyDescent="0.25">
      <c r="A2052" s="6" t="s">
        <v>3071</v>
      </c>
      <c r="B2052" s="7">
        <v>692276307</v>
      </c>
      <c r="C2052" s="6">
        <v>64</v>
      </c>
      <c r="D2052" s="17">
        <v>21330</v>
      </c>
      <c r="E2052" s="6" t="s">
        <v>3339</v>
      </c>
      <c r="F2052" s="6" t="s">
        <v>3636</v>
      </c>
      <c r="G2052" s="6" t="s">
        <v>3463</v>
      </c>
      <c r="H2052" s="18" t="s">
        <v>7581</v>
      </c>
      <c r="I2052" s="19" t="str">
        <f t="shared" si="64"/>
        <v>1553374.77</v>
      </c>
      <c r="J2052" s="20">
        <v>354627.03307200002</v>
      </c>
      <c r="K2052" s="6" t="s">
        <v>7582</v>
      </c>
      <c r="L2052" t="str">
        <f>VLOOKUP(A2052,[1]Accounts!$A$2:$G$3001,5,FALSE)</f>
        <v>Domiciliary</v>
      </c>
      <c r="M2052" t="str">
        <f>VLOOKUP(A2052,[1]Accounts!$A$2:$G$3001,7,FALSE)</f>
        <v>470606,0544</v>
      </c>
      <c r="N2052" t="str">
        <f>IFERROR(VLOOKUP(A2052,[1]Loan!A:D,4,FALSE),  " No Loan")</f>
        <v xml:space="preserve"> No Loan</v>
      </c>
      <c r="O2052" s="4">
        <f>VLOOKUP(B2052, [1]Transaction!C:F,4,FALSE)</f>
        <v>44353</v>
      </c>
      <c r="P2052" t="str">
        <f>VLOOKUP(B2052,[1]Transaction!C:D,2,FALSE)</f>
        <v>Online Payment</v>
      </c>
      <c r="Q2052" t="str">
        <f>VLOOKUP(B2052,[1]Transaction!C:E,3,FALSE)</f>
        <v>Mobile</v>
      </c>
      <c r="R2052" s="10">
        <f>IFERROR(I2052-J2052, "")</f>
        <v>1198747.7369280001</v>
      </c>
      <c r="S2052" s="5">
        <f t="shared" si="65"/>
        <v>23974.954738560002</v>
      </c>
    </row>
    <row r="2053" spans="1:19" x14ac:dyDescent="0.25">
      <c r="A2053" s="6" t="s">
        <v>2021</v>
      </c>
      <c r="B2053" s="7">
        <v>692595387</v>
      </c>
      <c r="C2053" s="6">
        <v>53</v>
      </c>
      <c r="D2053" s="17">
        <v>25347.75</v>
      </c>
      <c r="E2053" s="6" t="s">
        <v>3339</v>
      </c>
      <c r="F2053" s="6" t="s">
        <v>4365</v>
      </c>
      <c r="G2053" s="6" t="s">
        <v>3403</v>
      </c>
      <c r="H2053" s="18" t="s">
        <v>7583</v>
      </c>
      <c r="I2053" s="19" t="str">
        <f t="shared" si="64"/>
        <v>282744.036</v>
      </c>
      <c r="J2053" s="20">
        <v>98597.920356000002</v>
      </c>
      <c r="K2053" s="6" t="s">
        <v>7584</v>
      </c>
      <c r="L2053" t="str">
        <f>VLOOKUP(A2053,[1]Accounts!$A$2:$G$3001,5,FALSE)</f>
        <v>Domiciliary</v>
      </c>
      <c r="M2053" t="str">
        <f>VLOOKUP(A2053,[1]Accounts!$A$2:$G$3001,7,FALSE)</f>
        <v>219372,7536</v>
      </c>
      <c r="N2053" t="str">
        <f>IFERROR(VLOOKUP(A2053,[1]Loan!A:D,4,FALSE),  " No Loan")</f>
        <v xml:space="preserve"> No Loan</v>
      </c>
      <c r="O2053" s="4">
        <f>VLOOKUP(B2053, [1]Transaction!C:F,4,FALSE)</f>
        <v>44669</v>
      </c>
      <c r="P2053" t="str">
        <f>VLOOKUP(B2053,[1]Transaction!C:D,2,FALSE)</f>
        <v>Money Transfer</v>
      </c>
      <c r="Q2053" t="str">
        <f>VLOOKUP(B2053,[1]Transaction!C:E,3,FALSE)</f>
        <v>Mobile</v>
      </c>
      <c r="R2053" s="10">
        <f>IFERROR(I2053-J2053, "")</f>
        <v>184146.115644</v>
      </c>
      <c r="S2053" s="5">
        <f t="shared" si="65"/>
        <v>0</v>
      </c>
    </row>
    <row r="2054" spans="1:19" x14ac:dyDescent="0.25">
      <c r="A2054" s="6" t="s">
        <v>2781</v>
      </c>
      <c r="B2054" s="7">
        <v>692862884</v>
      </c>
      <c r="C2054" s="6">
        <v>19</v>
      </c>
      <c r="D2054" s="17">
        <v>37766.25</v>
      </c>
      <c r="E2054" s="6" t="s">
        <v>3348</v>
      </c>
      <c r="F2054" s="6" t="s">
        <v>3707</v>
      </c>
      <c r="G2054" s="6" t="s">
        <v>3341</v>
      </c>
      <c r="H2054" s="18" t="s">
        <v>7585</v>
      </c>
      <c r="I2054" s="19" t="str">
        <f t="shared" si="64"/>
        <v>243600.032</v>
      </c>
      <c r="J2054" s="20">
        <v>54417.428772300002</v>
      </c>
      <c r="K2054" s="6" t="s">
        <v>7586</v>
      </c>
      <c r="L2054" t="str">
        <f>VLOOKUP(A2054,[1]Accounts!$A$2:$G$3001,5,FALSE)</f>
        <v>Joint</v>
      </c>
      <c r="M2054" t="str">
        <f>VLOOKUP(A2054,[1]Accounts!$A$2:$G$3001,7,FALSE)</f>
        <v>329678,6955</v>
      </c>
      <c r="N2054" t="str">
        <f>IFERROR(VLOOKUP(A2054,[1]Loan!A:D,4,FALSE),  " No Loan")</f>
        <v xml:space="preserve"> No Loan</v>
      </c>
      <c r="O2054" s="4">
        <f>VLOOKUP(B2054, [1]Transaction!C:F,4,FALSE)</f>
        <v>44541</v>
      </c>
      <c r="P2054" t="str">
        <f>VLOOKUP(B2054,[1]Transaction!C:D,2,FALSE)</f>
        <v>Money Transfer</v>
      </c>
      <c r="Q2054" t="str">
        <f>VLOOKUP(B2054,[1]Transaction!C:E,3,FALSE)</f>
        <v>Mobile</v>
      </c>
      <c r="R2054" s="10">
        <f>IFERROR(I2054-J2054, "")</f>
        <v>189182.60322769999</v>
      </c>
      <c r="S2054" s="5">
        <f t="shared" si="65"/>
        <v>0</v>
      </c>
    </row>
    <row r="2055" spans="1:19" x14ac:dyDescent="0.25">
      <c r="A2055" s="6" t="s">
        <v>1620</v>
      </c>
      <c r="B2055" s="7">
        <v>692934406</v>
      </c>
      <c r="C2055" s="6">
        <v>49</v>
      </c>
      <c r="D2055" s="17">
        <v>26808.75</v>
      </c>
      <c r="E2055" s="6" t="s">
        <v>3339</v>
      </c>
      <c r="F2055" s="6" t="s">
        <v>3538</v>
      </c>
      <c r="G2055" s="6" t="s">
        <v>3389</v>
      </c>
      <c r="H2055" s="18" t="s">
        <v>7587</v>
      </c>
      <c r="I2055" s="19" t="str">
        <f t="shared" si="64"/>
        <v>1184493.51</v>
      </c>
      <c r="J2055" s="20">
        <v>134911.80380160001</v>
      </c>
      <c r="K2055" s="6" t="s">
        <v>7588</v>
      </c>
      <c r="L2055" t="str">
        <f>VLOOKUP(A2055,[1]Accounts!$A$2:$G$3001,5,FALSE)</f>
        <v>Fixed Deposit</v>
      </c>
      <c r="M2055" t="str">
        <f>VLOOKUP(A2055,[1]Accounts!$A$2:$G$3001,7,FALSE)</f>
        <v>208133,3232</v>
      </c>
      <c r="N2055" t="str">
        <f>IFERROR(VLOOKUP(A2055,[1]Loan!A:D,4,FALSE),  " No Loan")</f>
        <v xml:space="preserve"> No Loan</v>
      </c>
      <c r="O2055" s="4">
        <f>VLOOKUP(B2055, [1]Transaction!C:F,4,FALSE)</f>
        <v>44253</v>
      </c>
      <c r="P2055" t="str">
        <f>VLOOKUP(B2055,[1]Transaction!C:D,2,FALSE)</f>
        <v>Money Deposit</v>
      </c>
      <c r="Q2055" t="str">
        <f>VLOOKUP(B2055,[1]Transaction!C:E,3,FALSE)</f>
        <v>Bank</v>
      </c>
      <c r="R2055" s="10">
        <f>IFERROR(I2055-J2055, "")</f>
        <v>1049581.7061983999</v>
      </c>
      <c r="S2055" s="5">
        <f t="shared" si="65"/>
        <v>20991.634123967997</v>
      </c>
    </row>
    <row r="2056" spans="1:19" x14ac:dyDescent="0.25">
      <c r="A2056" s="6" t="s">
        <v>1384</v>
      </c>
      <c r="B2056" s="7">
        <v>693108756</v>
      </c>
      <c r="C2056" s="6">
        <v>41</v>
      </c>
      <c r="D2056" s="17">
        <v>29730.75</v>
      </c>
      <c r="E2056" s="6" t="s">
        <v>3348</v>
      </c>
      <c r="F2056" s="6" t="s">
        <v>3508</v>
      </c>
      <c r="G2056" s="6" t="s">
        <v>3512</v>
      </c>
      <c r="H2056" s="18" t="s">
        <v>7589</v>
      </c>
      <c r="I2056" s="19" t="str">
        <f t="shared" si="64"/>
        <v>38406.7992</v>
      </c>
      <c r="J2056" s="20">
        <v>25028.430874559999</v>
      </c>
      <c r="K2056" s="6" t="s">
        <v>7590</v>
      </c>
      <c r="L2056" t="str">
        <f>VLOOKUP(A2056,[1]Accounts!$A$2:$G$3001,5,FALSE)</f>
        <v>Domiciliary</v>
      </c>
      <c r="M2056" t="str">
        <f>VLOOKUP(A2056,[1]Accounts!$A$2:$G$3001,7,FALSE)</f>
        <v>125353,08</v>
      </c>
      <c r="N2056" t="str">
        <f>IFERROR(VLOOKUP(A2056,[1]Loan!A:D,4,FALSE),  " No Loan")</f>
        <v xml:space="preserve"> No Loan</v>
      </c>
      <c r="O2056" s="4">
        <f>VLOOKUP(B2056, [1]Transaction!C:F,4,FALSE)</f>
        <v>44569</v>
      </c>
      <c r="P2056" t="str">
        <f>VLOOKUP(B2056,[1]Transaction!C:D,2,FALSE)</f>
        <v>Cash Withdrawal</v>
      </c>
      <c r="Q2056" t="str">
        <f>VLOOKUP(B2056,[1]Transaction!C:E,3,FALSE)</f>
        <v>ATM</v>
      </c>
      <c r="R2056" s="10">
        <f>IFERROR(I2056-J2056, "")</f>
        <v>13378.368325440002</v>
      </c>
      <c r="S2056" s="5">
        <f t="shared" si="65"/>
        <v>0</v>
      </c>
    </row>
    <row r="2057" spans="1:19" x14ac:dyDescent="0.25">
      <c r="A2057" s="6" t="s">
        <v>1660</v>
      </c>
      <c r="B2057" s="7">
        <v>693697228</v>
      </c>
      <c r="C2057" s="6">
        <v>51</v>
      </c>
      <c r="D2057" s="17">
        <v>26078.25</v>
      </c>
      <c r="E2057" s="6" t="s">
        <v>3348</v>
      </c>
      <c r="F2057" s="6" t="s">
        <v>3916</v>
      </c>
      <c r="G2057" s="6" t="s">
        <v>3512</v>
      </c>
      <c r="H2057" s="18" t="s">
        <v>7591</v>
      </c>
      <c r="I2057" s="19" t="str">
        <f t="shared" si="64"/>
        <v>118377.034</v>
      </c>
      <c r="J2057" s="20">
        <v>39853.601623080001</v>
      </c>
      <c r="K2057" s="6" t="s">
        <v>7592</v>
      </c>
      <c r="L2057" t="str">
        <f>VLOOKUP(A2057,[1]Accounts!$A$2:$G$3001,5,FALSE)</f>
        <v>Corporate</v>
      </c>
      <c r="M2057" t="str">
        <f>VLOOKUP(A2057,[1]Accounts!$A$2:$G$3001,7,FALSE)</f>
        <v>47428,5056</v>
      </c>
      <c r="N2057" t="str">
        <f>IFERROR(VLOOKUP(A2057,[1]Loan!A:D,4,FALSE),  " No Loan")</f>
        <v xml:space="preserve"> No Loan</v>
      </c>
      <c r="O2057" s="4">
        <f>VLOOKUP(B2057, [1]Transaction!C:F,4,FALSE)</f>
        <v>44623</v>
      </c>
      <c r="P2057" t="str">
        <f>VLOOKUP(B2057,[1]Transaction!C:D,2,FALSE)</f>
        <v>Money Transfer</v>
      </c>
      <c r="Q2057" t="str">
        <f>VLOOKUP(B2057,[1]Transaction!C:E,3,FALSE)</f>
        <v>Bank</v>
      </c>
      <c r="R2057" s="10">
        <f>IFERROR(I2057-J2057, "")</f>
        <v>78523.432376919998</v>
      </c>
      <c r="S2057" s="5">
        <f t="shared" si="65"/>
        <v>0</v>
      </c>
    </row>
    <row r="2058" spans="1:19" x14ac:dyDescent="0.25">
      <c r="A2058" s="6" t="s">
        <v>199</v>
      </c>
      <c r="B2058" s="7">
        <v>693757324</v>
      </c>
      <c r="C2058" s="6">
        <v>60</v>
      </c>
      <c r="D2058" s="17">
        <v>22791</v>
      </c>
      <c r="E2058" s="6" t="s">
        <v>3339</v>
      </c>
      <c r="F2058" s="6" t="s">
        <v>3511</v>
      </c>
      <c r="G2058" s="6" t="s">
        <v>3505</v>
      </c>
      <c r="H2058" s="18" t="s">
        <v>7593</v>
      </c>
      <c r="I2058" s="19" t="str">
        <f t="shared" si="64"/>
        <v>97662.1559</v>
      </c>
      <c r="J2058" s="20">
        <v>48728.275714559997</v>
      </c>
      <c r="K2058" s="6" t="s">
        <v>7594</v>
      </c>
      <c r="L2058" t="str">
        <f>VLOOKUP(A2058,[1]Accounts!$A$2:$G$3001,5,FALSE)</f>
        <v>Domiciliary</v>
      </c>
      <c r="M2058" t="str">
        <f>VLOOKUP(A2058,[1]Accounts!$A$2:$G$3001,7,FALSE)</f>
        <v>110074,9824</v>
      </c>
      <c r="N2058" t="str">
        <f>IFERROR(VLOOKUP(A2058,[1]Loan!A:D,4,FALSE),  " No Loan")</f>
        <v xml:space="preserve"> No Loan</v>
      </c>
      <c r="O2058" s="4">
        <f>VLOOKUP(B2058, [1]Transaction!C:F,4,FALSE)</f>
        <v>44243</v>
      </c>
      <c r="P2058" t="str">
        <f>VLOOKUP(B2058,[1]Transaction!C:D,2,FALSE)</f>
        <v>Money Deposit</v>
      </c>
      <c r="Q2058" t="str">
        <f>VLOOKUP(B2058,[1]Transaction!C:E,3,FALSE)</f>
        <v>Bank</v>
      </c>
      <c r="R2058" s="10">
        <f>IFERROR(I2058-J2058, "")</f>
        <v>48933.880185440001</v>
      </c>
      <c r="S2058" s="5">
        <f t="shared" si="65"/>
        <v>0</v>
      </c>
    </row>
    <row r="2059" spans="1:19" x14ac:dyDescent="0.25">
      <c r="A2059" s="6" t="s">
        <v>3236</v>
      </c>
      <c r="B2059" s="7">
        <v>694139298</v>
      </c>
      <c r="C2059" s="6">
        <v>81</v>
      </c>
      <c r="D2059" s="17">
        <v>15120.75</v>
      </c>
      <c r="E2059" s="6" t="s">
        <v>3339</v>
      </c>
      <c r="F2059" s="6" t="s">
        <v>4256</v>
      </c>
      <c r="G2059" s="6" t="s">
        <v>3512</v>
      </c>
      <c r="H2059" s="18" t="s">
        <v>7595</v>
      </c>
      <c r="I2059" s="19" t="str">
        <f t="shared" si="64"/>
        <v>1024647.73</v>
      </c>
      <c r="J2059" s="20">
        <v>413930.54070900002</v>
      </c>
      <c r="K2059" s="6" t="s">
        <v>4213</v>
      </c>
      <c r="L2059" t="str">
        <f>VLOOKUP(A2059,[1]Accounts!$A$2:$G$3001,5,FALSE)</f>
        <v>Joint</v>
      </c>
      <c r="M2059" t="str">
        <f>VLOOKUP(A2059,[1]Accounts!$A$2:$G$3001,7,FALSE)</f>
        <v>243077,73</v>
      </c>
      <c r="N2059" t="str">
        <f>IFERROR(VLOOKUP(A2059,[1]Loan!A:D,4,FALSE),  " No Loan")</f>
        <v xml:space="preserve"> No Loan</v>
      </c>
      <c r="O2059" s="4">
        <f>VLOOKUP(B2059, [1]Transaction!C:F,4,FALSE)</f>
        <v>44387</v>
      </c>
      <c r="P2059" t="str">
        <f>VLOOKUP(B2059,[1]Transaction!C:D,2,FALSE)</f>
        <v>Online Payment</v>
      </c>
      <c r="Q2059" t="str">
        <f>VLOOKUP(B2059,[1]Transaction!C:E,3,FALSE)</f>
        <v>Mobile</v>
      </c>
      <c r="R2059" s="10">
        <f>IFERROR(I2059-J2059, "")</f>
        <v>610717.1892909999</v>
      </c>
      <c r="S2059" s="5">
        <f t="shared" si="65"/>
        <v>12214.343785819998</v>
      </c>
    </row>
    <row r="2060" spans="1:19" x14ac:dyDescent="0.25">
      <c r="A2060" s="6" t="s">
        <v>695</v>
      </c>
      <c r="B2060" s="7">
        <v>694422009</v>
      </c>
      <c r="C2060" s="6">
        <v>84</v>
      </c>
      <c r="D2060" s="17">
        <v>14025</v>
      </c>
      <c r="E2060" s="6" t="s">
        <v>3348</v>
      </c>
      <c r="F2060" s="6" t="s">
        <v>3696</v>
      </c>
      <c r="G2060" s="6" t="s">
        <v>3369</v>
      </c>
      <c r="H2060" s="18" t="s">
        <v>7596</v>
      </c>
      <c r="I2060" s="19" t="str">
        <f t="shared" si="64"/>
        <v>197645.505</v>
      </c>
      <c r="J2060" s="20">
        <v>205417.32925559999</v>
      </c>
      <c r="K2060" s="6" t="s">
        <v>7597</v>
      </c>
      <c r="L2060" t="str">
        <f>VLOOKUP(A2060,[1]Accounts!$A$2:$G$3001,5,FALSE)</f>
        <v>Domiciliary</v>
      </c>
      <c r="M2060" t="str">
        <f>VLOOKUP(A2060,[1]Accounts!$A$2:$G$3001,7,FALSE)</f>
        <v>204807,9316</v>
      </c>
      <c r="N2060" t="str">
        <f>IFERROR(VLOOKUP(A2060,[1]Loan!A:D,4,FALSE),  " No Loan")</f>
        <v>N1932345258</v>
      </c>
      <c r="O2060" s="4">
        <f>VLOOKUP(B2060, [1]Transaction!C:F,4,FALSE)</f>
        <v>44508</v>
      </c>
      <c r="P2060" t="str">
        <f>VLOOKUP(B2060,[1]Transaction!C:D,2,FALSE)</f>
        <v>Loan Payment</v>
      </c>
      <c r="Q2060" t="str">
        <f>VLOOKUP(B2060,[1]Transaction!C:E,3,FALSE)</f>
        <v>Mobile</v>
      </c>
      <c r="R2060" s="10">
        <f>IFERROR(I2060-J2060, "")</f>
        <v>-7771.8242555999896</v>
      </c>
      <c r="S2060" s="5">
        <f t="shared" si="65"/>
        <v>0</v>
      </c>
    </row>
    <row r="2061" spans="1:19" x14ac:dyDescent="0.25">
      <c r="A2061" s="6" t="s">
        <v>1077</v>
      </c>
      <c r="B2061" s="7">
        <v>695447801</v>
      </c>
      <c r="C2061" s="6">
        <v>64</v>
      </c>
      <c r="D2061" s="17">
        <v>21330</v>
      </c>
      <c r="E2061" s="6" t="s">
        <v>3339</v>
      </c>
      <c r="F2061" s="6" t="s">
        <v>3460</v>
      </c>
      <c r="G2061" s="6" t="s">
        <v>3345</v>
      </c>
      <c r="H2061" s="18" t="s">
        <v>7598</v>
      </c>
      <c r="I2061" s="19" t="str">
        <f t="shared" si="64"/>
        <v>149993.139</v>
      </c>
      <c r="J2061" s="20">
        <v>18320.590660680002</v>
      </c>
      <c r="K2061" s="6" t="s">
        <v>7599</v>
      </c>
      <c r="L2061" t="str">
        <f>VLOOKUP(A2061,[1]Accounts!$A$2:$G$3001,5,FALSE)</f>
        <v>Domiciliary</v>
      </c>
      <c r="M2061" t="str">
        <f>VLOOKUP(A2061,[1]Accounts!$A$2:$G$3001,7,FALSE)</f>
        <v>163505,3217</v>
      </c>
      <c r="N2061" t="str">
        <f>IFERROR(VLOOKUP(A2061,[1]Loan!A:D,4,FALSE),  " No Loan")</f>
        <v xml:space="preserve"> No Loan</v>
      </c>
      <c r="O2061" s="4">
        <f>VLOOKUP(B2061, [1]Transaction!C:F,4,FALSE)</f>
        <v>44347</v>
      </c>
      <c r="P2061" t="str">
        <f>VLOOKUP(B2061,[1]Transaction!C:D,2,FALSE)</f>
        <v>Online Payment</v>
      </c>
      <c r="Q2061" t="str">
        <f>VLOOKUP(B2061,[1]Transaction!C:E,3,FALSE)</f>
        <v>Internet Banking</v>
      </c>
      <c r="R2061" s="10">
        <f>IFERROR(I2061-J2061, "")</f>
        <v>131672.54833932</v>
      </c>
      <c r="S2061" s="5">
        <f t="shared" si="65"/>
        <v>0</v>
      </c>
    </row>
    <row r="2062" spans="1:19" x14ac:dyDescent="0.25">
      <c r="A2062" s="6" t="s">
        <v>2482</v>
      </c>
      <c r="B2062" s="7">
        <v>695715836</v>
      </c>
      <c r="C2062" s="6">
        <v>22</v>
      </c>
      <c r="D2062" s="17">
        <v>36670.5</v>
      </c>
      <c r="E2062" s="6" t="s">
        <v>3339</v>
      </c>
      <c r="F2062" s="6" t="s">
        <v>4094</v>
      </c>
      <c r="G2062" s="6" t="s">
        <v>3403</v>
      </c>
      <c r="H2062" s="18" t="s">
        <v>7600</v>
      </c>
      <c r="I2062" s="19" t="str">
        <f t="shared" si="64"/>
        <v>198246.624</v>
      </c>
      <c r="J2062" s="20">
        <v>63213.63960912</v>
      </c>
      <c r="K2062" s="6" t="s">
        <v>7601</v>
      </c>
      <c r="L2062" t="str">
        <f>VLOOKUP(A2062,[1]Accounts!$A$2:$G$3001,5,FALSE)</f>
        <v>Savings</v>
      </c>
      <c r="M2062" t="str">
        <f>VLOOKUP(A2062,[1]Accounts!$A$2:$G$3001,7,FALSE)</f>
        <v>81361,422</v>
      </c>
      <c r="N2062" t="str">
        <f>IFERROR(VLOOKUP(A2062,[1]Loan!A:D,4,FALSE),  " No Loan")</f>
        <v xml:space="preserve"> No Loan</v>
      </c>
      <c r="O2062" s="4">
        <f>VLOOKUP(B2062, [1]Transaction!C:F,4,FALSE)</f>
        <v>44337</v>
      </c>
      <c r="P2062" t="str">
        <f>VLOOKUP(B2062,[1]Transaction!C:D,2,FALSE)</f>
        <v>Money Deposit</v>
      </c>
      <c r="Q2062" t="str">
        <f>VLOOKUP(B2062,[1]Transaction!C:E,3,FALSE)</f>
        <v>Bank</v>
      </c>
      <c r="R2062" s="10">
        <f>IFERROR(I2062-J2062, "")</f>
        <v>135032.98439088001</v>
      </c>
      <c r="S2062" s="5">
        <f t="shared" si="65"/>
        <v>0</v>
      </c>
    </row>
    <row r="2063" spans="1:19" x14ac:dyDescent="0.25">
      <c r="A2063" s="6" t="s">
        <v>1799</v>
      </c>
      <c r="B2063" s="7">
        <v>696046635</v>
      </c>
      <c r="C2063" s="6">
        <v>84</v>
      </c>
      <c r="D2063" s="17">
        <v>14025</v>
      </c>
      <c r="E2063" s="6" t="s">
        <v>3339</v>
      </c>
      <c r="F2063" s="6" t="s">
        <v>3685</v>
      </c>
      <c r="G2063" s="6" t="s">
        <v>3376</v>
      </c>
      <c r="H2063" s="18" t="s">
        <v>7602</v>
      </c>
      <c r="I2063" s="19" t="str">
        <f t="shared" si="64"/>
        <v>445914.244</v>
      </c>
      <c r="J2063" s="20">
        <v>373280.790484</v>
      </c>
      <c r="K2063" s="6" t="s">
        <v>7603</v>
      </c>
      <c r="L2063" t="str">
        <f>VLOOKUP(A2063,[1]Accounts!$A$2:$G$3001,5,FALSE)</f>
        <v>Joint</v>
      </c>
      <c r="M2063" t="str">
        <f>VLOOKUP(A2063,[1]Accounts!$A$2:$G$3001,7,FALSE)</f>
        <v>32726,268</v>
      </c>
      <c r="N2063" t="str">
        <f>IFERROR(VLOOKUP(A2063,[1]Loan!A:D,4,FALSE),  " No Loan")</f>
        <v xml:space="preserve"> No Loan</v>
      </c>
      <c r="O2063" s="4">
        <f>VLOOKUP(B2063, [1]Transaction!C:F,4,FALSE)</f>
        <v>44527</v>
      </c>
      <c r="P2063" t="str">
        <f>VLOOKUP(B2063,[1]Transaction!C:D,2,FALSE)</f>
        <v>Money Deposit</v>
      </c>
      <c r="Q2063" t="str">
        <f>VLOOKUP(B2063,[1]Transaction!C:E,3,FALSE)</f>
        <v>Bank</v>
      </c>
      <c r="R2063" s="10">
        <f>IFERROR(I2063-J2063, "")</f>
        <v>72633.453516000009</v>
      </c>
      <c r="S2063" s="5">
        <f t="shared" si="65"/>
        <v>0</v>
      </c>
    </row>
    <row r="2064" spans="1:19" x14ac:dyDescent="0.25">
      <c r="A2064" s="6" t="s">
        <v>1107</v>
      </c>
      <c r="B2064" s="7">
        <v>696144220</v>
      </c>
      <c r="C2064" s="6">
        <v>83</v>
      </c>
      <c r="D2064" s="17">
        <v>14390.25</v>
      </c>
      <c r="E2064" s="6" t="s">
        <v>3348</v>
      </c>
      <c r="F2064" s="6" t="s">
        <v>3600</v>
      </c>
      <c r="G2064" s="6" t="s">
        <v>3623</v>
      </c>
      <c r="H2064" s="18" t="s">
        <v>7604</v>
      </c>
      <c r="I2064" s="19" t="str">
        <f t="shared" si="64"/>
        <v>141670.897</v>
      </c>
      <c r="J2064" s="20">
        <v>55027.959235200004</v>
      </c>
      <c r="K2064" s="6" t="s">
        <v>7605</v>
      </c>
      <c r="L2064" t="str">
        <f>VLOOKUP(A2064,[1]Accounts!$A$2:$G$3001,5,FALSE)</f>
        <v>Joint</v>
      </c>
      <c r="M2064" t="str">
        <f>VLOOKUP(A2064,[1]Accounts!$A$2:$G$3001,7,FALSE)</f>
        <v>67402,7424</v>
      </c>
      <c r="N2064" t="str">
        <f>IFERROR(VLOOKUP(A2064,[1]Loan!A:D,4,FALSE),  " No Loan")</f>
        <v xml:space="preserve"> No Loan</v>
      </c>
      <c r="O2064" s="4">
        <f>VLOOKUP(B2064, [1]Transaction!C:F,4,FALSE)</f>
        <v>44587</v>
      </c>
      <c r="P2064" t="str">
        <f>VLOOKUP(B2064,[1]Transaction!C:D,2,FALSE)</f>
        <v>Cash Withdrawal</v>
      </c>
      <c r="Q2064" t="str">
        <f>VLOOKUP(B2064,[1]Transaction!C:E,3,FALSE)</f>
        <v>ATM</v>
      </c>
      <c r="R2064" s="10">
        <f>IFERROR(I2064-J2064, "")</f>
        <v>86642.937764799994</v>
      </c>
      <c r="S2064" s="5">
        <f t="shared" si="65"/>
        <v>0</v>
      </c>
    </row>
    <row r="2065" spans="1:19" x14ac:dyDescent="0.25">
      <c r="A2065" s="6" t="s">
        <v>697</v>
      </c>
      <c r="B2065" s="7">
        <v>696247654</v>
      </c>
      <c r="C2065" s="6">
        <v>65</v>
      </c>
      <c r="D2065" s="17">
        <v>20964.75</v>
      </c>
      <c r="E2065" s="6" t="s">
        <v>3348</v>
      </c>
      <c r="F2065" s="6" t="s">
        <v>3611</v>
      </c>
      <c r="G2065" s="6" t="s">
        <v>3454</v>
      </c>
      <c r="H2065" s="18" t="s">
        <v>7606</v>
      </c>
      <c r="I2065" s="19" t="str">
        <f t="shared" si="64"/>
        <v>589706.090</v>
      </c>
      <c r="J2065" s="20">
        <v>101662.00773264001</v>
      </c>
      <c r="K2065" s="6" t="s">
        <v>7607</v>
      </c>
      <c r="L2065" t="str">
        <f>VLOOKUP(A2065,[1]Accounts!$A$2:$G$3001,5,FALSE)</f>
        <v>Domiciliary</v>
      </c>
      <c r="M2065" t="str">
        <f>VLOOKUP(A2065,[1]Accounts!$A$2:$G$3001,7,FALSE)</f>
        <v>327967,488</v>
      </c>
      <c r="N2065" t="str">
        <f>IFERROR(VLOOKUP(A2065,[1]Loan!A:D,4,FALSE),  " No Loan")</f>
        <v>N1066131374</v>
      </c>
      <c r="O2065" s="4">
        <f>VLOOKUP(B2065, [1]Transaction!C:F,4,FALSE)</f>
        <v>44651</v>
      </c>
      <c r="P2065" t="str">
        <f>VLOOKUP(B2065,[1]Transaction!C:D,2,FALSE)</f>
        <v>Loan Payment</v>
      </c>
      <c r="Q2065" t="str">
        <f>VLOOKUP(B2065,[1]Transaction!C:E,3,FALSE)</f>
        <v>ACH</v>
      </c>
      <c r="R2065" s="10">
        <f>IFERROR(I2065-J2065, "")</f>
        <v>488044.08226735995</v>
      </c>
      <c r="S2065" s="5">
        <f t="shared" si="65"/>
        <v>0</v>
      </c>
    </row>
    <row r="2066" spans="1:19" x14ac:dyDescent="0.25">
      <c r="A2066" s="6" t="s">
        <v>2852</v>
      </c>
      <c r="B2066" s="7">
        <v>696887241</v>
      </c>
      <c r="C2066" s="6">
        <v>42</v>
      </c>
      <c r="D2066" s="17">
        <v>29365.5</v>
      </c>
      <c r="E2066" s="6" t="s">
        <v>3348</v>
      </c>
      <c r="F2066" s="6" t="s">
        <v>3913</v>
      </c>
      <c r="G2066" s="6" t="s">
        <v>3369</v>
      </c>
      <c r="H2066" s="18" t="s">
        <v>7608</v>
      </c>
      <c r="I2066" s="19" t="str">
        <f t="shared" si="64"/>
        <v>1932207.60</v>
      </c>
      <c r="J2066" s="20">
        <v>436704.17662872002</v>
      </c>
      <c r="K2066" s="6" t="s">
        <v>7609</v>
      </c>
      <c r="L2066" t="str">
        <f>VLOOKUP(A2066,[1]Accounts!$A$2:$G$3001,5,FALSE)</f>
        <v>Savings</v>
      </c>
      <c r="M2066" t="str">
        <f>VLOOKUP(A2066,[1]Accounts!$A$2:$G$3001,7,FALSE)</f>
        <v>87282</v>
      </c>
      <c r="N2066" t="str">
        <f>IFERROR(VLOOKUP(A2066,[1]Loan!A:D,4,FALSE),  " No Loan")</f>
        <v xml:space="preserve"> No Loan</v>
      </c>
      <c r="O2066" s="4">
        <f>VLOOKUP(B2066, [1]Transaction!C:F,4,FALSE)</f>
        <v>44284</v>
      </c>
      <c r="P2066" t="str">
        <f>VLOOKUP(B2066,[1]Transaction!C:D,2,FALSE)</f>
        <v>Cash Withdrawal</v>
      </c>
      <c r="Q2066" t="str">
        <f>VLOOKUP(B2066,[1]Transaction!C:E,3,FALSE)</f>
        <v>POS</v>
      </c>
      <c r="R2066" s="10">
        <f>IFERROR(I2066-J2066, "")</f>
        <v>1495503.4233712801</v>
      </c>
      <c r="S2066" s="5">
        <f t="shared" si="65"/>
        <v>29910.068467425601</v>
      </c>
    </row>
    <row r="2067" spans="1:19" x14ac:dyDescent="0.25">
      <c r="A2067" s="6" t="s">
        <v>1200</v>
      </c>
      <c r="B2067" s="7">
        <v>698205626</v>
      </c>
      <c r="C2067" s="6">
        <v>37</v>
      </c>
      <c r="D2067" s="17">
        <v>31191.75</v>
      </c>
      <c r="E2067" s="6" t="s">
        <v>3348</v>
      </c>
      <c r="F2067" s="6" t="s">
        <v>4239</v>
      </c>
      <c r="G2067" s="6" t="s">
        <v>3403</v>
      </c>
      <c r="H2067" s="18" t="s">
        <v>7610</v>
      </c>
      <c r="I2067" s="19" t="str">
        <f t="shared" si="64"/>
        <v>627661.988</v>
      </c>
      <c r="J2067" s="20">
        <v>386775.49534199998</v>
      </c>
      <c r="K2067" s="6" t="s">
        <v>7611</v>
      </c>
      <c r="L2067" t="str">
        <f>VLOOKUP(A2067,[1]Accounts!$A$2:$G$3001,5,FALSE)</f>
        <v>Savings</v>
      </c>
      <c r="M2067" t="str">
        <f>VLOOKUP(A2067,[1]Accounts!$A$2:$G$3001,7,FALSE)</f>
        <v>31882,9056</v>
      </c>
      <c r="N2067" t="str">
        <f>IFERROR(VLOOKUP(A2067,[1]Loan!A:D,4,FALSE),  " No Loan")</f>
        <v xml:space="preserve"> No Loan</v>
      </c>
      <c r="O2067" s="4">
        <f>VLOOKUP(B2067, [1]Transaction!C:F,4,FALSE)</f>
        <v>44278</v>
      </c>
      <c r="P2067" t="str">
        <f>VLOOKUP(B2067,[1]Transaction!C:D,2,FALSE)</f>
        <v>Money Deposit</v>
      </c>
      <c r="Q2067" t="str">
        <f>VLOOKUP(B2067,[1]Transaction!C:E,3,FALSE)</f>
        <v>Bank</v>
      </c>
      <c r="R2067" s="10">
        <f>IFERROR(I2067-J2067, "")</f>
        <v>240886.49265800003</v>
      </c>
      <c r="S2067" s="5">
        <f t="shared" si="65"/>
        <v>0</v>
      </c>
    </row>
    <row r="2068" spans="1:19" x14ac:dyDescent="0.25">
      <c r="A2068" s="6" t="s">
        <v>3135</v>
      </c>
      <c r="B2068" s="7">
        <v>698278129</v>
      </c>
      <c r="C2068" s="6">
        <v>84</v>
      </c>
      <c r="D2068" s="17">
        <v>14025</v>
      </c>
      <c r="E2068" s="6" t="s">
        <v>3348</v>
      </c>
      <c r="F2068" s="6" t="s">
        <v>3576</v>
      </c>
      <c r="G2068" s="6" t="s">
        <v>3357</v>
      </c>
      <c r="H2068" s="18" t="s">
        <v>7612</v>
      </c>
      <c r="I2068" s="19" t="str">
        <f t="shared" si="64"/>
        <v>364749.768</v>
      </c>
      <c r="J2068" s="20">
        <v>138695.346009</v>
      </c>
      <c r="K2068" s="6" t="s">
        <v>3918</v>
      </c>
      <c r="L2068" t="str">
        <f>VLOOKUP(A2068,[1]Accounts!$A$2:$G$3001,5,FALSE)</f>
        <v>Fixed Deposit</v>
      </c>
      <c r="M2068" t="str">
        <f>VLOOKUP(A2068,[1]Accounts!$A$2:$G$3001,7,FALSE)</f>
        <v>302653,2096</v>
      </c>
      <c r="N2068" t="str">
        <f>IFERROR(VLOOKUP(A2068,[1]Loan!A:D,4,FALSE),  " No Loan")</f>
        <v xml:space="preserve"> No Loan</v>
      </c>
      <c r="O2068" s="4">
        <f>VLOOKUP(B2068, [1]Transaction!C:F,4,FALSE)</f>
        <v>44324</v>
      </c>
      <c r="P2068" t="str">
        <f>VLOOKUP(B2068,[1]Transaction!C:D,2,FALSE)</f>
        <v>Checks</v>
      </c>
      <c r="Q2068" t="str">
        <f>VLOOKUP(B2068,[1]Transaction!C:E,3,FALSE)</f>
        <v>Informal Services</v>
      </c>
      <c r="R2068" s="10">
        <f>IFERROR(I2068-J2068, "")</f>
        <v>226054.42199099998</v>
      </c>
      <c r="S2068" s="5">
        <f t="shared" si="65"/>
        <v>0</v>
      </c>
    </row>
    <row r="2069" spans="1:19" x14ac:dyDescent="0.25">
      <c r="A2069" s="6" t="s">
        <v>1127</v>
      </c>
      <c r="B2069" s="7">
        <v>698738485</v>
      </c>
      <c r="C2069" s="6">
        <v>68</v>
      </c>
      <c r="D2069" s="17">
        <v>19869</v>
      </c>
      <c r="E2069" s="6" t="s">
        <v>3339</v>
      </c>
      <c r="F2069" s="6" t="s">
        <v>4204</v>
      </c>
      <c r="G2069" s="6" t="s">
        <v>3403</v>
      </c>
      <c r="H2069" s="18" t="s">
        <v>7613</v>
      </c>
      <c r="I2069" s="19" t="str">
        <f t="shared" si="64"/>
        <v>166642.064</v>
      </c>
      <c r="J2069" s="20">
        <v>54675.472262399999</v>
      </c>
      <c r="K2069" s="6" t="s">
        <v>7614</v>
      </c>
      <c r="L2069" t="str">
        <f>VLOOKUP(A2069,[1]Accounts!$A$2:$G$3001,5,FALSE)</f>
        <v>Fixed Deposit</v>
      </c>
      <c r="M2069" t="str">
        <f>VLOOKUP(A2069,[1]Accounts!$A$2:$G$3001,7,FALSE)</f>
        <v>93963,8976</v>
      </c>
      <c r="N2069" t="str">
        <f>IFERROR(VLOOKUP(A2069,[1]Loan!A:D,4,FALSE),  " No Loan")</f>
        <v xml:space="preserve"> No Loan</v>
      </c>
      <c r="O2069" s="4">
        <f>VLOOKUP(B2069, [1]Transaction!C:F,4,FALSE)</f>
        <v>44651</v>
      </c>
      <c r="P2069" t="str">
        <f>VLOOKUP(B2069,[1]Transaction!C:D,2,FALSE)</f>
        <v>Online Payment</v>
      </c>
      <c r="Q2069" t="str">
        <f>VLOOKUP(B2069,[1]Transaction!C:E,3,FALSE)</f>
        <v>Mobile</v>
      </c>
      <c r="R2069" s="10">
        <f>IFERROR(I2069-J2069, "")</f>
        <v>111966.59173760001</v>
      </c>
      <c r="S2069" s="5">
        <f t="shared" si="65"/>
        <v>0</v>
      </c>
    </row>
    <row r="2070" spans="1:19" x14ac:dyDescent="0.25">
      <c r="A2070" s="6" t="s">
        <v>700</v>
      </c>
      <c r="B2070" s="7">
        <v>698828965</v>
      </c>
      <c r="C2070" s="6">
        <v>25</v>
      </c>
      <c r="D2070" s="17">
        <v>35574.75</v>
      </c>
      <c r="E2070" s="6" t="s">
        <v>3339</v>
      </c>
      <c r="F2070" s="6" t="s">
        <v>4166</v>
      </c>
      <c r="G2070" s="6" t="s">
        <v>3463</v>
      </c>
      <c r="H2070" s="18" t="s">
        <v>7615</v>
      </c>
      <c r="I2070" s="19" t="str">
        <f t="shared" si="64"/>
        <v>200786.439</v>
      </c>
      <c r="J2070" s="20">
        <v>47458.613030400003</v>
      </c>
      <c r="K2070" s="6" t="s">
        <v>7616</v>
      </c>
      <c r="L2070" t="str">
        <f>VLOOKUP(A2070,[1]Accounts!$A$2:$G$3001,5,FALSE)</f>
        <v>Fixed Deposit</v>
      </c>
      <c r="M2070" t="str">
        <f>VLOOKUP(A2070,[1]Accounts!$A$2:$G$3001,7,FALSE)</f>
        <v>332158,75</v>
      </c>
      <c r="N2070" t="str">
        <f>IFERROR(VLOOKUP(A2070,[1]Loan!A:D,4,FALSE),  " No Loan")</f>
        <v>N717717504</v>
      </c>
      <c r="O2070" s="4">
        <f>VLOOKUP(B2070, [1]Transaction!C:F,4,FALSE)</f>
        <v>44430</v>
      </c>
      <c r="P2070" t="str">
        <f>VLOOKUP(B2070,[1]Transaction!C:D,2,FALSE)</f>
        <v>Loan Payment</v>
      </c>
      <c r="Q2070" t="str">
        <f>VLOOKUP(B2070,[1]Transaction!C:E,3,FALSE)</f>
        <v>AFT</v>
      </c>
      <c r="R2070" s="10">
        <f>IFERROR(I2070-J2070, "")</f>
        <v>153327.8259696</v>
      </c>
      <c r="S2070" s="5">
        <f t="shared" si="65"/>
        <v>0</v>
      </c>
    </row>
    <row r="2071" spans="1:19" x14ac:dyDescent="0.25">
      <c r="A2071" s="6" t="s">
        <v>277</v>
      </c>
      <c r="B2071" s="7">
        <v>699468373</v>
      </c>
      <c r="C2071" s="6">
        <v>53</v>
      </c>
      <c r="D2071" s="17">
        <v>25347.75</v>
      </c>
      <c r="E2071" s="6" t="s">
        <v>3339</v>
      </c>
      <c r="F2071" s="6" t="s">
        <v>4621</v>
      </c>
      <c r="G2071" s="6" t="s">
        <v>3403</v>
      </c>
      <c r="H2071" s="18" t="s">
        <v>7617</v>
      </c>
      <c r="I2071" s="19" t="str">
        <f t="shared" si="64"/>
        <v>43408.4353</v>
      </c>
      <c r="J2071" s="20">
        <v>15960.032923999999</v>
      </c>
      <c r="K2071" s="6" t="s">
        <v>7618</v>
      </c>
      <c r="L2071" t="str">
        <f>VLOOKUP(A2071,[1]Accounts!$A$2:$G$3001,5,FALSE)</f>
        <v>Domiciliary</v>
      </c>
      <c r="M2071" t="str">
        <f>VLOOKUP(A2071,[1]Accounts!$A$2:$G$3001,7,FALSE)</f>
        <v>67454,4423</v>
      </c>
      <c r="N2071" t="str">
        <f>IFERROR(VLOOKUP(A2071,[1]Loan!A:D,4,FALSE),  " No Loan")</f>
        <v xml:space="preserve"> No Loan</v>
      </c>
      <c r="O2071" s="4">
        <f>VLOOKUP(B2071, [1]Transaction!C:F,4,FALSE)</f>
        <v>44337</v>
      </c>
      <c r="P2071" t="str">
        <f>VLOOKUP(B2071,[1]Transaction!C:D,2,FALSE)</f>
        <v>Money Deposit</v>
      </c>
      <c r="Q2071" t="str">
        <f>VLOOKUP(B2071,[1]Transaction!C:E,3,FALSE)</f>
        <v>Bank</v>
      </c>
      <c r="R2071" s="10">
        <f>IFERROR(I2071-J2071, "")</f>
        <v>27448.402375999998</v>
      </c>
      <c r="S2071" s="5">
        <f t="shared" si="65"/>
        <v>0</v>
      </c>
    </row>
    <row r="2072" spans="1:19" x14ac:dyDescent="0.25">
      <c r="A2072" s="6" t="s">
        <v>1099</v>
      </c>
      <c r="B2072" s="7">
        <v>699711181</v>
      </c>
      <c r="C2072" s="6">
        <v>78</v>
      </c>
      <c r="D2072" s="17">
        <v>16216.5</v>
      </c>
      <c r="E2072" s="6" t="s">
        <v>3339</v>
      </c>
      <c r="F2072" s="6" t="s">
        <v>4303</v>
      </c>
      <c r="G2072" s="6" t="s">
        <v>3350</v>
      </c>
      <c r="H2072" s="18" t="s">
        <v>7619</v>
      </c>
      <c r="I2072" s="19" t="str">
        <f t="shared" si="64"/>
        <v>124273.650</v>
      </c>
      <c r="J2072" s="20">
        <v>36600.891465599998</v>
      </c>
      <c r="K2072" s="6" t="s">
        <v>7620</v>
      </c>
      <c r="L2072" t="str">
        <f>VLOOKUP(A2072,[1]Accounts!$A$2:$G$3001,5,FALSE)</f>
        <v>Domiciliary</v>
      </c>
      <c r="M2072" t="str">
        <f>VLOOKUP(A2072,[1]Accounts!$A$2:$G$3001,7,FALSE)</f>
        <v>312143,0136</v>
      </c>
      <c r="N2072" t="str">
        <f>IFERROR(VLOOKUP(A2072,[1]Loan!A:D,4,FALSE),  " No Loan")</f>
        <v xml:space="preserve"> No Loan</v>
      </c>
      <c r="O2072" s="4">
        <f>VLOOKUP(B2072, [1]Transaction!C:F,4,FALSE)</f>
        <v>44234</v>
      </c>
      <c r="P2072" t="str">
        <f>VLOOKUP(B2072,[1]Transaction!C:D,2,FALSE)</f>
        <v>Money Transfer</v>
      </c>
      <c r="Q2072" t="str">
        <f>VLOOKUP(B2072,[1]Transaction!C:E,3,FALSE)</f>
        <v>Mobile</v>
      </c>
      <c r="R2072" s="10">
        <f>IFERROR(I2072-J2072, "")</f>
        <v>87672.758534399996</v>
      </c>
      <c r="S2072" s="5">
        <f t="shared" si="65"/>
        <v>0</v>
      </c>
    </row>
    <row r="2073" spans="1:19" x14ac:dyDescent="0.25">
      <c r="A2073" s="6" t="s">
        <v>2322</v>
      </c>
      <c r="B2073" s="7">
        <v>699779800</v>
      </c>
      <c r="C2073" s="6">
        <v>81</v>
      </c>
      <c r="D2073" s="17">
        <v>15120.75</v>
      </c>
      <c r="E2073" s="6" t="s">
        <v>3339</v>
      </c>
      <c r="F2073" s="6" t="s">
        <v>3619</v>
      </c>
      <c r="G2073" s="6" t="s">
        <v>3369</v>
      </c>
      <c r="H2073" s="18" t="s">
        <v>7621</v>
      </c>
      <c r="I2073" s="19" t="str">
        <f t="shared" si="64"/>
        <v>88598.2245</v>
      </c>
      <c r="J2073" s="20">
        <v>52290.324678899997</v>
      </c>
      <c r="K2073" s="6" t="s">
        <v>7622</v>
      </c>
      <c r="L2073" t="str">
        <f>VLOOKUP(A2073,[1]Accounts!$A$2:$G$3001,5,FALSE)</f>
        <v>Current</v>
      </c>
      <c r="M2073" t="str">
        <f>VLOOKUP(A2073,[1]Accounts!$A$2:$G$3001,7,FALSE)</f>
        <v>174802,4551</v>
      </c>
      <c r="N2073" t="str">
        <f>IFERROR(VLOOKUP(A2073,[1]Loan!A:D,4,FALSE),  " No Loan")</f>
        <v xml:space="preserve"> No Loan</v>
      </c>
      <c r="O2073" s="4">
        <f>VLOOKUP(B2073, [1]Transaction!C:F,4,FALSE)</f>
        <v>44637</v>
      </c>
      <c r="P2073" t="str">
        <f>VLOOKUP(B2073,[1]Transaction!C:D,2,FALSE)</f>
        <v>Online Payment</v>
      </c>
      <c r="Q2073" t="str">
        <f>VLOOKUP(B2073,[1]Transaction!C:E,3,FALSE)</f>
        <v>Mobile</v>
      </c>
      <c r="R2073" s="10">
        <f>IFERROR(I2073-J2073, "")</f>
        <v>36307.8998211</v>
      </c>
      <c r="S2073" s="5">
        <f t="shared" si="65"/>
        <v>0</v>
      </c>
    </row>
    <row r="2074" spans="1:19" x14ac:dyDescent="0.25">
      <c r="A2074" s="6" t="s">
        <v>1817</v>
      </c>
      <c r="B2074" s="7">
        <v>699815678</v>
      </c>
      <c r="C2074" s="6">
        <v>62</v>
      </c>
      <c r="D2074" s="17">
        <v>22060.5</v>
      </c>
      <c r="E2074" s="6" t="s">
        <v>3348</v>
      </c>
      <c r="F2074" s="6" t="s">
        <v>4157</v>
      </c>
      <c r="G2074" s="6" t="s">
        <v>3369</v>
      </c>
      <c r="H2074" s="18" t="s">
        <v>7623</v>
      </c>
      <c r="I2074" s="19" t="str">
        <f t="shared" si="64"/>
        <v>1278524.30</v>
      </c>
      <c r="J2074" s="20">
        <v>402862.16134943999</v>
      </c>
      <c r="K2074" s="6" t="s">
        <v>7624</v>
      </c>
      <c r="L2074" t="str">
        <f>VLOOKUP(A2074,[1]Accounts!$A$2:$G$3001,5,FALSE)</f>
        <v>Domiciliary</v>
      </c>
      <c r="M2074" t="str">
        <f>VLOOKUP(A2074,[1]Accounts!$A$2:$G$3001,7,FALSE)</f>
        <v>130023,3615</v>
      </c>
      <c r="N2074" t="str">
        <f>IFERROR(VLOOKUP(A2074,[1]Loan!A:D,4,FALSE),  " No Loan")</f>
        <v xml:space="preserve"> No Loan</v>
      </c>
      <c r="O2074" s="4">
        <f>VLOOKUP(B2074, [1]Transaction!C:F,4,FALSE)</f>
        <v>44636</v>
      </c>
      <c r="P2074" t="str">
        <f>VLOOKUP(B2074,[1]Transaction!C:D,2,FALSE)</f>
        <v>Money Transfer</v>
      </c>
      <c r="Q2074" t="str">
        <f>VLOOKUP(B2074,[1]Transaction!C:E,3,FALSE)</f>
        <v>Bank</v>
      </c>
      <c r="R2074" s="10">
        <f>IFERROR(I2074-J2074, "")</f>
        <v>875662.13865056005</v>
      </c>
      <c r="S2074" s="5">
        <f t="shared" si="65"/>
        <v>17513.242773011203</v>
      </c>
    </row>
    <row r="2075" spans="1:19" x14ac:dyDescent="0.25">
      <c r="A2075" s="6" t="s">
        <v>2568</v>
      </c>
      <c r="B2075" s="7">
        <v>700058501</v>
      </c>
      <c r="C2075" s="6">
        <v>44</v>
      </c>
      <c r="D2075" s="17">
        <v>28635</v>
      </c>
      <c r="E2075" s="6" t="s">
        <v>3339</v>
      </c>
      <c r="F2075" s="6" t="s">
        <v>3939</v>
      </c>
      <c r="G2075" s="6" t="s">
        <v>3501</v>
      </c>
      <c r="H2075" s="18" t="s">
        <v>7625</v>
      </c>
      <c r="I2075" s="19" t="str">
        <f t="shared" si="64"/>
        <v>126048.486</v>
      </c>
      <c r="J2075" s="20">
        <v>17286.649551359998</v>
      </c>
      <c r="K2075" s="6" t="s">
        <v>7626</v>
      </c>
      <c r="L2075" t="str">
        <f>VLOOKUP(A2075,[1]Accounts!$A$2:$G$3001,5,FALSE)</f>
        <v>Fixed Deposit</v>
      </c>
      <c r="M2075" t="str">
        <f>VLOOKUP(A2075,[1]Accounts!$A$2:$G$3001,7,FALSE)</f>
        <v>27514,6875</v>
      </c>
      <c r="N2075" t="str">
        <f>IFERROR(VLOOKUP(A2075,[1]Loan!A:D,4,FALSE),  " No Loan")</f>
        <v xml:space="preserve"> No Loan</v>
      </c>
      <c r="O2075" s="4">
        <f>VLOOKUP(B2075, [1]Transaction!C:F,4,FALSE)</f>
        <v>44379</v>
      </c>
      <c r="P2075" t="str">
        <f>VLOOKUP(B2075,[1]Transaction!C:D,2,FALSE)</f>
        <v>Cash Withdrawal</v>
      </c>
      <c r="Q2075" t="str">
        <f>VLOOKUP(B2075,[1]Transaction!C:E,3,FALSE)</f>
        <v>Bank</v>
      </c>
      <c r="R2075" s="10">
        <f>IFERROR(I2075-J2075, "")</f>
        <v>108761.83644864001</v>
      </c>
      <c r="S2075" s="5">
        <f t="shared" si="65"/>
        <v>0</v>
      </c>
    </row>
    <row r="2076" spans="1:19" x14ac:dyDescent="0.25">
      <c r="A2076" s="6" t="s">
        <v>702</v>
      </c>
      <c r="B2076" s="7">
        <v>700293659</v>
      </c>
      <c r="C2076" s="6">
        <v>57</v>
      </c>
      <c r="D2076" s="17">
        <v>23886.75</v>
      </c>
      <c r="E2076" s="6" t="s">
        <v>3339</v>
      </c>
      <c r="F2076" s="6" t="s">
        <v>3794</v>
      </c>
      <c r="G2076" s="6" t="s">
        <v>3345</v>
      </c>
      <c r="H2076" s="18" t="s">
        <v>7627</v>
      </c>
      <c r="I2076" s="19" t="str">
        <f t="shared" si="64"/>
        <v>1200953.26</v>
      </c>
      <c r="J2076" s="20">
        <v>692422.22429160005</v>
      </c>
      <c r="K2076" s="6" t="s">
        <v>7628</v>
      </c>
      <c r="L2076" t="str">
        <f>VLOOKUP(A2076,[1]Accounts!$A$2:$G$3001,5,FALSE)</f>
        <v>Domiciliary</v>
      </c>
      <c r="M2076" t="str">
        <f>VLOOKUP(A2076,[1]Accounts!$A$2:$G$3001,7,FALSE)</f>
        <v>52109,1276</v>
      </c>
      <c r="N2076" t="str">
        <f>IFERROR(VLOOKUP(A2076,[1]Loan!A:D,4,FALSE),  " No Loan")</f>
        <v>N2055520472</v>
      </c>
      <c r="O2076" s="4">
        <f>VLOOKUP(B2076, [1]Transaction!C:F,4,FALSE)</f>
        <v>44567</v>
      </c>
      <c r="P2076" t="str">
        <f>VLOOKUP(B2076,[1]Transaction!C:D,2,FALSE)</f>
        <v>Loan Payment</v>
      </c>
      <c r="Q2076" t="str">
        <f>VLOOKUP(B2076,[1]Transaction!C:E,3,FALSE)</f>
        <v>ACH</v>
      </c>
      <c r="R2076" s="10">
        <f>IFERROR(I2076-J2076, "")</f>
        <v>508531.03570839996</v>
      </c>
      <c r="S2076" s="5">
        <f t="shared" si="65"/>
        <v>10170.620714167999</v>
      </c>
    </row>
    <row r="2077" spans="1:19" x14ac:dyDescent="0.25">
      <c r="A2077" s="6" t="s">
        <v>1267</v>
      </c>
      <c r="B2077" s="7">
        <v>700452434</v>
      </c>
      <c r="C2077" s="6">
        <v>64</v>
      </c>
      <c r="D2077" s="17">
        <v>21330</v>
      </c>
      <c r="E2077" s="6" t="s">
        <v>3348</v>
      </c>
      <c r="F2077" s="6" t="s">
        <v>3582</v>
      </c>
      <c r="G2077" s="6" t="s">
        <v>3376</v>
      </c>
      <c r="H2077" s="18" t="s">
        <v>7629</v>
      </c>
      <c r="I2077" s="19" t="str">
        <f t="shared" si="64"/>
        <v>1776637.41</v>
      </c>
      <c r="J2077" s="20">
        <v>1225362.3495859201</v>
      </c>
      <c r="K2077" s="6" t="s">
        <v>7630</v>
      </c>
      <c r="L2077" t="str">
        <f>VLOOKUP(A2077,[1]Accounts!$A$2:$G$3001,5,FALSE)</f>
        <v>Domiciliary</v>
      </c>
      <c r="M2077" t="str">
        <f>VLOOKUP(A2077,[1]Accounts!$A$2:$G$3001,7,FALSE)</f>
        <v>123939,66</v>
      </c>
      <c r="N2077" t="str">
        <f>IFERROR(VLOOKUP(A2077,[1]Loan!A:D,4,FALSE),  " No Loan")</f>
        <v xml:space="preserve"> No Loan</v>
      </c>
      <c r="O2077" s="4">
        <f>VLOOKUP(B2077, [1]Transaction!C:F,4,FALSE)</f>
        <v>44354</v>
      </c>
      <c r="P2077" t="str">
        <f>VLOOKUP(B2077,[1]Transaction!C:D,2,FALSE)</f>
        <v>Money Transfer</v>
      </c>
      <c r="Q2077" t="str">
        <f>VLOOKUP(B2077,[1]Transaction!C:E,3,FALSE)</f>
        <v>Mobile</v>
      </c>
      <c r="R2077" s="10">
        <f>IFERROR(I2077-J2077, "")</f>
        <v>551275.06041407981</v>
      </c>
      <c r="S2077" s="5">
        <f t="shared" si="65"/>
        <v>11025.501208281596</v>
      </c>
    </row>
    <row r="2078" spans="1:19" x14ac:dyDescent="0.25">
      <c r="A2078" s="6" t="s">
        <v>1341</v>
      </c>
      <c r="B2078" s="7">
        <v>701267565</v>
      </c>
      <c r="C2078" s="6">
        <v>47</v>
      </c>
      <c r="D2078" s="17">
        <v>27539.25</v>
      </c>
      <c r="E2078" s="6" t="s">
        <v>3348</v>
      </c>
      <c r="F2078" s="6" t="s">
        <v>3992</v>
      </c>
      <c r="G2078" s="6" t="s">
        <v>3489</v>
      </c>
      <c r="H2078" s="18" t="s">
        <v>7631</v>
      </c>
      <c r="I2078" s="19" t="str">
        <f t="shared" si="64"/>
        <v>114627.120</v>
      </c>
      <c r="J2078" s="20">
        <v>28791.635637240001</v>
      </c>
      <c r="K2078" s="6" t="s">
        <v>7632</v>
      </c>
      <c r="L2078" t="str">
        <f>VLOOKUP(A2078,[1]Accounts!$A$2:$G$3001,5,FALSE)</f>
        <v>Domiciliary</v>
      </c>
      <c r="M2078" t="str">
        <f>VLOOKUP(A2078,[1]Accounts!$A$2:$G$3001,7,FALSE)</f>
        <v>39044,9943</v>
      </c>
      <c r="N2078" t="str">
        <f>IFERROR(VLOOKUP(A2078,[1]Loan!A:D,4,FALSE),  " No Loan")</f>
        <v xml:space="preserve"> No Loan</v>
      </c>
      <c r="O2078" s="4">
        <f>VLOOKUP(B2078, [1]Transaction!C:F,4,FALSE)</f>
        <v>44255</v>
      </c>
      <c r="P2078" t="str">
        <f>VLOOKUP(B2078,[1]Transaction!C:D,2,FALSE)</f>
        <v>Money Deposit</v>
      </c>
      <c r="Q2078" t="str">
        <f>VLOOKUP(B2078,[1]Transaction!C:E,3,FALSE)</f>
        <v>Bank</v>
      </c>
      <c r="R2078" s="10">
        <f>IFERROR(I2078-J2078, "")</f>
        <v>85835.484362759991</v>
      </c>
      <c r="S2078" s="5">
        <f t="shared" si="65"/>
        <v>0</v>
      </c>
    </row>
    <row r="2079" spans="1:19" x14ac:dyDescent="0.25">
      <c r="A2079" s="6" t="s">
        <v>3152</v>
      </c>
      <c r="B2079" s="7">
        <v>701274382</v>
      </c>
      <c r="C2079" s="6">
        <v>84</v>
      </c>
      <c r="D2079" s="17">
        <v>14025</v>
      </c>
      <c r="E2079" s="6" t="s">
        <v>3348</v>
      </c>
      <c r="F2079" s="6" t="s">
        <v>4061</v>
      </c>
      <c r="G2079" s="6" t="s">
        <v>3623</v>
      </c>
      <c r="H2079" s="18" t="s">
        <v>7633</v>
      </c>
      <c r="I2079" s="19" t="str">
        <f t="shared" si="64"/>
        <v>403463.425</v>
      </c>
      <c r="J2079" s="20">
        <v>121873.7796192</v>
      </c>
      <c r="K2079" s="6" t="s">
        <v>7634</v>
      </c>
      <c r="L2079" t="str">
        <f>VLOOKUP(A2079,[1]Accounts!$A$2:$G$3001,5,FALSE)</f>
        <v>Savings</v>
      </c>
      <c r="M2079" t="str">
        <f>VLOOKUP(A2079,[1]Accounts!$A$2:$G$3001,7,FALSE)</f>
        <v>74911,1188</v>
      </c>
      <c r="N2079" t="str">
        <f>IFERROR(VLOOKUP(A2079,[1]Loan!A:D,4,FALSE),  " No Loan")</f>
        <v xml:space="preserve"> No Loan</v>
      </c>
      <c r="O2079" s="4">
        <f>VLOOKUP(B2079, [1]Transaction!C:F,4,FALSE)</f>
        <v>44249</v>
      </c>
      <c r="P2079" t="str">
        <f>VLOOKUP(B2079,[1]Transaction!C:D,2,FALSE)</f>
        <v>Money Transfer</v>
      </c>
      <c r="Q2079" t="str">
        <f>VLOOKUP(B2079,[1]Transaction!C:E,3,FALSE)</f>
        <v>Bank</v>
      </c>
      <c r="R2079" s="10">
        <f>IFERROR(I2079-J2079, "")</f>
        <v>281589.64538080001</v>
      </c>
      <c r="S2079" s="5">
        <f t="shared" si="65"/>
        <v>0</v>
      </c>
    </row>
    <row r="2080" spans="1:19" x14ac:dyDescent="0.25">
      <c r="A2080" s="6" t="s">
        <v>2525</v>
      </c>
      <c r="B2080" s="7">
        <v>701408949</v>
      </c>
      <c r="C2080" s="6">
        <v>37</v>
      </c>
      <c r="D2080" s="17">
        <v>31191.75</v>
      </c>
      <c r="E2080" s="6" t="s">
        <v>3348</v>
      </c>
      <c r="F2080" s="6" t="s">
        <v>4011</v>
      </c>
      <c r="G2080" s="6" t="s">
        <v>3466</v>
      </c>
      <c r="H2080" s="18" t="s">
        <v>7635</v>
      </c>
      <c r="I2080" s="19" t="str">
        <f t="shared" si="64"/>
        <v>1032296.83</v>
      </c>
      <c r="J2080" s="20">
        <v>470234.31825215998</v>
      </c>
      <c r="K2080" s="6" t="s">
        <v>7636</v>
      </c>
      <c r="L2080" t="str">
        <f>VLOOKUP(A2080,[1]Accounts!$A$2:$G$3001,5,FALSE)</f>
        <v>Domiciliary</v>
      </c>
      <c r="M2080" t="str">
        <f>VLOOKUP(A2080,[1]Accounts!$A$2:$G$3001,7,FALSE)</f>
        <v>401412,6675</v>
      </c>
      <c r="N2080" t="str">
        <f>IFERROR(VLOOKUP(A2080,[1]Loan!A:D,4,FALSE),  " No Loan")</f>
        <v xml:space="preserve"> No Loan</v>
      </c>
      <c r="O2080" s="4">
        <f>VLOOKUP(B2080, [1]Transaction!C:F,4,FALSE)</f>
        <v>44552</v>
      </c>
      <c r="P2080" t="str">
        <f>VLOOKUP(B2080,[1]Transaction!C:D,2,FALSE)</f>
        <v>Money Transfer</v>
      </c>
      <c r="Q2080" t="str">
        <f>VLOOKUP(B2080,[1]Transaction!C:E,3,FALSE)</f>
        <v>Mobile</v>
      </c>
      <c r="R2080" s="10">
        <f>IFERROR(I2080-J2080, "")</f>
        <v>562062.51174783998</v>
      </c>
      <c r="S2080" s="5">
        <f t="shared" si="65"/>
        <v>11241.2502349568</v>
      </c>
    </row>
    <row r="2081" spans="1:19" x14ac:dyDescent="0.25">
      <c r="A2081" s="6" t="s">
        <v>875</v>
      </c>
      <c r="B2081" s="7">
        <v>702117442</v>
      </c>
      <c r="C2081" s="6">
        <v>27</v>
      </c>
      <c r="D2081" s="17">
        <v>34844.25</v>
      </c>
      <c r="E2081" s="6" t="s">
        <v>3339</v>
      </c>
      <c r="F2081" s="6" t="s">
        <v>3563</v>
      </c>
      <c r="G2081" s="6" t="s">
        <v>3361</v>
      </c>
      <c r="H2081" s="18" t="s">
        <v>7637</v>
      </c>
      <c r="I2081" s="19" t="str">
        <f t="shared" si="64"/>
        <v>2662747.86</v>
      </c>
      <c r="J2081" s="20">
        <v>1326814.4339429999</v>
      </c>
      <c r="K2081" s="6" t="s">
        <v>7638</v>
      </c>
      <c r="L2081" t="str">
        <f>VLOOKUP(A2081,[1]Accounts!$A$2:$G$3001,5,FALSE)</f>
        <v>Domiciliary</v>
      </c>
      <c r="M2081" t="str">
        <f>VLOOKUP(A2081,[1]Accounts!$A$2:$G$3001,7,FALSE)</f>
        <v>66270,4935</v>
      </c>
      <c r="N2081" t="str">
        <f>IFERROR(VLOOKUP(A2081,[1]Loan!A:D,4,FALSE),  " No Loan")</f>
        <v xml:space="preserve"> No Loan</v>
      </c>
      <c r="O2081" s="4">
        <f>VLOOKUP(B2081, [1]Transaction!C:F,4,FALSE)</f>
        <v>44552</v>
      </c>
      <c r="P2081" t="str">
        <f>VLOOKUP(B2081,[1]Transaction!C:D,2,FALSE)</f>
        <v>Online Payment</v>
      </c>
      <c r="Q2081" t="str">
        <f>VLOOKUP(B2081,[1]Transaction!C:E,3,FALSE)</f>
        <v>Internet Banking</v>
      </c>
      <c r="R2081" s="10">
        <f>IFERROR(I2081-J2081, "")</f>
        <v>1335933.4260569999</v>
      </c>
      <c r="S2081" s="5">
        <f t="shared" si="65"/>
        <v>26718.66852114</v>
      </c>
    </row>
    <row r="2082" spans="1:19" x14ac:dyDescent="0.25">
      <c r="A2082" s="6" t="s">
        <v>2524</v>
      </c>
      <c r="B2082" s="7">
        <v>702195307</v>
      </c>
      <c r="C2082" s="6">
        <v>47</v>
      </c>
      <c r="D2082" s="17">
        <v>27539.25</v>
      </c>
      <c r="E2082" s="6" t="s">
        <v>3339</v>
      </c>
      <c r="F2082" s="6" t="s">
        <v>3959</v>
      </c>
      <c r="G2082" s="6" t="s">
        <v>3369</v>
      </c>
      <c r="H2082" s="18" t="s">
        <v>7639</v>
      </c>
      <c r="I2082" s="19" t="str">
        <f t="shared" si="64"/>
        <v>2785992.89</v>
      </c>
      <c r="J2082" s="20">
        <v>949770.30455999996</v>
      </c>
      <c r="K2082" s="6" t="s">
        <v>7640</v>
      </c>
      <c r="L2082" t="str">
        <f>VLOOKUP(A2082,[1]Accounts!$A$2:$G$3001,5,FALSE)</f>
        <v>Joint</v>
      </c>
      <c r="M2082" t="str">
        <f>VLOOKUP(A2082,[1]Accounts!$A$2:$G$3001,7,FALSE)</f>
        <v>502062,2484</v>
      </c>
      <c r="N2082" t="str">
        <f>IFERROR(VLOOKUP(A2082,[1]Loan!A:D,4,FALSE),  " No Loan")</f>
        <v xml:space="preserve"> No Loan</v>
      </c>
      <c r="O2082" s="4">
        <f>VLOOKUP(B2082, [1]Transaction!C:F,4,FALSE)</f>
        <v>44490</v>
      </c>
      <c r="P2082" t="str">
        <f>VLOOKUP(B2082,[1]Transaction!C:D,2,FALSE)</f>
        <v>Cash Withdrawal</v>
      </c>
      <c r="Q2082" t="str">
        <f>VLOOKUP(B2082,[1]Transaction!C:E,3,FALSE)</f>
        <v>ATM</v>
      </c>
      <c r="R2082" s="10">
        <f>IFERROR(I2082-J2082, "")</f>
        <v>1836222.5854400001</v>
      </c>
      <c r="S2082" s="5">
        <f t="shared" si="65"/>
        <v>36724.451708799999</v>
      </c>
    </row>
    <row r="2083" spans="1:19" x14ac:dyDescent="0.25">
      <c r="A2083" s="6" t="s">
        <v>1625</v>
      </c>
      <c r="B2083" s="7">
        <v>703370261</v>
      </c>
      <c r="C2083" s="6">
        <v>29</v>
      </c>
      <c r="D2083" s="17">
        <v>34113.75</v>
      </c>
      <c r="E2083" s="6" t="s">
        <v>3339</v>
      </c>
      <c r="F2083" s="6" t="s">
        <v>3504</v>
      </c>
      <c r="G2083" s="6" t="s">
        <v>3512</v>
      </c>
      <c r="H2083" s="18" t="s">
        <v>7641</v>
      </c>
      <c r="I2083" s="19" t="str">
        <f t="shared" si="64"/>
        <v>329466.048</v>
      </c>
      <c r="J2083" s="20">
        <v>145978.80321024</v>
      </c>
      <c r="K2083" s="6" t="s">
        <v>7642</v>
      </c>
      <c r="L2083" t="str">
        <f>VLOOKUP(A2083,[1]Accounts!$A$2:$G$3001,5,FALSE)</f>
        <v>Domiciliary</v>
      </c>
      <c r="M2083" t="str">
        <f>VLOOKUP(A2083,[1]Accounts!$A$2:$G$3001,7,FALSE)</f>
        <v>178345,92</v>
      </c>
      <c r="N2083" t="str">
        <f>IFERROR(VLOOKUP(A2083,[1]Loan!A:D,4,FALSE),  " No Loan")</f>
        <v xml:space="preserve"> No Loan</v>
      </c>
      <c r="O2083" s="4">
        <f>VLOOKUP(B2083, [1]Transaction!C:F,4,FALSE)</f>
        <v>44238</v>
      </c>
      <c r="P2083" t="str">
        <f>VLOOKUP(B2083,[1]Transaction!C:D,2,FALSE)</f>
        <v>Money Deposit</v>
      </c>
      <c r="Q2083" t="str">
        <f>VLOOKUP(B2083,[1]Transaction!C:E,3,FALSE)</f>
        <v>Bank</v>
      </c>
      <c r="R2083" s="10">
        <f>IFERROR(I2083-J2083, "")</f>
        <v>183487.24478976001</v>
      </c>
      <c r="S2083" s="5">
        <f t="shared" si="65"/>
        <v>0</v>
      </c>
    </row>
    <row r="2084" spans="1:19" x14ac:dyDescent="0.25">
      <c r="A2084" s="6" t="s">
        <v>2193</v>
      </c>
      <c r="B2084" s="7">
        <v>703426561</v>
      </c>
      <c r="C2084" s="6">
        <v>18</v>
      </c>
      <c r="D2084" s="17">
        <v>38131.5</v>
      </c>
      <c r="E2084" s="6" t="s">
        <v>3339</v>
      </c>
      <c r="F2084" s="6" t="s">
        <v>3388</v>
      </c>
      <c r="G2084" s="6" t="s">
        <v>3361</v>
      </c>
      <c r="H2084" s="18" t="s">
        <v>7643</v>
      </c>
      <c r="I2084" s="19" t="str">
        <f t="shared" si="64"/>
        <v>620185.118</v>
      </c>
      <c r="J2084" s="20">
        <v>234582.30080207999</v>
      </c>
      <c r="K2084" s="6" t="s">
        <v>7644</v>
      </c>
      <c r="L2084" t="str">
        <f>VLOOKUP(A2084,[1]Accounts!$A$2:$G$3001,5,FALSE)</f>
        <v>Corporate</v>
      </c>
      <c r="M2084" t="str">
        <f>VLOOKUP(A2084,[1]Accounts!$A$2:$G$3001,7,FALSE)</f>
        <v>28009,1007</v>
      </c>
      <c r="N2084" t="str">
        <f>IFERROR(VLOOKUP(A2084,[1]Loan!A:D,4,FALSE),  " No Loan")</f>
        <v xml:space="preserve"> No Loan</v>
      </c>
      <c r="O2084" s="4">
        <f>VLOOKUP(B2084, [1]Transaction!C:F,4,FALSE)</f>
        <v>44669</v>
      </c>
      <c r="P2084" t="str">
        <f>VLOOKUP(B2084,[1]Transaction!C:D,2,FALSE)</f>
        <v>Online Payment</v>
      </c>
      <c r="Q2084" t="str">
        <f>VLOOKUP(B2084,[1]Transaction!C:E,3,FALSE)</f>
        <v>Mobile</v>
      </c>
      <c r="R2084" s="10">
        <f>IFERROR(I2084-J2084, "")</f>
        <v>385602.81719792006</v>
      </c>
      <c r="S2084" s="5">
        <f t="shared" si="65"/>
        <v>0</v>
      </c>
    </row>
    <row r="2085" spans="1:19" x14ac:dyDescent="0.25">
      <c r="A2085" s="6" t="s">
        <v>1540</v>
      </c>
      <c r="B2085" s="7">
        <v>704101225</v>
      </c>
      <c r="C2085" s="6">
        <v>20</v>
      </c>
      <c r="D2085" s="17">
        <v>37401</v>
      </c>
      <c r="E2085" s="6" t="s">
        <v>3339</v>
      </c>
      <c r="F2085" s="6" t="s">
        <v>3379</v>
      </c>
      <c r="G2085" s="6" t="s">
        <v>3345</v>
      </c>
      <c r="H2085" s="18" t="s">
        <v>7645</v>
      </c>
      <c r="I2085" s="19" t="str">
        <f t="shared" si="64"/>
        <v>2604860.92</v>
      </c>
      <c r="J2085" s="20">
        <v>948406.18154831999</v>
      </c>
      <c r="K2085" s="6" t="s">
        <v>7646</v>
      </c>
      <c r="L2085" t="str">
        <f>VLOOKUP(A2085,[1]Accounts!$A$2:$G$3001,5,FALSE)</f>
        <v>Domiciliary</v>
      </c>
      <c r="M2085" t="str">
        <f>VLOOKUP(A2085,[1]Accounts!$A$2:$G$3001,7,FALSE)</f>
        <v>231471,2544</v>
      </c>
      <c r="N2085" t="str">
        <f>IFERROR(VLOOKUP(A2085,[1]Loan!A:D,4,FALSE),  " No Loan")</f>
        <v xml:space="preserve"> No Loan</v>
      </c>
      <c r="O2085" s="4">
        <f>VLOOKUP(B2085, [1]Transaction!C:F,4,FALSE)</f>
        <v>44465</v>
      </c>
      <c r="P2085" t="str">
        <f>VLOOKUP(B2085,[1]Transaction!C:D,2,FALSE)</f>
        <v>Money Deposit</v>
      </c>
      <c r="Q2085" t="str">
        <f>VLOOKUP(B2085,[1]Transaction!C:E,3,FALSE)</f>
        <v>ATM</v>
      </c>
      <c r="R2085" s="10">
        <f>IFERROR(I2085-J2085, "")</f>
        <v>1656454.7384516799</v>
      </c>
      <c r="S2085" s="5">
        <f t="shared" si="65"/>
        <v>33129.094769033596</v>
      </c>
    </row>
    <row r="2086" spans="1:19" x14ac:dyDescent="0.25">
      <c r="A2086" s="6" t="s">
        <v>705</v>
      </c>
      <c r="B2086" s="7">
        <v>704149278</v>
      </c>
      <c r="C2086" s="6">
        <v>47</v>
      </c>
      <c r="D2086" s="17">
        <v>27539.25</v>
      </c>
      <c r="E2086" s="6" t="s">
        <v>3339</v>
      </c>
      <c r="F2086" s="6" t="s">
        <v>3794</v>
      </c>
      <c r="G2086" s="6" t="s">
        <v>3365</v>
      </c>
      <c r="H2086" s="18" t="s">
        <v>7647</v>
      </c>
      <c r="I2086" s="19" t="str">
        <f t="shared" si="64"/>
        <v>189929.593</v>
      </c>
      <c r="J2086" s="20">
        <v>107263.20795192001</v>
      </c>
      <c r="K2086" s="6" t="s">
        <v>7648</v>
      </c>
      <c r="L2086" t="str">
        <f>VLOOKUP(A2086,[1]Accounts!$A$2:$G$3001,5,FALSE)</f>
        <v>Domiciliary</v>
      </c>
      <c r="M2086" t="str">
        <f>VLOOKUP(A2086,[1]Accounts!$A$2:$G$3001,7,FALSE)</f>
        <v>215401,05</v>
      </c>
      <c r="N2086" t="str">
        <f>IFERROR(VLOOKUP(A2086,[1]Loan!A:D,4,FALSE),  " No Loan")</f>
        <v>N363645436</v>
      </c>
      <c r="O2086" s="4">
        <f>VLOOKUP(B2086, [1]Transaction!C:F,4,FALSE)</f>
        <v>44246</v>
      </c>
      <c r="P2086" t="str">
        <f>VLOOKUP(B2086,[1]Transaction!C:D,2,FALSE)</f>
        <v>Loan Payment</v>
      </c>
      <c r="Q2086" t="str">
        <f>VLOOKUP(B2086,[1]Transaction!C:E,3,FALSE)</f>
        <v>ACH</v>
      </c>
      <c r="R2086" s="10">
        <f>IFERROR(I2086-J2086, "")</f>
        <v>82666.385048079988</v>
      </c>
      <c r="S2086" s="5">
        <f t="shared" si="65"/>
        <v>0</v>
      </c>
    </row>
    <row r="2087" spans="1:19" x14ac:dyDescent="0.25">
      <c r="A2087" s="6" t="s">
        <v>2393</v>
      </c>
      <c r="B2087" s="7">
        <v>704250488</v>
      </c>
      <c r="C2087" s="6">
        <v>73</v>
      </c>
      <c r="D2087" s="17">
        <v>18042.75</v>
      </c>
      <c r="E2087" s="6" t="s">
        <v>3339</v>
      </c>
      <c r="F2087" s="6" t="s">
        <v>3688</v>
      </c>
      <c r="G2087" s="6" t="s">
        <v>3365</v>
      </c>
      <c r="H2087" s="18" t="s">
        <v>7649</v>
      </c>
      <c r="I2087" s="19" t="str">
        <f t="shared" si="64"/>
        <v>nan</v>
      </c>
      <c r="J2087" s="20" t="s">
        <v>7649</v>
      </c>
      <c r="K2087" s="6" t="s">
        <v>7650</v>
      </c>
      <c r="L2087" t="str">
        <f>VLOOKUP(A2087,[1]Accounts!$A$2:$G$3001,5,FALSE)</f>
        <v>Domiciliary</v>
      </c>
      <c r="M2087" t="str">
        <f>VLOOKUP(A2087,[1]Accounts!$A$2:$G$3001,7,FALSE)</f>
        <v>81243,9072</v>
      </c>
      <c r="N2087" t="str">
        <f>IFERROR(VLOOKUP(A2087,[1]Loan!A:D,4,FALSE),  " No Loan")</f>
        <v xml:space="preserve"> No Loan</v>
      </c>
      <c r="O2087" s="4">
        <f>VLOOKUP(B2087, [1]Transaction!C:F,4,FALSE)</f>
        <v>44389</v>
      </c>
      <c r="P2087" t="str">
        <f>VLOOKUP(B2087,[1]Transaction!C:D,2,FALSE)</f>
        <v>Money Deposit</v>
      </c>
      <c r="Q2087" t="str">
        <f>VLOOKUP(B2087,[1]Transaction!C:E,3,FALSE)</f>
        <v>Bank</v>
      </c>
      <c r="R2087" s="10" t="str">
        <f>IFERROR(I2087-J2087, "")</f>
        <v/>
      </c>
      <c r="S2087" s="5" t="e">
        <f t="shared" si="65"/>
        <v>#VALUE!</v>
      </c>
    </row>
    <row r="2088" spans="1:19" x14ac:dyDescent="0.25">
      <c r="A2088" s="6" t="s">
        <v>1764</v>
      </c>
      <c r="B2088" s="7">
        <v>704257334</v>
      </c>
      <c r="C2088" s="6">
        <v>75</v>
      </c>
      <c r="D2088" s="17">
        <v>17312.25</v>
      </c>
      <c r="E2088" s="6" t="s">
        <v>3339</v>
      </c>
      <c r="F2088" s="6" t="s">
        <v>4372</v>
      </c>
      <c r="G2088" s="6" t="s">
        <v>3463</v>
      </c>
      <c r="H2088" s="18" t="s">
        <v>7651</v>
      </c>
      <c r="I2088" s="19" t="str">
        <f t="shared" si="64"/>
        <v>1070053.58</v>
      </c>
      <c r="J2088" s="20">
        <v>173348.6803488</v>
      </c>
      <c r="K2088" s="6" t="s">
        <v>7652</v>
      </c>
      <c r="L2088" t="str">
        <f>VLOOKUP(A2088,[1]Accounts!$A$2:$G$3001,5,FALSE)</f>
        <v>Current</v>
      </c>
      <c r="M2088" t="str">
        <f>VLOOKUP(A2088,[1]Accounts!$A$2:$G$3001,7,FALSE)</f>
        <v>157179,5785</v>
      </c>
      <c r="N2088" t="str">
        <f>IFERROR(VLOOKUP(A2088,[1]Loan!A:D,4,FALSE),  " No Loan")</f>
        <v xml:space="preserve"> No Loan</v>
      </c>
      <c r="O2088" s="4">
        <f>VLOOKUP(B2088, [1]Transaction!C:F,4,FALSE)</f>
        <v>44446</v>
      </c>
      <c r="P2088" t="str">
        <f>VLOOKUP(B2088,[1]Transaction!C:D,2,FALSE)</f>
        <v>Money Deposit</v>
      </c>
      <c r="Q2088" t="str">
        <f>VLOOKUP(B2088,[1]Transaction!C:E,3,FALSE)</f>
        <v>Bank</v>
      </c>
      <c r="R2088" s="10">
        <f>IFERROR(I2088-J2088, "")</f>
        <v>896704.89965120004</v>
      </c>
      <c r="S2088" s="5">
        <f t="shared" si="65"/>
        <v>17934.097993024003</v>
      </c>
    </row>
    <row r="2089" spans="1:19" x14ac:dyDescent="0.25">
      <c r="A2089" s="6" t="s">
        <v>2213</v>
      </c>
      <c r="B2089" s="7">
        <v>704270517</v>
      </c>
      <c r="C2089" s="6">
        <v>82</v>
      </c>
      <c r="D2089" s="17">
        <v>14755.5</v>
      </c>
      <c r="E2089" s="6" t="s">
        <v>3339</v>
      </c>
      <c r="F2089" s="6" t="s">
        <v>4102</v>
      </c>
      <c r="G2089" s="6" t="s">
        <v>3361</v>
      </c>
      <c r="H2089" s="18" t="s">
        <v>7653</v>
      </c>
      <c r="I2089" s="19" t="str">
        <f t="shared" si="64"/>
        <v>1484654.39</v>
      </c>
      <c r="J2089" s="20">
        <v>539466.01614920003</v>
      </c>
      <c r="K2089" s="6" t="s">
        <v>7654</v>
      </c>
      <c r="L2089" t="str">
        <f>VLOOKUP(A2089,[1]Accounts!$A$2:$G$3001,5,FALSE)</f>
        <v>Domiciliary</v>
      </c>
      <c r="M2089" t="str">
        <f>VLOOKUP(A2089,[1]Accounts!$A$2:$G$3001,7,FALSE)</f>
        <v>51778,4328</v>
      </c>
      <c r="N2089" t="str">
        <f>IFERROR(VLOOKUP(A2089,[1]Loan!A:D,4,FALSE),  " No Loan")</f>
        <v xml:space="preserve"> No Loan</v>
      </c>
      <c r="O2089" s="4">
        <f>VLOOKUP(B2089, [1]Transaction!C:F,4,FALSE)</f>
        <v>44334</v>
      </c>
      <c r="P2089" t="str">
        <f>VLOOKUP(B2089,[1]Transaction!C:D,2,FALSE)</f>
        <v>Checks</v>
      </c>
      <c r="Q2089" t="str">
        <f>VLOOKUP(B2089,[1]Transaction!C:E,3,FALSE)</f>
        <v>Informal Services</v>
      </c>
      <c r="R2089" s="10">
        <f>IFERROR(I2089-J2089, "")</f>
        <v>945188.37385079986</v>
      </c>
      <c r="S2089" s="5">
        <f t="shared" si="65"/>
        <v>18903.767477015997</v>
      </c>
    </row>
    <row r="2090" spans="1:19" x14ac:dyDescent="0.25">
      <c r="A2090" s="6" t="s">
        <v>708</v>
      </c>
      <c r="B2090" s="7">
        <v>704858168</v>
      </c>
      <c r="C2090" s="6">
        <v>60</v>
      </c>
      <c r="D2090" s="17">
        <v>22791</v>
      </c>
      <c r="E2090" s="6" t="s">
        <v>3348</v>
      </c>
      <c r="F2090" s="6" t="s">
        <v>3500</v>
      </c>
      <c r="G2090" s="6" t="s">
        <v>3369</v>
      </c>
      <c r="H2090" s="18" t="s">
        <v>7655</v>
      </c>
      <c r="I2090" s="19" t="str">
        <f t="shared" si="64"/>
        <v>496487.761</v>
      </c>
      <c r="J2090" s="20">
        <v>339783.812064</v>
      </c>
      <c r="K2090" s="6" t="s">
        <v>7656</v>
      </c>
      <c r="L2090" t="str">
        <f>VLOOKUP(A2090,[1]Accounts!$A$2:$G$3001,5,FALSE)</f>
        <v>Joint</v>
      </c>
      <c r="M2090" t="str">
        <f>VLOOKUP(A2090,[1]Accounts!$A$2:$G$3001,7,FALSE)</f>
        <v>89620,2216</v>
      </c>
      <c r="N2090" t="str">
        <f>IFERROR(VLOOKUP(A2090,[1]Loan!A:D,4,FALSE),  " No Loan")</f>
        <v>N1525409886</v>
      </c>
      <c r="O2090" s="4">
        <f>VLOOKUP(B2090, [1]Transaction!C:F,4,FALSE)</f>
        <v>44363</v>
      </c>
      <c r="P2090" t="str">
        <f>VLOOKUP(B2090,[1]Transaction!C:D,2,FALSE)</f>
        <v>Loan Payment</v>
      </c>
      <c r="Q2090" t="str">
        <f>VLOOKUP(B2090,[1]Transaction!C:E,3,FALSE)</f>
        <v>AFT</v>
      </c>
      <c r="R2090" s="10">
        <f>IFERROR(I2090-J2090, "")</f>
        <v>156703.948936</v>
      </c>
      <c r="S2090" s="5">
        <f t="shared" si="65"/>
        <v>0</v>
      </c>
    </row>
    <row r="2091" spans="1:19" x14ac:dyDescent="0.25">
      <c r="A2091" s="6" t="s">
        <v>1565</v>
      </c>
      <c r="B2091" s="7">
        <v>705446342</v>
      </c>
      <c r="C2091" s="6">
        <v>56</v>
      </c>
      <c r="D2091" s="17">
        <v>24252</v>
      </c>
      <c r="E2091" s="6" t="s">
        <v>3339</v>
      </c>
      <c r="F2091" s="6" t="s">
        <v>3526</v>
      </c>
      <c r="G2091" s="6" t="s">
        <v>3341</v>
      </c>
      <c r="H2091" s="18" t="s">
        <v>7657</v>
      </c>
      <c r="I2091" s="19" t="str">
        <f t="shared" si="64"/>
        <v>122739.52_x0002_</v>
      </c>
      <c r="J2091" s="20">
        <v>45953.676288000002</v>
      </c>
      <c r="K2091" s="6" t="s">
        <v>7658</v>
      </c>
      <c r="L2091" t="str">
        <f>VLOOKUP(A2091,[1]Accounts!$A$2:$G$3001,5,FALSE)</f>
        <v>Domiciliary</v>
      </c>
      <c r="M2091" t="str">
        <f>VLOOKUP(A2091,[1]Accounts!$A$2:$G$3001,7,FALSE)</f>
        <v>66391,1376</v>
      </c>
      <c r="N2091" t="str">
        <f>IFERROR(VLOOKUP(A2091,[1]Loan!A:D,4,FALSE),  " No Loan")</f>
        <v xml:space="preserve"> No Loan</v>
      </c>
      <c r="O2091" s="4">
        <f>VLOOKUP(B2091, [1]Transaction!C:F,4,FALSE)</f>
        <v>44379</v>
      </c>
      <c r="P2091" t="str">
        <f>VLOOKUP(B2091,[1]Transaction!C:D,2,FALSE)</f>
        <v>Money Transfer</v>
      </c>
      <c r="Q2091" t="str">
        <f>VLOOKUP(B2091,[1]Transaction!C:E,3,FALSE)</f>
        <v>Mobile</v>
      </c>
      <c r="R2091" s="10" t="str">
        <f>IFERROR(I2091-J2091, "")</f>
        <v/>
      </c>
      <c r="S2091" s="5" t="e">
        <f t="shared" si="65"/>
        <v>#VALUE!</v>
      </c>
    </row>
    <row r="2092" spans="1:19" x14ac:dyDescent="0.25">
      <c r="A2092" s="6" t="s">
        <v>2126</v>
      </c>
      <c r="B2092" s="7">
        <v>706031409</v>
      </c>
      <c r="C2092" s="6">
        <v>25</v>
      </c>
      <c r="D2092" s="17">
        <v>35574.75</v>
      </c>
      <c r="E2092" s="6" t="s">
        <v>3348</v>
      </c>
      <c r="F2092" s="6" t="s">
        <v>4157</v>
      </c>
      <c r="G2092" s="6" t="s">
        <v>3444</v>
      </c>
      <c r="H2092" s="18" t="s">
        <v>7659</v>
      </c>
      <c r="I2092" s="19" t="str">
        <f t="shared" si="64"/>
        <v>588292.831</v>
      </c>
      <c r="J2092" s="20">
        <v>284934.38855903997</v>
      </c>
      <c r="K2092" s="6" t="s">
        <v>7660</v>
      </c>
      <c r="L2092" t="str">
        <f>VLOOKUP(A2092,[1]Accounts!$A$2:$G$3001,5,FALSE)</f>
        <v>Current</v>
      </c>
      <c r="M2092" t="str">
        <f>VLOOKUP(A2092,[1]Accounts!$A$2:$G$3001,7,FALSE)</f>
        <v>76337,0256</v>
      </c>
      <c r="N2092" t="str">
        <f>IFERROR(VLOOKUP(A2092,[1]Loan!A:D,4,FALSE),  " No Loan")</f>
        <v xml:space="preserve"> No Loan</v>
      </c>
      <c r="O2092" s="4">
        <f>VLOOKUP(B2092, [1]Transaction!C:F,4,FALSE)</f>
        <v>44337</v>
      </c>
      <c r="P2092" t="str">
        <f>VLOOKUP(B2092,[1]Transaction!C:D,2,FALSE)</f>
        <v>Money Transfer</v>
      </c>
      <c r="Q2092" t="str">
        <f>VLOOKUP(B2092,[1]Transaction!C:E,3,FALSE)</f>
        <v>Mobile</v>
      </c>
      <c r="R2092" s="10">
        <f>IFERROR(I2092-J2092, "")</f>
        <v>303358.44244096003</v>
      </c>
      <c r="S2092" s="5">
        <f t="shared" si="65"/>
        <v>0</v>
      </c>
    </row>
    <row r="2093" spans="1:19" x14ac:dyDescent="0.25">
      <c r="A2093" s="6" t="s">
        <v>3300</v>
      </c>
      <c r="B2093" s="7">
        <v>706239371</v>
      </c>
      <c r="C2093" s="6">
        <v>58</v>
      </c>
      <c r="D2093" s="17">
        <v>23521.5</v>
      </c>
      <c r="E2093" s="6" t="s">
        <v>3339</v>
      </c>
      <c r="F2093" s="6" t="s">
        <v>3372</v>
      </c>
      <c r="G2093" s="6" t="s">
        <v>3376</v>
      </c>
      <c r="H2093" s="18" t="s">
        <v>7661</v>
      </c>
      <c r="I2093" s="19" t="str">
        <f t="shared" si="64"/>
        <v>572521.482</v>
      </c>
      <c r="J2093" s="20">
        <v>330127.17620652</v>
      </c>
      <c r="K2093" s="6" t="s">
        <v>7662</v>
      </c>
      <c r="L2093" t="str">
        <f>VLOOKUP(A2093,[1]Accounts!$A$2:$G$3001,5,FALSE)</f>
        <v>Domiciliary</v>
      </c>
      <c r="M2093" t="str">
        <f>VLOOKUP(A2093,[1]Accounts!$A$2:$G$3001,7,FALSE)</f>
        <v>31464,855</v>
      </c>
      <c r="N2093" t="str">
        <f>IFERROR(VLOOKUP(A2093,[1]Loan!A:D,4,FALSE),  " No Loan")</f>
        <v xml:space="preserve"> No Loan</v>
      </c>
      <c r="O2093" s="4">
        <f>VLOOKUP(B2093, [1]Transaction!C:F,4,FALSE)</f>
        <v>44639</v>
      </c>
      <c r="P2093" t="str">
        <f>VLOOKUP(B2093,[1]Transaction!C:D,2,FALSE)</f>
        <v>Money Deposit</v>
      </c>
      <c r="Q2093" t="str">
        <f>VLOOKUP(B2093,[1]Transaction!C:E,3,FALSE)</f>
        <v>Bank</v>
      </c>
      <c r="R2093" s="10">
        <f>IFERROR(I2093-J2093, "")</f>
        <v>242394.30579347996</v>
      </c>
      <c r="S2093" s="5">
        <f t="shared" si="65"/>
        <v>0</v>
      </c>
    </row>
    <row r="2094" spans="1:19" x14ac:dyDescent="0.25">
      <c r="A2094" s="6" t="s">
        <v>1114</v>
      </c>
      <c r="B2094" s="7">
        <v>707316410</v>
      </c>
      <c r="C2094" s="6">
        <v>62</v>
      </c>
      <c r="D2094" s="17">
        <v>22060.5</v>
      </c>
      <c r="E2094" s="6" t="s">
        <v>3339</v>
      </c>
      <c r="F2094" s="6" t="s">
        <v>4094</v>
      </c>
      <c r="G2094" s="6" t="s">
        <v>3369</v>
      </c>
      <c r="H2094" s="18" t="s">
        <v>7663</v>
      </c>
      <c r="I2094" s="19" t="str">
        <f t="shared" si="64"/>
        <v>2285481.93</v>
      </c>
      <c r="J2094" s="20">
        <v>837428.49561600003</v>
      </c>
      <c r="K2094" s="6" t="s">
        <v>7664</v>
      </c>
      <c r="L2094" t="str">
        <f>VLOOKUP(A2094,[1]Accounts!$A$2:$G$3001,5,FALSE)</f>
        <v>Savings</v>
      </c>
      <c r="M2094" t="str">
        <f>VLOOKUP(A2094,[1]Accounts!$A$2:$G$3001,7,FALSE)</f>
        <v>30532,88</v>
      </c>
      <c r="N2094" t="str">
        <f>IFERROR(VLOOKUP(A2094,[1]Loan!A:D,4,FALSE),  " No Loan")</f>
        <v xml:space="preserve"> No Loan</v>
      </c>
      <c r="O2094" s="4">
        <f>VLOOKUP(B2094, [1]Transaction!C:F,4,FALSE)</f>
        <v>44345</v>
      </c>
      <c r="P2094" t="str">
        <f>VLOOKUP(B2094,[1]Transaction!C:D,2,FALSE)</f>
        <v>Online Payment</v>
      </c>
      <c r="Q2094" t="str">
        <f>VLOOKUP(B2094,[1]Transaction!C:E,3,FALSE)</f>
        <v>Mobile</v>
      </c>
      <c r="R2094" s="10">
        <f>IFERROR(I2094-J2094, "")</f>
        <v>1448053.434384</v>
      </c>
      <c r="S2094" s="5">
        <f t="shared" si="65"/>
        <v>28961.068687680003</v>
      </c>
    </row>
    <row r="2095" spans="1:19" x14ac:dyDescent="0.25">
      <c r="A2095" s="6" t="s">
        <v>1248</v>
      </c>
      <c r="B2095" s="7">
        <v>707708220</v>
      </c>
      <c r="C2095" s="6">
        <v>64</v>
      </c>
      <c r="D2095" s="17">
        <v>21330</v>
      </c>
      <c r="E2095" s="6" t="s">
        <v>3339</v>
      </c>
      <c r="F2095" s="6" t="s">
        <v>3486</v>
      </c>
      <c r="G2095" s="6" t="s">
        <v>3345</v>
      </c>
      <c r="H2095" s="18" t="s">
        <v>7665</v>
      </c>
      <c r="I2095" s="19" t="str">
        <f t="shared" si="64"/>
        <v>343016.513</v>
      </c>
      <c r="J2095" s="20">
        <v>290972.62884239998</v>
      </c>
      <c r="K2095" s="6" t="s">
        <v>7666</v>
      </c>
      <c r="L2095" t="str">
        <f>VLOOKUP(A2095,[1]Accounts!$A$2:$G$3001,5,FALSE)</f>
        <v>Current</v>
      </c>
      <c r="M2095" t="str">
        <f>VLOOKUP(A2095,[1]Accounts!$A$2:$G$3001,7,FALSE)</f>
        <v>190660,0696</v>
      </c>
      <c r="N2095" t="str">
        <f>IFERROR(VLOOKUP(A2095,[1]Loan!A:D,4,FALSE),  " No Loan")</f>
        <v xml:space="preserve"> No Loan</v>
      </c>
      <c r="O2095" s="4">
        <f>VLOOKUP(B2095, [1]Transaction!C:F,4,FALSE)</f>
        <v>44400</v>
      </c>
      <c r="P2095" t="str">
        <f>VLOOKUP(B2095,[1]Transaction!C:D,2,FALSE)</f>
        <v>Money Deposit</v>
      </c>
      <c r="Q2095" t="str">
        <f>VLOOKUP(B2095,[1]Transaction!C:E,3,FALSE)</f>
        <v>Bank</v>
      </c>
      <c r="R2095" s="10">
        <f>IFERROR(I2095-J2095, "")</f>
        <v>52043.884157599998</v>
      </c>
      <c r="S2095" s="5">
        <f t="shared" si="65"/>
        <v>0</v>
      </c>
    </row>
    <row r="2096" spans="1:19" x14ac:dyDescent="0.25">
      <c r="A2096" s="6" t="s">
        <v>1098</v>
      </c>
      <c r="B2096" s="7">
        <v>707730459</v>
      </c>
      <c r="C2096" s="6">
        <v>20</v>
      </c>
      <c r="D2096" s="17">
        <v>37401</v>
      </c>
      <c r="E2096" s="6" t="s">
        <v>3339</v>
      </c>
      <c r="F2096" s="6" t="s">
        <v>3939</v>
      </c>
      <c r="G2096" s="6" t="s">
        <v>3512</v>
      </c>
      <c r="H2096" s="18" t="s">
        <v>7667</v>
      </c>
      <c r="I2096" s="19" t="str">
        <f t="shared" si="64"/>
        <v>1393024.72</v>
      </c>
      <c r="J2096" s="20">
        <v>342169.01347685</v>
      </c>
      <c r="K2096" s="6" t="s">
        <v>7668</v>
      </c>
      <c r="L2096" t="str">
        <f>VLOOKUP(A2096,[1]Accounts!$A$2:$G$3001,5,FALSE)</f>
        <v>Current</v>
      </c>
      <c r="M2096" t="str">
        <f>VLOOKUP(A2096,[1]Accounts!$A$2:$G$3001,7,FALSE)</f>
        <v>83916,9408</v>
      </c>
      <c r="N2096" t="str">
        <f>IFERROR(VLOOKUP(A2096,[1]Loan!A:D,4,FALSE),  " No Loan")</f>
        <v xml:space="preserve"> No Loan</v>
      </c>
      <c r="O2096" s="4">
        <f>VLOOKUP(B2096, [1]Transaction!C:F,4,FALSE)</f>
        <v>44360</v>
      </c>
      <c r="P2096" t="str">
        <f>VLOOKUP(B2096,[1]Transaction!C:D,2,FALSE)</f>
        <v>Online Payment</v>
      </c>
      <c r="Q2096" t="str">
        <f>VLOOKUP(B2096,[1]Transaction!C:E,3,FALSE)</f>
        <v>Card</v>
      </c>
      <c r="R2096" s="10">
        <f>IFERROR(I2096-J2096, "")</f>
        <v>1050855.70652315</v>
      </c>
      <c r="S2096" s="5">
        <f t="shared" si="65"/>
        <v>21017.114130463</v>
      </c>
    </row>
    <row r="2097" spans="1:19" x14ac:dyDescent="0.25">
      <c r="A2097" s="6" t="s">
        <v>2858</v>
      </c>
      <c r="B2097" s="7">
        <v>707899037</v>
      </c>
      <c r="C2097" s="6">
        <v>48</v>
      </c>
      <c r="D2097" s="17">
        <v>27174</v>
      </c>
      <c r="E2097" s="6" t="s">
        <v>3348</v>
      </c>
      <c r="F2097" s="6" t="s">
        <v>4085</v>
      </c>
      <c r="G2097" s="6" t="s">
        <v>3365</v>
      </c>
      <c r="H2097" s="18" t="s">
        <v>7669</v>
      </c>
      <c r="I2097" s="19" t="str">
        <f t="shared" si="64"/>
        <v>827446.846</v>
      </c>
      <c r="J2097" s="20">
        <v>399309.83282519999</v>
      </c>
      <c r="K2097" s="6" t="s">
        <v>7670</v>
      </c>
      <c r="L2097" t="str">
        <f>VLOOKUP(A2097,[1]Accounts!$A$2:$G$3001,5,FALSE)</f>
        <v>Fixed Deposit</v>
      </c>
      <c r="M2097" t="str">
        <f>VLOOKUP(A2097,[1]Accounts!$A$2:$G$3001,7,FALSE)</f>
        <v>237712,32</v>
      </c>
      <c r="N2097" t="str">
        <f>IFERROR(VLOOKUP(A2097,[1]Loan!A:D,4,FALSE),  " No Loan")</f>
        <v xml:space="preserve"> No Loan</v>
      </c>
      <c r="O2097" s="4">
        <f>VLOOKUP(B2097, [1]Transaction!C:F,4,FALSE)</f>
        <v>44627</v>
      </c>
      <c r="P2097" t="str">
        <f>VLOOKUP(B2097,[1]Transaction!C:D,2,FALSE)</f>
        <v>Online Payment</v>
      </c>
      <c r="Q2097" t="str">
        <f>VLOOKUP(B2097,[1]Transaction!C:E,3,FALSE)</f>
        <v>Internet Banking</v>
      </c>
      <c r="R2097" s="10">
        <f>IFERROR(I2097-J2097, "")</f>
        <v>428137.01317480003</v>
      </c>
      <c r="S2097" s="5">
        <f t="shared" si="65"/>
        <v>0</v>
      </c>
    </row>
    <row r="2098" spans="1:19" x14ac:dyDescent="0.25">
      <c r="A2098" s="6" t="s">
        <v>1971</v>
      </c>
      <c r="B2098" s="7">
        <v>709718318</v>
      </c>
      <c r="C2098" s="6">
        <v>49</v>
      </c>
      <c r="D2098" s="17">
        <v>26808.75</v>
      </c>
      <c r="E2098" s="6" t="s">
        <v>3348</v>
      </c>
      <c r="F2098" s="6" t="s">
        <v>3785</v>
      </c>
      <c r="G2098" s="6" t="s">
        <v>3365</v>
      </c>
      <c r="H2098" s="18" t="s">
        <v>7671</v>
      </c>
      <c r="I2098" s="19" t="str">
        <f t="shared" si="64"/>
        <v>515950.016</v>
      </c>
      <c r="J2098" s="20">
        <v>391700.82850080001</v>
      </c>
      <c r="K2098" s="6" t="s">
        <v>7672</v>
      </c>
      <c r="L2098" t="str">
        <f>VLOOKUP(A2098,[1]Accounts!$A$2:$G$3001,5,FALSE)</f>
        <v>Savings</v>
      </c>
      <c r="M2098" t="str">
        <f>VLOOKUP(A2098,[1]Accounts!$A$2:$G$3001,7,FALSE)</f>
        <v>52402,0965</v>
      </c>
      <c r="N2098" t="str">
        <f>IFERROR(VLOOKUP(A2098,[1]Loan!A:D,4,FALSE),  " No Loan")</f>
        <v xml:space="preserve"> No Loan</v>
      </c>
      <c r="O2098" s="4">
        <f>VLOOKUP(B2098, [1]Transaction!C:F,4,FALSE)</f>
        <v>44211</v>
      </c>
      <c r="P2098" t="str">
        <f>VLOOKUP(B2098,[1]Transaction!C:D,2,FALSE)</f>
        <v>Money Deposit</v>
      </c>
      <c r="Q2098" t="str">
        <f>VLOOKUP(B2098,[1]Transaction!C:E,3,FALSE)</f>
        <v>Bank</v>
      </c>
      <c r="R2098" s="10">
        <f>IFERROR(I2098-J2098, "")</f>
        <v>124249.18749919999</v>
      </c>
      <c r="S2098" s="5">
        <f t="shared" si="65"/>
        <v>0</v>
      </c>
    </row>
    <row r="2099" spans="1:19" x14ac:dyDescent="0.25">
      <c r="A2099" s="6" t="s">
        <v>978</v>
      </c>
      <c r="B2099" s="7">
        <v>709800799</v>
      </c>
      <c r="C2099" s="6">
        <v>31</v>
      </c>
      <c r="D2099" s="17">
        <v>33383.25</v>
      </c>
      <c r="E2099" s="6" t="s">
        <v>3348</v>
      </c>
      <c r="F2099" s="6" t="s">
        <v>3721</v>
      </c>
      <c r="G2099" s="6" t="s">
        <v>3357</v>
      </c>
      <c r="H2099" s="18" t="s">
        <v>7673</v>
      </c>
      <c r="I2099" s="19" t="str">
        <f t="shared" si="64"/>
        <v>115235.215</v>
      </c>
      <c r="J2099" s="20">
        <v>87621.842296799994</v>
      </c>
      <c r="K2099" s="6" t="s">
        <v>7674</v>
      </c>
      <c r="L2099" t="str">
        <f>VLOOKUP(A2099,[1]Accounts!$A$2:$G$3001,5,FALSE)</f>
        <v>Current</v>
      </c>
      <c r="M2099" t="str">
        <f>VLOOKUP(A2099,[1]Accounts!$A$2:$G$3001,7,FALSE)</f>
        <v>78586,6599</v>
      </c>
      <c r="N2099" t="str">
        <f>IFERROR(VLOOKUP(A2099,[1]Loan!A:D,4,FALSE),  " No Loan")</f>
        <v xml:space="preserve"> No Loan</v>
      </c>
      <c r="O2099" s="4">
        <f>VLOOKUP(B2099, [1]Transaction!C:F,4,FALSE)</f>
        <v>44510</v>
      </c>
      <c r="P2099" t="str">
        <f>VLOOKUP(B2099,[1]Transaction!C:D,2,FALSE)</f>
        <v>Online Payment</v>
      </c>
      <c r="Q2099" t="str">
        <f>VLOOKUP(B2099,[1]Transaction!C:E,3,FALSE)</f>
        <v>Mobile</v>
      </c>
      <c r="R2099" s="10">
        <f>IFERROR(I2099-J2099, "")</f>
        <v>27613.372703200002</v>
      </c>
      <c r="S2099" s="5">
        <f t="shared" si="65"/>
        <v>0</v>
      </c>
    </row>
    <row r="2100" spans="1:19" x14ac:dyDescent="0.25">
      <c r="A2100" s="6" t="s">
        <v>3100</v>
      </c>
      <c r="B2100" s="7">
        <v>709825618</v>
      </c>
      <c r="C2100" s="6">
        <v>71</v>
      </c>
      <c r="D2100" s="17">
        <v>18773.25</v>
      </c>
      <c r="E2100" s="6" t="s">
        <v>3348</v>
      </c>
      <c r="F2100" s="6" t="s">
        <v>3483</v>
      </c>
      <c r="G2100" s="6" t="s">
        <v>3361</v>
      </c>
      <c r="H2100" s="18" t="s">
        <v>7675</v>
      </c>
      <c r="I2100" s="19" t="str">
        <f t="shared" si="64"/>
        <v>97133.4787</v>
      </c>
      <c r="J2100" s="20">
        <v>27793.126053</v>
      </c>
      <c r="K2100" s="6" t="s">
        <v>7676</v>
      </c>
      <c r="L2100" t="str">
        <f>VLOOKUP(A2100,[1]Accounts!$A$2:$G$3001,5,FALSE)</f>
        <v>Joint</v>
      </c>
      <c r="M2100" t="str">
        <f>VLOOKUP(A2100,[1]Accounts!$A$2:$G$3001,7,FALSE)</f>
        <v>103645,1328</v>
      </c>
      <c r="N2100" t="str">
        <f>IFERROR(VLOOKUP(A2100,[1]Loan!A:D,4,FALSE),  " No Loan")</f>
        <v xml:space="preserve"> No Loan</v>
      </c>
      <c r="O2100" s="4">
        <f>VLOOKUP(B2100, [1]Transaction!C:F,4,FALSE)</f>
        <v>44354</v>
      </c>
      <c r="P2100" t="str">
        <f>VLOOKUP(B2100,[1]Transaction!C:D,2,FALSE)</f>
        <v>Money Deposit</v>
      </c>
      <c r="Q2100" t="str">
        <f>VLOOKUP(B2100,[1]Transaction!C:E,3,FALSE)</f>
        <v>Bank</v>
      </c>
      <c r="R2100" s="10">
        <f>IFERROR(I2100-J2100, "")</f>
        <v>69340.352647000007</v>
      </c>
      <c r="S2100" s="5">
        <f t="shared" si="65"/>
        <v>0</v>
      </c>
    </row>
    <row r="2101" spans="1:19" x14ac:dyDescent="0.25">
      <c r="A2101" s="6" t="s">
        <v>2560</v>
      </c>
      <c r="B2101" s="7">
        <v>710014359</v>
      </c>
      <c r="C2101" s="6">
        <v>40</v>
      </c>
      <c r="D2101" s="17">
        <v>30096</v>
      </c>
      <c r="E2101" s="6" t="s">
        <v>3339</v>
      </c>
      <c r="F2101" s="6" t="s">
        <v>3854</v>
      </c>
      <c r="G2101" s="6" t="s">
        <v>3463</v>
      </c>
      <c r="H2101" s="18" t="s">
        <v>7677</v>
      </c>
      <c r="I2101" s="19" t="str">
        <f t="shared" si="64"/>
        <v>113708.648</v>
      </c>
      <c r="J2101" s="20">
        <v>47228.754820479997</v>
      </c>
      <c r="K2101" s="6" t="s">
        <v>7678</v>
      </c>
      <c r="L2101" t="str">
        <f>VLOOKUP(A2101,[1]Accounts!$A$2:$G$3001,5,FALSE)</f>
        <v>Domiciliary</v>
      </c>
      <c r="M2101" t="str">
        <f>VLOOKUP(A2101,[1]Accounts!$A$2:$G$3001,7,FALSE)</f>
        <v>155135,6928</v>
      </c>
      <c r="N2101" t="str">
        <f>IFERROR(VLOOKUP(A2101,[1]Loan!A:D,4,FALSE),  " No Loan")</f>
        <v xml:space="preserve"> No Loan</v>
      </c>
      <c r="O2101" s="4">
        <f>VLOOKUP(B2101, [1]Transaction!C:F,4,FALSE)</f>
        <v>44662</v>
      </c>
      <c r="P2101" t="str">
        <f>VLOOKUP(B2101,[1]Transaction!C:D,2,FALSE)</f>
        <v>Money Transfer</v>
      </c>
      <c r="Q2101" t="str">
        <f>VLOOKUP(B2101,[1]Transaction!C:E,3,FALSE)</f>
        <v>Internet Banking</v>
      </c>
      <c r="R2101" s="10">
        <f>IFERROR(I2101-J2101, "")</f>
        <v>66479.893179520004</v>
      </c>
      <c r="S2101" s="5">
        <f t="shared" si="65"/>
        <v>0</v>
      </c>
    </row>
    <row r="2102" spans="1:19" x14ac:dyDescent="0.25">
      <c r="A2102" s="6" t="s">
        <v>2258</v>
      </c>
      <c r="B2102" s="7">
        <v>710131099</v>
      </c>
      <c r="C2102" s="6">
        <v>48</v>
      </c>
      <c r="D2102" s="17">
        <v>27174</v>
      </c>
      <c r="E2102" s="6" t="s">
        <v>3339</v>
      </c>
      <c r="F2102" s="6" t="s">
        <v>3469</v>
      </c>
      <c r="G2102" s="6" t="s">
        <v>3345</v>
      </c>
      <c r="H2102" s="18" t="s">
        <v>4377</v>
      </c>
      <c r="I2102" s="19" t="str">
        <f t="shared" si="64"/>
        <v>0_x0002_</v>
      </c>
      <c r="J2102" s="20">
        <v>0</v>
      </c>
      <c r="K2102" s="6" t="s">
        <v>7679</v>
      </c>
      <c r="L2102" t="str">
        <f>VLOOKUP(A2102,[1]Accounts!$A$2:$G$3001,5,FALSE)</f>
        <v>Corporate</v>
      </c>
      <c r="M2102" t="str">
        <f>VLOOKUP(A2102,[1]Accounts!$A$2:$G$3001,7,FALSE)</f>
        <v>203317,086</v>
      </c>
      <c r="N2102" t="str">
        <f>IFERROR(VLOOKUP(A2102,[1]Loan!A:D,4,FALSE),  " No Loan")</f>
        <v xml:space="preserve"> No Loan</v>
      </c>
      <c r="O2102" s="4">
        <f>VLOOKUP(B2102, [1]Transaction!C:F,4,FALSE)</f>
        <v>44335</v>
      </c>
      <c r="P2102" t="str">
        <f>VLOOKUP(B2102,[1]Transaction!C:D,2,FALSE)</f>
        <v>Money Transfer</v>
      </c>
      <c r="Q2102" t="str">
        <f>VLOOKUP(B2102,[1]Transaction!C:E,3,FALSE)</f>
        <v>Bank</v>
      </c>
      <c r="R2102" s="10" t="str">
        <f>IFERROR(I2102-J2102, "")</f>
        <v/>
      </c>
      <c r="S2102" s="5" t="e">
        <f t="shared" si="65"/>
        <v>#VALUE!</v>
      </c>
    </row>
    <row r="2103" spans="1:19" x14ac:dyDescent="0.25">
      <c r="A2103" s="6" t="s">
        <v>711</v>
      </c>
      <c r="B2103" s="7">
        <v>710192330</v>
      </c>
      <c r="C2103" s="6">
        <v>84</v>
      </c>
      <c r="D2103" s="17">
        <v>14025</v>
      </c>
      <c r="E2103" s="6" t="s">
        <v>3348</v>
      </c>
      <c r="F2103" s="6" t="s">
        <v>4823</v>
      </c>
      <c r="G2103" s="6" t="s">
        <v>3345</v>
      </c>
      <c r="H2103" s="18" t="s">
        <v>4377</v>
      </c>
      <c r="I2103" s="19" t="str">
        <f t="shared" si="64"/>
        <v>0_x0002_</v>
      </c>
      <c r="J2103" s="20"/>
      <c r="K2103" s="6" t="s">
        <v>7680</v>
      </c>
      <c r="L2103" t="str">
        <f>VLOOKUP(A2103,[1]Accounts!$A$2:$G$3001,5,FALSE)</f>
        <v>Corporate</v>
      </c>
      <c r="M2103" t="str">
        <f>VLOOKUP(A2103,[1]Accounts!$A$2:$G$3001,7,FALSE)</f>
        <v>206121,63</v>
      </c>
      <c r="N2103" t="str">
        <f>IFERROR(VLOOKUP(A2103,[1]Loan!A:D,4,FALSE),  " No Loan")</f>
        <v>N1121049,93</v>
      </c>
      <c r="O2103" s="4">
        <f>VLOOKUP(B2103, [1]Transaction!C:F,4,FALSE)</f>
        <v>44258</v>
      </c>
      <c r="P2103" t="str">
        <f>VLOOKUP(B2103,[1]Transaction!C:D,2,FALSE)</f>
        <v>Loan Payment</v>
      </c>
      <c r="Q2103" t="str">
        <f>VLOOKUP(B2103,[1]Transaction!C:E,3,FALSE)</f>
        <v>ACH</v>
      </c>
      <c r="R2103" s="10" t="str">
        <f>IFERROR(I2103-J2103, "")</f>
        <v/>
      </c>
      <c r="S2103" s="5" t="e">
        <f t="shared" si="65"/>
        <v>#VALUE!</v>
      </c>
    </row>
    <row r="2104" spans="1:19" x14ac:dyDescent="0.25">
      <c r="A2104" s="6" t="s">
        <v>1694</v>
      </c>
      <c r="B2104" s="7">
        <v>710491494</v>
      </c>
      <c r="C2104" s="6">
        <v>72</v>
      </c>
      <c r="D2104" s="17">
        <v>18408</v>
      </c>
      <c r="E2104" s="6" t="s">
        <v>3339</v>
      </c>
      <c r="F2104" s="6" t="s">
        <v>4166</v>
      </c>
      <c r="G2104" s="6" t="s">
        <v>3444</v>
      </c>
      <c r="H2104" s="18" t="s">
        <v>7681</v>
      </c>
      <c r="I2104" s="19" t="str">
        <f t="shared" si="64"/>
        <v>570748.363</v>
      </c>
      <c r="J2104" s="20">
        <v>94543.812871200003</v>
      </c>
      <c r="K2104" s="6" t="s">
        <v>7682</v>
      </c>
      <c r="L2104" t="str">
        <f>VLOOKUP(A2104,[1]Accounts!$A$2:$G$3001,5,FALSE)</f>
        <v>Savings</v>
      </c>
      <c r="M2104" t="str">
        <f>VLOOKUP(A2104,[1]Accounts!$A$2:$G$3001,7,FALSE)</f>
        <v>128079,3657</v>
      </c>
      <c r="N2104" t="str">
        <f>IFERROR(VLOOKUP(A2104,[1]Loan!A:D,4,FALSE),  " No Loan")</f>
        <v xml:space="preserve"> No Loan</v>
      </c>
      <c r="O2104" s="4">
        <f>VLOOKUP(B2104, [1]Transaction!C:F,4,FALSE)</f>
        <v>44409</v>
      </c>
      <c r="P2104" t="str">
        <f>VLOOKUP(B2104,[1]Transaction!C:D,2,FALSE)</f>
        <v>Online Payment</v>
      </c>
      <c r="Q2104" t="str">
        <f>VLOOKUP(B2104,[1]Transaction!C:E,3,FALSE)</f>
        <v>Mobile</v>
      </c>
      <c r="R2104" s="10">
        <f>IFERROR(I2104-J2104, "")</f>
        <v>476204.55012879998</v>
      </c>
      <c r="S2104" s="5">
        <f t="shared" si="65"/>
        <v>0</v>
      </c>
    </row>
    <row r="2105" spans="1:19" x14ac:dyDescent="0.25">
      <c r="A2105" s="6" t="s">
        <v>2912</v>
      </c>
      <c r="B2105" s="7">
        <v>710742690</v>
      </c>
      <c r="C2105" s="6">
        <v>40</v>
      </c>
      <c r="D2105" s="17">
        <v>30096</v>
      </c>
      <c r="E2105" s="6" t="s">
        <v>3348</v>
      </c>
      <c r="F2105" s="6" t="s">
        <v>3552</v>
      </c>
      <c r="G2105" s="6" t="s">
        <v>3512</v>
      </c>
      <c r="H2105" s="18" t="s">
        <v>7683</v>
      </c>
      <c r="I2105" s="19" t="str">
        <f t="shared" si="64"/>
        <v>1395620.03</v>
      </c>
      <c r="J2105" s="20">
        <v>116883.177948</v>
      </c>
      <c r="K2105" s="6" t="s">
        <v>7684</v>
      </c>
      <c r="L2105" t="str">
        <f>VLOOKUP(A2105,[1]Accounts!$A$2:$G$3001,5,FALSE)</f>
        <v>Joint</v>
      </c>
      <c r="M2105" t="str">
        <f>VLOOKUP(A2105,[1]Accounts!$A$2:$G$3001,7,FALSE)</f>
        <v>71422,0416</v>
      </c>
      <c r="N2105" t="str">
        <f>IFERROR(VLOOKUP(A2105,[1]Loan!A:D,4,FALSE),  " No Loan")</f>
        <v xml:space="preserve"> No Loan</v>
      </c>
      <c r="O2105" s="4">
        <f>VLOOKUP(B2105, [1]Transaction!C:F,4,FALSE)</f>
        <v>44535</v>
      </c>
      <c r="P2105" t="str">
        <f>VLOOKUP(B2105,[1]Transaction!C:D,2,FALSE)</f>
        <v>Online Payment</v>
      </c>
      <c r="Q2105" t="str">
        <f>VLOOKUP(B2105,[1]Transaction!C:E,3,FALSE)</f>
        <v>Card</v>
      </c>
      <c r="R2105" s="10">
        <f>IFERROR(I2105-J2105, "")</f>
        <v>1278736.8520520001</v>
      </c>
      <c r="S2105" s="5">
        <f t="shared" si="65"/>
        <v>25574.737041040004</v>
      </c>
    </row>
    <row r="2106" spans="1:19" x14ac:dyDescent="0.25">
      <c r="A2106" s="6" t="s">
        <v>1405</v>
      </c>
      <c r="B2106" s="7">
        <v>710960755</v>
      </c>
      <c r="C2106" s="6">
        <v>48</v>
      </c>
      <c r="D2106" s="21">
        <v>35803.25</v>
      </c>
      <c r="E2106" s="6" t="str">
        <f ca="1">CHOOSE(RANDBETWEEN(1, 2), "Male","Female")</f>
        <v>Male</v>
      </c>
      <c r="F2106" s="6" t="str">
        <f ca="1">CHOOSE(RANDBETWEEN(1, 5), "Farmer","Tailor","Student","Professor","Welder")</f>
        <v>Student</v>
      </c>
      <c r="G2106" s="6" t="str">
        <f ca="1">CHOOSE(RANDBETWEEN(1, 22), "Kano","Kwara","Imo","Lagos","Adamawa","Delta","Sokoto","Oyo","Osun","Abia","Cross River","Kaduna","Plateau","River","Abuja","Kogi","Edo","Anambra","Bayelsa","Benue","Ogun","Enugu")</f>
        <v>Sokoto</v>
      </c>
      <c r="H2106" s="22" t="s">
        <v>7685</v>
      </c>
      <c r="I2106" s="19" t="str">
        <f t="shared" si="64"/>
        <v>102677.766</v>
      </c>
      <c r="J2106" s="10">
        <v>416380.84497666435</v>
      </c>
      <c r="K2106" t="s">
        <v>7686</v>
      </c>
      <c r="L2106" t="str">
        <f>VLOOKUP(A2106,[1]Accounts!$A$2:$G$3001,5,FALSE)</f>
        <v>Corporate</v>
      </c>
      <c r="M2106" t="str">
        <f>VLOOKUP(A2106,[1]Accounts!$A$2:$G$3001,7,FALSE)</f>
        <v>273434,5442</v>
      </c>
      <c r="N2106" t="str">
        <f>IFERROR(VLOOKUP(A2106,[1]Loan!A:D,4,FALSE),  " No Loan")</f>
        <v xml:space="preserve"> No Loan</v>
      </c>
      <c r="O2106" s="4">
        <f>VLOOKUP(B2106, [1]Transaction!C:F,4,FALSE)</f>
        <v>44668</v>
      </c>
      <c r="P2106" t="str">
        <f>VLOOKUP(B2106,[1]Transaction!C:D,2,FALSE)</f>
        <v>Online Payment</v>
      </c>
      <c r="Q2106" t="str">
        <f>VLOOKUP(B2106,[1]Transaction!C:E,3,FALSE)</f>
        <v>Mobile</v>
      </c>
      <c r="R2106" s="10">
        <f>IFERROR(I2106-J2106, "")</f>
        <v>-313703.07897666434</v>
      </c>
      <c r="S2106" s="5">
        <f t="shared" si="65"/>
        <v>0</v>
      </c>
    </row>
    <row r="2107" spans="1:19" x14ac:dyDescent="0.25">
      <c r="A2107" s="6" t="s">
        <v>2861</v>
      </c>
      <c r="B2107" s="7">
        <v>711108813</v>
      </c>
      <c r="C2107" s="6">
        <v>63</v>
      </c>
      <c r="D2107" s="17">
        <v>21695.25</v>
      </c>
      <c r="E2107" s="6" t="s">
        <v>3348</v>
      </c>
      <c r="F2107" s="6" t="s">
        <v>3660</v>
      </c>
      <c r="G2107" s="6" t="s">
        <v>3369</v>
      </c>
      <c r="H2107" s="18" t="s">
        <v>7687</v>
      </c>
      <c r="I2107" s="19" t="str">
        <f t="shared" si="64"/>
        <v>453952.591</v>
      </c>
      <c r="J2107" s="20">
        <v>301474.26904896001</v>
      </c>
      <c r="K2107" s="6" t="s">
        <v>7688</v>
      </c>
      <c r="L2107" t="str">
        <f>VLOOKUP(A2107,[1]Accounts!$A$2:$G$3001,5,FALSE)</f>
        <v>Domiciliary</v>
      </c>
      <c r="M2107" t="str">
        <f>VLOOKUP(A2107,[1]Accounts!$A$2:$G$3001,7,FALSE)</f>
        <v>39423,0375</v>
      </c>
      <c r="N2107" t="str">
        <f>IFERROR(VLOOKUP(A2107,[1]Loan!A:D,4,FALSE),  " No Loan")</f>
        <v xml:space="preserve"> No Loan</v>
      </c>
      <c r="O2107" s="4">
        <f>VLOOKUP(B2107, [1]Transaction!C:F,4,FALSE)</f>
        <v>44615</v>
      </c>
      <c r="P2107" t="str">
        <f>VLOOKUP(B2107,[1]Transaction!C:D,2,FALSE)</f>
        <v>Cash Withdrawal</v>
      </c>
      <c r="Q2107" t="str">
        <f>VLOOKUP(B2107,[1]Transaction!C:E,3,FALSE)</f>
        <v>ATM</v>
      </c>
      <c r="R2107" s="10">
        <f>IFERROR(I2107-J2107, "")</f>
        <v>152478.32195104001</v>
      </c>
      <c r="S2107" s="5">
        <f t="shared" si="65"/>
        <v>0</v>
      </c>
    </row>
    <row r="2108" spans="1:19" x14ac:dyDescent="0.25">
      <c r="A2108" s="6" t="s">
        <v>2159</v>
      </c>
      <c r="B2108" s="7">
        <v>711464485</v>
      </c>
      <c r="C2108" s="6">
        <v>29</v>
      </c>
      <c r="D2108" s="17">
        <v>34113.75</v>
      </c>
      <c r="E2108" s="6" t="s">
        <v>3348</v>
      </c>
      <c r="F2108" s="6" t="s">
        <v>3402</v>
      </c>
      <c r="G2108" s="6" t="s">
        <v>3345</v>
      </c>
      <c r="H2108" s="18" t="s">
        <v>7689</v>
      </c>
      <c r="I2108" s="19" t="str">
        <f t="shared" si="64"/>
        <v>1385972.00</v>
      </c>
      <c r="J2108" s="20">
        <v>337404.65980319999</v>
      </c>
      <c r="K2108" s="6" t="s">
        <v>7690</v>
      </c>
      <c r="L2108" t="str">
        <f>VLOOKUP(A2108,[1]Accounts!$A$2:$G$3001,5,FALSE)</f>
        <v>Joint</v>
      </c>
      <c r="M2108" t="str">
        <f>VLOOKUP(A2108,[1]Accounts!$A$2:$G$3001,7,FALSE)</f>
        <v>209326,3354</v>
      </c>
      <c r="N2108" t="str">
        <f>IFERROR(VLOOKUP(A2108,[1]Loan!A:D,4,FALSE),  " No Loan")</f>
        <v xml:space="preserve"> No Loan</v>
      </c>
      <c r="O2108" s="4">
        <f>VLOOKUP(B2108, [1]Transaction!C:F,4,FALSE)</f>
        <v>44540</v>
      </c>
      <c r="P2108" t="str">
        <f>VLOOKUP(B2108,[1]Transaction!C:D,2,FALSE)</f>
        <v>Money Transfer</v>
      </c>
      <c r="Q2108" t="str">
        <f>VLOOKUP(B2108,[1]Transaction!C:E,3,FALSE)</f>
        <v>Internet Banking</v>
      </c>
      <c r="R2108" s="10">
        <f>IFERROR(I2108-J2108, "")</f>
        <v>1048567.3401968</v>
      </c>
      <c r="S2108" s="5">
        <f t="shared" si="65"/>
        <v>20971.346803935998</v>
      </c>
    </row>
    <row r="2109" spans="1:19" x14ac:dyDescent="0.25">
      <c r="A2109" s="6" t="s">
        <v>2246</v>
      </c>
      <c r="B2109" s="7">
        <v>711840914</v>
      </c>
      <c r="C2109" s="6">
        <v>31</v>
      </c>
      <c r="D2109" s="17">
        <v>33383.25</v>
      </c>
      <c r="E2109" s="6" t="s">
        <v>3339</v>
      </c>
      <c r="F2109" s="6" t="s">
        <v>3421</v>
      </c>
      <c r="G2109" s="6" t="s">
        <v>3361</v>
      </c>
      <c r="H2109" s="18" t="s">
        <v>7691</v>
      </c>
      <c r="I2109" s="19" t="str">
        <f t="shared" si="64"/>
        <v>572524.485</v>
      </c>
      <c r="J2109" s="20">
        <v>100191.784896</v>
      </c>
      <c r="K2109" s="6" t="s">
        <v>7692</v>
      </c>
      <c r="L2109" t="str">
        <f>VLOOKUP(A2109,[1]Accounts!$A$2:$G$3001,5,FALSE)</f>
        <v>Fixed Deposit</v>
      </c>
      <c r="M2109" t="str">
        <f>VLOOKUP(A2109,[1]Accounts!$A$2:$G$3001,7,FALSE)</f>
        <v>101067,84</v>
      </c>
      <c r="N2109" t="str">
        <f>IFERROR(VLOOKUP(A2109,[1]Loan!A:D,4,FALSE),  " No Loan")</f>
        <v xml:space="preserve"> No Loan</v>
      </c>
      <c r="O2109" s="4">
        <f>VLOOKUP(B2109, [1]Transaction!C:F,4,FALSE)</f>
        <v>44537</v>
      </c>
      <c r="P2109" t="str">
        <f>VLOOKUP(B2109,[1]Transaction!C:D,2,FALSE)</f>
        <v>Money Transfer</v>
      </c>
      <c r="Q2109" t="str">
        <f>VLOOKUP(B2109,[1]Transaction!C:E,3,FALSE)</f>
        <v>Mobile</v>
      </c>
      <c r="R2109" s="10">
        <f>IFERROR(I2109-J2109, "")</f>
        <v>472332.70010399999</v>
      </c>
      <c r="S2109" s="5">
        <f t="shared" si="65"/>
        <v>0</v>
      </c>
    </row>
    <row r="2110" spans="1:19" x14ac:dyDescent="0.25">
      <c r="A2110" s="6" t="s">
        <v>2722</v>
      </c>
      <c r="B2110" s="7">
        <v>711900223</v>
      </c>
      <c r="C2110" s="6">
        <v>53</v>
      </c>
      <c r="D2110" s="17">
        <v>25347.75</v>
      </c>
      <c r="E2110" s="6" t="s">
        <v>3339</v>
      </c>
      <c r="F2110" s="6" t="s">
        <v>3626</v>
      </c>
      <c r="G2110" s="6" t="s">
        <v>3369</v>
      </c>
      <c r="H2110" s="18" t="s">
        <v>7693</v>
      </c>
      <c r="I2110" s="19" t="str">
        <f t="shared" si="64"/>
        <v>327707.827</v>
      </c>
      <c r="J2110" s="20">
        <v>114264.91802880001</v>
      </c>
      <c r="K2110" s="6" t="s">
        <v>7694</v>
      </c>
      <c r="L2110" t="str">
        <f>VLOOKUP(A2110,[1]Accounts!$A$2:$G$3001,5,FALSE)</f>
        <v>Current</v>
      </c>
      <c r="M2110" t="str">
        <f>VLOOKUP(A2110,[1]Accounts!$A$2:$G$3001,7,FALSE)</f>
        <v>88340,5117</v>
      </c>
      <c r="N2110" t="str">
        <f>IFERROR(VLOOKUP(A2110,[1]Loan!A:D,4,FALSE),  " No Loan")</f>
        <v xml:space="preserve"> No Loan</v>
      </c>
      <c r="O2110" s="4">
        <f>VLOOKUP(B2110, [1]Transaction!C:F,4,FALSE)</f>
        <v>44412</v>
      </c>
      <c r="P2110" t="str">
        <f>VLOOKUP(B2110,[1]Transaction!C:D,2,FALSE)</f>
        <v>Money Transfer</v>
      </c>
      <c r="Q2110" t="str">
        <f>VLOOKUP(B2110,[1]Transaction!C:E,3,FALSE)</f>
        <v>Bank</v>
      </c>
      <c r="R2110" s="10">
        <f>IFERROR(I2110-J2110, "")</f>
        <v>213442.9089712</v>
      </c>
      <c r="S2110" s="5">
        <f t="shared" si="65"/>
        <v>0</v>
      </c>
    </row>
    <row r="2111" spans="1:19" x14ac:dyDescent="0.25">
      <c r="A2111" s="6" t="s">
        <v>1438</v>
      </c>
      <c r="B2111" s="7">
        <v>713762240</v>
      </c>
      <c r="C2111" s="6">
        <v>28</v>
      </c>
      <c r="D2111" s="17">
        <v>34479</v>
      </c>
      <c r="E2111" s="6" t="s">
        <v>3348</v>
      </c>
      <c r="F2111" s="6" t="s">
        <v>3535</v>
      </c>
      <c r="G2111" s="6" t="s">
        <v>3463</v>
      </c>
      <c r="H2111" s="18" t="s">
        <v>7695</v>
      </c>
      <c r="I2111" s="19" t="str">
        <f t="shared" si="64"/>
        <v>136113.776</v>
      </c>
      <c r="J2111" s="20">
        <v>47415.836908800004</v>
      </c>
      <c r="K2111" s="6" t="s">
        <v>7696</v>
      </c>
      <c r="L2111" t="str">
        <f>VLOOKUP(A2111,[1]Accounts!$A$2:$G$3001,5,FALSE)</f>
        <v>Fixed Deposit</v>
      </c>
      <c r="M2111" t="str">
        <f>VLOOKUP(A2111,[1]Accounts!$A$2:$G$3001,7,FALSE)</f>
        <v>180948,9787</v>
      </c>
      <c r="N2111" t="str">
        <f>IFERROR(VLOOKUP(A2111,[1]Loan!A:D,4,FALSE),  " No Loan")</f>
        <v xml:space="preserve"> No Loan</v>
      </c>
      <c r="O2111" s="4">
        <f>VLOOKUP(B2111, [1]Transaction!C:F,4,FALSE)</f>
        <v>44266</v>
      </c>
      <c r="P2111" t="str">
        <f>VLOOKUP(B2111,[1]Transaction!C:D,2,FALSE)</f>
        <v>Online Payment</v>
      </c>
      <c r="Q2111" t="str">
        <f>VLOOKUP(B2111,[1]Transaction!C:E,3,FALSE)</f>
        <v>Card</v>
      </c>
      <c r="R2111" s="10">
        <f>IFERROR(I2111-J2111, "")</f>
        <v>88697.939091200009</v>
      </c>
      <c r="S2111" s="5">
        <f t="shared" si="65"/>
        <v>0</v>
      </c>
    </row>
    <row r="2112" spans="1:19" x14ac:dyDescent="0.25">
      <c r="A2112" s="6" t="s">
        <v>1651</v>
      </c>
      <c r="B2112" s="7">
        <v>713828928</v>
      </c>
      <c r="C2112" s="6">
        <v>29</v>
      </c>
      <c r="D2112" s="17">
        <v>34113.75</v>
      </c>
      <c r="E2112" s="6" t="s">
        <v>3339</v>
      </c>
      <c r="F2112" s="6" t="s">
        <v>4129</v>
      </c>
      <c r="G2112" s="6" t="s">
        <v>3345</v>
      </c>
      <c r="H2112" s="18" t="s">
        <v>7697</v>
      </c>
      <c r="I2112" s="19" t="str">
        <f t="shared" si="64"/>
        <v>1901203.15</v>
      </c>
      <c r="J2112" s="20">
        <v>914432.34582864004</v>
      </c>
      <c r="K2112" s="6" t="s">
        <v>7698</v>
      </c>
      <c r="L2112" t="str">
        <f>VLOOKUP(A2112,[1]Accounts!$A$2:$G$3001,5,FALSE)</f>
        <v>Joint</v>
      </c>
      <c r="M2112" t="str">
        <f>VLOOKUP(A2112,[1]Accounts!$A$2:$G$3001,7,FALSE)</f>
        <v>151886,0448</v>
      </c>
      <c r="N2112" t="str">
        <f>IFERROR(VLOOKUP(A2112,[1]Loan!A:D,4,FALSE),  " No Loan")</f>
        <v xml:space="preserve"> No Loan</v>
      </c>
      <c r="O2112" s="4">
        <f>VLOOKUP(B2112, [1]Transaction!C:F,4,FALSE)</f>
        <v>44624</v>
      </c>
      <c r="P2112" t="str">
        <f>VLOOKUP(B2112,[1]Transaction!C:D,2,FALSE)</f>
        <v>Online Payment</v>
      </c>
      <c r="Q2112" t="str">
        <f>VLOOKUP(B2112,[1]Transaction!C:E,3,FALSE)</f>
        <v>Card</v>
      </c>
      <c r="R2112" s="10">
        <f>IFERROR(I2112-J2112, "")</f>
        <v>986770.80417135986</v>
      </c>
      <c r="S2112" s="5">
        <f t="shared" si="65"/>
        <v>19735.416083427197</v>
      </c>
    </row>
    <row r="2113" spans="1:19" x14ac:dyDescent="0.25">
      <c r="A2113" s="6" t="s">
        <v>2461</v>
      </c>
      <c r="B2113" s="7">
        <v>714119030</v>
      </c>
      <c r="C2113" s="6">
        <v>32</v>
      </c>
      <c r="D2113" s="17">
        <v>33018</v>
      </c>
      <c r="E2113" s="6" t="s">
        <v>3348</v>
      </c>
      <c r="F2113" s="6" t="s">
        <v>4282</v>
      </c>
      <c r="G2113" s="6" t="s">
        <v>3399</v>
      </c>
      <c r="H2113" s="18" t="s">
        <v>7699</v>
      </c>
      <c r="I2113" s="19" t="str">
        <f t="shared" si="64"/>
        <v>195183.257</v>
      </c>
      <c r="J2113" s="20">
        <v>99887.902156800003</v>
      </c>
      <c r="K2113" s="6" t="s">
        <v>7700</v>
      </c>
      <c r="L2113" t="str">
        <f>VLOOKUP(A2113,[1]Accounts!$A$2:$G$3001,5,FALSE)</f>
        <v>Domiciliary</v>
      </c>
      <c r="M2113" t="str">
        <f>VLOOKUP(A2113,[1]Accounts!$A$2:$G$3001,7,FALSE)</f>
        <v>215594,5204</v>
      </c>
      <c r="N2113" t="str">
        <f>IFERROR(VLOOKUP(A2113,[1]Loan!A:D,4,FALSE),  " No Loan")</f>
        <v xml:space="preserve"> No Loan</v>
      </c>
      <c r="O2113" s="4">
        <f>VLOOKUP(B2113, [1]Transaction!C:F,4,FALSE)</f>
        <v>44658</v>
      </c>
      <c r="P2113" t="str">
        <f>VLOOKUP(B2113,[1]Transaction!C:D,2,FALSE)</f>
        <v>Checks</v>
      </c>
      <c r="Q2113" t="str">
        <f>VLOOKUP(B2113,[1]Transaction!C:E,3,FALSE)</f>
        <v>Informal Services</v>
      </c>
      <c r="R2113" s="10">
        <f>IFERROR(I2113-J2113, "")</f>
        <v>95295.35484320001</v>
      </c>
      <c r="S2113" s="5">
        <f t="shared" si="65"/>
        <v>0</v>
      </c>
    </row>
    <row r="2114" spans="1:19" x14ac:dyDescent="0.25">
      <c r="A2114" s="6" t="s">
        <v>714</v>
      </c>
      <c r="B2114" s="7">
        <v>714271057</v>
      </c>
      <c r="C2114" s="6">
        <v>63</v>
      </c>
      <c r="D2114" s="17">
        <v>21695.25</v>
      </c>
      <c r="E2114" s="6" t="s">
        <v>3339</v>
      </c>
      <c r="F2114" s="6" t="s">
        <v>3424</v>
      </c>
      <c r="G2114" s="6" t="s">
        <v>3376</v>
      </c>
      <c r="H2114" s="18" t="s">
        <v>7701</v>
      </c>
      <c r="I2114" s="19" t="str">
        <f t="shared" si="64"/>
        <v>3359892.49</v>
      </c>
      <c r="J2114" s="20">
        <v>452480.25968239998</v>
      </c>
      <c r="K2114" s="6" t="s">
        <v>7702</v>
      </c>
      <c r="L2114" t="str">
        <f>VLOOKUP(A2114,[1]Accounts!$A$2:$G$3001,5,FALSE)</f>
        <v>Joint</v>
      </c>
      <c r="M2114" t="str">
        <f>VLOOKUP(A2114,[1]Accounts!$A$2:$G$3001,7,FALSE)</f>
        <v>139134,528</v>
      </c>
      <c r="N2114" t="str">
        <f>IFERROR(VLOOKUP(A2114,[1]Loan!A:D,4,FALSE),  " No Loan")</f>
        <v>N327201138</v>
      </c>
      <c r="O2114" s="4">
        <f>VLOOKUP(B2114, [1]Transaction!C:F,4,FALSE)</f>
        <v>44418</v>
      </c>
      <c r="P2114" t="str">
        <f>VLOOKUP(B2114,[1]Transaction!C:D,2,FALSE)</f>
        <v>Loan Payment</v>
      </c>
      <c r="Q2114" t="str">
        <f>VLOOKUP(B2114,[1]Transaction!C:E,3,FALSE)</f>
        <v>ACH</v>
      </c>
      <c r="R2114" s="10">
        <f>IFERROR(I2114-J2114, "")</f>
        <v>2907412.2303176001</v>
      </c>
      <c r="S2114" s="5">
        <f t="shared" si="65"/>
        <v>58148.244606352004</v>
      </c>
    </row>
    <row r="2115" spans="1:19" x14ac:dyDescent="0.25">
      <c r="A2115" s="6" t="s">
        <v>1887</v>
      </c>
      <c r="B2115" s="7">
        <v>714585585</v>
      </c>
      <c r="C2115" s="6">
        <v>55</v>
      </c>
      <c r="D2115" s="17">
        <v>24617.25</v>
      </c>
      <c r="E2115" s="6" t="s">
        <v>3348</v>
      </c>
      <c r="F2115" s="6" t="s">
        <v>3538</v>
      </c>
      <c r="G2115" s="6" t="s">
        <v>3369</v>
      </c>
      <c r="H2115" s="18" t="s">
        <v>7703</v>
      </c>
      <c r="I2115" s="19" t="str">
        <f t="shared" ref="I2115:I2178" si="66">LEFT(H2115,10)</f>
        <v>553397.322</v>
      </c>
      <c r="J2115" s="20">
        <v>282805.11462528002</v>
      </c>
      <c r="K2115" s="6" t="s">
        <v>7704</v>
      </c>
      <c r="L2115" t="str">
        <f>VLOOKUP(A2115,[1]Accounts!$A$2:$G$3001,5,FALSE)</f>
        <v>Corporate</v>
      </c>
      <c r="M2115" t="str">
        <f>VLOOKUP(A2115,[1]Accounts!$A$2:$G$3001,7,FALSE)</f>
        <v>275308,0876</v>
      </c>
      <c r="N2115" t="str">
        <f>IFERROR(VLOOKUP(A2115,[1]Loan!A:D,4,FALSE),  " No Loan")</f>
        <v xml:space="preserve"> No Loan</v>
      </c>
      <c r="O2115" s="4">
        <f>VLOOKUP(B2115, [1]Transaction!C:F,4,FALSE)</f>
        <v>44276</v>
      </c>
      <c r="P2115" t="str">
        <f>VLOOKUP(B2115,[1]Transaction!C:D,2,FALSE)</f>
        <v>Cash Withdrawal</v>
      </c>
      <c r="Q2115" t="str">
        <f>VLOOKUP(B2115,[1]Transaction!C:E,3,FALSE)</f>
        <v>Bank</v>
      </c>
      <c r="R2115" s="10">
        <f>IFERROR(I2115-J2115, "")</f>
        <v>270592.20737472002</v>
      </c>
      <c r="S2115" s="5">
        <f t="shared" ref="S2115:S2178" si="67">IF(R2115&gt;500000, R2115*0.02,0)</f>
        <v>0</v>
      </c>
    </row>
    <row r="2116" spans="1:19" x14ac:dyDescent="0.25">
      <c r="A2116" s="6" t="s">
        <v>51</v>
      </c>
      <c r="B2116" s="7">
        <v>714735047</v>
      </c>
      <c r="C2116" s="6">
        <v>66</v>
      </c>
      <c r="D2116" s="17">
        <v>20599.5</v>
      </c>
      <c r="E2116" s="6" t="s">
        <v>3348</v>
      </c>
      <c r="F2116" s="6" t="s">
        <v>4117</v>
      </c>
      <c r="G2116" s="6" t="s">
        <v>3361</v>
      </c>
      <c r="H2116" s="18" t="s">
        <v>7705</v>
      </c>
      <c r="I2116" s="19" t="str">
        <f t="shared" si="66"/>
        <v>1112405.11</v>
      </c>
      <c r="J2116" s="20">
        <v>709354.89511128003</v>
      </c>
      <c r="K2116" s="6" t="s">
        <v>7706</v>
      </c>
      <c r="L2116" t="str">
        <f>VLOOKUP(A2116,[1]Accounts!$A$2:$G$3001,5,FALSE)</f>
        <v>Corporate</v>
      </c>
      <c r="M2116" t="str">
        <f>VLOOKUP(A2116,[1]Accounts!$A$2:$G$3001,7,FALSE)</f>
        <v>202723,9466</v>
      </c>
      <c r="N2116" t="str">
        <f>IFERROR(VLOOKUP(A2116,[1]Loan!A:D,4,FALSE),  " No Loan")</f>
        <v xml:space="preserve"> No Loan</v>
      </c>
      <c r="O2116" s="4">
        <f>VLOOKUP(B2116, [1]Transaction!C:F,4,FALSE)</f>
        <v>44416</v>
      </c>
      <c r="P2116" t="str">
        <f>VLOOKUP(B2116,[1]Transaction!C:D,2,FALSE)</f>
        <v>Checks</v>
      </c>
      <c r="Q2116" t="str">
        <f>VLOOKUP(B2116,[1]Transaction!C:E,3,FALSE)</f>
        <v>Informal Services</v>
      </c>
      <c r="R2116" s="10">
        <f>IFERROR(I2116-J2116, "")</f>
        <v>403050.21488872007</v>
      </c>
      <c r="S2116" s="5">
        <f t="shared" si="67"/>
        <v>0</v>
      </c>
    </row>
    <row r="2117" spans="1:19" x14ac:dyDescent="0.25">
      <c r="A2117" s="6" t="s">
        <v>2158</v>
      </c>
      <c r="B2117" s="7">
        <v>714988344</v>
      </c>
      <c r="C2117" s="6">
        <v>27</v>
      </c>
      <c r="D2117" s="17">
        <v>34844.25</v>
      </c>
      <c r="E2117" s="6" t="s">
        <v>3348</v>
      </c>
      <c r="F2117" s="6" t="s">
        <v>3588</v>
      </c>
      <c r="G2117" s="6" t="s">
        <v>3350</v>
      </c>
      <c r="H2117" s="18" t="s">
        <v>7707</v>
      </c>
      <c r="I2117" s="19" t="str">
        <f t="shared" si="66"/>
        <v>501098.170</v>
      </c>
      <c r="J2117" s="20">
        <v>63106.040518399997</v>
      </c>
      <c r="K2117" s="6" t="s">
        <v>7708</v>
      </c>
      <c r="L2117" t="str">
        <f>VLOOKUP(A2117,[1]Accounts!$A$2:$G$3001,5,FALSE)</f>
        <v>Fixed Deposit</v>
      </c>
      <c r="M2117" t="str">
        <f>VLOOKUP(A2117,[1]Accounts!$A$2:$G$3001,7,FALSE)</f>
        <v>298461,735</v>
      </c>
      <c r="N2117" t="str">
        <f>IFERROR(VLOOKUP(A2117,[1]Loan!A:D,4,FALSE),  " No Loan")</f>
        <v xml:space="preserve"> No Loan</v>
      </c>
      <c r="O2117" s="4">
        <f>VLOOKUP(B2117, [1]Transaction!C:F,4,FALSE)</f>
        <v>44408</v>
      </c>
      <c r="P2117" t="str">
        <f>VLOOKUP(B2117,[1]Transaction!C:D,2,FALSE)</f>
        <v>Online Payment</v>
      </c>
      <c r="Q2117" t="str">
        <f>VLOOKUP(B2117,[1]Transaction!C:E,3,FALSE)</f>
        <v>Internet Banking</v>
      </c>
      <c r="R2117" s="10">
        <f>IFERROR(I2117-J2117, "")</f>
        <v>437992.12948160002</v>
      </c>
      <c r="S2117" s="5">
        <f t="shared" si="67"/>
        <v>0</v>
      </c>
    </row>
    <row r="2118" spans="1:19" x14ac:dyDescent="0.25">
      <c r="A2118" s="6" t="s">
        <v>2085</v>
      </c>
      <c r="B2118" s="7">
        <v>715132845</v>
      </c>
      <c r="C2118" s="6">
        <v>50</v>
      </c>
      <c r="D2118" s="17">
        <v>26443.5</v>
      </c>
      <c r="E2118" s="6" t="s">
        <v>3339</v>
      </c>
      <c r="F2118" s="6" t="s">
        <v>3356</v>
      </c>
      <c r="G2118" s="6" t="s">
        <v>3512</v>
      </c>
      <c r="H2118" s="18" t="s">
        <v>7709</v>
      </c>
      <c r="I2118" s="19" t="str">
        <f t="shared" si="66"/>
        <v>974755.484</v>
      </c>
      <c r="J2118" s="20">
        <v>395777.43233183998</v>
      </c>
      <c r="K2118" s="6" t="s">
        <v>7710</v>
      </c>
      <c r="L2118" t="str">
        <f>VLOOKUP(A2118,[1]Accounts!$A$2:$G$3001,5,FALSE)</f>
        <v>Savings</v>
      </c>
      <c r="M2118" t="str">
        <f>VLOOKUP(A2118,[1]Accounts!$A$2:$G$3001,7,FALSE)</f>
        <v>47929,9525</v>
      </c>
      <c r="N2118" t="str">
        <f>IFERROR(VLOOKUP(A2118,[1]Loan!A:D,4,FALSE),  " No Loan")</f>
        <v xml:space="preserve"> No Loan</v>
      </c>
      <c r="O2118" s="4">
        <f>VLOOKUP(B2118, [1]Transaction!C:F,4,FALSE)</f>
        <v>44298</v>
      </c>
      <c r="P2118" t="str">
        <f>VLOOKUP(B2118,[1]Transaction!C:D,2,FALSE)</f>
        <v>Checks</v>
      </c>
      <c r="Q2118" t="str">
        <f>VLOOKUP(B2118,[1]Transaction!C:E,3,FALSE)</f>
        <v>Informal Services</v>
      </c>
      <c r="R2118" s="10">
        <f>IFERROR(I2118-J2118, "")</f>
        <v>578978.05166816013</v>
      </c>
      <c r="S2118" s="5">
        <f t="shared" si="67"/>
        <v>11579.561033363203</v>
      </c>
    </row>
    <row r="2119" spans="1:19" x14ac:dyDescent="0.25">
      <c r="A2119" s="6" t="s">
        <v>1362</v>
      </c>
      <c r="B2119" s="7">
        <v>715287689</v>
      </c>
      <c r="C2119" s="6">
        <v>81</v>
      </c>
      <c r="D2119" s="17">
        <v>15120.75</v>
      </c>
      <c r="E2119" s="6" t="s">
        <v>3339</v>
      </c>
      <c r="F2119" s="6" t="s">
        <v>3754</v>
      </c>
      <c r="G2119" s="6" t="s">
        <v>3369</v>
      </c>
      <c r="H2119" s="18" t="s">
        <v>7711</v>
      </c>
      <c r="I2119" s="19" t="str">
        <f t="shared" si="66"/>
        <v>94195.9020</v>
      </c>
      <c r="J2119" s="20">
        <v>88295.32857528</v>
      </c>
      <c r="K2119" s="6" t="s">
        <v>7712</v>
      </c>
      <c r="L2119" t="str">
        <f>VLOOKUP(A2119,[1]Accounts!$A$2:$G$3001,5,FALSE)</f>
        <v>Corporate</v>
      </c>
      <c r="M2119" t="str">
        <f>VLOOKUP(A2119,[1]Accounts!$A$2:$G$3001,7,FALSE)</f>
        <v>174094,6608</v>
      </c>
      <c r="N2119" t="str">
        <f>IFERROR(VLOOKUP(A2119,[1]Loan!A:D,4,FALSE),  " No Loan")</f>
        <v xml:space="preserve"> No Loan</v>
      </c>
      <c r="O2119" s="4">
        <f>VLOOKUP(B2119, [1]Transaction!C:F,4,FALSE)</f>
        <v>44265</v>
      </c>
      <c r="P2119" t="str">
        <f>VLOOKUP(B2119,[1]Transaction!C:D,2,FALSE)</f>
        <v>Money Deposit</v>
      </c>
      <c r="Q2119" t="str">
        <f>VLOOKUP(B2119,[1]Transaction!C:E,3,FALSE)</f>
        <v>Bank</v>
      </c>
      <c r="R2119" s="10">
        <f>IFERROR(I2119-J2119, "")</f>
        <v>5900.5734247200016</v>
      </c>
      <c r="S2119" s="5">
        <f t="shared" si="67"/>
        <v>0</v>
      </c>
    </row>
    <row r="2120" spans="1:19" x14ac:dyDescent="0.25">
      <c r="A2120" s="6" t="s">
        <v>1081</v>
      </c>
      <c r="B2120" s="7">
        <v>715678008</v>
      </c>
      <c r="C2120" s="6">
        <v>84</v>
      </c>
      <c r="D2120" s="17">
        <v>14025</v>
      </c>
      <c r="E2120" s="6" t="s">
        <v>3348</v>
      </c>
      <c r="F2120" s="6" t="s">
        <v>3657</v>
      </c>
      <c r="G2120" s="6" t="s">
        <v>3369</v>
      </c>
      <c r="H2120" s="18" t="s">
        <v>7713</v>
      </c>
      <c r="I2120" s="19" t="str">
        <f t="shared" si="66"/>
        <v>74747.8631</v>
      </c>
      <c r="J2120" s="20">
        <v>39677.92452</v>
      </c>
      <c r="K2120" s="6" t="s">
        <v>7714</v>
      </c>
      <c r="L2120" t="str">
        <f>VLOOKUP(A2120,[1]Accounts!$A$2:$G$3001,5,FALSE)</f>
        <v>Current</v>
      </c>
      <c r="M2120" t="str">
        <f>VLOOKUP(A2120,[1]Accounts!$A$2:$G$3001,7,FALSE)</f>
        <v>332196,915</v>
      </c>
      <c r="N2120" t="str">
        <f>IFERROR(VLOOKUP(A2120,[1]Loan!A:D,4,FALSE),  " No Loan")</f>
        <v xml:space="preserve"> No Loan</v>
      </c>
      <c r="O2120" s="4">
        <f>VLOOKUP(B2120, [1]Transaction!C:F,4,FALSE)</f>
        <v>44438</v>
      </c>
      <c r="P2120" t="str">
        <f>VLOOKUP(B2120,[1]Transaction!C:D,2,FALSE)</f>
        <v>Money Deposit</v>
      </c>
      <c r="Q2120" t="str">
        <f>VLOOKUP(B2120,[1]Transaction!C:E,3,FALSE)</f>
        <v>Bank</v>
      </c>
      <c r="R2120" s="10">
        <f>IFERROR(I2120-J2120, "")</f>
        <v>35069.938580000002</v>
      </c>
      <c r="S2120" s="5">
        <f t="shared" si="67"/>
        <v>0</v>
      </c>
    </row>
    <row r="2121" spans="1:19" x14ac:dyDescent="0.25">
      <c r="A2121" s="6" t="s">
        <v>1966</v>
      </c>
      <c r="B2121" s="7">
        <v>716391841</v>
      </c>
      <c r="C2121" s="6">
        <v>25</v>
      </c>
      <c r="D2121" s="17">
        <v>35574.75</v>
      </c>
      <c r="E2121" s="6" t="s">
        <v>3339</v>
      </c>
      <c r="F2121" s="6" t="s">
        <v>3438</v>
      </c>
      <c r="G2121" s="6" t="s">
        <v>3369</v>
      </c>
      <c r="H2121" s="18" t="s">
        <v>7715</v>
      </c>
      <c r="I2121" s="19" t="str">
        <f t="shared" si="66"/>
        <v>724809.529</v>
      </c>
      <c r="J2121" s="20">
        <v>353534.7178935</v>
      </c>
      <c r="K2121" s="6" t="s">
        <v>7716</v>
      </c>
      <c r="L2121" t="str">
        <f>VLOOKUP(A2121,[1]Accounts!$A$2:$G$3001,5,FALSE)</f>
        <v>Savings</v>
      </c>
      <c r="M2121" t="str">
        <f>VLOOKUP(A2121,[1]Accounts!$A$2:$G$3001,7,FALSE)</f>
        <v>69757,2844</v>
      </c>
      <c r="N2121" t="str">
        <f>IFERROR(VLOOKUP(A2121,[1]Loan!A:D,4,FALSE),  " No Loan")</f>
        <v xml:space="preserve"> No Loan</v>
      </c>
      <c r="O2121" s="4">
        <f>VLOOKUP(B2121, [1]Transaction!C:F,4,FALSE)</f>
        <v>44629</v>
      </c>
      <c r="P2121" t="str">
        <f>VLOOKUP(B2121,[1]Transaction!C:D,2,FALSE)</f>
        <v>Cash Withdrawal</v>
      </c>
      <c r="Q2121" t="str">
        <f>VLOOKUP(B2121,[1]Transaction!C:E,3,FALSE)</f>
        <v>POS</v>
      </c>
      <c r="R2121" s="10">
        <f>IFERROR(I2121-J2121, "")</f>
        <v>371274.81110649998</v>
      </c>
      <c r="S2121" s="5">
        <f t="shared" si="67"/>
        <v>0</v>
      </c>
    </row>
    <row r="2122" spans="1:19" x14ac:dyDescent="0.25">
      <c r="A2122" s="6" t="s">
        <v>717</v>
      </c>
      <c r="B2122" s="7">
        <v>716576434</v>
      </c>
      <c r="C2122" s="6">
        <v>81</v>
      </c>
      <c r="D2122" s="17">
        <v>15120.75</v>
      </c>
      <c r="E2122" s="6" t="s">
        <v>3339</v>
      </c>
      <c r="F2122" s="6" t="s">
        <v>3372</v>
      </c>
      <c r="G2122" s="6" t="s">
        <v>3365</v>
      </c>
      <c r="H2122" s="18" t="s">
        <v>7717</v>
      </c>
      <c r="I2122" s="19" t="str">
        <f t="shared" si="66"/>
        <v>186137.935</v>
      </c>
      <c r="J2122" s="20">
        <v>122414.77688832</v>
      </c>
      <c r="K2122" s="6" t="s">
        <v>7718</v>
      </c>
      <c r="L2122" t="str">
        <f>VLOOKUP(A2122,[1]Accounts!$A$2:$G$3001,5,FALSE)</f>
        <v>Domiciliary</v>
      </c>
      <c r="M2122" t="str">
        <f>VLOOKUP(A2122,[1]Accounts!$A$2:$G$3001,7,FALSE)</f>
        <v>361257,6704</v>
      </c>
      <c r="N2122" t="str">
        <f>IFERROR(VLOOKUP(A2122,[1]Loan!A:D,4,FALSE),  " No Loan")</f>
        <v>N7048275568</v>
      </c>
      <c r="O2122" s="4">
        <f>VLOOKUP(B2122, [1]Transaction!C:F,4,FALSE)</f>
        <v>44451</v>
      </c>
      <c r="P2122" t="str">
        <f>VLOOKUP(B2122,[1]Transaction!C:D,2,FALSE)</f>
        <v>Loan Payment</v>
      </c>
      <c r="Q2122" t="str">
        <f>VLOOKUP(B2122,[1]Transaction!C:E,3,FALSE)</f>
        <v>AFT</v>
      </c>
      <c r="R2122" s="10">
        <f>IFERROR(I2122-J2122, "")</f>
        <v>63723.158111679993</v>
      </c>
      <c r="S2122" s="5">
        <f t="shared" si="67"/>
        <v>0</v>
      </c>
    </row>
    <row r="2123" spans="1:19" x14ac:dyDescent="0.25">
      <c r="A2123" s="6" t="s">
        <v>2494</v>
      </c>
      <c r="B2123" s="7">
        <v>716638231</v>
      </c>
      <c r="C2123" s="6">
        <v>56</v>
      </c>
      <c r="D2123" s="17">
        <v>24252</v>
      </c>
      <c r="E2123" s="6" t="s">
        <v>3339</v>
      </c>
      <c r="F2123" s="6" t="s">
        <v>3340</v>
      </c>
      <c r="G2123" s="6" t="s">
        <v>3361</v>
      </c>
      <c r="H2123" s="18" t="s">
        <v>7719</v>
      </c>
      <c r="I2123" s="19" t="str">
        <f t="shared" si="66"/>
        <v>585929.247</v>
      </c>
      <c r="J2123" s="20">
        <v>282214.51694127999</v>
      </c>
      <c r="K2123" s="6" t="s">
        <v>7720</v>
      </c>
      <c r="L2123" t="str">
        <f>VLOOKUP(A2123,[1]Accounts!$A$2:$G$3001,5,FALSE)</f>
        <v>Savings</v>
      </c>
      <c r="M2123" t="str">
        <f>VLOOKUP(A2123,[1]Accounts!$A$2:$G$3001,7,FALSE)</f>
        <v>122562,9704</v>
      </c>
      <c r="N2123" t="str">
        <f>IFERROR(VLOOKUP(A2123,[1]Loan!A:D,4,FALSE),  " No Loan")</f>
        <v xml:space="preserve"> No Loan</v>
      </c>
      <c r="O2123" s="4">
        <f>VLOOKUP(B2123, [1]Transaction!C:F,4,FALSE)</f>
        <v>44240</v>
      </c>
      <c r="P2123" t="str">
        <f>VLOOKUP(B2123,[1]Transaction!C:D,2,FALSE)</f>
        <v>Money Transfer</v>
      </c>
      <c r="Q2123" t="str">
        <f>VLOOKUP(B2123,[1]Transaction!C:E,3,FALSE)</f>
        <v>Mobile</v>
      </c>
      <c r="R2123" s="10">
        <f>IFERROR(I2123-J2123, "")</f>
        <v>303714.73005871999</v>
      </c>
      <c r="S2123" s="5">
        <f t="shared" si="67"/>
        <v>0</v>
      </c>
    </row>
    <row r="2124" spans="1:19" x14ac:dyDescent="0.25">
      <c r="A2124" s="6" t="s">
        <v>1219</v>
      </c>
      <c r="B2124" s="7">
        <v>717067299</v>
      </c>
      <c r="C2124" s="6">
        <v>40</v>
      </c>
      <c r="D2124" s="17">
        <v>30096</v>
      </c>
      <c r="E2124" s="6" t="s">
        <v>3348</v>
      </c>
      <c r="F2124" s="6" t="s">
        <v>3833</v>
      </c>
      <c r="G2124" s="6" t="s">
        <v>3623</v>
      </c>
      <c r="H2124" s="18" t="s">
        <v>7721</v>
      </c>
      <c r="I2124" s="19" t="str">
        <f t="shared" si="66"/>
        <v>1048157.49</v>
      </c>
      <c r="J2124" s="20">
        <v>234685.01932560001</v>
      </c>
      <c r="K2124" s="6" t="s">
        <v>7722</v>
      </c>
      <c r="L2124" t="str">
        <f>VLOOKUP(A2124,[1]Accounts!$A$2:$G$3001,5,FALSE)</f>
        <v>Current</v>
      </c>
      <c r="M2124" t="str">
        <f>VLOOKUP(A2124,[1]Accounts!$A$2:$G$3001,7,FALSE)</f>
        <v>276465,8952</v>
      </c>
      <c r="N2124" t="str">
        <f>IFERROR(VLOOKUP(A2124,[1]Loan!A:D,4,FALSE),  " No Loan")</f>
        <v xml:space="preserve"> No Loan</v>
      </c>
      <c r="O2124" s="4">
        <f>VLOOKUP(B2124, [1]Transaction!C:F,4,FALSE)</f>
        <v>44472</v>
      </c>
      <c r="P2124" t="str">
        <f>VLOOKUP(B2124,[1]Transaction!C:D,2,FALSE)</f>
        <v>Cash Withdrawal</v>
      </c>
      <c r="Q2124" t="str">
        <f>VLOOKUP(B2124,[1]Transaction!C:E,3,FALSE)</f>
        <v>ATM</v>
      </c>
      <c r="R2124" s="10">
        <f>IFERROR(I2124-J2124, "")</f>
        <v>813472.47067439999</v>
      </c>
      <c r="S2124" s="5">
        <f t="shared" si="67"/>
        <v>16269.449413488001</v>
      </c>
    </row>
    <row r="2125" spans="1:19" x14ac:dyDescent="0.25">
      <c r="A2125" s="6" t="s">
        <v>2111</v>
      </c>
      <c r="B2125" s="7">
        <v>717143631</v>
      </c>
      <c r="C2125" s="6">
        <v>62</v>
      </c>
      <c r="D2125" s="17">
        <v>22060.5</v>
      </c>
      <c r="E2125" s="6" t="s">
        <v>3348</v>
      </c>
      <c r="F2125" s="6" t="s">
        <v>4432</v>
      </c>
      <c r="G2125" s="6" t="s">
        <v>3361</v>
      </c>
      <c r="H2125" s="18" t="s">
        <v>7723</v>
      </c>
      <c r="I2125" s="19" t="str">
        <f t="shared" si="66"/>
        <v>590910.228</v>
      </c>
      <c r="J2125" s="20">
        <v>218525.29216000001</v>
      </c>
      <c r="K2125" s="6" t="s">
        <v>7724</v>
      </c>
      <c r="L2125" t="str">
        <f>VLOOKUP(A2125,[1]Accounts!$A$2:$G$3001,5,FALSE)</f>
        <v>Savings</v>
      </c>
      <c r="M2125" t="str">
        <f>VLOOKUP(A2125,[1]Accounts!$A$2:$G$3001,7,FALSE)</f>
        <v>30748,38</v>
      </c>
      <c r="N2125" t="str">
        <f>IFERROR(VLOOKUP(A2125,[1]Loan!A:D,4,FALSE),  " No Loan")</f>
        <v xml:space="preserve"> No Loan</v>
      </c>
      <c r="O2125" s="4">
        <f>VLOOKUP(B2125, [1]Transaction!C:F,4,FALSE)</f>
        <v>44300</v>
      </c>
      <c r="P2125" t="str">
        <f>VLOOKUP(B2125,[1]Transaction!C:D,2,FALSE)</f>
        <v>Cash Withdrawal</v>
      </c>
      <c r="Q2125" t="str">
        <f>VLOOKUP(B2125,[1]Transaction!C:E,3,FALSE)</f>
        <v>POS</v>
      </c>
      <c r="R2125" s="10">
        <f>IFERROR(I2125-J2125, "")</f>
        <v>372384.93583999999</v>
      </c>
      <c r="S2125" s="5">
        <f t="shared" si="67"/>
        <v>0</v>
      </c>
    </row>
    <row r="2126" spans="1:19" x14ac:dyDescent="0.25">
      <c r="A2126" s="6" t="s">
        <v>2133</v>
      </c>
      <c r="B2126" s="7">
        <v>717201617</v>
      </c>
      <c r="C2126" s="6">
        <v>20</v>
      </c>
      <c r="D2126" s="17">
        <v>37401</v>
      </c>
      <c r="E2126" s="6" t="s">
        <v>3339</v>
      </c>
      <c r="F2126" s="6" t="s">
        <v>3861</v>
      </c>
      <c r="G2126" s="6" t="s">
        <v>3489</v>
      </c>
      <c r="H2126" s="18" t="s">
        <v>7725</v>
      </c>
      <c r="I2126" s="19" t="str">
        <f t="shared" si="66"/>
        <v>558792.338</v>
      </c>
      <c r="J2126" s="20">
        <v>156853.98988800001</v>
      </c>
      <c r="K2126" s="6" t="s">
        <v>7726</v>
      </c>
      <c r="L2126" t="str">
        <f>VLOOKUP(A2126,[1]Accounts!$A$2:$G$3001,5,FALSE)</f>
        <v>Domiciliary</v>
      </c>
      <c r="M2126" t="str">
        <f>VLOOKUP(A2126,[1]Accounts!$A$2:$G$3001,7,FALSE)</f>
        <v>26102,9196</v>
      </c>
      <c r="N2126" t="str">
        <f>IFERROR(VLOOKUP(A2126,[1]Loan!A:D,4,FALSE),  " No Loan")</f>
        <v xml:space="preserve"> No Loan</v>
      </c>
      <c r="O2126" s="4">
        <f>VLOOKUP(B2126, [1]Transaction!C:F,4,FALSE)</f>
        <v>44212</v>
      </c>
      <c r="P2126" t="str">
        <f>VLOOKUP(B2126,[1]Transaction!C:D,2,FALSE)</f>
        <v>Cash Withdrawal</v>
      </c>
      <c r="Q2126" t="str">
        <f>VLOOKUP(B2126,[1]Transaction!C:E,3,FALSE)</f>
        <v>POS</v>
      </c>
      <c r="R2126" s="10">
        <f>IFERROR(I2126-J2126, "")</f>
        <v>401938.34811199998</v>
      </c>
      <c r="S2126" s="5">
        <f t="shared" si="67"/>
        <v>0</v>
      </c>
    </row>
    <row r="2127" spans="1:19" x14ac:dyDescent="0.25">
      <c r="A2127" s="6" t="s">
        <v>1778</v>
      </c>
      <c r="B2127" s="7">
        <v>717220415</v>
      </c>
      <c r="C2127" s="6">
        <v>49</v>
      </c>
      <c r="D2127" s="17">
        <v>26808.75</v>
      </c>
      <c r="E2127" s="6" t="s">
        <v>3348</v>
      </c>
      <c r="F2127" s="6" t="s">
        <v>3636</v>
      </c>
      <c r="G2127" s="6" t="s">
        <v>3403</v>
      </c>
      <c r="H2127" s="18" t="s">
        <v>7727</v>
      </c>
      <c r="I2127" s="19" t="str">
        <f t="shared" si="66"/>
        <v>47282.7440</v>
      </c>
      <c r="J2127" s="20">
        <v>41720.068305000001</v>
      </c>
      <c r="K2127" s="6" t="s">
        <v>7728</v>
      </c>
      <c r="L2127" t="str">
        <f>VLOOKUP(A2127,[1]Accounts!$A$2:$G$3001,5,FALSE)</f>
        <v>Savings</v>
      </c>
      <c r="M2127" t="str">
        <f>VLOOKUP(A2127,[1]Accounts!$A$2:$G$3001,7,FALSE)</f>
        <v>275925,0624</v>
      </c>
      <c r="N2127" t="str">
        <f>IFERROR(VLOOKUP(A2127,[1]Loan!A:D,4,FALSE),  " No Loan")</f>
        <v xml:space="preserve"> No Loan</v>
      </c>
      <c r="O2127" s="4">
        <f>VLOOKUP(B2127, [1]Transaction!C:F,4,FALSE)</f>
        <v>44317</v>
      </c>
      <c r="P2127" t="str">
        <f>VLOOKUP(B2127,[1]Transaction!C:D,2,FALSE)</f>
        <v>Money Transfer</v>
      </c>
      <c r="Q2127" t="str">
        <f>VLOOKUP(B2127,[1]Transaction!C:E,3,FALSE)</f>
        <v>Mobile</v>
      </c>
      <c r="R2127" s="10">
        <f>IFERROR(I2127-J2127, "")</f>
        <v>5562.6756949999981</v>
      </c>
      <c r="S2127" s="5">
        <f t="shared" si="67"/>
        <v>0</v>
      </c>
    </row>
    <row r="2128" spans="1:19" x14ac:dyDescent="0.25">
      <c r="A2128" s="6" t="s">
        <v>1636</v>
      </c>
      <c r="B2128" s="7">
        <v>717475855</v>
      </c>
      <c r="C2128" s="6">
        <v>78</v>
      </c>
      <c r="D2128" s="17">
        <v>16216.5</v>
      </c>
      <c r="E2128" s="6" t="s">
        <v>3348</v>
      </c>
      <c r="F2128" s="6" t="s">
        <v>4768</v>
      </c>
      <c r="G2128" s="6" t="s">
        <v>3369</v>
      </c>
      <c r="H2128" s="18" t="s">
        <v>7729</v>
      </c>
      <c r="I2128" s="19" t="str">
        <f t="shared" si="66"/>
        <v>99007.5602</v>
      </c>
      <c r="J2128" s="20">
        <v>44811.093034960002</v>
      </c>
      <c r="K2128" s="6" t="s">
        <v>7730</v>
      </c>
      <c r="L2128" t="str">
        <f>VLOOKUP(A2128,[1]Accounts!$A$2:$G$3001,5,FALSE)</f>
        <v>Joint</v>
      </c>
      <c r="M2128" t="str">
        <f>VLOOKUP(A2128,[1]Accounts!$A$2:$G$3001,7,FALSE)</f>
        <v>312246</v>
      </c>
      <c r="N2128" t="str">
        <f>IFERROR(VLOOKUP(A2128,[1]Loan!A:D,4,FALSE),  " No Loan")</f>
        <v xml:space="preserve"> No Loan</v>
      </c>
      <c r="O2128" s="4">
        <f>VLOOKUP(B2128, [1]Transaction!C:F,4,FALSE)</f>
        <v>44312</v>
      </c>
      <c r="P2128" t="str">
        <f>VLOOKUP(B2128,[1]Transaction!C:D,2,FALSE)</f>
        <v>Money Deposit</v>
      </c>
      <c r="Q2128" t="str">
        <f>VLOOKUP(B2128,[1]Transaction!C:E,3,FALSE)</f>
        <v>Bank</v>
      </c>
      <c r="R2128" s="10">
        <f>IFERROR(I2128-J2128, "")</f>
        <v>54196.467165040005</v>
      </c>
      <c r="S2128" s="5">
        <f t="shared" si="67"/>
        <v>0</v>
      </c>
    </row>
    <row r="2129" spans="1:19" x14ac:dyDescent="0.25">
      <c r="A2129" s="6" t="s">
        <v>2511</v>
      </c>
      <c r="B2129" s="7">
        <v>717625204</v>
      </c>
      <c r="C2129" s="6">
        <v>33</v>
      </c>
      <c r="D2129" s="17">
        <v>32652.75</v>
      </c>
      <c r="E2129" s="6" t="s">
        <v>3348</v>
      </c>
      <c r="F2129" s="6" t="s">
        <v>3480</v>
      </c>
      <c r="G2129" s="6" t="s">
        <v>3403</v>
      </c>
      <c r="H2129" s="18" t="s">
        <v>7731</v>
      </c>
      <c r="I2129" s="19" t="str">
        <f t="shared" si="66"/>
        <v>484808.703</v>
      </c>
      <c r="J2129" s="20">
        <v>249833.88766335999</v>
      </c>
      <c r="K2129" s="6" t="s">
        <v>7732</v>
      </c>
      <c r="L2129" t="str">
        <f>VLOOKUP(A2129,[1]Accounts!$A$2:$G$3001,5,FALSE)</f>
        <v>Corporate</v>
      </c>
      <c r="M2129" t="str">
        <f>VLOOKUP(A2129,[1]Accounts!$A$2:$G$3001,7,FALSE)</f>
        <v>70589,9264</v>
      </c>
      <c r="N2129" t="str">
        <f>IFERROR(VLOOKUP(A2129,[1]Loan!A:D,4,FALSE),  " No Loan")</f>
        <v xml:space="preserve"> No Loan</v>
      </c>
      <c r="O2129" s="4">
        <f>VLOOKUP(B2129, [1]Transaction!C:F,4,FALSE)</f>
        <v>44670</v>
      </c>
      <c r="P2129" t="str">
        <f>VLOOKUP(B2129,[1]Transaction!C:D,2,FALSE)</f>
        <v>Online Payment</v>
      </c>
      <c r="Q2129" t="str">
        <f>VLOOKUP(B2129,[1]Transaction!C:E,3,FALSE)</f>
        <v>Mobile</v>
      </c>
      <c r="R2129" s="10">
        <f>IFERROR(I2129-J2129, "")</f>
        <v>234974.81533663999</v>
      </c>
      <c r="S2129" s="5">
        <f t="shared" si="67"/>
        <v>0</v>
      </c>
    </row>
    <row r="2130" spans="1:19" x14ac:dyDescent="0.25">
      <c r="A2130" s="6" t="s">
        <v>2443</v>
      </c>
      <c r="B2130" s="7">
        <v>717666940</v>
      </c>
      <c r="C2130" s="6">
        <v>55</v>
      </c>
      <c r="D2130" s="17">
        <v>24617.25</v>
      </c>
      <c r="E2130" s="6" t="s">
        <v>3348</v>
      </c>
      <c r="F2130" s="6" t="s">
        <v>4310</v>
      </c>
      <c r="G2130" s="6" t="s">
        <v>3489</v>
      </c>
      <c r="H2130" s="18" t="s">
        <v>7733</v>
      </c>
      <c r="I2130" s="19" t="str">
        <f t="shared" si="66"/>
        <v>80956.1076</v>
      </c>
      <c r="J2130" s="20">
        <v>61526.641826159997</v>
      </c>
      <c r="K2130" s="6" t="s">
        <v>7734</v>
      </c>
      <c r="L2130" t="str">
        <f>VLOOKUP(A2130,[1]Accounts!$A$2:$G$3001,5,FALSE)</f>
        <v>Fixed Deposit</v>
      </c>
      <c r="M2130" t="str">
        <f>VLOOKUP(A2130,[1]Accounts!$A$2:$G$3001,7,FALSE)</f>
        <v>109428,7425</v>
      </c>
      <c r="N2130" t="str">
        <f>IFERROR(VLOOKUP(A2130,[1]Loan!A:D,4,FALSE),  " No Loan")</f>
        <v xml:space="preserve"> No Loan</v>
      </c>
      <c r="O2130" s="4">
        <f>VLOOKUP(B2130, [1]Transaction!C:F,4,FALSE)</f>
        <v>44243</v>
      </c>
      <c r="P2130" t="str">
        <f>VLOOKUP(B2130,[1]Transaction!C:D,2,FALSE)</f>
        <v>Cash Withdrawal</v>
      </c>
      <c r="Q2130" t="str">
        <f>VLOOKUP(B2130,[1]Transaction!C:E,3,FALSE)</f>
        <v>Bank</v>
      </c>
      <c r="R2130" s="10">
        <f>IFERROR(I2130-J2130, "")</f>
        <v>19429.465773840006</v>
      </c>
      <c r="S2130" s="5">
        <f t="shared" si="67"/>
        <v>0</v>
      </c>
    </row>
    <row r="2131" spans="1:19" x14ac:dyDescent="0.25">
      <c r="A2131" s="6" t="s">
        <v>3056</v>
      </c>
      <c r="B2131" s="7">
        <v>718195068</v>
      </c>
      <c r="C2131" s="6">
        <v>32</v>
      </c>
      <c r="D2131" s="21">
        <v>37995</v>
      </c>
      <c r="E2131" s="6" t="str">
        <f ca="1">CHOOSE(RANDBETWEEN(1, 2), "Male","Female")</f>
        <v>Male</v>
      </c>
      <c r="F2131" s="6" t="str">
        <f ca="1">CHOOSE(RANDBETWEEN(1, 5), "Farmer","Tailor","Student","Professor","Welder")</f>
        <v>Farmer</v>
      </c>
      <c r="G2131" s="6" t="str">
        <f ca="1">CHOOSE(RANDBETWEEN(1, 22), "Kano","Kwara","Imo","Lagos","Adamawa","Delta","Sokoto","Oyo","Osun","Abia","Cross River","Kaduna","Plateau","River","Abuja","Kogi","Edo","Anambra","Bayelsa","Benue","Ogun","Enugu")</f>
        <v>Ogun</v>
      </c>
      <c r="H2131" s="22" t="s">
        <v>7735</v>
      </c>
      <c r="I2131" s="19" t="str">
        <f t="shared" si="66"/>
        <v>933509.274</v>
      </c>
      <c r="J2131" s="10">
        <v>223311.49346936576</v>
      </c>
      <c r="K2131" t="s">
        <v>7736</v>
      </c>
      <c r="L2131" t="str">
        <f>VLOOKUP(A2131,[1]Accounts!$A$2:$G$3001,5,FALSE)</f>
        <v>Fixed Deposit</v>
      </c>
      <c r="M2131" t="str">
        <f>VLOOKUP(A2131,[1]Accounts!$A$2:$G$3001,7,FALSE)</f>
        <v>212636,9988</v>
      </c>
      <c r="N2131" t="str">
        <f>IFERROR(VLOOKUP(A2131,[1]Loan!A:D,4,FALSE),  " No Loan")</f>
        <v xml:space="preserve"> No Loan</v>
      </c>
      <c r="O2131" s="4">
        <f>VLOOKUP(B2131, [1]Transaction!C:F,4,FALSE)</f>
        <v>44647</v>
      </c>
      <c r="P2131" t="str">
        <f>VLOOKUP(B2131,[1]Transaction!C:D,2,FALSE)</f>
        <v>Money Transfer</v>
      </c>
      <c r="Q2131" t="str">
        <f>VLOOKUP(B2131,[1]Transaction!C:E,3,FALSE)</f>
        <v>Mobile</v>
      </c>
      <c r="R2131" s="10">
        <f>IFERROR(I2131-J2131, "")</f>
        <v>710197.78053063422</v>
      </c>
      <c r="S2131" s="5">
        <f t="shared" si="67"/>
        <v>14203.955610612684</v>
      </c>
    </row>
    <row r="2132" spans="1:19" x14ac:dyDescent="0.25">
      <c r="A2132" s="6" t="s">
        <v>2848</v>
      </c>
      <c r="B2132" s="7">
        <v>718232501</v>
      </c>
      <c r="C2132" s="6">
        <v>82</v>
      </c>
      <c r="D2132" s="17">
        <v>14755.5</v>
      </c>
      <c r="E2132" s="6" t="s">
        <v>3339</v>
      </c>
      <c r="F2132" s="6" t="s">
        <v>3619</v>
      </c>
      <c r="G2132" s="6" t="s">
        <v>3466</v>
      </c>
      <c r="H2132" s="18" t="s">
        <v>7737</v>
      </c>
      <c r="I2132" s="19" t="str">
        <f t="shared" si="66"/>
        <v>150388.35_x0002_</v>
      </c>
      <c r="J2132" s="20">
        <v>96334.480200000005</v>
      </c>
      <c r="K2132" s="6" t="s">
        <v>7738</v>
      </c>
      <c r="L2132" t="str">
        <f>VLOOKUP(A2132,[1]Accounts!$A$2:$G$3001,5,FALSE)</f>
        <v>Joint</v>
      </c>
      <c r="M2132" t="str">
        <f>VLOOKUP(A2132,[1]Accounts!$A$2:$G$3001,7,FALSE)</f>
        <v>84773,475</v>
      </c>
      <c r="N2132" t="str">
        <f>IFERROR(VLOOKUP(A2132,[1]Loan!A:D,4,FALSE),  " No Loan")</f>
        <v xml:space="preserve"> No Loan</v>
      </c>
      <c r="O2132" s="4">
        <f>VLOOKUP(B2132, [1]Transaction!C:F,4,FALSE)</f>
        <v>44644</v>
      </c>
      <c r="P2132" t="str">
        <f>VLOOKUP(B2132,[1]Transaction!C:D,2,FALSE)</f>
        <v>Money Transfer</v>
      </c>
      <c r="Q2132" t="str">
        <f>VLOOKUP(B2132,[1]Transaction!C:E,3,FALSE)</f>
        <v>Mobile</v>
      </c>
      <c r="R2132" s="10" t="str">
        <f>IFERROR(I2132-J2132, "")</f>
        <v/>
      </c>
      <c r="S2132" s="5" t="e">
        <f t="shared" si="67"/>
        <v>#VALUE!</v>
      </c>
    </row>
    <row r="2133" spans="1:19" x14ac:dyDescent="0.25">
      <c r="A2133" s="6" t="s">
        <v>2733</v>
      </c>
      <c r="B2133" s="7">
        <v>718436887</v>
      </c>
      <c r="C2133" s="6">
        <v>31</v>
      </c>
      <c r="D2133" s="17">
        <v>33383.25</v>
      </c>
      <c r="E2133" s="6" t="s">
        <v>3339</v>
      </c>
      <c r="F2133" s="6" t="s">
        <v>3382</v>
      </c>
      <c r="G2133" s="6" t="s">
        <v>3365</v>
      </c>
      <c r="H2133" s="18" t="s">
        <v>7739</v>
      </c>
      <c r="I2133" s="19" t="str">
        <f t="shared" si="66"/>
        <v>563684.966</v>
      </c>
      <c r="J2133" s="20">
        <v>78915.895296000002</v>
      </c>
      <c r="K2133" s="6" t="s">
        <v>7740</v>
      </c>
      <c r="L2133" t="str">
        <f>VLOOKUP(A2133,[1]Accounts!$A$2:$G$3001,5,FALSE)</f>
        <v>Domiciliary</v>
      </c>
      <c r="M2133" t="str">
        <f>VLOOKUP(A2133,[1]Accounts!$A$2:$G$3001,7,FALSE)</f>
        <v>154578,814</v>
      </c>
      <c r="N2133" t="str">
        <f>IFERROR(VLOOKUP(A2133,[1]Loan!A:D,4,FALSE),  " No Loan")</f>
        <v xml:space="preserve"> No Loan</v>
      </c>
      <c r="O2133" s="4">
        <f>VLOOKUP(B2133, [1]Transaction!C:F,4,FALSE)</f>
        <v>44446</v>
      </c>
      <c r="P2133" t="str">
        <f>VLOOKUP(B2133,[1]Transaction!C:D,2,FALSE)</f>
        <v>Online Payment</v>
      </c>
      <c r="Q2133" t="str">
        <f>VLOOKUP(B2133,[1]Transaction!C:E,3,FALSE)</f>
        <v>Mobile</v>
      </c>
      <c r="R2133" s="10">
        <f>IFERROR(I2133-J2133, "")</f>
        <v>484769.07070400001</v>
      </c>
      <c r="S2133" s="5">
        <f t="shared" si="67"/>
        <v>0</v>
      </c>
    </row>
    <row r="2134" spans="1:19" x14ac:dyDescent="0.25">
      <c r="A2134" s="6" t="s">
        <v>720</v>
      </c>
      <c r="B2134" s="7">
        <v>718505332</v>
      </c>
      <c r="C2134" s="6">
        <v>52</v>
      </c>
      <c r="D2134" s="17">
        <v>25713</v>
      </c>
      <c r="E2134" s="6" t="s">
        <v>3348</v>
      </c>
      <c r="F2134" s="6" t="s">
        <v>4224</v>
      </c>
      <c r="G2134" s="6" t="s">
        <v>3361</v>
      </c>
      <c r="H2134" s="18" t="s">
        <v>7741</v>
      </c>
      <c r="I2134" s="19" t="str">
        <f t="shared" si="66"/>
        <v>1201314.94</v>
      </c>
      <c r="J2134" s="20">
        <v>119731.0562448</v>
      </c>
      <c r="K2134" s="6" t="s">
        <v>7742</v>
      </c>
      <c r="L2134" t="str">
        <f>VLOOKUP(A2134,[1]Accounts!$A$2:$G$3001,5,FALSE)</f>
        <v>Savings</v>
      </c>
      <c r="M2134" t="str">
        <f>VLOOKUP(A2134,[1]Accounts!$A$2:$G$3001,7,FALSE)</f>
        <v>229771,566</v>
      </c>
      <c r="N2134" t="str">
        <f>IFERROR(VLOOKUP(A2134,[1]Loan!A:D,4,FALSE),  " No Loan")</f>
        <v>N5632121664</v>
      </c>
      <c r="O2134" s="4">
        <f>VLOOKUP(B2134, [1]Transaction!C:F,4,FALSE)</f>
        <v>44299</v>
      </c>
      <c r="P2134" t="str">
        <f>VLOOKUP(B2134,[1]Transaction!C:D,2,FALSE)</f>
        <v>Loan Payment</v>
      </c>
      <c r="Q2134" t="str">
        <f>VLOOKUP(B2134,[1]Transaction!C:E,3,FALSE)</f>
        <v>AFT</v>
      </c>
      <c r="R2134" s="10">
        <f>IFERROR(I2134-J2134, "")</f>
        <v>1081583.8837551998</v>
      </c>
      <c r="S2134" s="5">
        <f t="shared" si="67"/>
        <v>21631.677675103998</v>
      </c>
    </row>
    <row r="2135" spans="1:19" x14ac:dyDescent="0.25">
      <c r="A2135" s="6" t="s">
        <v>2818</v>
      </c>
      <c r="B2135" s="7">
        <v>718752181</v>
      </c>
      <c r="C2135" s="6">
        <v>43</v>
      </c>
      <c r="D2135" s="17">
        <v>29000.25</v>
      </c>
      <c r="E2135" s="6" t="s">
        <v>3348</v>
      </c>
      <c r="F2135" s="6" t="s">
        <v>3772</v>
      </c>
      <c r="G2135" s="6" t="s">
        <v>3369</v>
      </c>
      <c r="H2135" s="18" t="s">
        <v>7743</v>
      </c>
      <c r="I2135" s="19" t="str">
        <f t="shared" si="66"/>
        <v>981482.258</v>
      </c>
      <c r="J2135" s="20">
        <v>592273.77693749999</v>
      </c>
      <c r="K2135" s="6" t="s">
        <v>7744</v>
      </c>
      <c r="L2135" t="str">
        <f>VLOOKUP(A2135,[1]Accounts!$A$2:$G$3001,5,FALSE)</f>
        <v>Corporate</v>
      </c>
      <c r="M2135" t="str">
        <f>VLOOKUP(A2135,[1]Accounts!$A$2:$G$3001,7,FALSE)</f>
        <v>251704,6875</v>
      </c>
      <c r="N2135" t="str">
        <f>IFERROR(VLOOKUP(A2135,[1]Loan!A:D,4,FALSE),  " No Loan")</f>
        <v xml:space="preserve"> No Loan</v>
      </c>
      <c r="O2135" s="4">
        <f>VLOOKUP(B2135, [1]Transaction!C:F,4,FALSE)</f>
        <v>44568</v>
      </c>
      <c r="P2135" t="str">
        <f>VLOOKUP(B2135,[1]Transaction!C:D,2,FALSE)</f>
        <v>Cash Withdrawal</v>
      </c>
      <c r="Q2135" t="str">
        <f>VLOOKUP(B2135,[1]Transaction!C:E,3,FALSE)</f>
        <v>ATM</v>
      </c>
      <c r="R2135" s="10">
        <f>IFERROR(I2135-J2135, "")</f>
        <v>389208.48106250004</v>
      </c>
      <c r="S2135" s="5">
        <f t="shared" si="67"/>
        <v>0</v>
      </c>
    </row>
    <row r="2136" spans="1:19" x14ac:dyDescent="0.25">
      <c r="A2136" s="6" t="s">
        <v>1906</v>
      </c>
      <c r="B2136" s="7">
        <v>718767902</v>
      </c>
      <c r="C2136" s="6">
        <v>32</v>
      </c>
      <c r="D2136" s="17">
        <v>33018</v>
      </c>
      <c r="E2136" s="6" t="s">
        <v>3339</v>
      </c>
      <c r="F2136" s="6" t="s">
        <v>3523</v>
      </c>
      <c r="G2136" s="6" t="s">
        <v>3341</v>
      </c>
      <c r="H2136" s="18" t="s">
        <v>7745</v>
      </c>
      <c r="I2136" s="19" t="str">
        <f t="shared" si="66"/>
        <v>368369.812</v>
      </c>
      <c r="J2136" s="20">
        <v>76738.799339999998</v>
      </c>
      <c r="K2136" s="6" t="s">
        <v>7746</v>
      </c>
      <c r="L2136" t="str">
        <f>VLOOKUP(A2136,[1]Accounts!$A$2:$G$3001,5,FALSE)</f>
        <v>Current</v>
      </c>
      <c r="M2136" t="str">
        <f>VLOOKUP(A2136,[1]Accounts!$A$2:$G$3001,7,FALSE)</f>
        <v>93955,2768</v>
      </c>
      <c r="N2136" t="str">
        <f>IFERROR(VLOOKUP(A2136,[1]Loan!A:D,4,FALSE),  " No Loan")</f>
        <v xml:space="preserve"> No Loan</v>
      </c>
      <c r="O2136" s="4">
        <f>VLOOKUP(B2136, [1]Transaction!C:F,4,FALSE)</f>
        <v>44382</v>
      </c>
      <c r="P2136" t="str">
        <f>VLOOKUP(B2136,[1]Transaction!C:D,2,FALSE)</f>
        <v>Online Payment</v>
      </c>
      <c r="Q2136" t="str">
        <f>VLOOKUP(B2136,[1]Transaction!C:E,3,FALSE)</f>
        <v>Mobile</v>
      </c>
      <c r="R2136" s="10">
        <f>IFERROR(I2136-J2136, "")</f>
        <v>291631.01266000001</v>
      </c>
      <c r="S2136" s="5">
        <f t="shared" si="67"/>
        <v>0</v>
      </c>
    </row>
    <row r="2137" spans="1:19" x14ac:dyDescent="0.25">
      <c r="A2137" s="6" t="s">
        <v>1353</v>
      </c>
      <c r="B2137" s="7">
        <v>719080829</v>
      </c>
      <c r="C2137" s="6">
        <v>46</v>
      </c>
      <c r="D2137" s="17">
        <v>27904.5</v>
      </c>
      <c r="E2137" s="6" t="s">
        <v>3348</v>
      </c>
      <c r="F2137" s="6" t="s">
        <v>4129</v>
      </c>
      <c r="G2137" s="6" t="s">
        <v>3345</v>
      </c>
      <c r="H2137" s="18" t="s">
        <v>7747</v>
      </c>
      <c r="I2137" s="19" t="str">
        <f t="shared" si="66"/>
        <v>1313496.67</v>
      </c>
      <c r="J2137" s="20">
        <v>548432.45182079996</v>
      </c>
      <c r="K2137" s="6" t="s">
        <v>7748</v>
      </c>
      <c r="L2137" t="str">
        <f>VLOOKUP(A2137,[1]Accounts!$A$2:$G$3001,5,FALSE)</f>
        <v>Joint</v>
      </c>
      <c r="M2137" t="str">
        <f>VLOOKUP(A2137,[1]Accounts!$A$2:$G$3001,7,FALSE)</f>
        <v>249185,8668</v>
      </c>
      <c r="N2137" t="str">
        <f>IFERROR(VLOOKUP(A2137,[1]Loan!A:D,4,FALSE),  " No Loan")</f>
        <v xml:space="preserve"> No Loan</v>
      </c>
      <c r="O2137" s="4">
        <f>VLOOKUP(B2137, [1]Transaction!C:F,4,FALSE)</f>
        <v>44388</v>
      </c>
      <c r="P2137" t="str">
        <f>VLOOKUP(B2137,[1]Transaction!C:D,2,FALSE)</f>
        <v>Checks</v>
      </c>
      <c r="Q2137" t="str">
        <f>VLOOKUP(B2137,[1]Transaction!C:E,3,FALSE)</f>
        <v>Informal Services</v>
      </c>
      <c r="R2137" s="10">
        <f>IFERROR(I2137-J2137, "")</f>
        <v>765064.21817919996</v>
      </c>
      <c r="S2137" s="5">
        <f t="shared" si="67"/>
        <v>15301.284363584</v>
      </c>
    </row>
    <row r="2138" spans="1:19" x14ac:dyDescent="0.25">
      <c r="A2138" s="6" t="s">
        <v>3280</v>
      </c>
      <c r="B2138" s="7">
        <v>719348711</v>
      </c>
      <c r="C2138" s="6">
        <v>38</v>
      </c>
      <c r="D2138" s="17">
        <v>30826.5</v>
      </c>
      <c r="E2138" s="6" t="s">
        <v>3348</v>
      </c>
      <c r="F2138" s="6" t="s">
        <v>3472</v>
      </c>
      <c r="G2138" s="6" t="s">
        <v>3369</v>
      </c>
      <c r="H2138" s="18" t="s">
        <v>7749</v>
      </c>
      <c r="I2138" s="19" t="str">
        <f t="shared" si="66"/>
        <v>1637696.35</v>
      </c>
      <c r="J2138" s="20">
        <v>282767.71668000001</v>
      </c>
      <c r="K2138" s="6" t="s">
        <v>7750</v>
      </c>
      <c r="L2138" t="str">
        <f>VLOOKUP(A2138,[1]Accounts!$A$2:$G$3001,5,FALSE)</f>
        <v>Corporate</v>
      </c>
      <c r="M2138" t="str">
        <f>VLOOKUP(A2138,[1]Accounts!$A$2:$G$3001,7,FALSE)</f>
        <v>440914,6368</v>
      </c>
      <c r="N2138" t="str">
        <f>IFERROR(VLOOKUP(A2138,[1]Loan!A:D,4,FALSE),  " No Loan")</f>
        <v xml:space="preserve"> No Loan</v>
      </c>
      <c r="O2138" s="4">
        <f>VLOOKUP(B2138, [1]Transaction!C:F,4,FALSE)</f>
        <v>44337</v>
      </c>
      <c r="P2138" t="str">
        <f>VLOOKUP(B2138,[1]Transaction!C:D,2,FALSE)</f>
        <v>Money Transfer</v>
      </c>
      <c r="Q2138" t="str">
        <f>VLOOKUP(B2138,[1]Transaction!C:E,3,FALSE)</f>
        <v>Mobile</v>
      </c>
      <c r="R2138" s="10">
        <f>IFERROR(I2138-J2138, "")</f>
        <v>1354928.63332</v>
      </c>
      <c r="S2138" s="5">
        <f t="shared" si="67"/>
        <v>27098.572666399999</v>
      </c>
    </row>
    <row r="2139" spans="1:19" x14ac:dyDescent="0.25">
      <c r="A2139" s="6" t="s">
        <v>323</v>
      </c>
      <c r="B2139" s="7">
        <v>719469045</v>
      </c>
      <c r="C2139" s="6">
        <v>70</v>
      </c>
      <c r="D2139" s="17">
        <v>19138.5</v>
      </c>
      <c r="E2139" s="6" t="s">
        <v>3348</v>
      </c>
      <c r="F2139" s="6" t="s">
        <v>4105</v>
      </c>
      <c r="G2139" s="6" t="s">
        <v>3376</v>
      </c>
      <c r="H2139" s="18" t="s">
        <v>7751</v>
      </c>
      <c r="I2139" s="19" t="str">
        <f t="shared" si="66"/>
        <v>563490.916</v>
      </c>
      <c r="J2139" s="20">
        <v>323394.786792</v>
      </c>
      <c r="K2139" s="6" t="s">
        <v>7752</v>
      </c>
      <c r="L2139" t="str">
        <f>VLOOKUP(A2139,[1]Accounts!$A$2:$G$3001,5,FALSE)</f>
        <v>Joint</v>
      </c>
      <c r="M2139" t="str">
        <f>VLOOKUP(A2139,[1]Accounts!$A$2:$G$3001,7,FALSE)</f>
        <v>121206,4908</v>
      </c>
      <c r="N2139" t="str">
        <f>IFERROR(VLOOKUP(A2139,[1]Loan!A:D,4,FALSE),  " No Loan")</f>
        <v xml:space="preserve"> No Loan</v>
      </c>
      <c r="O2139" s="4">
        <f>VLOOKUP(B2139, [1]Transaction!C:F,4,FALSE)</f>
        <v>44277</v>
      </c>
      <c r="P2139" t="str">
        <f>VLOOKUP(B2139,[1]Transaction!C:D,2,FALSE)</f>
        <v>Money Transfer</v>
      </c>
      <c r="Q2139" t="str">
        <f>VLOOKUP(B2139,[1]Transaction!C:E,3,FALSE)</f>
        <v>ATM</v>
      </c>
      <c r="R2139" s="10">
        <f>IFERROR(I2139-J2139, "")</f>
        <v>240096.12920799997</v>
      </c>
      <c r="S2139" s="5">
        <f t="shared" si="67"/>
        <v>0</v>
      </c>
    </row>
    <row r="2140" spans="1:19" x14ac:dyDescent="0.25">
      <c r="A2140" s="6" t="s">
        <v>2710</v>
      </c>
      <c r="B2140" s="7">
        <v>719704224</v>
      </c>
      <c r="C2140" s="6">
        <v>23</v>
      </c>
      <c r="D2140" s="17">
        <v>36305.25</v>
      </c>
      <c r="E2140" s="6" t="s">
        <v>3339</v>
      </c>
      <c r="F2140" s="6" t="s">
        <v>3432</v>
      </c>
      <c r="G2140" s="6" t="s">
        <v>3369</v>
      </c>
      <c r="H2140" s="18" t="s">
        <v>7753</v>
      </c>
      <c r="I2140" s="19" t="str">
        <f t="shared" si="66"/>
        <v>455923.686</v>
      </c>
      <c r="J2140" s="20">
        <v>228189.8050432</v>
      </c>
      <c r="K2140" s="6" t="s">
        <v>7754</v>
      </c>
      <c r="L2140" t="str">
        <f>VLOOKUP(A2140,[1]Accounts!$A$2:$G$3001,5,FALSE)</f>
        <v>Domiciliary</v>
      </c>
      <c r="M2140" t="str">
        <f>VLOOKUP(A2140,[1]Accounts!$A$2:$G$3001,7,FALSE)</f>
        <v>98188,9467</v>
      </c>
      <c r="N2140" t="str">
        <f>IFERROR(VLOOKUP(A2140,[1]Loan!A:D,4,FALSE),  " No Loan")</f>
        <v xml:space="preserve"> No Loan</v>
      </c>
      <c r="O2140" s="4">
        <f>VLOOKUP(B2140, [1]Transaction!C:F,4,FALSE)</f>
        <v>44234</v>
      </c>
      <c r="P2140" t="str">
        <f>VLOOKUP(B2140,[1]Transaction!C:D,2,FALSE)</f>
        <v>Cash Withdrawal</v>
      </c>
      <c r="Q2140" t="str">
        <f>VLOOKUP(B2140,[1]Transaction!C:E,3,FALSE)</f>
        <v>POS</v>
      </c>
      <c r="R2140" s="10">
        <f>IFERROR(I2140-J2140, "")</f>
        <v>227733.88095679999</v>
      </c>
      <c r="S2140" s="5">
        <f t="shared" si="67"/>
        <v>0</v>
      </c>
    </row>
    <row r="2141" spans="1:19" x14ac:dyDescent="0.25">
      <c r="A2141" s="6" t="s">
        <v>1867</v>
      </c>
      <c r="B2141" s="7">
        <v>720496155</v>
      </c>
      <c r="C2141" s="6">
        <v>27</v>
      </c>
      <c r="D2141" s="17">
        <v>34844.25</v>
      </c>
      <c r="E2141" s="6" t="s">
        <v>3339</v>
      </c>
      <c r="F2141" s="6" t="s">
        <v>3447</v>
      </c>
      <c r="G2141" s="6" t="s">
        <v>3403</v>
      </c>
      <c r="H2141" s="18" t="s">
        <v>7755</v>
      </c>
      <c r="I2141" s="19" t="str">
        <f t="shared" si="66"/>
        <v>323812.223</v>
      </c>
      <c r="J2141" s="20">
        <v>143250.66143388001</v>
      </c>
      <c r="K2141" s="6" t="s">
        <v>7756</v>
      </c>
      <c r="L2141" t="str">
        <f>VLOOKUP(A2141,[1]Accounts!$A$2:$G$3001,5,FALSE)</f>
        <v>Current</v>
      </c>
      <c r="M2141" t="str">
        <f>VLOOKUP(A2141,[1]Accounts!$A$2:$G$3001,7,FALSE)</f>
        <v>358617,1741</v>
      </c>
      <c r="N2141" t="str">
        <f>IFERROR(VLOOKUP(A2141,[1]Loan!A:D,4,FALSE),  " No Loan")</f>
        <v xml:space="preserve"> No Loan</v>
      </c>
      <c r="O2141" s="4">
        <f>VLOOKUP(B2141, [1]Transaction!C:F,4,FALSE)</f>
        <v>44278</v>
      </c>
      <c r="P2141" t="str">
        <f>VLOOKUP(B2141,[1]Transaction!C:D,2,FALSE)</f>
        <v>Money Deposit</v>
      </c>
      <c r="Q2141" t="str">
        <f>VLOOKUP(B2141,[1]Transaction!C:E,3,FALSE)</f>
        <v>Bank</v>
      </c>
      <c r="R2141" s="10">
        <f>IFERROR(I2141-J2141, "")</f>
        <v>180561.56156611998</v>
      </c>
      <c r="S2141" s="5">
        <f t="shared" si="67"/>
        <v>0</v>
      </c>
    </row>
    <row r="2142" spans="1:19" x14ac:dyDescent="0.25">
      <c r="A2142" s="6" t="s">
        <v>1568</v>
      </c>
      <c r="B2142" s="7">
        <v>720504346</v>
      </c>
      <c r="C2142" s="6">
        <v>65</v>
      </c>
      <c r="D2142" s="21">
        <v>32959.75</v>
      </c>
      <c r="E2142" s="6" t="str">
        <f ca="1">CHOOSE(RANDBETWEEN(1, 2), "Male","Female")</f>
        <v>Male</v>
      </c>
      <c r="F2142" s="6" t="str">
        <f ca="1">CHOOSE(RANDBETWEEN(1, 5), "Farmer","Tailor","Student","Professor","Welder")</f>
        <v>Farmer</v>
      </c>
      <c r="G2142" s="6" t="str">
        <f ca="1">CHOOSE(RANDBETWEEN(1, 22), "Kano","Kwara","Imo","Lagos","Adamawa","Delta","Sokoto","Oyo","Osun","Abia","Cross River","Kaduna","Plateau","River","Abuja","Kogi","Edo","Anambra","Bayelsa","Benue","Ogun","Enugu")</f>
        <v>Bayelsa</v>
      </c>
      <c r="H2142" s="22" t="s">
        <v>7757</v>
      </c>
      <c r="I2142" s="19" t="str">
        <f t="shared" si="66"/>
        <v>440661.499</v>
      </c>
      <c r="J2142" s="10">
        <v>654039.50958084827</v>
      </c>
      <c r="K2142" t="s">
        <v>7758</v>
      </c>
      <c r="L2142" t="str">
        <f>VLOOKUP(A2142,[1]Accounts!$A$2:$G$3001,5,FALSE)</f>
        <v>Current</v>
      </c>
      <c r="M2142" t="str">
        <f>VLOOKUP(A2142,[1]Accounts!$A$2:$G$3001,7,FALSE)</f>
        <v>133139,8656</v>
      </c>
      <c r="N2142" t="str">
        <f>IFERROR(VLOOKUP(A2142,[1]Loan!A:D,4,FALSE),  " No Loan")</f>
        <v xml:space="preserve"> No Loan</v>
      </c>
      <c r="O2142" s="4">
        <f>VLOOKUP(B2142, [1]Transaction!C:F,4,FALSE)</f>
        <v>44442</v>
      </c>
      <c r="P2142" t="str">
        <f>VLOOKUP(B2142,[1]Transaction!C:D,2,FALSE)</f>
        <v>Money Deposit</v>
      </c>
      <c r="Q2142" t="str">
        <f>VLOOKUP(B2142,[1]Transaction!C:E,3,FALSE)</f>
        <v>Bank</v>
      </c>
      <c r="R2142" s="10">
        <f>IFERROR(I2142-J2142, "")</f>
        <v>-213378.01058084826</v>
      </c>
      <c r="S2142" s="5">
        <f t="shared" si="67"/>
        <v>0</v>
      </c>
    </row>
    <row r="2143" spans="1:19" x14ac:dyDescent="0.25">
      <c r="A2143" s="6" t="s">
        <v>1591</v>
      </c>
      <c r="B2143" s="7">
        <v>720643968</v>
      </c>
      <c r="C2143" s="6">
        <v>41</v>
      </c>
      <c r="D2143" s="17">
        <v>29730.75</v>
      </c>
      <c r="E2143" s="6" t="s">
        <v>3348</v>
      </c>
      <c r="F2143" s="6" t="s">
        <v>3973</v>
      </c>
      <c r="G2143" s="6" t="s">
        <v>3369</v>
      </c>
      <c r="H2143" s="18" t="s">
        <v>7759</v>
      </c>
      <c r="I2143" s="19" t="str">
        <f t="shared" si="66"/>
        <v>254722.426</v>
      </c>
      <c r="J2143" s="20">
        <v>63336.387116799997</v>
      </c>
      <c r="K2143" s="6" t="s">
        <v>7760</v>
      </c>
      <c r="L2143" t="str">
        <f>VLOOKUP(A2143,[1]Accounts!$A$2:$G$3001,5,FALSE)</f>
        <v>Savings</v>
      </c>
      <c r="M2143" t="str">
        <f>VLOOKUP(A2143,[1]Accounts!$A$2:$G$3001,7,FALSE)</f>
        <v>291604,5816</v>
      </c>
      <c r="N2143" t="str">
        <f>IFERROR(VLOOKUP(A2143,[1]Loan!A:D,4,FALSE),  " No Loan")</f>
        <v xml:space="preserve"> No Loan</v>
      </c>
      <c r="O2143" s="4">
        <f>VLOOKUP(B2143, [1]Transaction!C:F,4,FALSE)</f>
        <v>44471</v>
      </c>
      <c r="P2143" t="str">
        <f>VLOOKUP(B2143,[1]Transaction!C:D,2,FALSE)</f>
        <v>Cash Withdrawal</v>
      </c>
      <c r="Q2143" t="str">
        <f>VLOOKUP(B2143,[1]Transaction!C:E,3,FALSE)</f>
        <v>ATM</v>
      </c>
      <c r="R2143" s="10">
        <f>IFERROR(I2143-J2143, "")</f>
        <v>191386.0388832</v>
      </c>
      <c r="S2143" s="5">
        <f t="shared" si="67"/>
        <v>0</v>
      </c>
    </row>
    <row r="2144" spans="1:19" x14ac:dyDescent="0.25">
      <c r="A2144" s="6" t="s">
        <v>1762</v>
      </c>
      <c r="B2144" s="7">
        <v>720788540</v>
      </c>
      <c r="C2144" s="6">
        <v>41</v>
      </c>
      <c r="D2144" s="17">
        <v>29730.75</v>
      </c>
      <c r="E2144" s="6" t="s">
        <v>3348</v>
      </c>
      <c r="F2144" s="6" t="s">
        <v>3382</v>
      </c>
      <c r="G2144" s="6" t="s">
        <v>3376</v>
      </c>
      <c r="H2144" s="18" t="s">
        <v>7761</v>
      </c>
      <c r="I2144" s="19" t="str">
        <f t="shared" si="66"/>
        <v>291092.435</v>
      </c>
      <c r="J2144" s="20">
        <v>37529.272638000002</v>
      </c>
      <c r="K2144" s="6" t="s">
        <v>7762</v>
      </c>
      <c r="L2144" t="str">
        <f>VLOOKUP(A2144,[1]Accounts!$A$2:$G$3001,5,FALSE)</f>
        <v>Domiciliary</v>
      </c>
      <c r="M2144" t="str">
        <f>VLOOKUP(A2144,[1]Accounts!$A$2:$G$3001,7,FALSE)</f>
        <v>143704,176</v>
      </c>
      <c r="N2144" t="str">
        <f>IFERROR(VLOOKUP(A2144,[1]Loan!A:D,4,FALSE),  " No Loan")</f>
        <v xml:space="preserve"> No Loan</v>
      </c>
      <c r="O2144" s="4">
        <f>VLOOKUP(B2144, [1]Transaction!C:F,4,FALSE)</f>
        <v>44580</v>
      </c>
      <c r="P2144" t="str">
        <f>VLOOKUP(B2144,[1]Transaction!C:D,2,FALSE)</f>
        <v>Money Deposit</v>
      </c>
      <c r="Q2144" t="str">
        <f>VLOOKUP(B2144,[1]Transaction!C:E,3,FALSE)</f>
        <v>ATM</v>
      </c>
      <c r="R2144" s="10">
        <f>IFERROR(I2144-J2144, "")</f>
        <v>253563.162362</v>
      </c>
      <c r="S2144" s="5">
        <f t="shared" si="67"/>
        <v>0</v>
      </c>
    </row>
    <row r="2145" spans="1:19" x14ac:dyDescent="0.25">
      <c r="A2145" s="6" t="s">
        <v>2613</v>
      </c>
      <c r="B2145" s="7">
        <v>721154580</v>
      </c>
      <c r="C2145" s="6">
        <v>21</v>
      </c>
      <c r="D2145" s="17">
        <v>37035.75</v>
      </c>
      <c r="E2145" s="6" t="s">
        <v>3339</v>
      </c>
      <c r="F2145" s="6" t="s">
        <v>4112</v>
      </c>
      <c r="G2145" s="6" t="s">
        <v>3454</v>
      </c>
      <c r="H2145" s="18" t="s">
        <v>7763</v>
      </c>
      <c r="I2145" s="19" t="str">
        <f t="shared" si="66"/>
        <v>268103.610</v>
      </c>
      <c r="J2145" s="20">
        <v>140838.17782144001</v>
      </c>
      <c r="K2145" s="6" t="s">
        <v>7764</v>
      </c>
      <c r="L2145" t="str">
        <f>VLOOKUP(A2145,[1]Accounts!$A$2:$G$3001,5,FALSE)</f>
        <v>Domiciliary</v>
      </c>
      <c r="M2145" t="str">
        <f>VLOOKUP(A2145,[1]Accounts!$A$2:$G$3001,7,FALSE)</f>
        <v>130687,1566</v>
      </c>
      <c r="N2145" t="str">
        <f>IFERROR(VLOOKUP(A2145,[1]Loan!A:D,4,FALSE),  " No Loan")</f>
        <v xml:space="preserve"> No Loan</v>
      </c>
      <c r="O2145" s="4">
        <f>VLOOKUP(B2145, [1]Transaction!C:F,4,FALSE)</f>
        <v>44397</v>
      </c>
      <c r="P2145" t="str">
        <f>VLOOKUP(B2145,[1]Transaction!C:D,2,FALSE)</f>
        <v>Cash Withdrawal</v>
      </c>
      <c r="Q2145" t="str">
        <f>VLOOKUP(B2145,[1]Transaction!C:E,3,FALSE)</f>
        <v>POS</v>
      </c>
      <c r="R2145" s="10">
        <f>IFERROR(I2145-J2145, "")</f>
        <v>127265.43217855998</v>
      </c>
      <c r="S2145" s="5">
        <f t="shared" si="67"/>
        <v>0</v>
      </c>
    </row>
    <row r="2146" spans="1:19" x14ac:dyDescent="0.25">
      <c r="A2146" s="6" t="s">
        <v>2326</v>
      </c>
      <c r="B2146" s="7">
        <v>721237017</v>
      </c>
      <c r="C2146" s="6">
        <v>80</v>
      </c>
      <c r="D2146" s="17">
        <v>15486</v>
      </c>
      <c r="E2146" s="6" t="s">
        <v>3348</v>
      </c>
      <c r="F2146" s="6" t="s">
        <v>3950</v>
      </c>
      <c r="G2146" s="6" t="s">
        <v>3369</v>
      </c>
      <c r="H2146" s="18" t="s">
        <v>7765</v>
      </c>
      <c r="I2146" s="19" t="str">
        <f t="shared" si="66"/>
        <v>256292.323</v>
      </c>
      <c r="J2146" s="20">
        <v>78786.158649300007</v>
      </c>
      <c r="K2146" s="6" t="s">
        <v>7766</v>
      </c>
      <c r="L2146" t="str">
        <f>VLOOKUP(A2146,[1]Accounts!$A$2:$G$3001,5,FALSE)</f>
        <v>Domiciliary</v>
      </c>
      <c r="M2146" t="str">
        <f>VLOOKUP(A2146,[1]Accounts!$A$2:$G$3001,7,FALSE)</f>
        <v>106907,9616</v>
      </c>
      <c r="N2146" t="str">
        <f>IFERROR(VLOOKUP(A2146,[1]Loan!A:D,4,FALSE),  " No Loan")</f>
        <v xml:space="preserve"> No Loan</v>
      </c>
      <c r="O2146" s="4">
        <f>VLOOKUP(B2146, [1]Transaction!C:F,4,FALSE)</f>
        <v>44665</v>
      </c>
      <c r="P2146" t="str">
        <f>VLOOKUP(B2146,[1]Transaction!C:D,2,FALSE)</f>
        <v>Cash Withdrawal</v>
      </c>
      <c r="Q2146" t="str">
        <f>VLOOKUP(B2146,[1]Transaction!C:E,3,FALSE)</f>
        <v>Bank</v>
      </c>
      <c r="R2146" s="10">
        <f>IFERROR(I2146-J2146, "")</f>
        <v>177506.16435069998</v>
      </c>
      <c r="S2146" s="5">
        <f t="shared" si="67"/>
        <v>0</v>
      </c>
    </row>
    <row r="2147" spans="1:19" x14ac:dyDescent="0.25">
      <c r="A2147" s="6" t="s">
        <v>2084</v>
      </c>
      <c r="B2147" s="7">
        <v>721292067</v>
      </c>
      <c r="C2147" s="6">
        <v>21</v>
      </c>
      <c r="D2147" s="17">
        <v>37035.75</v>
      </c>
      <c r="E2147" s="6" t="s">
        <v>3348</v>
      </c>
      <c r="F2147" s="6" t="s">
        <v>3486</v>
      </c>
      <c r="G2147" s="6" t="s">
        <v>3444</v>
      </c>
      <c r="H2147" s="18" t="s">
        <v>7767</v>
      </c>
      <c r="I2147" s="19" t="str">
        <f t="shared" si="66"/>
        <v>1936626.27</v>
      </c>
      <c r="J2147" s="20">
        <v>245467.3807872</v>
      </c>
      <c r="K2147" s="6" t="s">
        <v>7768</v>
      </c>
      <c r="L2147" t="str">
        <f>VLOOKUP(A2147,[1]Accounts!$A$2:$G$3001,5,FALSE)</f>
        <v>Corporate</v>
      </c>
      <c r="M2147" t="str">
        <f>VLOOKUP(A2147,[1]Accounts!$A$2:$G$3001,7,FALSE)</f>
        <v>224773,6716</v>
      </c>
      <c r="N2147" t="str">
        <f>IFERROR(VLOOKUP(A2147,[1]Loan!A:D,4,FALSE),  " No Loan")</f>
        <v xml:space="preserve"> No Loan</v>
      </c>
      <c r="O2147" s="4">
        <f>VLOOKUP(B2147, [1]Transaction!C:F,4,FALSE)</f>
        <v>44292</v>
      </c>
      <c r="P2147" t="str">
        <f>VLOOKUP(B2147,[1]Transaction!C:D,2,FALSE)</f>
        <v>Cash Withdrawal</v>
      </c>
      <c r="Q2147" t="str">
        <f>VLOOKUP(B2147,[1]Transaction!C:E,3,FALSE)</f>
        <v>Bank</v>
      </c>
      <c r="R2147" s="10">
        <f>IFERROR(I2147-J2147, "")</f>
        <v>1691158.8892128</v>
      </c>
      <c r="S2147" s="5">
        <f t="shared" si="67"/>
        <v>33823.177784255997</v>
      </c>
    </row>
    <row r="2148" spans="1:19" x14ac:dyDescent="0.25">
      <c r="A2148" s="6" t="s">
        <v>2829</v>
      </c>
      <c r="B2148" s="7">
        <v>721447723</v>
      </c>
      <c r="C2148" s="6">
        <v>73</v>
      </c>
      <c r="D2148" s="17">
        <v>18042.75</v>
      </c>
      <c r="E2148" s="6" t="s">
        <v>3339</v>
      </c>
      <c r="F2148" s="6" t="s">
        <v>3821</v>
      </c>
      <c r="G2148" s="6" t="s">
        <v>3369</v>
      </c>
      <c r="H2148" s="18" t="s">
        <v>7769</v>
      </c>
      <c r="I2148" s="19" t="str">
        <f t="shared" si="66"/>
        <v>556885.56_x0002_</v>
      </c>
      <c r="J2148" s="20">
        <v>313248.1275</v>
      </c>
      <c r="K2148" s="6" t="s">
        <v>7770</v>
      </c>
      <c r="L2148" t="str">
        <f>VLOOKUP(A2148,[1]Accounts!$A$2:$G$3001,5,FALSE)</f>
        <v>Corporate</v>
      </c>
      <c r="M2148" t="str">
        <f>VLOOKUP(A2148,[1]Accounts!$A$2:$G$3001,7,FALSE)</f>
        <v>465670,7328</v>
      </c>
      <c r="N2148" t="str">
        <f>IFERROR(VLOOKUP(A2148,[1]Loan!A:D,4,FALSE),  " No Loan")</f>
        <v xml:space="preserve"> No Loan</v>
      </c>
      <c r="O2148" s="4">
        <f>VLOOKUP(B2148, [1]Transaction!C:F,4,FALSE)</f>
        <v>44295</v>
      </c>
      <c r="P2148" t="str">
        <f>VLOOKUP(B2148,[1]Transaction!C:D,2,FALSE)</f>
        <v>Money Transfer</v>
      </c>
      <c r="Q2148" t="str">
        <f>VLOOKUP(B2148,[1]Transaction!C:E,3,FALSE)</f>
        <v>Mobile</v>
      </c>
      <c r="R2148" s="10" t="str">
        <f>IFERROR(I2148-J2148, "")</f>
        <v/>
      </c>
      <c r="S2148" s="5" t="e">
        <f t="shared" si="67"/>
        <v>#VALUE!</v>
      </c>
    </row>
    <row r="2149" spans="1:19" x14ac:dyDescent="0.25">
      <c r="A2149" s="6" t="s">
        <v>723</v>
      </c>
      <c r="B2149" s="7">
        <v>721613645</v>
      </c>
      <c r="C2149" s="6">
        <v>38</v>
      </c>
      <c r="D2149" s="17">
        <v>30826.5</v>
      </c>
      <c r="E2149" s="6" t="s">
        <v>3348</v>
      </c>
      <c r="F2149" s="6" t="s">
        <v>4287</v>
      </c>
      <c r="G2149" s="6" t="s">
        <v>3345</v>
      </c>
      <c r="H2149" s="18" t="s">
        <v>7771</v>
      </c>
      <c r="I2149" s="19" t="str">
        <f t="shared" si="66"/>
        <v>1472790.52</v>
      </c>
      <c r="J2149" s="20">
        <v>1076595.28925859</v>
      </c>
      <c r="K2149" s="6" t="s">
        <v>7772</v>
      </c>
      <c r="L2149" t="str">
        <f>VLOOKUP(A2149,[1]Accounts!$A$2:$G$3001,5,FALSE)</f>
        <v>Joint</v>
      </c>
      <c r="M2149" t="str">
        <f>VLOOKUP(A2149,[1]Accounts!$A$2:$G$3001,7,FALSE)</f>
        <v>169936,3629</v>
      </c>
      <c r="N2149" t="str">
        <f>IFERROR(VLOOKUP(A2149,[1]Loan!A:D,4,FALSE),  " No Loan")</f>
        <v>N994804785</v>
      </c>
      <c r="O2149" s="4">
        <f>VLOOKUP(B2149, [1]Transaction!C:F,4,FALSE)</f>
        <v>44447</v>
      </c>
      <c r="P2149" t="str">
        <f>VLOOKUP(B2149,[1]Transaction!C:D,2,FALSE)</f>
        <v>Loan Payment</v>
      </c>
      <c r="Q2149" t="str">
        <f>VLOOKUP(B2149,[1]Transaction!C:E,3,FALSE)</f>
        <v>Mobile</v>
      </c>
      <c r="R2149" s="10">
        <f>IFERROR(I2149-J2149, "")</f>
        <v>396195.23074141005</v>
      </c>
      <c r="S2149" s="5">
        <f t="shared" si="67"/>
        <v>0</v>
      </c>
    </row>
    <row r="2150" spans="1:19" x14ac:dyDescent="0.25">
      <c r="A2150" s="6" t="s">
        <v>3283</v>
      </c>
      <c r="B2150" s="7">
        <v>721820655</v>
      </c>
      <c r="C2150" s="6">
        <v>19</v>
      </c>
      <c r="D2150" s="17">
        <v>37766.25</v>
      </c>
      <c r="E2150" s="6" t="s">
        <v>3339</v>
      </c>
      <c r="F2150" s="6" t="s">
        <v>4061</v>
      </c>
      <c r="G2150" s="6" t="s">
        <v>3369</v>
      </c>
      <c r="H2150" s="18" t="s">
        <v>7773</v>
      </c>
      <c r="I2150" s="19" t="str">
        <f t="shared" si="66"/>
        <v>2588381.09</v>
      </c>
      <c r="J2150" s="20">
        <v>320561.04356640001</v>
      </c>
      <c r="K2150" s="6" t="s">
        <v>7774</v>
      </c>
      <c r="L2150" t="str">
        <f>VLOOKUP(A2150,[1]Accounts!$A$2:$G$3001,5,FALSE)</f>
        <v>Domiciliary</v>
      </c>
      <c r="M2150" t="str">
        <f>VLOOKUP(A2150,[1]Accounts!$A$2:$G$3001,7,FALSE)</f>
        <v>477264,42</v>
      </c>
      <c r="N2150" t="str">
        <f>IFERROR(VLOOKUP(A2150,[1]Loan!A:D,4,FALSE),  " No Loan")</f>
        <v xml:space="preserve"> No Loan</v>
      </c>
      <c r="O2150" s="4">
        <f>VLOOKUP(B2150, [1]Transaction!C:F,4,FALSE)</f>
        <v>44483</v>
      </c>
      <c r="P2150" t="str">
        <f>VLOOKUP(B2150,[1]Transaction!C:D,2,FALSE)</f>
        <v>Online Payment</v>
      </c>
      <c r="Q2150" t="str">
        <f>VLOOKUP(B2150,[1]Transaction!C:E,3,FALSE)</f>
        <v>Mobile</v>
      </c>
      <c r="R2150" s="10">
        <f>IFERROR(I2150-J2150, "")</f>
        <v>2267820.0464335997</v>
      </c>
      <c r="S2150" s="5">
        <f t="shared" si="67"/>
        <v>45356.400928671996</v>
      </c>
    </row>
    <row r="2151" spans="1:19" x14ac:dyDescent="0.25">
      <c r="A2151" s="6" t="s">
        <v>3264</v>
      </c>
      <c r="B2151" s="7">
        <v>721822203</v>
      </c>
      <c r="C2151" s="6">
        <v>85</v>
      </c>
      <c r="D2151" s="17">
        <v>13659.75</v>
      </c>
      <c r="E2151" s="6" t="s">
        <v>3339</v>
      </c>
      <c r="F2151" s="6" t="s">
        <v>3497</v>
      </c>
      <c r="G2151" s="6" t="s">
        <v>3341</v>
      </c>
      <c r="H2151" s="18" t="s">
        <v>7775</v>
      </c>
      <c r="I2151" s="19" t="str">
        <f t="shared" si="66"/>
        <v>348671.718</v>
      </c>
      <c r="J2151" s="20">
        <v>76028.948195200006</v>
      </c>
      <c r="K2151" s="6" t="s">
        <v>7776</v>
      </c>
      <c r="L2151" t="str">
        <f>VLOOKUP(A2151,[1]Accounts!$A$2:$G$3001,5,FALSE)</f>
        <v>Domiciliary</v>
      </c>
      <c r="M2151" t="str">
        <f>VLOOKUP(A2151,[1]Accounts!$A$2:$G$3001,7,FALSE)</f>
        <v>503138,5344</v>
      </c>
      <c r="N2151" t="str">
        <f>IFERROR(VLOOKUP(A2151,[1]Loan!A:D,4,FALSE),  " No Loan")</f>
        <v xml:space="preserve"> No Loan</v>
      </c>
      <c r="O2151" s="4">
        <f>VLOOKUP(B2151, [1]Transaction!C:F,4,FALSE)</f>
        <v>44226</v>
      </c>
      <c r="P2151" t="str">
        <f>VLOOKUP(B2151,[1]Transaction!C:D,2,FALSE)</f>
        <v>Money Transfer</v>
      </c>
      <c r="Q2151" t="str">
        <f>VLOOKUP(B2151,[1]Transaction!C:E,3,FALSE)</f>
        <v>Bank</v>
      </c>
      <c r="R2151" s="10">
        <f>IFERROR(I2151-J2151, "")</f>
        <v>272642.76980479999</v>
      </c>
      <c r="S2151" s="5">
        <f t="shared" si="67"/>
        <v>0</v>
      </c>
    </row>
    <row r="2152" spans="1:19" x14ac:dyDescent="0.25">
      <c r="A2152" s="6" t="s">
        <v>1400</v>
      </c>
      <c r="B2152" s="7">
        <v>722161480</v>
      </c>
      <c r="C2152" s="6">
        <v>20</v>
      </c>
      <c r="D2152" s="17">
        <v>37401</v>
      </c>
      <c r="E2152" s="6" t="s">
        <v>3339</v>
      </c>
      <c r="F2152" s="6" t="s">
        <v>3412</v>
      </c>
      <c r="G2152" s="6" t="s">
        <v>3350</v>
      </c>
      <c r="H2152" s="18" t="s">
        <v>7777</v>
      </c>
      <c r="I2152" s="19" t="str">
        <f t="shared" si="66"/>
        <v>1104737.10</v>
      </c>
      <c r="J2152" s="20">
        <v>234756.63544320001</v>
      </c>
      <c r="K2152" s="6" t="s">
        <v>7778</v>
      </c>
      <c r="L2152" t="str">
        <f>VLOOKUP(A2152,[1]Accounts!$A$2:$G$3001,5,FALSE)</f>
        <v>Domiciliary</v>
      </c>
      <c r="M2152" t="str">
        <f>VLOOKUP(A2152,[1]Accounts!$A$2:$G$3001,7,FALSE)</f>
        <v>203298,5355</v>
      </c>
      <c r="N2152" t="str">
        <f>IFERROR(VLOOKUP(A2152,[1]Loan!A:D,4,FALSE),  " No Loan")</f>
        <v xml:space="preserve"> No Loan</v>
      </c>
      <c r="O2152" s="4">
        <f>VLOOKUP(B2152, [1]Transaction!C:F,4,FALSE)</f>
        <v>44661</v>
      </c>
      <c r="P2152" t="str">
        <f>VLOOKUP(B2152,[1]Transaction!C:D,2,FALSE)</f>
        <v>Cash Withdrawal</v>
      </c>
      <c r="Q2152" t="str">
        <f>VLOOKUP(B2152,[1]Transaction!C:E,3,FALSE)</f>
        <v>ATM</v>
      </c>
      <c r="R2152" s="10">
        <f>IFERROR(I2152-J2152, "")</f>
        <v>869980.46455680009</v>
      </c>
      <c r="S2152" s="5">
        <f t="shared" si="67"/>
        <v>17399.609291136003</v>
      </c>
    </row>
    <row r="2153" spans="1:19" x14ac:dyDescent="0.25">
      <c r="A2153" s="6" t="s">
        <v>2260</v>
      </c>
      <c r="B2153" s="7">
        <v>722249445</v>
      </c>
      <c r="C2153" s="6">
        <v>54</v>
      </c>
      <c r="D2153" s="17">
        <v>24982.5</v>
      </c>
      <c r="E2153" s="6" t="s">
        <v>3348</v>
      </c>
      <c r="F2153" s="6" t="s">
        <v>4365</v>
      </c>
      <c r="G2153" s="6" t="s">
        <v>3376</v>
      </c>
      <c r="H2153" s="18" t="s">
        <v>7779</v>
      </c>
      <c r="I2153" s="19" t="str">
        <f t="shared" si="66"/>
        <v>600544.064</v>
      </c>
      <c r="J2153" s="20">
        <v>374116.70995776</v>
      </c>
      <c r="K2153" s="6" t="s">
        <v>7780</v>
      </c>
      <c r="L2153" t="str">
        <f>VLOOKUP(A2153,[1]Accounts!$A$2:$G$3001,5,FALSE)</f>
        <v>Current</v>
      </c>
      <c r="M2153" t="str">
        <f>VLOOKUP(A2153,[1]Accounts!$A$2:$G$3001,7,FALSE)</f>
        <v>155456,352</v>
      </c>
      <c r="N2153" t="str">
        <f>IFERROR(VLOOKUP(A2153,[1]Loan!A:D,4,FALSE),  " No Loan")</f>
        <v xml:space="preserve"> No Loan</v>
      </c>
      <c r="O2153" s="4">
        <f>VLOOKUP(B2153, [1]Transaction!C:F,4,FALSE)</f>
        <v>44533</v>
      </c>
      <c r="P2153" t="str">
        <f>VLOOKUP(B2153,[1]Transaction!C:D,2,FALSE)</f>
        <v>Checks</v>
      </c>
      <c r="Q2153" t="str">
        <f>VLOOKUP(B2153,[1]Transaction!C:E,3,FALSE)</f>
        <v>Bank</v>
      </c>
      <c r="R2153" s="10">
        <f>IFERROR(I2153-J2153, "")</f>
        <v>226427.35404224001</v>
      </c>
      <c r="S2153" s="5">
        <f t="shared" si="67"/>
        <v>0</v>
      </c>
    </row>
    <row r="2154" spans="1:19" x14ac:dyDescent="0.25">
      <c r="A2154" s="6" t="s">
        <v>2828</v>
      </c>
      <c r="B2154" s="7">
        <v>722370123</v>
      </c>
      <c r="C2154" s="6">
        <v>65</v>
      </c>
      <c r="D2154" s="17">
        <v>20964.75</v>
      </c>
      <c r="E2154" s="6" t="s">
        <v>3348</v>
      </c>
      <c r="F2154" s="6" t="s">
        <v>4365</v>
      </c>
      <c r="G2154" s="6" t="s">
        <v>3399</v>
      </c>
      <c r="H2154" s="18" t="s">
        <v>7781</v>
      </c>
      <c r="I2154" s="19" t="str">
        <f t="shared" si="66"/>
        <v>310811.175</v>
      </c>
      <c r="J2154" s="20">
        <v>149754.47542</v>
      </c>
      <c r="K2154" s="6" t="s">
        <v>7782</v>
      </c>
      <c r="L2154" t="str">
        <f>VLOOKUP(A2154,[1]Accounts!$A$2:$G$3001,5,FALSE)</f>
        <v>Joint</v>
      </c>
      <c r="M2154" t="str">
        <f>VLOOKUP(A2154,[1]Accounts!$A$2:$G$3001,7,FALSE)</f>
        <v>22559,391</v>
      </c>
      <c r="N2154" t="str">
        <f>IFERROR(VLOOKUP(A2154,[1]Loan!A:D,4,FALSE),  " No Loan")</f>
        <v xml:space="preserve"> No Loan</v>
      </c>
      <c r="O2154" s="4">
        <f>VLOOKUP(B2154, [1]Transaction!C:F,4,FALSE)</f>
        <v>44335</v>
      </c>
      <c r="P2154" t="str">
        <f>VLOOKUP(B2154,[1]Transaction!C:D,2,FALSE)</f>
        <v>Money Transfer</v>
      </c>
      <c r="Q2154" t="str">
        <f>VLOOKUP(B2154,[1]Transaction!C:E,3,FALSE)</f>
        <v>Mobile</v>
      </c>
      <c r="R2154" s="10">
        <f>IFERROR(I2154-J2154, "")</f>
        <v>161056.69957999999</v>
      </c>
      <c r="S2154" s="5">
        <f t="shared" si="67"/>
        <v>0</v>
      </c>
    </row>
    <row r="2155" spans="1:19" x14ac:dyDescent="0.25">
      <c r="A2155" s="6" t="s">
        <v>1994</v>
      </c>
      <c r="B2155" s="7">
        <v>722550554</v>
      </c>
      <c r="C2155" s="6">
        <v>75</v>
      </c>
      <c r="D2155" s="17">
        <v>17312.25</v>
      </c>
      <c r="E2155" s="6" t="s">
        <v>3339</v>
      </c>
      <c r="F2155" s="6" t="s">
        <v>3626</v>
      </c>
      <c r="G2155" s="6" t="s">
        <v>3403</v>
      </c>
      <c r="H2155" s="18" t="s">
        <v>7783</v>
      </c>
      <c r="I2155" s="19" t="str">
        <f t="shared" si="66"/>
        <v>311802.698</v>
      </c>
      <c r="J2155" s="20">
        <v>30640.139237759999</v>
      </c>
      <c r="K2155" s="6" t="s">
        <v>7784</v>
      </c>
      <c r="L2155" t="str">
        <f>VLOOKUP(A2155,[1]Accounts!$A$2:$G$3001,5,FALSE)</f>
        <v>Domiciliary</v>
      </c>
      <c r="M2155" t="str">
        <f>VLOOKUP(A2155,[1]Accounts!$A$2:$G$3001,7,FALSE)</f>
        <v>42676,3392</v>
      </c>
      <c r="N2155" t="str">
        <f>IFERROR(VLOOKUP(A2155,[1]Loan!A:D,4,FALSE),  " No Loan")</f>
        <v xml:space="preserve"> No Loan</v>
      </c>
      <c r="O2155" s="4">
        <f>VLOOKUP(B2155, [1]Transaction!C:F,4,FALSE)</f>
        <v>44605</v>
      </c>
      <c r="P2155" t="str">
        <f>VLOOKUP(B2155,[1]Transaction!C:D,2,FALSE)</f>
        <v>Money Deposit</v>
      </c>
      <c r="Q2155" t="str">
        <f>VLOOKUP(B2155,[1]Transaction!C:E,3,FALSE)</f>
        <v>Bank</v>
      </c>
      <c r="R2155" s="10">
        <f>IFERROR(I2155-J2155, "")</f>
        <v>281162.55876223999</v>
      </c>
      <c r="S2155" s="5">
        <f t="shared" si="67"/>
        <v>0</v>
      </c>
    </row>
    <row r="2156" spans="1:19" x14ac:dyDescent="0.25">
      <c r="A2156" s="6" t="s">
        <v>884</v>
      </c>
      <c r="B2156" s="7">
        <v>722771004</v>
      </c>
      <c r="C2156" s="6">
        <v>33</v>
      </c>
      <c r="D2156" s="17">
        <v>32652.75</v>
      </c>
      <c r="E2156" s="6" t="s">
        <v>3348</v>
      </c>
      <c r="F2156" s="6" t="s">
        <v>3713</v>
      </c>
      <c r="G2156" s="6" t="s">
        <v>3361</v>
      </c>
      <c r="H2156" s="18" t="s">
        <v>7785</v>
      </c>
      <c r="I2156" s="19" t="str">
        <f t="shared" si="66"/>
        <v>2704170.35</v>
      </c>
      <c r="J2156" s="20">
        <v>1452705.4695383999</v>
      </c>
      <c r="K2156" s="6" t="s">
        <v>7786</v>
      </c>
      <c r="L2156" t="str">
        <f>VLOOKUP(A2156,[1]Accounts!$A$2:$G$3001,5,FALSE)</f>
        <v>Joint</v>
      </c>
      <c r="M2156" t="str">
        <f>VLOOKUP(A2156,[1]Accounts!$A$2:$G$3001,7,FALSE)</f>
        <v>393255,36</v>
      </c>
      <c r="N2156" t="str">
        <f>IFERROR(VLOOKUP(A2156,[1]Loan!A:D,4,FALSE),  " No Loan")</f>
        <v xml:space="preserve"> No Loan</v>
      </c>
      <c r="O2156" s="4">
        <f>VLOOKUP(B2156, [1]Transaction!C:F,4,FALSE)</f>
        <v>44426</v>
      </c>
      <c r="P2156" t="str">
        <f>VLOOKUP(B2156,[1]Transaction!C:D,2,FALSE)</f>
        <v>Online Payment</v>
      </c>
      <c r="Q2156" t="str">
        <f>VLOOKUP(B2156,[1]Transaction!C:E,3,FALSE)</f>
        <v>Mobile</v>
      </c>
      <c r="R2156" s="10">
        <f>IFERROR(I2156-J2156, "")</f>
        <v>1251464.8804616001</v>
      </c>
      <c r="S2156" s="5">
        <f t="shared" si="67"/>
        <v>25029.297609232002</v>
      </c>
    </row>
    <row r="2157" spans="1:19" x14ac:dyDescent="0.25">
      <c r="A2157" s="6" t="s">
        <v>1682</v>
      </c>
      <c r="B2157" s="7">
        <v>722856850</v>
      </c>
      <c r="C2157" s="6">
        <v>62</v>
      </c>
      <c r="D2157" s="17">
        <v>22060.5</v>
      </c>
      <c r="E2157" s="6" t="s">
        <v>3348</v>
      </c>
      <c r="F2157" s="6" t="s">
        <v>3421</v>
      </c>
      <c r="G2157" s="6" t="s">
        <v>3512</v>
      </c>
      <c r="H2157" s="18" t="s">
        <v>7787</v>
      </c>
      <c r="I2157" s="19" t="str">
        <f t="shared" si="66"/>
        <v>537536.436</v>
      </c>
      <c r="J2157" s="20">
        <v>321145.24398407998</v>
      </c>
      <c r="K2157" s="6" t="s">
        <v>7788</v>
      </c>
      <c r="L2157" t="str">
        <f>VLOOKUP(A2157,[1]Accounts!$A$2:$G$3001,5,FALSE)</f>
        <v>Current</v>
      </c>
      <c r="M2157" t="str">
        <f>VLOOKUP(A2157,[1]Accounts!$A$2:$G$3001,7,FALSE)</f>
        <v>488895,36</v>
      </c>
      <c r="N2157" t="str">
        <f>IFERROR(VLOOKUP(A2157,[1]Loan!A:D,4,FALSE),  " No Loan")</f>
        <v xml:space="preserve"> No Loan</v>
      </c>
      <c r="O2157" s="4">
        <f>VLOOKUP(B2157, [1]Transaction!C:F,4,FALSE)</f>
        <v>44236</v>
      </c>
      <c r="P2157" t="str">
        <f>VLOOKUP(B2157,[1]Transaction!C:D,2,FALSE)</f>
        <v>Money Deposit</v>
      </c>
      <c r="Q2157" t="str">
        <f>VLOOKUP(B2157,[1]Transaction!C:E,3,FALSE)</f>
        <v>Bank</v>
      </c>
      <c r="R2157" s="10">
        <f>IFERROR(I2157-J2157, "")</f>
        <v>216391.19201592001</v>
      </c>
      <c r="S2157" s="5">
        <f t="shared" si="67"/>
        <v>0</v>
      </c>
    </row>
    <row r="2158" spans="1:19" x14ac:dyDescent="0.25">
      <c r="A2158" s="6" t="s">
        <v>3075</v>
      </c>
      <c r="B2158" s="7">
        <v>723294343</v>
      </c>
      <c r="C2158" s="6">
        <v>51</v>
      </c>
      <c r="D2158" s="17">
        <v>26078.25</v>
      </c>
      <c r="E2158" s="6" t="s">
        <v>3339</v>
      </c>
      <c r="F2158" s="6" t="s">
        <v>5117</v>
      </c>
      <c r="G2158" s="6" t="s">
        <v>3505</v>
      </c>
      <c r="H2158" s="18" t="s">
        <v>7789</v>
      </c>
      <c r="I2158" s="19" t="str">
        <f t="shared" si="66"/>
        <v>1568622.87</v>
      </c>
      <c r="J2158" s="20">
        <v>171268.00761105001</v>
      </c>
      <c r="K2158" s="6" t="s">
        <v>7790</v>
      </c>
      <c r="L2158" t="str">
        <f>VLOOKUP(A2158,[1]Accounts!$A$2:$G$3001,5,FALSE)</f>
        <v>Joint</v>
      </c>
      <c r="M2158" t="str">
        <f>VLOOKUP(A2158,[1]Accounts!$A$2:$G$3001,7,FALSE)</f>
        <v>35192,7093</v>
      </c>
      <c r="N2158" t="str">
        <f>IFERROR(VLOOKUP(A2158,[1]Loan!A:D,4,FALSE),  " No Loan")</f>
        <v xml:space="preserve"> No Loan</v>
      </c>
      <c r="O2158" s="4">
        <f>VLOOKUP(B2158, [1]Transaction!C:F,4,FALSE)</f>
        <v>44481</v>
      </c>
      <c r="P2158" t="str">
        <f>VLOOKUP(B2158,[1]Transaction!C:D,2,FALSE)</f>
        <v>Cash Withdrawal</v>
      </c>
      <c r="Q2158" t="str">
        <f>VLOOKUP(B2158,[1]Transaction!C:E,3,FALSE)</f>
        <v>Bank</v>
      </c>
      <c r="R2158" s="10">
        <f>IFERROR(I2158-J2158, "")</f>
        <v>1397354.8623889501</v>
      </c>
      <c r="S2158" s="5">
        <f t="shared" si="67"/>
        <v>27947.097247779002</v>
      </c>
    </row>
    <row r="2159" spans="1:19" x14ac:dyDescent="0.25">
      <c r="A2159" s="6" t="s">
        <v>725</v>
      </c>
      <c r="B2159" s="7">
        <v>723431746</v>
      </c>
      <c r="C2159" s="6">
        <v>85</v>
      </c>
      <c r="D2159" s="17">
        <v>13659.75</v>
      </c>
      <c r="E2159" s="6" t="s">
        <v>3339</v>
      </c>
      <c r="F2159" s="6" t="s">
        <v>3707</v>
      </c>
      <c r="G2159" s="6" t="s">
        <v>3345</v>
      </c>
      <c r="H2159" s="18" t="s">
        <v>7791</v>
      </c>
      <c r="I2159" s="19" t="str">
        <f t="shared" si="66"/>
        <v>991525.199</v>
      </c>
      <c r="J2159" s="20">
        <v>309851.62494000001</v>
      </c>
      <c r="K2159" s="6" t="s">
        <v>7792</v>
      </c>
      <c r="L2159" t="str">
        <f>VLOOKUP(A2159,[1]Accounts!$A$2:$G$3001,5,FALSE)</f>
        <v>Domiciliary</v>
      </c>
      <c r="M2159" t="str">
        <f>VLOOKUP(A2159,[1]Accounts!$A$2:$G$3001,7,FALSE)</f>
        <v>492748,5123</v>
      </c>
      <c r="N2159" t="str">
        <f>IFERROR(VLOOKUP(A2159,[1]Loan!A:D,4,FALSE),  " No Loan")</f>
        <v>N5920035528</v>
      </c>
      <c r="O2159" s="4">
        <f>VLOOKUP(B2159, [1]Transaction!C:F,4,FALSE)</f>
        <v>44404</v>
      </c>
      <c r="P2159" t="str">
        <f>VLOOKUP(B2159,[1]Transaction!C:D,2,FALSE)</f>
        <v>Loan Payment</v>
      </c>
      <c r="Q2159" t="str">
        <f>VLOOKUP(B2159,[1]Transaction!C:E,3,FALSE)</f>
        <v>Mobile</v>
      </c>
      <c r="R2159" s="10">
        <f>IFERROR(I2159-J2159, "")</f>
        <v>681673.57406000001</v>
      </c>
      <c r="S2159" s="5">
        <f t="shared" si="67"/>
        <v>13633.4714812</v>
      </c>
    </row>
    <row r="2160" spans="1:19" x14ac:dyDescent="0.25">
      <c r="A2160" s="6" t="s">
        <v>728</v>
      </c>
      <c r="B2160" s="7">
        <v>723847813</v>
      </c>
      <c r="C2160" s="6">
        <v>73</v>
      </c>
      <c r="D2160" s="17">
        <v>18042.75</v>
      </c>
      <c r="E2160" s="6" t="s">
        <v>3348</v>
      </c>
      <c r="F2160" s="6" t="s">
        <v>3483</v>
      </c>
      <c r="G2160" s="6" t="s">
        <v>3505</v>
      </c>
      <c r="H2160" s="18" t="s">
        <v>7793</v>
      </c>
      <c r="I2160" s="19" t="str">
        <f t="shared" si="66"/>
        <v>1137025.72</v>
      </c>
      <c r="J2160" s="20">
        <v>409599.97984584002</v>
      </c>
      <c r="K2160" s="6" t="s">
        <v>7794</v>
      </c>
      <c r="L2160" t="str">
        <f>VLOOKUP(A2160,[1]Accounts!$A$2:$G$3001,5,FALSE)</f>
        <v>Current</v>
      </c>
      <c r="M2160" t="str">
        <f>VLOOKUP(A2160,[1]Accounts!$A$2:$G$3001,7,FALSE)</f>
        <v>117951,1389</v>
      </c>
      <c r="N2160" t="str">
        <f>IFERROR(VLOOKUP(A2160,[1]Loan!A:D,4,FALSE),  " No Loan")</f>
        <v>N364573407</v>
      </c>
      <c r="O2160" s="4">
        <f>VLOOKUP(B2160, [1]Transaction!C:F,4,FALSE)</f>
        <v>44571</v>
      </c>
      <c r="P2160" t="str">
        <f>VLOOKUP(B2160,[1]Transaction!C:D,2,FALSE)</f>
        <v>Loan Payment</v>
      </c>
      <c r="Q2160" t="str">
        <f>VLOOKUP(B2160,[1]Transaction!C:E,3,FALSE)</f>
        <v>AFT</v>
      </c>
      <c r="R2160" s="10">
        <f>IFERROR(I2160-J2160, "")</f>
        <v>727425.74015415995</v>
      </c>
      <c r="S2160" s="5">
        <f t="shared" si="67"/>
        <v>14548.514803083199</v>
      </c>
    </row>
    <row r="2161" spans="1:19" x14ac:dyDescent="0.25">
      <c r="A2161" s="6" t="s">
        <v>3122</v>
      </c>
      <c r="B2161" s="7">
        <v>724188941</v>
      </c>
      <c r="C2161" s="6">
        <v>20</v>
      </c>
      <c r="D2161" s="17">
        <v>37401</v>
      </c>
      <c r="E2161" s="6" t="s">
        <v>3339</v>
      </c>
      <c r="F2161" s="6" t="s">
        <v>3847</v>
      </c>
      <c r="G2161" s="6" t="s">
        <v>3369</v>
      </c>
      <c r="H2161" s="18" t="s">
        <v>7795</v>
      </c>
      <c r="I2161" s="19" t="str">
        <f t="shared" si="66"/>
        <v>1088456.33</v>
      </c>
      <c r="J2161" s="20">
        <v>286662.758837</v>
      </c>
      <c r="K2161" s="6" t="s">
        <v>7796</v>
      </c>
      <c r="L2161" t="str">
        <f>VLOOKUP(A2161,[1]Accounts!$A$2:$G$3001,5,FALSE)</f>
        <v>Current</v>
      </c>
      <c r="M2161" t="str">
        <f>VLOOKUP(A2161,[1]Accounts!$A$2:$G$3001,7,FALSE)</f>
        <v>151760,1672</v>
      </c>
      <c r="N2161" t="str">
        <f>IFERROR(VLOOKUP(A2161,[1]Loan!A:D,4,FALSE),  " No Loan")</f>
        <v xml:space="preserve"> No Loan</v>
      </c>
      <c r="O2161" s="4">
        <f>VLOOKUP(B2161, [1]Transaction!C:F,4,FALSE)</f>
        <v>44505</v>
      </c>
      <c r="P2161" t="str">
        <f>VLOOKUP(B2161,[1]Transaction!C:D,2,FALSE)</f>
        <v>Cash Withdrawal</v>
      </c>
      <c r="Q2161" t="str">
        <f>VLOOKUP(B2161,[1]Transaction!C:E,3,FALSE)</f>
        <v>POS</v>
      </c>
      <c r="R2161" s="10">
        <f>IFERROR(I2161-J2161, "")</f>
        <v>801793.57116300007</v>
      </c>
      <c r="S2161" s="5">
        <f t="shared" si="67"/>
        <v>16035.871423260001</v>
      </c>
    </row>
    <row r="2162" spans="1:19" x14ac:dyDescent="0.25">
      <c r="A2162" s="6" t="s">
        <v>1425</v>
      </c>
      <c r="B2162" s="7">
        <v>724200436</v>
      </c>
      <c r="C2162" s="6">
        <v>38</v>
      </c>
      <c r="D2162" s="17">
        <v>30826.5</v>
      </c>
      <c r="E2162" s="6" t="s">
        <v>3348</v>
      </c>
      <c r="F2162" s="6" t="s">
        <v>3568</v>
      </c>
      <c r="G2162" s="6" t="s">
        <v>3361</v>
      </c>
      <c r="H2162" s="18" t="s">
        <v>7797</v>
      </c>
      <c r="I2162" s="19" t="str">
        <f t="shared" si="66"/>
        <v>484137.843</v>
      </c>
      <c r="J2162" s="20">
        <v>148468.93875</v>
      </c>
      <c r="K2162" s="6" t="s">
        <v>7798</v>
      </c>
      <c r="L2162" t="str">
        <f>VLOOKUP(A2162,[1]Accounts!$A$2:$G$3001,5,FALSE)</f>
        <v>Savings</v>
      </c>
      <c r="M2162" t="str">
        <f>VLOOKUP(A2162,[1]Accounts!$A$2:$G$3001,7,FALSE)</f>
        <v>105340,1412</v>
      </c>
      <c r="N2162" t="str">
        <f>IFERROR(VLOOKUP(A2162,[1]Loan!A:D,4,FALSE),  " No Loan")</f>
        <v xml:space="preserve"> No Loan</v>
      </c>
      <c r="O2162" s="4">
        <f>VLOOKUP(B2162, [1]Transaction!C:F,4,FALSE)</f>
        <v>44441</v>
      </c>
      <c r="P2162" t="str">
        <f>VLOOKUP(B2162,[1]Transaction!C:D,2,FALSE)</f>
        <v>Online Payment</v>
      </c>
      <c r="Q2162" t="str">
        <f>VLOOKUP(B2162,[1]Transaction!C:E,3,FALSE)</f>
        <v>Internet Banking</v>
      </c>
      <c r="R2162" s="10">
        <f>IFERROR(I2162-J2162, "")</f>
        <v>335668.90425000002</v>
      </c>
      <c r="S2162" s="5">
        <f t="shared" si="67"/>
        <v>0</v>
      </c>
    </row>
    <row r="2163" spans="1:19" x14ac:dyDescent="0.25">
      <c r="A2163" s="6" t="s">
        <v>2575</v>
      </c>
      <c r="B2163" s="7">
        <v>724574296</v>
      </c>
      <c r="C2163" s="6">
        <v>70</v>
      </c>
      <c r="D2163" s="17">
        <v>19138.5</v>
      </c>
      <c r="E2163" s="6" t="s">
        <v>3339</v>
      </c>
      <c r="F2163" s="6" t="s">
        <v>3688</v>
      </c>
      <c r="G2163" s="6" t="s">
        <v>3505</v>
      </c>
      <c r="H2163" s="18" t="s">
        <v>7799</v>
      </c>
      <c r="I2163" s="19" t="str">
        <f t="shared" si="66"/>
        <v>630729.902</v>
      </c>
      <c r="J2163" s="20">
        <v>357177.38313600002</v>
      </c>
      <c r="K2163" s="6" t="s">
        <v>7800</v>
      </c>
      <c r="L2163" t="str">
        <f>VLOOKUP(A2163,[1]Accounts!$A$2:$G$3001,5,FALSE)</f>
        <v>Joint</v>
      </c>
      <c r="M2163" t="str">
        <f>VLOOKUP(A2163,[1]Accounts!$A$2:$G$3001,7,FALSE)</f>
        <v>21970,9746</v>
      </c>
      <c r="N2163" t="str">
        <f>IFERROR(VLOOKUP(A2163,[1]Loan!A:D,4,FALSE),  " No Loan")</f>
        <v xml:space="preserve"> No Loan</v>
      </c>
      <c r="O2163" s="4">
        <f>VLOOKUP(B2163, [1]Transaction!C:F,4,FALSE)</f>
        <v>44398</v>
      </c>
      <c r="P2163" t="str">
        <f>VLOOKUP(B2163,[1]Transaction!C:D,2,FALSE)</f>
        <v>Cash Withdrawal</v>
      </c>
      <c r="Q2163" t="str">
        <f>VLOOKUP(B2163,[1]Transaction!C:E,3,FALSE)</f>
        <v>ATM</v>
      </c>
      <c r="R2163" s="10">
        <f>IFERROR(I2163-J2163, "")</f>
        <v>273552.51886399998</v>
      </c>
      <c r="S2163" s="5">
        <f t="shared" si="67"/>
        <v>0</v>
      </c>
    </row>
    <row r="2164" spans="1:19" x14ac:dyDescent="0.25">
      <c r="A2164" s="6" t="s">
        <v>1424</v>
      </c>
      <c r="B2164" s="7">
        <v>724632770</v>
      </c>
      <c r="C2164" s="6">
        <v>55</v>
      </c>
      <c r="D2164" s="17">
        <v>24617.25</v>
      </c>
      <c r="E2164" s="6" t="s">
        <v>3348</v>
      </c>
      <c r="F2164" s="6" t="s">
        <v>4749</v>
      </c>
      <c r="G2164" s="6" t="s">
        <v>3345</v>
      </c>
      <c r="H2164" s="18" t="s">
        <v>7801</v>
      </c>
      <c r="I2164" s="19" t="str">
        <f t="shared" si="66"/>
        <v>540423.013</v>
      </c>
      <c r="J2164" s="20">
        <v>60741.760226400002</v>
      </c>
      <c r="K2164" s="6" t="s">
        <v>7802</v>
      </c>
      <c r="L2164" t="str">
        <f>VLOOKUP(A2164,[1]Accounts!$A$2:$G$3001,5,FALSE)</f>
        <v>Savings</v>
      </c>
      <c r="M2164" t="str">
        <f>VLOOKUP(A2164,[1]Accounts!$A$2:$G$3001,7,FALSE)</f>
        <v>156567,36</v>
      </c>
      <c r="N2164" t="str">
        <f>IFERROR(VLOOKUP(A2164,[1]Loan!A:D,4,FALSE),  " No Loan")</f>
        <v xml:space="preserve"> No Loan</v>
      </c>
      <c r="O2164" s="4">
        <f>VLOOKUP(B2164, [1]Transaction!C:F,4,FALSE)</f>
        <v>44626</v>
      </c>
      <c r="P2164" t="str">
        <f>VLOOKUP(B2164,[1]Transaction!C:D,2,FALSE)</f>
        <v>Money Deposit</v>
      </c>
      <c r="Q2164" t="str">
        <f>VLOOKUP(B2164,[1]Transaction!C:E,3,FALSE)</f>
        <v>Bank</v>
      </c>
      <c r="R2164" s="10">
        <f>IFERROR(I2164-J2164, "")</f>
        <v>479681.25277360005</v>
      </c>
      <c r="S2164" s="5">
        <f t="shared" si="67"/>
        <v>0</v>
      </c>
    </row>
    <row r="2165" spans="1:19" x14ac:dyDescent="0.25">
      <c r="A2165" s="6" t="s">
        <v>2570</v>
      </c>
      <c r="B2165" s="7">
        <v>725128885</v>
      </c>
      <c r="C2165" s="6">
        <v>79</v>
      </c>
      <c r="D2165" s="17">
        <v>15851.25</v>
      </c>
      <c r="E2165" s="6" t="s">
        <v>3339</v>
      </c>
      <c r="F2165" s="6" t="s">
        <v>3582</v>
      </c>
      <c r="G2165" s="6" t="s">
        <v>3389</v>
      </c>
      <c r="H2165" s="18" t="s">
        <v>7803</v>
      </c>
      <c r="I2165" s="19" t="str">
        <f t="shared" si="66"/>
        <v>770258.340</v>
      </c>
      <c r="J2165" s="20">
        <v>279828.03020340001</v>
      </c>
      <c r="K2165" s="6" t="s">
        <v>7804</v>
      </c>
      <c r="L2165" t="str">
        <f>VLOOKUP(A2165,[1]Accounts!$A$2:$G$3001,5,FALSE)</f>
        <v>Joint</v>
      </c>
      <c r="M2165" t="str">
        <f>VLOOKUP(A2165,[1]Accounts!$A$2:$G$3001,7,FALSE)</f>
        <v>224722,41</v>
      </c>
      <c r="N2165" t="str">
        <f>IFERROR(VLOOKUP(A2165,[1]Loan!A:D,4,FALSE),  " No Loan")</f>
        <v xml:space="preserve"> No Loan</v>
      </c>
      <c r="O2165" s="4">
        <f>VLOOKUP(B2165, [1]Transaction!C:F,4,FALSE)</f>
        <v>44521</v>
      </c>
      <c r="P2165" t="str">
        <f>VLOOKUP(B2165,[1]Transaction!C:D,2,FALSE)</f>
        <v>Money Transfer</v>
      </c>
      <c r="Q2165" t="str">
        <f>VLOOKUP(B2165,[1]Transaction!C:E,3,FALSE)</f>
        <v>Mobile</v>
      </c>
      <c r="R2165" s="10">
        <f>IFERROR(I2165-J2165, "")</f>
        <v>490430.30979659996</v>
      </c>
      <c r="S2165" s="5">
        <f t="shared" si="67"/>
        <v>0</v>
      </c>
    </row>
    <row r="2166" spans="1:19" x14ac:dyDescent="0.25">
      <c r="A2166" s="6" t="s">
        <v>2008</v>
      </c>
      <c r="B2166" s="7">
        <v>726027966</v>
      </c>
      <c r="C2166" s="6">
        <v>55</v>
      </c>
      <c r="D2166" s="17">
        <v>24617.25</v>
      </c>
      <c r="E2166" s="6" t="s">
        <v>3348</v>
      </c>
      <c r="F2166" s="6" t="s">
        <v>3811</v>
      </c>
      <c r="G2166" s="6" t="s">
        <v>3403</v>
      </c>
      <c r="H2166" s="18" t="s">
        <v>7805</v>
      </c>
      <c r="I2166" s="19" t="str">
        <f t="shared" si="66"/>
        <v>301089.990</v>
      </c>
      <c r="J2166" s="20">
        <v>113900.14018647</v>
      </c>
      <c r="K2166" s="6" t="s">
        <v>7067</v>
      </c>
      <c r="L2166" t="str">
        <f>VLOOKUP(A2166,[1]Accounts!$A$2:$G$3001,5,FALSE)</f>
        <v>Domiciliary</v>
      </c>
      <c r="M2166" t="str">
        <f>VLOOKUP(A2166,[1]Accounts!$A$2:$G$3001,7,FALSE)</f>
        <v>365061,5394</v>
      </c>
      <c r="N2166" t="str">
        <f>IFERROR(VLOOKUP(A2166,[1]Loan!A:D,4,FALSE),  " No Loan")</f>
        <v xml:space="preserve"> No Loan</v>
      </c>
      <c r="O2166" s="4">
        <f>VLOOKUP(B2166, [1]Transaction!C:F,4,FALSE)</f>
        <v>44519</v>
      </c>
      <c r="P2166" t="str">
        <f>VLOOKUP(B2166,[1]Transaction!C:D,2,FALSE)</f>
        <v>Money Transfer</v>
      </c>
      <c r="Q2166" t="str">
        <f>VLOOKUP(B2166,[1]Transaction!C:E,3,FALSE)</f>
        <v>Mobile</v>
      </c>
      <c r="R2166" s="10">
        <f>IFERROR(I2166-J2166, "")</f>
        <v>187189.84981352999</v>
      </c>
      <c r="S2166" s="5">
        <f t="shared" si="67"/>
        <v>0</v>
      </c>
    </row>
    <row r="2167" spans="1:19" x14ac:dyDescent="0.25">
      <c r="A2167" s="6" t="s">
        <v>863</v>
      </c>
      <c r="B2167" s="7">
        <v>726607069</v>
      </c>
      <c r="C2167" s="6">
        <v>76</v>
      </c>
      <c r="D2167" s="17">
        <v>16947</v>
      </c>
      <c r="E2167" s="6" t="s">
        <v>3348</v>
      </c>
      <c r="F2167" s="6" t="s">
        <v>3372</v>
      </c>
      <c r="G2167" s="6" t="s">
        <v>3341</v>
      </c>
      <c r="H2167" s="18" t="s">
        <v>7806</v>
      </c>
      <c r="I2167" s="19" t="str">
        <f t="shared" si="66"/>
        <v>407035.701</v>
      </c>
      <c r="J2167" s="20">
        <v>199951.78597758</v>
      </c>
      <c r="K2167" s="6" t="s">
        <v>7807</v>
      </c>
      <c r="L2167" t="str">
        <f>VLOOKUP(A2167,[1]Accounts!$A$2:$G$3001,5,FALSE)</f>
        <v>Joint</v>
      </c>
      <c r="M2167" t="str">
        <f>VLOOKUP(A2167,[1]Accounts!$A$2:$G$3001,7,FALSE)</f>
        <v>77057,7444</v>
      </c>
      <c r="N2167" t="str">
        <f>IFERROR(VLOOKUP(A2167,[1]Loan!A:D,4,FALSE),  " No Loan")</f>
        <v xml:space="preserve"> No Loan</v>
      </c>
      <c r="O2167" s="4">
        <f>VLOOKUP(B2167, [1]Transaction!C:F,4,FALSE)</f>
        <v>44427</v>
      </c>
      <c r="P2167" t="str">
        <f>VLOOKUP(B2167,[1]Transaction!C:D,2,FALSE)</f>
        <v>Cash Withdrawal</v>
      </c>
      <c r="Q2167" t="str">
        <f>VLOOKUP(B2167,[1]Transaction!C:E,3,FALSE)</f>
        <v>ATM</v>
      </c>
      <c r="R2167" s="10">
        <f>IFERROR(I2167-J2167, "")</f>
        <v>207083.91502242</v>
      </c>
      <c r="S2167" s="5">
        <f t="shared" si="67"/>
        <v>0</v>
      </c>
    </row>
    <row r="2168" spans="1:19" x14ac:dyDescent="0.25">
      <c r="A2168" s="6" t="s">
        <v>1395</v>
      </c>
      <c r="B2168" s="7">
        <v>727349705</v>
      </c>
      <c r="C2168" s="6">
        <v>65</v>
      </c>
      <c r="D2168" s="17">
        <v>20964.75</v>
      </c>
      <c r="E2168" s="6" t="s">
        <v>3348</v>
      </c>
      <c r="F2168" s="6" t="s">
        <v>3544</v>
      </c>
      <c r="G2168" s="6" t="s">
        <v>3361</v>
      </c>
      <c r="H2168" s="18" t="s">
        <v>7808</v>
      </c>
      <c r="I2168" s="19" t="str">
        <f t="shared" si="66"/>
        <v>108528.910</v>
      </c>
      <c r="J2168" s="20">
        <v>23522.213252199999</v>
      </c>
      <c r="K2168" s="6" t="s">
        <v>7809</v>
      </c>
      <c r="L2168" t="str">
        <f>VLOOKUP(A2168,[1]Accounts!$A$2:$G$3001,5,FALSE)</f>
        <v>Joint</v>
      </c>
      <c r="M2168" t="str">
        <f>VLOOKUP(A2168,[1]Accounts!$A$2:$G$3001,7,FALSE)</f>
        <v>204251,6124</v>
      </c>
      <c r="N2168" t="str">
        <f>IFERROR(VLOOKUP(A2168,[1]Loan!A:D,4,FALSE),  " No Loan")</f>
        <v xml:space="preserve"> No Loan</v>
      </c>
      <c r="O2168" s="4">
        <f>VLOOKUP(B2168, [1]Transaction!C:F,4,FALSE)</f>
        <v>44372</v>
      </c>
      <c r="P2168" t="str">
        <f>VLOOKUP(B2168,[1]Transaction!C:D,2,FALSE)</f>
        <v>Cash Withdrawal</v>
      </c>
      <c r="Q2168" t="str">
        <f>VLOOKUP(B2168,[1]Transaction!C:E,3,FALSE)</f>
        <v>POS</v>
      </c>
      <c r="R2168" s="10">
        <f>IFERROR(I2168-J2168, "")</f>
        <v>85006.696747800001</v>
      </c>
      <c r="S2168" s="5">
        <f t="shared" si="67"/>
        <v>0</v>
      </c>
    </row>
    <row r="2169" spans="1:19" x14ac:dyDescent="0.25">
      <c r="A2169" s="6" t="s">
        <v>2806</v>
      </c>
      <c r="B2169" s="7">
        <v>728217456</v>
      </c>
      <c r="C2169" s="6">
        <v>36</v>
      </c>
      <c r="D2169" s="17">
        <v>31557</v>
      </c>
      <c r="E2169" s="6" t="s">
        <v>3339</v>
      </c>
      <c r="F2169" s="6" t="s">
        <v>3950</v>
      </c>
      <c r="G2169" s="6" t="s">
        <v>3623</v>
      </c>
      <c r="H2169" s="18" t="s">
        <v>7810</v>
      </c>
      <c r="I2169" s="19" t="str">
        <f t="shared" si="66"/>
        <v>472148.795</v>
      </c>
      <c r="J2169" s="20">
        <v>109569.73691664</v>
      </c>
      <c r="K2169" s="6" t="s">
        <v>7811</v>
      </c>
      <c r="L2169" t="str">
        <f>VLOOKUP(A2169,[1]Accounts!$A$2:$G$3001,5,FALSE)</f>
        <v>Domiciliary</v>
      </c>
      <c r="M2169" t="str">
        <f>VLOOKUP(A2169,[1]Accounts!$A$2:$G$3001,7,FALSE)</f>
        <v>33648,2496</v>
      </c>
      <c r="N2169" t="str">
        <f>IFERROR(VLOOKUP(A2169,[1]Loan!A:D,4,FALSE),  " No Loan")</f>
        <v xml:space="preserve"> No Loan</v>
      </c>
      <c r="O2169" s="4">
        <f>VLOOKUP(B2169, [1]Transaction!C:F,4,FALSE)</f>
        <v>44489</v>
      </c>
      <c r="P2169" t="str">
        <f>VLOOKUP(B2169,[1]Transaction!C:D,2,FALSE)</f>
        <v>Online Payment</v>
      </c>
      <c r="Q2169" t="str">
        <f>VLOOKUP(B2169,[1]Transaction!C:E,3,FALSE)</f>
        <v>Mobile</v>
      </c>
      <c r="R2169" s="10">
        <f>IFERROR(I2169-J2169, "")</f>
        <v>362579.05808335997</v>
      </c>
      <c r="S2169" s="5">
        <f t="shared" si="67"/>
        <v>0</v>
      </c>
    </row>
    <row r="2170" spans="1:19" x14ac:dyDescent="0.25">
      <c r="A2170" s="6" t="s">
        <v>1374</v>
      </c>
      <c r="B2170" s="7">
        <v>728432966</v>
      </c>
      <c r="C2170" s="6">
        <v>59</v>
      </c>
      <c r="D2170" s="17">
        <v>23156.25</v>
      </c>
      <c r="E2170" s="6" t="s">
        <v>3339</v>
      </c>
      <c r="F2170" s="6" t="s">
        <v>3600</v>
      </c>
      <c r="G2170" s="6" t="s">
        <v>3512</v>
      </c>
      <c r="H2170" s="18" t="s">
        <v>7812</v>
      </c>
      <c r="I2170" s="19" t="str">
        <f t="shared" si="66"/>
        <v>106405.888</v>
      </c>
      <c r="J2170" s="20">
        <v>30186.020352</v>
      </c>
      <c r="K2170" s="6" t="s">
        <v>7813</v>
      </c>
      <c r="L2170" t="str">
        <f>VLOOKUP(A2170,[1]Accounts!$A$2:$G$3001,5,FALSE)</f>
        <v>Savings</v>
      </c>
      <c r="M2170" t="str">
        <f>VLOOKUP(A2170,[1]Accounts!$A$2:$G$3001,7,FALSE)</f>
        <v>199850,3595</v>
      </c>
      <c r="N2170" t="str">
        <f>IFERROR(VLOOKUP(A2170,[1]Loan!A:D,4,FALSE),  " No Loan")</f>
        <v xml:space="preserve"> No Loan</v>
      </c>
      <c r="O2170" s="4">
        <f>VLOOKUP(B2170, [1]Transaction!C:F,4,FALSE)</f>
        <v>44293</v>
      </c>
      <c r="P2170" t="str">
        <f>VLOOKUP(B2170,[1]Transaction!C:D,2,FALSE)</f>
        <v>Cash Withdrawal</v>
      </c>
      <c r="Q2170" t="str">
        <f>VLOOKUP(B2170,[1]Transaction!C:E,3,FALSE)</f>
        <v>ATM</v>
      </c>
      <c r="R2170" s="10">
        <f>IFERROR(I2170-J2170, "")</f>
        <v>76219.867648000014</v>
      </c>
      <c r="S2170" s="5">
        <f t="shared" si="67"/>
        <v>0</v>
      </c>
    </row>
    <row r="2171" spans="1:19" x14ac:dyDescent="0.25">
      <c r="A2171" s="6" t="s">
        <v>1412</v>
      </c>
      <c r="B2171" s="7">
        <v>728558350</v>
      </c>
      <c r="C2171" s="6">
        <v>22</v>
      </c>
      <c r="D2171" s="17">
        <v>36670.5</v>
      </c>
      <c r="E2171" s="6" t="s">
        <v>3348</v>
      </c>
      <c r="F2171" s="6" t="s">
        <v>3541</v>
      </c>
      <c r="G2171" s="6" t="s">
        <v>3369</v>
      </c>
      <c r="H2171" s="18" t="s">
        <v>7814</v>
      </c>
      <c r="I2171" s="19" t="str">
        <f t="shared" si="66"/>
        <v>130415.948</v>
      </c>
      <c r="J2171" s="20">
        <v>84900.782668800006</v>
      </c>
      <c r="K2171" s="6" t="s">
        <v>7815</v>
      </c>
      <c r="L2171" t="str">
        <f>VLOOKUP(A2171,[1]Accounts!$A$2:$G$3001,5,FALSE)</f>
        <v>Savings</v>
      </c>
      <c r="M2171" t="str">
        <f>VLOOKUP(A2171,[1]Accounts!$A$2:$G$3001,7,FALSE)</f>
        <v>117770,2296</v>
      </c>
      <c r="N2171" t="str">
        <f>IFERROR(VLOOKUP(A2171,[1]Loan!A:D,4,FALSE),  " No Loan")</f>
        <v xml:space="preserve"> No Loan</v>
      </c>
      <c r="O2171" s="4">
        <f>VLOOKUP(B2171, [1]Transaction!C:F,4,FALSE)</f>
        <v>44623</v>
      </c>
      <c r="P2171" t="str">
        <f>VLOOKUP(B2171,[1]Transaction!C:D,2,FALSE)</f>
        <v>Cash Withdrawal</v>
      </c>
      <c r="Q2171" t="str">
        <f>VLOOKUP(B2171,[1]Transaction!C:E,3,FALSE)</f>
        <v>POS</v>
      </c>
      <c r="R2171" s="10">
        <f>IFERROR(I2171-J2171, "")</f>
        <v>45515.165331199998</v>
      </c>
      <c r="S2171" s="5">
        <f t="shared" si="67"/>
        <v>0</v>
      </c>
    </row>
    <row r="2172" spans="1:19" x14ac:dyDescent="0.25">
      <c r="A2172" s="6" t="s">
        <v>731</v>
      </c>
      <c r="B2172" s="7">
        <v>728731078</v>
      </c>
      <c r="C2172" s="6">
        <v>80</v>
      </c>
      <c r="D2172" s="17">
        <v>15486</v>
      </c>
      <c r="E2172" s="6" t="s">
        <v>3348</v>
      </c>
      <c r="F2172" s="6" t="s">
        <v>3861</v>
      </c>
      <c r="G2172" s="6" t="s">
        <v>3361</v>
      </c>
      <c r="H2172" s="18" t="s">
        <v>7816</v>
      </c>
      <c r="I2172" s="19" t="str">
        <f t="shared" si="66"/>
        <v>1838374.29</v>
      </c>
      <c r="J2172" s="20">
        <v>594795.53251439997</v>
      </c>
      <c r="K2172" s="6" t="s">
        <v>7817</v>
      </c>
      <c r="L2172" t="str">
        <f>VLOOKUP(A2172,[1]Accounts!$A$2:$G$3001,5,FALSE)</f>
        <v>Domiciliary</v>
      </c>
      <c r="M2172" t="str">
        <f>VLOOKUP(A2172,[1]Accounts!$A$2:$G$3001,7,FALSE)</f>
        <v>69702,7968</v>
      </c>
      <c r="N2172" t="str">
        <f>IFERROR(VLOOKUP(A2172,[1]Loan!A:D,4,FALSE),  " No Loan")</f>
        <v>N1821347632</v>
      </c>
      <c r="O2172" s="4">
        <f>VLOOKUP(B2172, [1]Transaction!C:F,4,FALSE)</f>
        <v>44387</v>
      </c>
      <c r="P2172" t="str">
        <f>VLOOKUP(B2172,[1]Transaction!C:D,2,FALSE)</f>
        <v>Loan Payment</v>
      </c>
      <c r="Q2172" t="str">
        <f>VLOOKUP(B2172,[1]Transaction!C:E,3,FALSE)</f>
        <v>AFT</v>
      </c>
      <c r="R2172" s="10">
        <f>IFERROR(I2172-J2172, "")</f>
        <v>1243578.7574856002</v>
      </c>
      <c r="S2172" s="5">
        <f t="shared" si="67"/>
        <v>24871.575149712004</v>
      </c>
    </row>
    <row r="2173" spans="1:19" x14ac:dyDescent="0.25">
      <c r="A2173" s="6" t="s">
        <v>2287</v>
      </c>
      <c r="B2173" s="7">
        <v>729426477</v>
      </c>
      <c r="C2173" s="6">
        <v>41</v>
      </c>
      <c r="D2173" s="17">
        <v>29730.75</v>
      </c>
      <c r="E2173" s="6" t="s">
        <v>3339</v>
      </c>
      <c r="F2173" s="6" t="s">
        <v>3368</v>
      </c>
      <c r="G2173" s="6" t="s">
        <v>3376</v>
      </c>
      <c r="H2173" s="18" t="s">
        <v>7818</v>
      </c>
      <c r="I2173" s="19" t="str">
        <f t="shared" si="66"/>
        <v>132960.519</v>
      </c>
      <c r="J2173" s="20">
        <v>22381.687365000002</v>
      </c>
      <c r="K2173" s="6" t="s">
        <v>7819</v>
      </c>
      <c r="L2173" t="str">
        <f>VLOOKUP(A2173,[1]Accounts!$A$2:$G$3001,5,FALSE)</f>
        <v>Current</v>
      </c>
      <c r="M2173" t="str">
        <f>VLOOKUP(A2173,[1]Accounts!$A$2:$G$3001,7,FALSE)</f>
        <v>44187,8085</v>
      </c>
      <c r="N2173" t="str">
        <f>IFERROR(VLOOKUP(A2173,[1]Loan!A:D,4,FALSE),  " No Loan")</f>
        <v xml:space="preserve"> No Loan</v>
      </c>
      <c r="O2173" s="4">
        <f>VLOOKUP(B2173, [1]Transaction!C:F,4,FALSE)</f>
        <v>44317</v>
      </c>
      <c r="P2173" t="str">
        <f>VLOOKUP(B2173,[1]Transaction!C:D,2,FALSE)</f>
        <v>Online Payment</v>
      </c>
      <c r="Q2173" t="str">
        <f>VLOOKUP(B2173,[1]Transaction!C:E,3,FALSE)</f>
        <v>Internet Banking</v>
      </c>
      <c r="R2173" s="10">
        <f>IFERROR(I2173-J2173, "")</f>
        <v>110578.831635</v>
      </c>
      <c r="S2173" s="5">
        <f t="shared" si="67"/>
        <v>0</v>
      </c>
    </row>
    <row r="2174" spans="1:19" x14ac:dyDescent="0.25">
      <c r="A2174" s="6" t="s">
        <v>2294</v>
      </c>
      <c r="B2174" s="7">
        <v>729442003</v>
      </c>
      <c r="C2174" s="6">
        <v>38</v>
      </c>
      <c r="D2174" s="17">
        <v>30826.5</v>
      </c>
      <c r="E2174" s="6" t="s">
        <v>3348</v>
      </c>
      <c r="F2174" s="6" t="s">
        <v>3412</v>
      </c>
      <c r="G2174" s="6" t="s">
        <v>3369</v>
      </c>
      <c r="H2174" s="18" t="s">
        <v>7820</v>
      </c>
      <c r="I2174" s="19" t="str">
        <f t="shared" si="66"/>
        <v>1034707.96</v>
      </c>
      <c r="J2174" s="20">
        <v>177840.432</v>
      </c>
      <c r="K2174" s="6" t="s">
        <v>7821</v>
      </c>
      <c r="L2174" t="str">
        <f>VLOOKUP(A2174,[1]Accounts!$A$2:$G$3001,5,FALSE)</f>
        <v>Savings</v>
      </c>
      <c r="M2174" t="str">
        <f>VLOOKUP(A2174,[1]Accounts!$A$2:$G$3001,7,FALSE)</f>
        <v>36006,0255</v>
      </c>
      <c r="N2174" t="str">
        <f>IFERROR(VLOOKUP(A2174,[1]Loan!A:D,4,FALSE),  " No Loan")</f>
        <v xml:space="preserve"> No Loan</v>
      </c>
      <c r="O2174" s="4">
        <f>VLOOKUP(B2174, [1]Transaction!C:F,4,FALSE)</f>
        <v>44351</v>
      </c>
      <c r="P2174" t="str">
        <f>VLOOKUP(B2174,[1]Transaction!C:D,2,FALSE)</f>
        <v>Money Transfer</v>
      </c>
      <c r="Q2174" t="str">
        <f>VLOOKUP(B2174,[1]Transaction!C:E,3,FALSE)</f>
        <v>Mobile</v>
      </c>
      <c r="R2174" s="10">
        <f>IFERROR(I2174-J2174, "")</f>
        <v>856867.52799999993</v>
      </c>
      <c r="S2174" s="5">
        <f t="shared" si="67"/>
        <v>17137.350559999999</v>
      </c>
    </row>
    <row r="2175" spans="1:19" x14ac:dyDescent="0.25">
      <c r="A2175" s="6" t="s">
        <v>2833</v>
      </c>
      <c r="B2175" s="7">
        <v>729505202</v>
      </c>
      <c r="C2175" s="6">
        <v>53</v>
      </c>
      <c r="D2175" s="17">
        <v>25347.75</v>
      </c>
      <c r="E2175" s="6" t="s">
        <v>3348</v>
      </c>
      <c r="F2175" s="6" t="s">
        <v>4601</v>
      </c>
      <c r="G2175" s="6" t="s">
        <v>3623</v>
      </c>
      <c r="H2175" s="18" t="s">
        <v>7822</v>
      </c>
      <c r="I2175" s="19" t="str">
        <f t="shared" si="66"/>
        <v>687194.247</v>
      </c>
      <c r="J2175" s="20">
        <v>88288.099048799893</v>
      </c>
      <c r="K2175" s="6" t="s">
        <v>7823</v>
      </c>
      <c r="L2175" t="str">
        <f>VLOOKUP(A2175,[1]Accounts!$A$2:$G$3001,5,FALSE)</f>
        <v>Savings</v>
      </c>
      <c r="M2175" t="str">
        <f>VLOOKUP(A2175,[1]Accounts!$A$2:$G$3001,7,FALSE)</f>
        <v>54958,0896</v>
      </c>
      <c r="N2175" t="str">
        <f>IFERROR(VLOOKUP(A2175,[1]Loan!A:D,4,FALSE),  " No Loan")</f>
        <v xml:space="preserve"> No Loan</v>
      </c>
      <c r="O2175" s="4">
        <f>VLOOKUP(B2175, [1]Transaction!C:F,4,FALSE)</f>
        <v>44589</v>
      </c>
      <c r="P2175" t="str">
        <f>VLOOKUP(B2175,[1]Transaction!C:D,2,FALSE)</f>
        <v>Money Transfer</v>
      </c>
      <c r="Q2175" t="str">
        <f>VLOOKUP(B2175,[1]Transaction!C:E,3,FALSE)</f>
        <v>Internet Banking</v>
      </c>
      <c r="R2175" s="10">
        <f>IFERROR(I2175-J2175, "")</f>
        <v>598906.14795120014</v>
      </c>
      <c r="S2175" s="5">
        <f t="shared" si="67"/>
        <v>11978.122959024004</v>
      </c>
    </row>
    <row r="2176" spans="1:19" x14ac:dyDescent="0.25">
      <c r="A2176" s="6" t="s">
        <v>1649</v>
      </c>
      <c r="B2176" s="7">
        <v>729963984</v>
      </c>
      <c r="C2176" s="6">
        <v>52</v>
      </c>
      <c r="D2176" s="17">
        <v>25713</v>
      </c>
      <c r="E2176" s="6" t="s">
        <v>3348</v>
      </c>
      <c r="F2176" s="6" t="s">
        <v>3450</v>
      </c>
      <c r="G2176" s="6" t="s">
        <v>3389</v>
      </c>
      <c r="H2176" s="18" t="s">
        <v>7824</v>
      </c>
      <c r="I2176" s="19" t="str">
        <f t="shared" si="66"/>
        <v>1049952.79</v>
      </c>
      <c r="J2176" s="20">
        <v>475060.61060640001</v>
      </c>
      <c r="K2176" s="6" t="s">
        <v>7825</v>
      </c>
      <c r="L2176" t="str">
        <f>VLOOKUP(A2176,[1]Accounts!$A$2:$G$3001,5,FALSE)</f>
        <v>Corporate</v>
      </c>
      <c r="M2176" t="str">
        <f>VLOOKUP(A2176,[1]Accounts!$A$2:$G$3001,7,FALSE)</f>
        <v>46485,7952</v>
      </c>
      <c r="N2176" t="str">
        <f>IFERROR(VLOOKUP(A2176,[1]Loan!A:D,4,FALSE),  " No Loan")</f>
        <v xml:space="preserve"> No Loan</v>
      </c>
      <c r="O2176" s="4">
        <f>VLOOKUP(B2176, [1]Transaction!C:F,4,FALSE)</f>
        <v>44495</v>
      </c>
      <c r="P2176" t="str">
        <f>VLOOKUP(B2176,[1]Transaction!C:D,2,FALSE)</f>
        <v>Money Transfer</v>
      </c>
      <c r="Q2176" t="str">
        <f>VLOOKUP(B2176,[1]Transaction!C:E,3,FALSE)</f>
        <v>Bank</v>
      </c>
      <c r="R2176" s="10">
        <f>IFERROR(I2176-J2176, "")</f>
        <v>574892.17939359997</v>
      </c>
      <c r="S2176" s="5">
        <f t="shared" si="67"/>
        <v>11497.843587871999</v>
      </c>
    </row>
    <row r="2177" spans="1:19" x14ac:dyDescent="0.25">
      <c r="A2177" s="6" t="s">
        <v>2973</v>
      </c>
      <c r="B2177" s="7">
        <v>730137715</v>
      </c>
      <c r="C2177" s="6">
        <v>52</v>
      </c>
      <c r="D2177" s="17">
        <v>25713</v>
      </c>
      <c r="E2177" s="6" t="s">
        <v>3339</v>
      </c>
      <c r="F2177" s="6" t="s">
        <v>4122</v>
      </c>
      <c r="G2177" s="6" t="s">
        <v>3463</v>
      </c>
      <c r="H2177" s="18" t="s">
        <v>7826</v>
      </c>
      <c r="I2177" s="19" t="str">
        <f t="shared" si="66"/>
        <v>3386869.40</v>
      </c>
      <c r="J2177" s="20">
        <v>741795.45357060002</v>
      </c>
      <c r="K2177" s="6" t="s">
        <v>7827</v>
      </c>
      <c r="L2177" t="str">
        <f>VLOOKUP(A2177,[1]Accounts!$A$2:$G$3001,5,FALSE)</f>
        <v>Domiciliary</v>
      </c>
      <c r="M2177" t="str">
        <f>VLOOKUP(A2177,[1]Accounts!$A$2:$G$3001,7,FALSE)</f>
        <v>113345,1693</v>
      </c>
      <c r="N2177" t="str">
        <f>IFERROR(VLOOKUP(A2177,[1]Loan!A:D,4,FALSE),  " No Loan")</f>
        <v xml:space="preserve"> No Loan</v>
      </c>
      <c r="O2177" s="4">
        <f>VLOOKUP(B2177, [1]Transaction!C:F,4,FALSE)</f>
        <v>44281</v>
      </c>
      <c r="P2177" t="str">
        <f>VLOOKUP(B2177,[1]Transaction!C:D,2,FALSE)</f>
        <v>Online Payment</v>
      </c>
      <c r="Q2177" t="str">
        <f>VLOOKUP(B2177,[1]Transaction!C:E,3,FALSE)</f>
        <v>Internet Banking</v>
      </c>
      <c r="R2177" s="10">
        <f>IFERROR(I2177-J2177, "")</f>
        <v>2645073.9464293998</v>
      </c>
      <c r="S2177" s="5">
        <f t="shared" si="67"/>
        <v>52901.478928587996</v>
      </c>
    </row>
    <row r="2178" spans="1:19" x14ac:dyDescent="0.25">
      <c r="A2178" s="6" t="s">
        <v>1234</v>
      </c>
      <c r="B2178" s="7">
        <v>731411413</v>
      </c>
      <c r="C2178" s="6">
        <v>47</v>
      </c>
      <c r="D2178" s="17">
        <v>27539.25</v>
      </c>
      <c r="E2178" s="6" t="s">
        <v>3339</v>
      </c>
      <c r="F2178" s="6" t="s">
        <v>3526</v>
      </c>
      <c r="G2178" s="6" t="s">
        <v>3489</v>
      </c>
      <c r="H2178" s="18" t="s">
        <v>7828</v>
      </c>
      <c r="I2178" s="19" t="str">
        <f t="shared" si="66"/>
        <v>336806.304</v>
      </c>
      <c r="J2178" s="20">
        <v>100059.53970815999</v>
      </c>
      <c r="K2178" s="6" t="s">
        <v>7829</v>
      </c>
      <c r="L2178" t="str">
        <f>VLOOKUP(A2178,[1]Accounts!$A$2:$G$3001,5,FALSE)</f>
        <v>Joint</v>
      </c>
      <c r="M2178" t="str">
        <f>VLOOKUP(A2178,[1]Accounts!$A$2:$G$3001,7,FALSE)</f>
        <v>204585,5616</v>
      </c>
      <c r="N2178" t="str">
        <f>IFERROR(VLOOKUP(A2178,[1]Loan!A:D,4,FALSE),  " No Loan")</f>
        <v xml:space="preserve"> No Loan</v>
      </c>
      <c r="O2178" s="4">
        <f>VLOOKUP(B2178, [1]Transaction!C:F,4,FALSE)</f>
        <v>44440</v>
      </c>
      <c r="P2178" t="str">
        <f>VLOOKUP(B2178,[1]Transaction!C:D,2,FALSE)</f>
        <v>Online Payment</v>
      </c>
      <c r="Q2178" t="str">
        <f>VLOOKUP(B2178,[1]Transaction!C:E,3,FALSE)</f>
        <v>Mobile</v>
      </c>
      <c r="R2178" s="10">
        <f>IFERROR(I2178-J2178, "")</f>
        <v>236746.76429184002</v>
      </c>
      <c r="S2178" s="5">
        <f t="shared" si="67"/>
        <v>0</v>
      </c>
    </row>
    <row r="2179" spans="1:19" x14ac:dyDescent="0.25">
      <c r="A2179" s="6" t="s">
        <v>1422</v>
      </c>
      <c r="B2179" s="7">
        <v>731806882</v>
      </c>
      <c r="C2179" s="6">
        <v>79</v>
      </c>
      <c r="D2179" s="17">
        <v>15851.25</v>
      </c>
      <c r="E2179" s="6" t="s">
        <v>3339</v>
      </c>
      <c r="F2179" s="6" t="s">
        <v>3866</v>
      </c>
      <c r="G2179" s="6" t="s">
        <v>3505</v>
      </c>
      <c r="H2179" s="18" t="s">
        <v>7830</v>
      </c>
      <c r="I2179" s="19" t="str">
        <f t="shared" ref="I2179:I2242" si="68">LEFT(H2179,10)</f>
        <v>880569.585</v>
      </c>
      <c r="J2179" s="20">
        <v>185658.155188</v>
      </c>
      <c r="K2179" s="6" t="s">
        <v>7831</v>
      </c>
      <c r="L2179" t="str">
        <f>VLOOKUP(A2179,[1]Accounts!$A$2:$G$3001,5,FALSE)</f>
        <v>Savings</v>
      </c>
      <c r="M2179" t="str">
        <f>VLOOKUP(A2179,[1]Accounts!$A$2:$G$3001,7,FALSE)</f>
        <v>265947,342</v>
      </c>
      <c r="N2179" t="str">
        <f>IFERROR(VLOOKUP(A2179,[1]Loan!A:D,4,FALSE),  " No Loan")</f>
        <v xml:space="preserve"> No Loan</v>
      </c>
      <c r="O2179" s="4">
        <f>VLOOKUP(B2179, [1]Transaction!C:F,4,FALSE)</f>
        <v>44632</v>
      </c>
      <c r="P2179" t="str">
        <f>VLOOKUP(B2179,[1]Transaction!C:D,2,FALSE)</f>
        <v>Money Deposit</v>
      </c>
      <c r="Q2179" t="str">
        <f>VLOOKUP(B2179,[1]Transaction!C:E,3,FALSE)</f>
        <v>Bank</v>
      </c>
      <c r="R2179" s="10">
        <f>IFERROR(I2179-J2179, "")</f>
        <v>694911.4298119999</v>
      </c>
      <c r="S2179" s="5">
        <f t="shared" ref="S2179:S2242" si="69">IF(R2179&gt;500000, R2179*0.02,0)</f>
        <v>13898.228596239998</v>
      </c>
    </row>
    <row r="2180" spans="1:19" x14ac:dyDescent="0.25">
      <c r="A2180" s="6" t="s">
        <v>2381</v>
      </c>
      <c r="B2180" s="7">
        <v>732081027</v>
      </c>
      <c r="C2180" s="6">
        <v>85</v>
      </c>
      <c r="D2180" s="17">
        <v>13659.75</v>
      </c>
      <c r="E2180" s="6" t="s">
        <v>3339</v>
      </c>
      <c r="F2180" s="6" t="s">
        <v>3644</v>
      </c>
      <c r="G2180" s="6" t="s">
        <v>3369</v>
      </c>
      <c r="H2180" s="18" t="s">
        <v>7832</v>
      </c>
      <c r="I2180" s="19" t="str">
        <f t="shared" si="68"/>
        <v>635861.073</v>
      </c>
      <c r="J2180" s="20">
        <v>767802.24660384003</v>
      </c>
      <c r="K2180" s="6" t="s">
        <v>7833</v>
      </c>
      <c r="L2180" t="str">
        <f>VLOOKUP(A2180,[1]Accounts!$A$2:$G$3001,5,FALSE)</f>
        <v>Domiciliary</v>
      </c>
      <c r="M2180" t="str">
        <f>VLOOKUP(A2180,[1]Accounts!$A$2:$G$3001,7,FALSE)</f>
        <v>70501,0155</v>
      </c>
      <c r="N2180" t="str">
        <f>IFERROR(VLOOKUP(A2180,[1]Loan!A:D,4,FALSE),  " No Loan")</f>
        <v xml:space="preserve"> No Loan</v>
      </c>
      <c r="O2180" s="4">
        <f>VLOOKUP(B2180, [1]Transaction!C:F,4,FALSE)</f>
        <v>44507</v>
      </c>
      <c r="P2180" t="str">
        <f>VLOOKUP(B2180,[1]Transaction!C:D,2,FALSE)</f>
        <v>Money Deposit</v>
      </c>
      <c r="Q2180" t="str">
        <f>VLOOKUP(B2180,[1]Transaction!C:E,3,FALSE)</f>
        <v>Bank</v>
      </c>
      <c r="R2180" s="10">
        <f>IFERROR(I2180-J2180, "")</f>
        <v>-131941.17360384006</v>
      </c>
      <c r="S2180" s="5">
        <f t="shared" si="69"/>
        <v>0</v>
      </c>
    </row>
    <row r="2181" spans="1:19" x14ac:dyDescent="0.25">
      <c r="A2181" s="6" t="s">
        <v>1144</v>
      </c>
      <c r="B2181" s="7">
        <v>732500144</v>
      </c>
      <c r="C2181" s="6">
        <v>62</v>
      </c>
      <c r="D2181" s="17">
        <v>22060.5</v>
      </c>
      <c r="E2181" s="6" t="s">
        <v>3339</v>
      </c>
      <c r="F2181" s="6" t="s">
        <v>3959</v>
      </c>
      <c r="G2181" s="6" t="s">
        <v>3369</v>
      </c>
      <c r="H2181" s="18" t="s">
        <v>7834</v>
      </c>
      <c r="I2181" s="19" t="str">
        <f t="shared" si="68"/>
        <v>1194875.51</v>
      </c>
      <c r="J2181" s="20">
        <v>403706.81731101999</v>
      </c>
      <c r="K2181" s="6" t="s">
        <v>7835</v>
      </c>
      <c r="L2181" t="str">
        <f>VLOOKUP(A2181,[1]Accounts!$A$2:$G$3001,5,FALSE)</f>
        <v>Savings</v>
      </c>
      <c r="M2181" t="str">
        <f>VLOOKUP(A2181,[1]Accounts!$A$2:$G$3001,7,FALSE)</f>
        <v>169841,5956</v>
      </c>
      <c r="N2181" t="str">
        <f>IFERROR(VLOOKUP(A2181,[1]Loan!A:D,4,FALSE),  " No Loan")</f>
        <v xml:space="preserve"> No Loan</v>
      </c>
      <c r="O2181" s="4">
        <f>VLOOKUP(B2181, [1]Transaction!C:F,4,FALSE)</f>
        <v>44670</v>
      </c>
      <c r="P2181" t="str">
        <f>VLOOKUP(B2181,[1]Transaction!C:D,2,FALSE)</f>
        <v>Online Payment</v>
      </c>
      <c r="Q2181" t="str">
        <f>VLOOKUP(B2181,[1]Transaction!C:E,3,FALSE)</f>
        <v>Mobile</v>
      </c>
      <c r="R2181" s="10">
        <f>IFERROR(I2181-J2181, "")</f>
        <v>791168.69268898002</v>
      </c>
      <c r="S2181" s="5">
        <f t="shared" si="69"/>
        <v>15823.373853779602</v>
      </c>
    </row>
    <row r="2182" spans="1:19" x14ac:dyDescent="0.25">
      <c r="A2182" s="6" t="s">
        <v>2023</v>
      </c>
      <c r="B2182" s="7">
        <v>732570568</v>
      </c>
      <c r="C2182" s="6">
        <v>26</v>
      </c>
      <c r="D2182" s="17">
        <v>35209.5</v>
      </c>
      <c r="E2182" s="6" t="s">
        <v>3348</v>
      </c>
      <c r="F2182" s="6" t="s">
        <v>3794</v>
      </c>
      <c r="G2182" s="6" t="s">
        <v>3357</v>
      </c>
      <c r="H2182" s="18" t="s">
        <v>7836</v>
      </c>
      <c r="I2182" s="19" t="str">
        <f t="shared" si="68"/>
        <v>189166.650</v>
      </c>
      <c r="J2182" s="20">
        <v>97219.253762399996</v>
      </c>
      <c r="K2182" s="6" t="s">
        <v>7837</v>
      </c>
      <c r="L2182" t="str">
        <f>VLOOKUP(A2182,[1]Accounts!$A$2:$G$3001,5,FALSE)</f>
        <v>Corporate</v>
      </c>
      <c r="M2182" t="str">
        <f>VLOOKUP(A2182,[1]Accounts!$A$2:$G$3001,7,FALSE)</f>
        <v>68556,1344</v>
      </c>
      <c r="N2182" t="str">
        <f>IFERROR(VLOOKUP(A2182,[1]Loan!A:D,4,FALSE),  " No Loan")</f>
        <v xml:space="preserve"> No Loan</v>
      </c>
      <c r="O2182" s="4">
        <f>VLOOKUP(B2182, [1]Transaction!C:F,4,FALSE)</f>
        <v>44515</v>
      </c>
      <c r="P2182" t="str">
        <f>VLOOKUP(B2182,[1]Transaction!C:D,2,FALSE)</f>
        <v>Money Transfer</v>
      </c>
      <c r="Q2182" t="str">
        <f>VLOOKUP(B2182,[1]Transaction!C:E,3,FALSE)</f>
        <v>ATM</v>
      </c>
      <c r="R2182" s="10">
        <f>IFERROR(I2182-J2182, "")</f>
        <v>91947.396237599998</v>
      </c>
      <c r="S2182" s="5">
        <f t="shared" si="69"/>
        <v>0</v>
      </c>
    </row>
    <row r="2183" spans="1:19" x14ac:dyDescent="0.25">
      <c r="A2183" s="6" t="s">
        <v>799</v>
      </c>
      <c r="B2183" s="7">
        <v>733906808</v>
      </c>
      <c r="C2183" s="6">
        <v>40</v>
      </c>
      <c r="D2183" s="17">
        <v>30096</v>
      </c>
      <c r="E2183" s="6" t="s">
        <v>3339</v>
      </c>
      <c r="F2183" s="6" t="s">
        <v>3736</v>
      </c>
      <c r="G2183" s="6" t="s">
        <v>3369</v>
      </c>
      <c r="H2183" s="18" t="s">
        <v>7838</v>
      </c>
      <c r="I2183" s="19" t="str">
        <f t="shared" si="68"/>
        <v>866009.636</v>
      </c>
      <c r="J2183" s="20">
        <v>353723.69789567997</v>
      </c>
      <c r="K2183" s="6" t="s">
        <v>7839</v>
      </c>
      <c r="L2183" t="str">
        <f>VLOOKUP(A2183,[1]Accounts!$A$2:$G$3001,5,FALSE)</f>
        <v>Joint</v>
      </c>
      <c r="M2183" t="str">
        <f>VLOOKUP(A2183,[1]Accounts!$A$2:$G$3001,7,FALSE)</f>
        <v>342649,034</v>
      </c>
      <c r="N2183" t="str">
        <f>IFERROR(VLOOKUP(A2183,[1]Loan!A:D,4,FALSE),  " No Loan")</f>
        <v xml:space="preserve"> No Loan</v>
      </c>
      <c r="O2183" s="4">
        <f>VLOOKUP(B2183, [1]Transaction!C:F,4,FALSE)</f>
        <v>44301</v>
      </c>
      <c r="P2183" t="str">
        <f>VLOOKUP(B2183,[1]Transaction!C:D,2,FALSE)</f>
        <v>Money Deposit</v>
      </c>
      <c r="Q2183" t="str">
        <f>VLOOKUP(B2183,[1]Transaction!C:E,3,FALSE)</f>
        <v>Bank</v>
      </c>
      <c r="R2183" s="10">
        <f>IFERROR(I2183-J2183, "")</f>
        <v>512285.93810432008</v>
      </c>
      <c r="S2183" s="5">
        <f t="shared" si="69"/>
        <v>10245.718762086402</v>
      </c>
    </row>
    <row r="2184" spans="1:19" x14ac:dyDescent="0.25">
      <c r="A2184" s="6" t="s">
        <v>1128</v>
      </c>
      <c r="B2184" s="7">
        <v>734281991</v>
      </c>
      <c r="C2184" s="6">
        <v>51</v>
      </c>
      <c r="D2184" s="17">
        <v>26078.25</v>
      </c>
      <c r="E2184" s="6" t="s">
        <v>3348</v>
      </c>
      <c r="F2184" s="6" t="s">
        <v>3654</v>
      </c>
      <c r="G2184" s="6" t="s">
        <v>3369</v>
      </c>
      <c r="H2184" s="18" t="s">
        <v>7840</v>
      </c>
      <c r="I2184" s="19" t="str">
        <f t="shared" si="68"/>
        <v>490144.280</v>
      </c>
      <c r="J2184" s="20">
        <v>112847.1715008</v>
      </c>
      <c r="K2184" s="6" t="s">
        <v>7841</v>
      </c>
      <c r="L2184" t="str">
        <f>VLOOKUP(A2184,[1]Accounts!$A$2:$G$3001,5,FALSE)</f>
        <v>Joint</v>
      </c>
      <c r="M2184" t="str">
        <f>VLOOKUP(A2184,[1]Accounts!$A$2:$G$3001,7,FALSE)</f>
        <v>141549</v>
      </c>
      <c r="N2184" t="str">
        <f>IFERROR(VLOOKUP(A2184,[1]Loan!A:D,4,FALSE),  " No Loan")</f>
        <v xml:space="preserve"> No Loan</v>
      </c>
      <c r="O2184" s="4">
        <f>VLOOKUP(B2184, [1]Transaction!C:F,4,FALSE)</f>
        <v>44243</v>
      </c>
      <c r="P2184" t="str">
        <f>VLOOKUP(B2184,[1]Transaction!C:D,2,FALSE)</f>
        <v>Checks</v>
      </c>
      <c r="Q2184" t="str">
        <f>VLOOKUP(B2184,[1]Transaction!C:E,3,FALSE)</f>
        <v>Informal Services</v>
      </c>
      <c r="R2184" s="10">
        <f>IFERROR(I2184-J2184, "")</f>
        <v>377297.10849920003</v>
      </c>
      <c r="S2184" s="5">
        <f t="shared" si="69"/>
        <v>0</v>
      </c>
    </row>
    <row r="2185" spans="1:19" x14ac:dyDescent="0.25">
      <c r="A2185" s="6" t="s">
        <v>2175</v>
      </c>
      <c r="B2185" s="7">
        <v>734355758</v>
      </c>
      <c r="C2185" s="6">
        <v>23</v>
      </c>
      <c r="D2185" s="17">
        <v>36305.25</v>
      </c>
      <c r="E2185" s="6" t="s">
        <v>3348</v>
      </c>
      <c r="F2185" s="6" t="s">
        <v>3424</v>
      </c>
      <c r="G2185" s="6" t="s">
        <v>3512</v>
      </c>
      <c r="H2185" s="18" t="s">
        <v>7842</v>
      </c>
      <c r="I2185" s="19" t="str">
        <f t="shared" si="68"/>
        <v>641482.789</v>
      </c>
      <c r="J2185" s="20">
        <v>344635.15740192001</v>
      </c>
      <c r="K2185" s="6" t="s">
        <v>7843</v>
      </c>
      <c r="L2185" t="str">
        <f>VLOOKUP(A2185,[1]Accounts!$A$2:$G$3001,5,FALSE)</f>
        <v>Joint</v>
      </c>
      <c r="M2185" t="str">
        <f>VLOOKUP(A2185,[1]Accounts!$A$2:$G$3001,7,FALSE)</f>
        <v>199127,9056</v>
      </c>
      <c r="N2185" t="str">
        <f>IFERROR(VLOOKUP(A2185,[1]Loan!A:D,4,FALSE),  " No Loan")</f>
        <v xml:space="preserve"> No Loan</v>
      </c>
      <c r="O2185" s="4">
        <f>VLOOKUP(B2185, [1]Transaction!C:F,4,FALSE)</f>
        <v>44552</v>
      </c>
      <c r="P2185" t="str">
        <f>VLOOKUP(B2185,[1]Transaction!C:D,2,FALSE)</f>
        <v>Money Transfer</v>
      </c>
      <c r="Q2185" t="str">
        <f>VLOOKUP(B2185,[1]Transaction!C:E,3,FALSE)</f>
        <v>Mobile</v>
      </c>
      <c r="R2185" s="10">
        <f>IFERROR(I2185-J2185, "")</f>
        <v>296847.63159807998</v>
      </c>
      <c r="S2185" s="5">
        <f t="shared" si="69"/>
        <v>0</v>
      </c>
    </row>
    <row r="2186" spans="1:19" x14ac:dyDescent="0.25">
      <c r="A2186" s="6" t="s">
        <v>2088</v>
      </c>
      <c r="B2186" s="7">
        <v>734506196</v>
      </c>
      <c r="C2186" s="6">
        <v>34</v>
      </c>
      <c r="D2186" s="17">
        <v>32287.5</v>
      </c>
      <c r="E2186" s="6" t="s">
        <v>3348</v>
      </c>
      <c r="F2186" s="6" t="s">
        <v>4256</v>
      </c>
      <c r="G2186" s="6" t="s">
        <v>3369</v>
      </c>
      <c r="H2186" s="18" t="s">
        <v>7844</v>
      </c>
      <c r="I2186" s="19" t="str">
        <f t="shared" si="68"/>
        <v>828226.522</v>
      </c>
      <c r="J2186" s="20">
        <v>127330.82535679999</v>
      </c>
      <c r="K2186" s="6" t="s">
        <v>7845</v>
      </c>
      <c r="L2186" t="str">
        <f>VLOOKUP(A2186,[1]Accounts!$A$2:$G$3001,5,FALSE)</f>
        <v>Current</v>
      </c>
      <c r="M2186" t="str">
        <f>VLOOKUP(A2186,[1]Accounts!$A$2:$G$3001,7,FALSE)</f>
        <v>57825,3168</v>
      </c>
      <c r="N2186" t="str">
        <f>IFERROR(VLOOKUP(A2186,[1]Loan!A:D,4,FALSE),  " No Loan")</f>
        <v xml:space="preserve"> No Loan</v>
      </c>
      <c r="O2186" s="4">
        <f>VLOOKUP(B2186, [1]Transaction!C:F,4,FALSE)</f>
        <v>44427</v>
      </c>
      <c r="P2186" t="str">
        <f>VLOOKUP(B2186,[1]Transaction!C:D,2,FALSE)</f>
        <v>Online Payment</v>
      </c>
      <c r="Q2186" t="str">
        <f>VLOOKUP(B2186,[1]Transaction!C:E,3,FALSE)</f>
        <v>Mobile</v>
      </c>
      <c r="R2186" s="10">
        <f>IFERROR(I2186-J2186, "")</f>
        <v>700895.6966432</v>
      </c>
      <c r="S2186" s="5">
        <f t="shared" si="69"/>
        <v>14017.913932864001</v>
      </c>
    </row>
    <row r="2187" spans="1:19" x14ac:dyDescent="0.25">
      <c r="A2187" s="6" t="s">
        <v>1322</v>
      </c>
      <c r="B2187" s="7">
        <v>734600374</v>
      </c>
      <c r="C2187" s="6">
        <v>27</v>
      </c>
      <c r="D2187" s="17">
        <v>34844.25</v>
      </c>
      <c r="E2187" s="6" t="s">
        <v>3339</v>
      </c>
      <c r="F2187" s="6" t="s">
        <v>3453</v>
      </c>
      <c r="G2187" s="6" t="s">
        <v>3369</v>
      </c>
      <c r="H2187" s="18" t="s">
        <v>7846</v>
      </c>
      <c r="I2187" s="19" t="str">
        <f t="shared" si="68"/>
        <v>866277.319</v>
      </c>
      <c r="J2187" s="20">
        <v>199549.52839250001</v>
      </c>
      <c r="K2187" s="6" t="s">
        <v>7847</v>
      </c>
      <c r="L2187" t="str">
        <f>VLOOKUP(A2187,[1]Accounts!$A$2:$G$3001,5,FALSE)</f>
        <v>Domiciliary</v>
      </c>
      <c r="M2187" t="str">
        <f>VLOOKUP(A2187,[1]Accounts!$A$2:$G$3001,7,FALSE)</f>
        <v>89364,75</v>
      </c>
      <c r="N2187" t="str">
        <f>IFERROR(VLOOKUP(A2187,[1]Loan!A:D,4,FALSE),  " No Loan")</f>
        <v xml:space="preserve"> No Loan</v>
      </c>
      <c r="O2187" s="4">
        <f>VLOOKUP(B2187, [1]Transaction!C:F,4,FALSE)</f>
        <v>44678</v>
      </c>
      <c r="P2187" t="str">
        <f>VLOOKUP(B2187,[1]Transaction!C:D,2,FALSE)</f>
        <v>Money Transfer</v>
      </c>
      <c r="Q2187" t="str">
        <f>VLOOKUP(B2187,[1]Transaction!C:E,3,FALSE)</f>
        <v>Mobile</v>
      </c>
      <c r="R2187" s="10">
        <f>IFERROR(I2187-J2187, "")</f>
        <v>666727.79060750001</v>
      </c>
      <c r="S2187" s="5">
        <f t="shared" si="69"/>
        <v>13334.55581215</v>
      </c>
    </row>
    <row r="2188" spans="1:19" x14ac:dyDescent="0.25">
      <c r="A2188" s="6" t="s">
        <v>1322</v>
      </c>
      <c r="B2188" s="7">
        <v>734600374</v>
      </c>
      <c r="C2188" s="6">
        <v>27</v>
      </c>
      <c r="D2188" s="17">
        <v>34844.25</v>
      </c>
      <c r="E2188" s="6" t="s">
        <v>3339</v>
      </c>
      <c r="F2188" s="6" t="s">
        <v>3453</v>
      </c>
      <c r="G2188" s="6" t="s">
        <v>3369</v>
      </c>
      <c r="H2188" s="18" t="s">
        <v>7846</v>
      </c>
      <c r="I2188" s="19" t="str">
        <f t="shared" si="68"/>
        <v>866277.319</v>
      </c>
      <c r="J2188" s="20">
        <v>199549.52839250001</v>
      </c>
      <c r="K2188" s="6" t="s">
        <v>7847</v>
      </c>
      <c r="L2188" t="str">
        <f>VLOOKUP(A2188,[1]Accounts!$A$2:$G$3001,5,FALSE)</f>
        <v>Domiciliary</v>
      </c>
      <c r="M2188" t="str">
        <f>VLOOKUP(A2188,[1]Accounts!$A$2:$G$3001,7,FALSE)</f>
        <v>89364,75</v>
      </c>
      <c r="N2188" t="str">
        <f>IFERROR(VLOOKUP(A2188,[1]Loan!A:D,4,FALSE),  " No Loan")</f>
        <v xml:space="preserve"> No Loan</v>
      </c>
      <c r="O2188" s="4">
        <f>VLOOKUP(B2188, [1]Transaction!C:F,4,FALSE)</f>
        <v>44678</v>
      </c>
      <c r="P2188" t="str">
        <f>VLOOKUP(B2188,[1]Transaction!C:D,2,FALSE)</f>
        <v>Money Transfer</v>
      </c>
      <c r="Q2188" t="str">
        <f>VLOOKUP(B2188,[1]Transaction!C:E,3,FALSE)</f>
        <v>Mobile</v>
      </c>
      <c r="R2188" s="10">
        <f>IFERROR(I2188-J2188, "")</f>
        <v>666727.79060750001</v>
      </c>
      <c r="S2188" s="5">
        <f t="shared" si="69"/>
        <v>13334.55581215</v>
      </c>
    </row>
    <row r="2189" spans="1:19" x14ac:dyDescent="0.25">
      <c r="A2189" s="6" t="s">
        <v>734</v>
      </c>
      <c r="B2189" s="7">
        <v>735527609</v>
      </c>
      <c r="C2189" s="6">
        <v>24</v>
      </c>
      <c r="D2189" s="17">
        <v>35940</v>
      </c>
      <c r="E2189" s="6" t="s">
        <v>3339</v>
      </c>
      <c r="F2189" s="6" t="s">
        <v>4005</v>
      </c>
      <c r="G2189" s="6" t="s">
        <v>3361</v>
      </c>
      <c r="H2189" s="18" t="s">
        <v>7848</v>
      </c>
      <c r="I2189" s="19" t="str">
        <f t="shared" si="68"/>
        <v>2542970.72</v>
      </c>
      <c r="J2189" s="20">
        <v>1038705.7364424</v>
      </c>
      <c r="K2189" s="6" t="s">
        <v>7849</v>
      </c>
      <c r="L2189" t="str">
        <f>VLOOKUP(A2189,[1]Accounts!$A$2:$G$3001,5,FALSE)</f>
        <v>Current</v>
      </c>
      <c r="M2189" t="str">
        <f>VLOOKUP(A2189,[1]Accounts!$A$2:$G$3001,7,FALSE)</f>
        <v>184429,7088</v>
      </c>
      <c r="N2189" t="str">
        <f>IFERROR(VLOOKUP(A2189,[1]Loan!A:D,4,FALSE),  " No Loan")</f>
        <v>N1098051012</v>
      </c>
      <c r="O2189" s="4">
        <f>VLOOKUP(B2189, [1]Transaction!C:F,4,FALSE)</f>
        <v>44536</v>
      </c>
      <c r="P2189" t="str">
        <f>VLOOKUP(B2189,[1]Transaction!C:D,2,FALSE)</f>
        <v>Loan Payment</v>
      </c>
      <c r="Q2189" t="str">
        <f>VLOOKUP(B2189,[1]Transaction!C:E,3,FALSE)</f>
        <v>ACH</v>
      </c>
      <c r="R2189" s="10">
        <f>IFERROR(I2189-J2189, "")</f>
        <v>1504264.9835576001</v>
      </c>
      <c r="S2189" s="5">
        <f t="shared" si="69"/>
        <v>30085.299671152003</v>
      </c>
    </row>
    <row r="2190" spans="1:19" x14ac:dyDescent="0.25">
      <c r="A2190" s="6" t="s">
        <v>2323</v>
      </c>
      <c r="B2190" s="7">
        <v>736027965</v>
      </c>
      <c r="C2190" s="6">
        <v>45</v>
      </c>
      <c r="D2190" s="17">
        <v>28269.75</v>
      </c>
      <c r="E2190" s="6" t="s">
        <v>3348</v>
      </c>
      <c r="F2190" s="6" t="s">
        <v>3979</v>
      </c>
      <c r="G2190" s="6" t="s">
        <v>3463</v>
      </c>
      <c r="H2190" s="18" t="s">
        <v>7850</v>
      </c>
      <c r="I2190" s="19" t="str">
        <f t="shared" si="68"/>
        <v>781992.093</v>
      </c>
      <c r="J2190" s="20">
        <v>286209.10631250002</v>
      </c>
      <c r="K2190" s="6" t="s">
        <v>7851</v>
      </c>
      <c r="L2190" t="str">
        <f>VLOOKUP(A2190,[1]Accounts!$A$2:$G$3001,5,FALSE)</f>
        <v>Current</v>
      </c>
      <c r="M2190" t="str">
        <f>VLOOKUP(A2190,[1]Accounts!$A$2:$G$3001,7,FALSE)</f>
        <v>264398,49</v>
      </c>
      <c r="N2190" t="str">
        <f>IFERROR(VLOOKUP(A2190,[1]Loan!A:D,4,FALSE),  " No Loan")</f>
        <v xml:space="preserve"> No Loan</v>
      </c>
      <c r="O2190" s="4">
        <f>VLOOKUP(B2190, [1]Transaction!C:F,4,FALSE)</f>
        <v>44280</v>
      </c>
      <c r="P2190" t="str">
        <f>VLOOKUP(B2190,[1]Transaction!C:D,2,FALSE)</f>
        <v>Money Transfer</v>
      </c>
      <c r="Q2190" t="str">
        <f>VLOOKUP(B2190,[1]Transaction!C:E,3,FALSE)</f>
        <v>Mobile</v>
      </c>
      <c r="R2190" s="10">
        <f>IFERROR(I2190-J2190, "")</f>
        <v>495782.98668749997</v>
      </c>
      <c r="S2190" s="5">
        <f t="shared" si="69"/>
        <v>0</v>
      </c>
    </row>
    <row r="2191" spans="1:19" x14ac:dyDescent="0.25">
      <c r="A2191" s="6" t="s">
        <v>1330</v>
      </c>
      <c r="B2191" s="7">
        <v>736860096</v>
      </c>
      <c r="C2191" s="6">
        <v>63</v>
      </c>
      <c r="D2191" s="17">
        <v>21695.25</v>
      </c>
      <c r="E2191" s="6" t="s">
        <v>3339</v>
      </c>
      <c r="F2191" s="6" t="s">
        <v>4150</v>
      </c>
      <c r="G2191" s="6" t="s">
        <v>3466</v>
      </c>
      <c r="H2191" s="18" t="s">
        <v>7852</v>
      </c>
      <c r="I2191" s="19" t="str">
        <f t="shared" si="68"/>
        <v>1112826.27</v>
      </c>
      <c r="J2191" s="20">
        <v>267854.69545200001</v>
      </c>
      <c r="K2191" s="6" t="s">
        <v>7853</v>
      </c>
      <c r="L2191" t="str">
        <f>VLOOKUP(A2191,[1]Accounts!$A$2:$G$3001,5,FALSE)</f>
        <v>Current</v>
      </c>
      <c r="M2191" t="str">
        <f>VLOOKUP(A2191,[1]Accounts!$A$2:$G$3001,7,FALSE)</f>
        <v>121290,3328</v>
      </c>
      <c r="N2191" t="str">
        <f>IFERROR(VLOOKUP(A2191,[1]Loan!A:D,4,FALSE),  " No Loan")</f>
        <v xml:space="preserve"> No Loan</v>
      </c>
      <c r="O2191" s="4">
        <f>VLOOKUP(B2191, [1]Transaction!C:F,4,FALSE)</f>
        <v>44585</v>
      </c>
      <c r="P2191" t="str">
        <f>VLOOKUP(B2191,[1]Transaction!C:D,2,FALSE)</f>
        <v>Cash Withdrawal</v>
      </c>
      <c r="Q2191" t="str">
        <f>VLOOKUP(B2191,[1]Transaction!C:E,3,FALSE)</f>
        <v>POS</v>
      </c>
      <c r="R2191" s="10">
        <f>IFERROR(I2191-J2191, "")</f>
        <v>844971.574548</v>
      </c>
      <c r="S2191" s="5">
        <f t="shared" si="69"/>
        <v>16899.43149096</v>
      </c>
    </row>
    <row r="2192" spans="1:19" x14ac:dyDescent="0.25">
      <c r="A2192" s="6" t="s">
        <v>2592</v>
      </c>
      <c r="B2192" s="7">
        <v>736928880</v>
      </c>
      <c r="C2192" s="6">
        <v>32</v>
      </c>
      <c r="D2192" s="17">
        <v>33018</v>
      </c>
      <c r="E2192" s="6" t="s">
        <v>3339</v>
      </c>
      <c r="F2192" s="6" t="s">
        <v>3398</v>
      </c>
      <c r="G2192" s="6" t="s">
        <v>3365</v>
      </c>
      <c r="H2192" s="18" t="s">
        <v>7854</v>
      </c>
      <c r="I2192" s="19" t="str">
        <f t="shared" si="68"/>
        <v>473972.242</v>
      </c>
      <c r="J2192" s="20">
        <v>149675.44500000001</v>
      </c>
      <c r="K2192" s="6" t="s">
        <v>7855</v>
      </c>
      <c r="L2192" t="str">
        <f>VLOOKUP(A2192,[1]Accounts!$A$2:$G$3001,5,FALSE)</f>
        <v>Joint</v>
      </c>
      <c r="M2192" t="str">
        <f>VLOOKUP(A2192,[1]Accounts!$A$2:$G$3001,7,FALSE)</f>
        <v>94100,4336</v>
      </c>
      <c r="N2192" t="str">
        <f>IFERROR(VLOOKUP(A2192,[1]Loan!A:D,4,FALSE),  " No Loan")</f>
        <v xml:space="preserve"> No Loan</v>
      </c>
      <c r="O2192" s="4">
        <f>VLOOKUP(B2192, [1]Transaction!C:F,4,FALSE)</f>
        <v>44616</v>
      </c>
      <c r="P2192" t="str">
        <f>VLOOKUP(B2192,[1]Transaction!C:D,2,FALSE)</f>
        <v>Online Payment</v>
      </c>
      <c r="Q2192" t="str">
        <f>VLOOKUP(B2192,[1]Transaction!C:E,3,FALSE)</f>
        <v>Card</v>
      </c>
      <c r="R2192" s="10">
        <f>IFERROR(I2192-J2192, "")</f>
        <v>324296.79700000002</v>
      </c>
      <c r="S2192" s="5">
        <f t="shared" si="69"/>
        <v>0</v>
      </c>
    </row>
    <row r="2193" spans="1:19" x14ac:dyDescent="0.25">
      <c r="A2193" s="6" t="s">
        <v>3196</v>
      </c>
      <c r="B2193" s="7">
        <v>737120145</v>
      </c>
      <c r="C2193" s="6">
        <v>81</v>
      </c>
      <c r="D2193" s="17">
        <v>15120.75</v>
      </c>
      <c r="E2193" s="6" t="s">
        <v>3348</v>
      </c>
      <c r="F2193" s="6" t="s">
        <v>3375</v>
      </c>
      <c r="G2193" s="6" t="s">
        <v>3429</v>
      </c>
      <c r="H2193" s="18" t="s">
        <v>7856</v>
      </c>
      <c r="I2193" s="19" t="str">
        <f t="shared" si="68"/>
        <v>166547.673</v>
      </c>
      <c r="J2193" s="20">
        <v>38909.700244799998</v>
      </c>
      <c r="K2193" s="6" t="s">
        <v>7857</v>
      </c>
      <c r="L2193" t="str">
        <f>VLOOKUP(A2193,[1]Accounts!$A$2:$G$3001,5,FALSE)</f>
        <v>Domiciliary</v>
      </c>
      <c r="M2193" t="str">
        <f>VLOOKUP(A2193,[1]Accounts!$A$2:$G$3001,7,FALSE)</f>
        <v>510066,3022</v>
      </c>
      <c r="N2193" t="str">
        <f>IFERROR(VLOOKUP(A2193,[1]Loan!A:D,4,FALSE),  " No Loan")</f>
        <v xml:space="preserve"> No Loan</v>
      </c>
      <c r="O2193" s="4">
        <f>VLOOKUP(B2193, [1]Transaction!C:F,4,FALSE)</f>
        <v>44619</v>
      </c>
      <c r="P2193" t="str">
        <f>VLOOKUP(B2193,[1]Transaction!C:D,2,FALSE)</f>
        <v>Cash Withdrawal</v>
      </c>
      <c r="Q2193" t="str">
        <f>VLOOKUP(B2193,[1]Transaction!C:E,3,FALSE)</f>
        <v>POS</v>
      </c>
      <c r="R2193" s="10">
        <f>IFERROR(I2193-J2193, "")</f>
        <v>127637.97275520001</v>
      </c>
      <c r="S2193" s="5">
        <f t="shared" si="69"/>
        <v>0</v>
      </c>
    </row>
    <row r="2194" spans="1:19" x14ac:dyDescent="0.25">
      <c r="A2194" s="6" t="s">
        <v>1138</v>
      </c>
      <c r="B2194" s="7">
        <v>737780045</v>
      </c>
      <c r="C2194" s="6">
        <v>63</v>
      </c>
      <c r="D2194" s="17">
        <v>21695.25</v>
      </c>
      <c r="E2194" s="6" t="s">
        <v>3339</v>
      </c>
      <c r="F2194" s="6" t="s">
        <v>4256</v>
      </c>
      <c r="G2194" s="6" t="s">
        <v>3425</v>
      </c>
      <c r="H2194" s="18" t="s">
        <v>7858</v>
      </c>
      <c r="I2194" s="19" t="str">
        <f t="shared" si="68"/>
        <v>1032771.07</v>
      </c>
      <c r="J2194" s="20">
        <v>232169.65486176001</v>
      </c>
      <c r="K2194" s="6" t="s">
        <v>7859</v>
      </c>
      <c r="L2194" t="str">
        <f>VLOOKUP(A2194,[1]Accounts!$A$2:$G$3001,5,FALSE)</f>
        <v>Joint</v>
      </c>
      <c r="M2194" t="str">
        <f>VLOOKUP(A2194,[1]Accounts!$A$2:$G$3001,7,FALSE)</f>
        <v>150041,2556</v>
      </c>
      <c r="N2194" t="str">
        <f>IFERROR(VLOOKUP(A2194,[1]Loan!A:D,4,FALSE),  " No Loan")</f>
        <v xml:space="preserve"> No Loan</v>
      </c>
      <c r="O2194" s="4">
        <f>VLOOKUP(B2194, [1]Transaction!C:F,4,FALSE)</f>
        <v>44499</v>
      </c>
      <c r="P2194" t="str">
        <f>VLOOKUP(B2194,[1]Transaction!C:D,2,FALSE)</f>
        <v>Money Deposit</v>
      </c>
      <c r="Q2194" t="str">
        <f>VLOOKUP(B2194,[1]Transaction!C:E,3,FALSE)</f>
        <v>Bank</v>
      </c>
      <c r="R2194" s="10">
        <f>IFERROR(I2194-J2194, "")</f>
        <v>800601.41513823997</v>
      </c>
      <c r="S2194" s="5">
        <f t="shared" si="69"/>
        <v>16012.0283027648</v>
      </c>
    </row>
    <row r="2195" spans="1:19" x14ac:dyDescent="0.25">
      <c r="A2195" s="6" t="s">
        <v>737</v>
      </c>
      <c r="B2195" s="7">
        <v>737911540</v>
      </c>
      <c r="C2195" s="6">
        <v>76</v>
      </c>
      <c r="D2195" s="17">
        <v>16947</v>
      </c>
      <c r="E2195" s="6" t="s">
        <v>3348</v>
      </c>
      <c r="F2195" s="6" t="s">
        <v>3547</v>
      </c>
      <c r="G2195" s="6" t="s">
        <v>3403</v>
      </c>
      <c r="H2195" s="18" t="s">
        <v>7860</v>
      </c>
      <c r="I2195" s="19" t="str">
        <f t="shared" si="68"/>
        <v>619711.854</v>
      </c>
      <c r="J2195" s="20">
        <v>346802.55770160002</v>
      </c>
      <c r="K2195" s="6" t="s">
        <v>7861</v>
      </c>
      <c r="L2195" t="str">
        <f>VLOOKUP(A2195,[1]Accounts!$A$2:$G$3001,5,FALSE)</f>
        <v>Current</v>
      </c>
      <c r="M2195" t="str">
        <f>VLOOKUP(A2195,[1]Accounts!$A$2:$G$3001,7,FALSE)</f>
        <v>380013,4976</v>
      </c>
      <c r="N2195" t="str">
        <f>IFERROR(VLOOKUP(A2195,[1]Loan!A:D,4,FALSE),  " No Loan")</f>
        <v>N18748735488</v>
      </c>
      <c r="O2195" s="4">
        <f>VLOOKUP(B2195, [1]Transaction!C:F,4,FALSE)</f>
        <v>44308</v>
      </c>
      <c r="P2195" t="str">
        <f>VLOOKUP(B2195,[1]Transaction!C:D,2,FALSE)</f>
        <v>Loan Payment</v>
      </c>
      <c r="Q2195" t="str">
        <f>VLOOKUP(B2195,[1]Transaction!C:E,3,FALSE)</f>
        <v>Mobile</v>
      </c>
      <c r="R2195" s="10">
        <f>IFERROR(I2195-J2195, "")</f>
        <v>272909.29629840003</v>
      </c>
      <c r="S2195" s="5">
        <f t="shared" si="69"/>
        <v>0</v>
      </c>
    </row>
    <row r="2196" spans="1:19" x14ac:dyDescent="0.25">
      <c r="A2196" s="6" t="s">
        <v>740</v>
      </c>
      <c r="B2196" s="7">
        <v>738124493</v>
      </c>
      <c r="C2196" s="6">
        <v>71</v>
      </c>
      <c r="D2196" s="17">
        <v>18773.25</v>
      </c>
      <c r="E2196" s="6" t="s">
        <v>3339</v>
      </c>
      <c r="F2196" s="6" t="s">
        <v>4256</v>
      </c>
      <c r="G2196" s="6" t="s">
        <v>3369</v>
      </c>
      <c r="H2196" s="18" t="s">
        <v>7862</v>
      </c>
      <c r="I2196" s="19" t="str">
        <f t="shared" si="68"/>
        <v>315905.159</v>
      </c>
      <c r="J2196" s="20">
        <v>401471.88481764001</v>
      </c>
      <c r="K2196" s="6" t="s">
        <v>7863</v>
      </c>
      <c r="L2196" t="str">
        <f>VLOOKUP(A2196,[1]Accounts!$A$2:$G$3001,5,FALSE)</f>
        <v>Savings</v>
      </c>
      <c r="M2196" t="str">
        <f>VLOOKUP(A2196,[1]Accounts!$A$2:$G$3001,7,FALSE)</f>
        <v>93000,4416</v>
      </c>
      <c r="N2196" t="str">
        <f>IFERROR(VLOOKUP(A2196,[1]Loan!A:D,4,FALSE),  " No Loan")</f>
        <v>N4263476272</v>
      </c>
      <c r="O2196" s="4">
        <f>VLOOKUP(B2196, [1]Transaction!C:F,4,FALSE)</f>
        <v>44247</v>
      </c>
      <c r="P2196" t="str">
        <f>VLOOKUP(B2196,[1]Transaction!C:D,2,FALSE)</f>
        <v>Loan Payment</v>
      </c>
      <c r="Q2196" t="str">
        <f>VLOOKUP(B2196,[1]Transaction!C:E,3,FALSE)</f>
        <v>AFT</v>
      </c>
      <c r="R2196" s="10">
        <f>IFERROR(I2196-J2196, "")</f>
        <v>-85566.725817640021</v>
      </c>
      <c r="S2196" s="5">
        <f t="shared" si="69"/>
        <v>0</v>
      </c>
    </row>
    <row r="2197" spans="1:19" x14ac:dyDescent="0.25">
      <c r="A2197" s="6" t="s">
        <v>1456</v>
      </c>
      <c r="B2197" s="7">
        <v>738174825</v>
      </c>
      <c r="C2197" s="6">
        <v>42</v>
      </c>
      <c r="D2197" s="17">
        <v>29365.5</v>
      </c>
      <c r="E2197" s="6" t="s">
        <v>3339</v>
      </c>
      <c r="F2197" s="6" t="s">
        <v>3782</v>
      </c>
      <c r="G2197" s="6" t="s">
        <v>3501</v>
      </c>
      <c r="H2197" s="18" t="s">
        <v>7864</v>
      </c>
      <c r="I2197" s="19" t="str">
        <f t="shared" si="68"/>
        <v>599402.153</v>
      </c>
      <c r="J2197" s="20">
        <v>401919.73424640001</v>
      </c>
      <c r="K2197" s="6" t="s">
        <v>7865</v>
      </c>
      <c r="L2197" t="str">
        <f>VLOOKUP(A2197,[1]Accounts!$A$2:$G$3001,5,FALSE)</f>
        <v>Current</v>
      </c>
      <c r="M2197" t="str">
        <f>VLOOKUP(A2197,[1]Accounts!$A$2:$G$3001,7,FALSE)</f>
        <v>87964,254</v>
      </c>
      <c r="N2197" t="str">
        <f>IFERROR(VLOOKUP(A2197,[1]Loan!A:D,4,FALSE),  " No Loan")</f>
        <v xml:space="preserve"> No Loan</v>
      </c>
      <c r="O2197" s="4">
        <f>VLOOKUP(B2197, [1]Transaction!C:F,4,FALSE)</f>
        <v>44319</v>
      </c>
      <c r="P2197" t="str">
        <f>VLOOKUP(B2197,[1]Transaction!C:D,2,FALSE)</f>
        <v>Money Transfer</v>
      </c>
      <c r="Q2197" t="str">
        <f>VLOOKUP(B2197,[1]Transaction!C:E,3,FALSE)</f>
        <v>Mobile</v>
      </c>
      <c r="R2197" s="10">
        <f>IFERROR(I2197-J2197, "")</f>
        <v>197482.41875360004</v>
      </c>
      <c r="S2197" s="5">
        <f t="shared" si="69"/>
        <v>0</v>
      </c>
    </row>
    <row r="2198" spans="1:19" x14ac:dyDescent="0.25">
      <c r="A2198" s="6" t="s">
        <v>436</v>
      </c>
      <c r="B2198" s="7">
        <v>738194151</v>
      </c>
      <c r="C2198" s="6">
        <v>81</v>
      </c>
      <c r="D2198" s="17">
        <v>15120.75</v>
      </c>
      <c r="E2198" s="6" t="s">
        <v>3348</v>
      </c>
      <c r="F2198" s="6" t="s">
        <v>3654</v>
      </c>
      <c r="G2198" s="6" t="s">
        <v>3454</v>
      </c>
      <c r="H2198" s="18" t="s">
        <v>7866</v>
      </c>
      <c r="I2198" s="19" t="str">
        <f t="shared" si="68"/>
        <v>1042672.65</v>
      </c>
      <c r="J2198" s="20">
        <v>524354.58989549999</v>
      </c>
      <c r="K2198" s="6" t="s">
        <v>7867</v>
      </c>
      <c r="L2198" t="str">
        <f>VLOOKUP(A2198,[1]Accounts!$A$2:$G$3001,5,FALSE)</f>
        <v>Domiciliary</v>
      </c>
      <c r="M2198" t="str">
        <f>VLOOKUP(A2198,[1]Accounts!$A$2:$G$3001,7,FALSE)</f>
        <v>215060,4463</v>
      </c>
      <c r="N2198" t="str">
        <f>IFERROR(VLOOKUP(A2198,[1]Loan!A:D,4,FALSE),  " No Loan")</f>
        <v xml:space="preserve"> No Loan</v>
      </c>
      <c r="O2198" s="4">
        <f>VLOOKUP(B2198, [1]Transaction!C:F,4,FALSE)</f>
        <v>44602</v>
      </c>
      <c r="P2198" t="str">
        <f>VLOOKUP(B2198,[1]Transaction!C:D,2,FALSE)</f>
        <v>Money Deposit</v>
      </c>
      <c r="Q2198" t="str">
        <f>VLOOKUP(B2198,[1]Transaction!C:E,3,FALSE)</f>
        <v>Bank</v>
      </c>
      <c r="R2198" s="10">
        <f>IFERROR(I2198-J2198, "")</f>
        <v>518318.06010450004</v>
      </c>
      <c r="S2198" s="5">
        <f t="shared" si="69"/>
        <v>10366.361202090002</v>
      </c>
    </row>
    <row r="2199" spans="1:19" x14ac:dyDescent="0.25">
      <c r="A2199" s="6" t="s">
        <v>1381</v>
      </c>
      <c r="B2199" s="7">
        <v>738497808</v>
      </c>
      <c r="C2199" s="6">
        <v>56</v>
      </c>
      <c r="D2199" s="17">
        <v>24252</v>
      </c>
      <c r="E2199" s="6" t="s">
        <v>3348</v>
      </c>
      <c r="F2199" s="6" t="s">
        <v>4183</v>
      </c>
      <c r="G2199" s="6" t="s">
        <v>3623</v>
      </c>
      <c r="H2199" s="18" t="s">
        <v>7868</v>
      </c>
      <c r="I2199" s="19" t="str">
        <f t="shared" si="68"/>
        <v>124497.100</v>
      </c>
      <c r="J2199" s="20">
        <v>62995.533004800003</v>
      </c>
      <c r="K2199" s="6" t="s">
        <v>7869</v>
      </c>
      <c r="L2199" t="str">
        <f>VLOOKUP(A2199,[1]Accounts!$A$2:$G$3001,5,FALSE)</f>
        <v>Domiciliary</v>
      </c>
      <c r="M2199" t="str">
        <f>VLOOKUP(A2199,[1]Accounts!$A$2:$G$3001,7,FALSE)</f>
        <v>64664,6814</v>
      </c>
      <c r="N2199" t="str">
        <f>IFERROR(VLOOKUP(A2199,[1]Loan!A:D,4,FALSE),  " No Loan")</f>
        <v xml:space="preserve"> No Loan</v>
      </c>
      <c r="O2199" s="4">
        <f>VLOOKUP(B2199, [1]Transaction!C:F,4,FALSE)</f>
        <v>44235</v>
      </c>
      <c r="P2199" t="str">
        <f>VLOOKUP(B2199,[1]Transaction!C:D,2,FALSE)</f>
        <v>Money Transfer</v>
      </c>
      <c r="Q2199" t="str">
        <f>VLOOKUP(B2199,[1]Transaction!C:E,3,FALSE)</f>
        <v>Internet Banking</v>
      </c>
      <c r="R2199" s="10">
        <f>IFERROR(I2199-J2199, "")</f>
        <v>61501.566995200003</v>
      </c>
      <c r="S2199" s="5">
        <f t="shared" si="69"/>
        <v>0</v>
      </c>
    </row>
    <row r="2200" spans="1:19" x14ac:dyDescent="0.25">
      <c r="A2200" s="6" t="s">
        <v>1578</v>
      </c>
      <c r="B2200" s="7">
        <v>738684930</v>
      </c>
      <c r="C2200" s="6">
        <v>31</v>
      </c>
      <c r="D2200" s="17">
        <v>33383.25</v>
      </c>
      <c r="E2200" s="6" t="s">
        <v>3339</v>
      </c>
      <c r="F2200" s="6" t="s">
        <v>4287</v>
      </c>
      <c r="G2200" s="6" t="s">
        <v>3403</v>
      </c>
      <c r="H2200" s="18" t="s">
        <v>7870</v>
      </c>
      <c r="I2200" s="19" t="str">
        <f t="shared" si="68"/>
        <v>1076630.49</v>
      </c>
      <c r="J2200" s="20">
        <v>728744.26697999996</v>
      </c>
      <c r="K2200" s="6" t="s">
        <v>7871</v>
      </c>
      <c r="L2200" t="str">
        <f>VLOOKUP(A2200,[1]Accounts!$A$2:$G$3001,5,FALSE)</f>
        <v>Current</v>
      </c>
      <c r="M2200" t="str">
        <f>VLOOKUP(A2200,[1]Accounts!$A$2:$G$3001,7,FALSE)</f>
        <v>116049,969</v>
      </c>
      <c r="N2200" t="str">
        <f>IFERROR(VLOOKUP(A2200,[1]Loan!A:D,4,FALSE),  " No Loan")</f>
        <v xml:space="preserve"> No Loan</v>
      </c>
      <c r="O2200" s="4">
        <f>VLOOKUP(B2200, [1]Transaction!C:F,4,FALSE)</f>
        <v>44646</v>
      </c>
      <c r="P2200" t="str">
        <f>VLOOKUP(B2200,[1]Transaction!C:D,2,FALSE)</f>
        <v>Cash Withdrawal</v>
      </c>
      <c r="Q2200" t="str">
        <f>VLOOKUP(B2200,[1]Transaction!C:E,3,FALSE)</f>
        <v>POS</v>
      </c>
      <c r="R2200" s="10">
        <f>IFERROR(I2200-J2200, "")</f>
        <v>347886.22302000003</v>
      </c>
      <c r="S2200" s="5">
        <f t="shared" si="69"/>
        <v>0</v>
      </c>
    </row>
    <row r="2201" spans="1:19" x14ac:dyDescent="0.25">
      <c r="A2201" s="6" t="s">
        <v>1074</v>
      </c>
      <c r="B2201" s="7">
        <v>738835399</v>
      </c>
      <c r="C2201" s="6">
        <v>80</v>
      </c>
      <c r="D2201" s="17">
        <v>15486</v>
      </c>
      <c r="E2201" s="6" t="s">
        <v>3348</v>
      </c>
      <c r="F2201" s="6" t="s">
        <v>3606</v>
      </c>
      <c r="G2201" s="6" t="s">
        <v>3369</v>
      </c>
      <c r="H2201" s="18" t="s">
        <v>7872</v>
      </c>
      <c r="I2201" s="19" t="str">
        <f t="shared" si="68"/>
        <v>345042.497</v>
      </c>
      <c r="J2201" s="20">
        <v>123090.7162968</v>
      </c>
      <c r="K2201" s="6" t="s">
        <v>7873</v>
      </c>
      <c r="L2201" t="str">
        <f>VLOOKUP(A2201,[1]Accounts!$A$2:$G$3001,5,FALSE)</f>
        <v>Current</v>
      </c>
      <c r="M2201" t="str">
        <f>VLOOKUP(A2201,[1]Accounts!$A$2:$G$3001,7,FALSE)</f>
        <v>182458,4664</v>
      </c>
      <c r="N2201" t="str">
        <f>IFERROR(VLOOKUP(A2201,[1]Loan!A:D,4,FALSE),  " No Loan")</f>
        <v xml:space="preserve"> No Loan</v>
      </c>
      <c r="O2201" s="4">
        <f>VLOOKUP(B2201, [1]Transaction!C:F,4,FALSE)</f>
        <v>44669</v>
      </c>
      <c r="P2201" t="str">
        <f>VLOOKUP(B2201,[1]Transaction!C:D,2,FALSE)</f>
        <v>Online Payment</v>
      </c>
      <c r="Q2201" t="str">
        <f>VLOOKUP(B2201,[1]Transaction!C:E,3,FALSE)</f>
        <v>Internet Banking</v>
      </c>
      <c r="R2201" s="10">
        <f>IFERROR(I2201-J2201, "")</f>
        <v>221951.78070319997</v>
      </c>
      <c r="S2201" s="5">
        <f t="shared" si="69"/>
        <v>0</v>
      </c>
    </row>
    <row r="2202" spans="1:19" x14ac:dyDescent="0.25">
      <c r="A2202" s="6" t="s">
        <v>743</v>
      </c>
      <c r="B2202" s="7">
        <v>739195463</v>
      </c>
      <c r="C2202" s="6">
        <v>49</v>
      </c>
      <c r="D2202" s="17">
        <v>26808.75</v>
      </c>
      <c r="E2202" s="6" t="s">
        <v>3339</v>
      </c>
      <c r="F2202" s="6" t="s">
        <v>4094</v>
      </c>
      <c r="G2202" s="6" t="s">
        <v>3361</v>
      </c>
      <c r="H2202" s="18" t="s">
        <v>7874</v>
      </c>
      <c r="I2202" s="19" t="str">
        <f t="shared" si="68"/>
        <v>1429313.73</v>
      </c>
      <c r="J2202" s="20">
        <v>438288.84653400001</v>
      </c>
      <c r="K2202" s="6" t="s">
        <v>7875</v>
      </c>
      <c r="L2202" t="str">
        <f>VLOOKUP(A2202,[1]Accounts!$A$2:$G$3001,5,FALSE)</f>
        <v>Domiciliary</v>
      </c>
      <c r="M2202" t="str">
        <f>VLOOKUP(A2202,[1]Accounts!$A$2:$G$3001,7,FALSE)</f>
        <v>75934,17</v>
      </c>
      <c r="N2202" t="str">
        <f>IFERROR(VLOOKUP(A2202,[1]Loan!A:D,4,FALSE),  " No Loan")</f>
        <v>N78656823</v>
      </c>
      <c r="O2202" s="4">
        <f>VLOOKUP(B2202, [1]Transaction!C:F,4,FALSE)</f>
        <v>44601</v>
      </c>
      <c r="P2202" t="str">
        <f>VLOOKUP(B2202,[1]Transaction!C:D,2,FALSE)</f>
        <v>Loan Payment</v>
      </c>
      <c r="Q2202" t="str">
        <f>VLOOKUP(B2202,[1]Transaction!C:E,3,FALSE)</f>
        <v>AFT</v>
      </c>
      <c r="R2202" s="10">
        <f>IFERROR(I2202-J2202, "")</f>
        <v>991024.88346599997</v>
      </c>
      <c r="S2202" s="5">
        <f t="shared" si="69"/>
        <v>19820.497669320001</v>
      </c>
    </row>
    <row r="2203" spans="1:19" x14ac:dyDescent="0.25">
      <c r="A2203" s="6" t="s">
        <v>2031</v>
      </c>
      <c r="B2203" s="7">
        <v>739411332</v>
      </c>
      <c r="C2203" s="6">
        <v>47</v>
      </c>
      <c r="D2203" s="17">
        <v>27539.25</v>
      </c>
      <c r="E2203" s="6" t="s">
        <v>3339</v>
      </c>
      <c r="F2203" s="6" t="s">
        <v>4365</v>
      </c>
      <c r="G2203" s="6" t="s">
        <v>3345</v>
      </c>
      <c r="H2203" s="18" t="s">
        <v>7876</v>
      </c>
      <c r="I2203" s="19" t="str">
        <f t="shared" si="68"/>
        <v>223771.211</v>
      </c>
      <c r="J2203" s="20">
        <v>46246.050420480002</v>
      </c>
      <c r="K2203" s="6" t="s">
        <v>7877</v>
      </c>
      <c r="L2203" t="str">
        <f>VLOOKUP(A2203,[1]Accounts!$A$2:$G$3001,5,FALSE)</f>
        <v>Corporate</v>
      </c>
      <c r="M2203" t="str">
        <f>VLOOKUP(A2203,[1]Accounts!$A$2:$G$3001,7,FALSE)</f>
        <v>174820,3264</v>
      </c>
      <c r="N2203" t="str">
        <f>IFERROR(VLOOKUP(A2203,[1]Loan!A:D,4,FALSE),  " No Loan")</f>
        <v xml:space="preserve"> No Loan</v>
      </c>
      <c r="O2203" s="4">
        <f>VLOOKUP(B2203, [1]Transaction!C:F,4,FALSE)</f>
        <v>44491</v>
      </c>
      <c r="P2203" t="str">
        <f>VLOOKUP(B2203,[1]Transaction!C:D,2,FALSE)</f>
        <v>Money Transfer</v>
      </c>
      <c r="Q2203" t="str">
        <f>VLOOKUP(B2203,[1]Transaction!C:E,3,FALSE)</f>
        <v>Mobile</v>
      </c>
      <c r="R2203" s="10">
        <f>IFERROR(I2203-J2203, "")</f>
        <v>177525.16057952002</v>
      </c>
      <c r="S2203" s="5">
        <f t="shared" si="69"/>
        <v>0</v>
      </c>
    </row>
    <row r="2204" spans="1:19" x14ac:dyDescent="0.25">
      <c r="A2204" s="6" t="s">
        <v>1495</v>
      </c>
      <c r="B2204" s="7">
        <v>740328280</v>
      </c>
      <c r="C2204" s="6">
        <v>82</v>
      </c>
      <c r="D2204" s="17">
        <v>14755.5</v>
      </c>
      <c r="E2204" s="6" t="s">
        <v>3339</v>
      </c>
      <c r="F2204" s="6" t="s">
        <v>5227</v>
      </c>
      <c r="G2204" s="6" t="s">
        <v>3361</v>
      </c>
      <c r="H2204" s="18" t="s">
        <v>7878</v>
      </c>
      <c r="I2204" s="19" t="str">
        <f t="shared" si="68"/>
        <v>59044.1186</v>
      </c>
      <c r="J2204" s="20">
        <v>30440.523375360001</v>
      </c>
      <c r="K2204" s="6" t="s">
        <v>7879</v>
      </c>
      <c r="L2204" t="str">
        <f>VLOOKUP(A2204,[1]Accounts!$A$2:$G$3001,5,FALSE)</f>
        <v>Savings</v>
      </c>
      <c r="M2204" t="str">
        <f>VLOOKUP(A2204,[1]Accounts!$A$2:$G$3001,7,FALSE)</f>
        <v>114270,39</v>
      </c>
      <c r="N2204" t="str">
        <f>IFERROR(VLOOKUP(A2204,[1]Loan!A:D,4,FALSE),  " No Loan")</f>
        <v xml:space="preserve"> No Loan</v>
      </c>
      <c r="O2204" s="4">
        <f>VLOOKUP(B2204, [1]Transaction!C:F,4,FALSE)</f>
        <v>44459</v>
      </c>
      <c r="P2204" t="str">
        <f>VLOOKUP(B2204,[1]Transaction!C:D,2,FALSE)</f>
        <v>Money Deposit</v>
      </c>
      <c r="Q2204" t="str">
        <f>VLOOKUP(B2204,[1]Transaction!C:E,3,FALSE)</f>
        <v>ATM</v>
      </c>
      <c r="R2204" s="10">
        <f>IFERROR(I2204-J2204, "")</f>
        <v>28603.595224640001</v>
      </c>
      <c r="S2204" s="5">
        <f t="shared" si="69"/>
        <v>0</v>
      </c>
    </row>
    <row r="2205" spans="1:19" x14ac:dyDescent="0.25">
      <c r="A2205" s="6" t="s">
        <v>2672</v>
      </c>
      <c r="B2205" s="7">
        <v>740423327</v>
      </c>
      <c r="C2205" s="6">
        <v>34</v>
      </c>
      <c r="D2205" s="17">
        <v>32287.5</v>
      </c>
      <c r="E2205" s="6" t="s">
        <v>3348</v>
      </c>
      <c r="F2205" s="6" t="s">
        <v>3674</v>
      </c>
      <c r="G2205" s="6" t="s">
        <v>3361</v>
      </c>
      <c r="H2205" s="18" t="s">
        <v>7880</v>
      </c>
      <c r="I2205" s="19" t="str">
        <f t="shared" si="68"/>
        <v>185097.765</v>
      </c>
      <c r="J2205" s="20">
        <v>105814.222668</v>
      </c>
      <c r="K2205" s="6" t="s">
        <v>7881</v>
      </c>
      <c r="L2205" t="str">
        <f>VLOOKUP(A2205,[1]Accounts!$A$2:$G$3001,5,FALSE)</f>
        <v>Savings</v>
      </c>
      <c r="M2205" t="str">
        <f>VLOOKUP(A2205,[1]Accounts!$A$2:$G$3001,7,FALSE)</f>
        <v>70262,8521</v>
      </c>
      <c r="N2205" t="str">
        <f>IFERROR(VLOOKUP(A2205,[1]Loan!A:D,4,FALSE),  " No Loan")</f>
        <v xml:space="preserve"> No Loan</v>
      </c>
      <c r="O2205" s="4">
        <f>VLOOKUP(B2205, [1]Transaction!C:F,4,FALSE)</f>
        <v>44296</v>
      </c>
      <c r="P2205" t="str">
        <f>VLOOKUP(B2205,[1]Transaction!C:D,2,FALSE)</f>
        <v>Checks</v>
      </c>
      <c r="Q2205" t="str">
        <f>VLOOKUP(B2205,[1]Transaction!C:E,3,FALSE)</f>
        <v>Informal Services</v>
      </c>
      <c r="R2205" s="10">
        <f>IFERROR(I2205-J2205, "")</f>
        <v>79283.542332000012</v>
      </c>
      <c r="S2205" s="5">
        <f t="shared" si="69"/>
        <v>0</v>
      </c>
    </row>
    <row r="2206" spans="1:19" x14ac:dyDescent="0.25">
      <c r="A2206" s="6" t="s">
        <v>2468</v>
      </c>
      <c r="B2206" s="7">
        <v>740796578</v>
      </c>
      <c r="C2206" s="6">
        <v>75</v>
      </c>
      <c r="D2206" s="17">
        <v>17312.25</v>
      </c>
      <c r="E2206" s="6" t="s">
        <v>3339</v>
      </c>
      <c r="F2206" s="6" t="s">
        <v>4166</v>
      </c>
      <c r="G2206" s="6" t="s">
        <v>3361</v>
      </c>
      <c r="H2206" s="18" t="s">
        <v>7882</v>
      </c>
      <c r="I2206" s="19" t="str">
        <f t="shared" si="68"/>
        <v>104336.326</v>
      </c>
      <c r="J2206" s="20">
        <v>25584.136765439998</v>
      </c>
      <c r="K2206" s="6" t="s">
        <v>7883</v>
      </c>
      <c r="L2206" t="str">
        <f>VLOOKUP(A2206,[1]Accounts!$A$2:$G$3001,5,FALSE)</f>
        <v>Domiciliary</v>
      </c>
      <c r="M2206" t="str">
        <f>VLOOKUP(A2206,[1]Accounts!$A$2:$G$3001,7,FALSE)</f>
        <v>521159,9844</v>
      </c>
      <c r="N2206" t="str">
        <f>IFERROR(VLOOKUP(A2206,[1]Loan!A:D,4,FALSE),  " No Loan")</f>
        <v xml:space="preserve"> No Loan</v>
      </c>
      <c r="O2206" s="4">
        <f>VLOOKUP(B2206, [1]Transaction!C:F,4,FALSE)</f>
        <v>44262</v>
      </c>
      <c r="P2206" t="str">
        <f>VLOOKUP(B2206,[1]Transaction!C:D,2,FALSE)</f>
        <v>Cash Withdrawal</v>
      </c>
      <c r="Q2206" t="str">
        <f>VLOOKUP(B2206,[1]Transaction!C:E,3,FALSE)</f>
        <v>POS</v>
      </c>
      <c r="R2206" s="10">
        <f>IFERROR(I2206-J2206, "")</f>
        <v>78752.189234560006</v>
      </c>
      <c r="S2206" s="5">
        <f t="shared" si="69"/>
        <v>0</v>
      </c>
    </row>
    <row r="2207" spans="1:19" x14ac:dyDescent="0.25">
      <c r="A2207" s="6" t="s">
        <v>1479</v>
      </c>
      <c r="B2207" s="7">
        <v>741028214</v>
      </c>
      <c r="C2207" s="6">
        <v>46</v>
      </c>
      <c r="D2207" s="17">
        <v>27904.5</v>
      </c>
      <c r="E2207" s="6" t="s">
        <v>3348</v>
      </c>
      <c r="F2207" s="6" t="s">
        <v>3517</v>
      </c>
      <c r="G2207" s="6" t="s">
        <v>3489</v>
      </c>
      <c r="H2207" s="18" t="s">
        <v>7884</v>
      </c>
      <c r="I2207" s="19" t="str">
        <f t="shared" si="68"/>
        <v>29873.7167</v>
      </c>
      <c r="J2207" s="20">
        <v>28301.415875999999</v>
      </c>
      <c r="K2207" s="6" t="s">
        <v>7885</v>
      </c>
      <c r="L2207" t="str">
        <f>VLOOKUP(A2207,[1]Accounts!$A$2:$G$3001,5,FALSE)</f>
        <v>Savings</v>
      </c>
      <c r="M2207" t="str">
        <f>VLOOKUP(A2207,[1]Accounts!$A$2:$G$3001,7,FALSE)</f>
        <v>136993,0068</v>
      </c>
      <c r="N2207" t="str">
        <f>IFERROR(VLOOKUP(A2207,[1]Loan!A:D,4,FALSE),  " No Loan")</f>
        <v xml:space="preserve"> No Loan</v>
      </c>
      <c r="O2207" s="4">
        <f>VLOOKUP(B2207, [1]Transaction!C:F,4,FALSE)</f>
        <v>44590</v>
      </c>
      <c r="P2207" t="str">
        <f>VLOOKUP(B2207,[1]Transaction!C:D,2,FALSE)</f>
        <v>Money Transfer</v>
      </c>
      <c r="Q2207" t="str">
        <f>VLOOKUP(B2207,[1]Transaction!C:E,3,FALSE)</f>
        <v>Mobile</v>
      </c>
      <c r="R2207" s="10">
        <f>IFERROR(I2207-J2207, "")</f>
        <v>1572.3008240000017</v>
      </c>
      <c r="S2207" s="5">
        <f t="shared" si="69"/>
        <v>0</v>
      </c>
    </row>
    <row r="2208" spans="1:19" x14ac:dyDescent="0.25">
      <c r="A2208" s="6" t="s">
        <v>1759</v>
      </c>
      <c r="B2208" s="7">
        <v>741375983</v>
      </c>
      <c r="C2208" s="6">
        <v>52</v>
      </c>
      <c r="D2208" s="17">
        <v>25713</v>
      </c>
      <c r="E2208" s="6" t="s">
        <v>3339</v>
      </c>
      <c r="F2208" s="6" t="s">
        <v>4227</v>
      </c>
      <c r="G2208" s="6" t="s">
        <v>3389</v>
      </c>
      <c r="H2208" s="18" t="s">
        <v>7886</v>
      </c>
      <c r="I2208" s="19" t="str">
        <f t="shared" si="68"/>
        <v>3047678.10</v>
      </c>
      <c r="J2208" s="20">
        <v>438710.35161860002</v>
      </c>
      <c r="K2208" s="6" t="s">
        <v>7887</v>
      </c>
      <c r="L2208" t="str">
        <f>VLOOKUP(A2208,[1]Accounts!$A$2:$G$3001,5,FALSE)</f>
        <v>Savings</v>
      </c>
      <c r="M2208" t="str">
        <f>VLOOKUP(A2208,[1]Accounts!$A$2:$G$3001,7,FALSE)</f>
        <v>302672,565</v>
      </c>
      <c r="N2208" t="str">
        <f>IFERROR(VLOOKUP(A2208,[1]Loan!A:D,4,FALSE),  " No Loan")</f>
        <v xml:space="preserve"> No Loan</v>
      </c>
      <c r="O2208" s="4">
        <f>VLOOKUP(B2208, [1]Transaction!C:F,4,FALSE)</f>
        <v>44380</v>
      </c>
      <c r="P2208" t="str">
        <f>VLOOKUP(B2208,[1]Transaction!C:D,2,FALSE)</f>
        <v>Cash Withdrawal</v>
      </c>
      <c r="Q2208" t="str">
        <f>VLOOKUP(B2208,[1]Transaction!C:E,3,FALSE)</f>
        <v>ATM</v>
      </c>
      <c r="R2208" s="10">
        <f>IFERROR(I2208-J2208, "")</f>
        <v>2608967.7483814</v>
      </c>
      <c r="S2208" s="5">
        <f t="shared" si="69"/>
        <v>52179.354967628002</v>
      </c>
    </row>
    <row r="2209" spans="1:19" x14ac:dyDescent="0.25">
      <c r="A2209" s="6" t="s">
        <v>746</v>
      </c>
      <c r="B2209" s="7">
        <v>741467211</v>
      </c>
      <c r="C2209" s="6">
        <v>35</v>
      </c>
      <c r="D2209" s="17">
        <v>31922.25</v>
      </c>
      <c r="E2209" s="6" t="s">
        <v>3339</v>
      </c>
      <c r="F2209" s="6" t="s">
        <v>3777</v>
      </c>
      <c r="G2209" s="6" t="s">
        <v>3623</v>
      </c>
      <c r="H2209" s="18" t="s">
        <v>7888</v>
      </c>
      <c r="I2209" s="19" t="str">
        <f t="shared" si="68"/>
        <v>3245233.12</v>
      </c>
      <c r="J2209" s="20">
        <v>232278.6723257</v>
      </c>
      <c r="K2209" s="6" t="s">
        <v>7889</v>
      </c>
      <c r="L2209" t="str">
        <f>VLOOKUP(A2209,[1]Accounts!$A$2:$G$3001,5,FALSE)</f>
        <v>Fixed Deposit</v>
      </c>
      <c r="M2209" t="str">
        <f>VLOOKUP(A2209,[1]Accounts!$A$2:$G$3001,7,FALSE)</f>
        <v>104864,6144</v>
      </c>
      <c r="N2209" t="str">
        <f>IFERROR(VLOOKUP(A2209,[1]Loan!A:D,4,FALSE),  " No Loan")</f>
        <v>N574790,58</v>
      </c>
      <c r="O2209" s="4">
        <f>VLOOKUP(B2209, [1]Transaction!C:F,4,FALSE)</f>
        <v>44385</v>
      </c>
      <c r="P2209" t="str">
        <f>VLOOKUP(B2209,[1]Transaction!C:D,2,FALSE)</f>
        <v>Loan Payment</v>
      </c>
      <c r="Q2209" t="str">
        <f>VLOOKUP(B2209,[1]Transaction!C:E,3,FALSE)</f>
        <v>Mobile</v>
      </c>
      <c r="R2209" s="10">
        <f>IFERROR(I2209-J2209, "")</f>
        <v>3012954.4476743001</v>
      </c>
      <c r="S2209" s="5">
        <f t="shared" si="69"/>
        <v>60259.088953486003</v>
      </c>
    </row>
    <row r="2210" spans="1:19" x14ac:dyDescent="0.25">
      <c r="A2210" s="6" t="s">
        <v>660</v>
      </c>
      <c r="B2210" s="7">
        <v>741568626</v>
      </c>
      <c r="C2210" s="6">
        <v>36</v>
      </c>
      <c r="D2210" s="17">
        <v>31557</v>
      </c>
      <c r="E2210" s="6" t="s">
        <v>3339</v>
      </c>
      <c r="F2210" s="6" t="s">
        <v>4621</v>
      </c>
      <c r="G2210" s="6" t="s">
        <v>3345</v>
      </c>
      <c r="H2210" s="18" t="s">
        <v>7890</v>
      </c>
      <c r="I2210" s="19" t="str">
        <f t="shared" si="68"/>
        <v>531230.57_x0002_</v>
      </c>
      <c r="J2210" s="20">
        <v>306891.90028900001</v>
      </c>
      <c r="K2210" s="6" t="s">
        <v>7891</v>
      </c>
      <c r="L2210" t="str">
        <f>VLOOKUP(A2210,[1]Accounts!$A$2:$G$3001,5,FALSE)</f>
        <v>Current</v>
      </c>
      <c r="M2210" t="str">
        <f>VLOOKUP(A2210,[1]Accounts!$A$2:$G$3001,7,FALSE)</f>
        <v>456003,99</v>
      </c>
      <c r="N2210" t="str">
        <f>IFERROR(VLOOKUP(A2210,[1]Loan!A:D,4,FALSE),  " No Loan")</f>
        <v xml:space="preserve"> No Loan</v>
      </c>
      <c r="O2210" s="4">
        <f>VLOOKUP(B2210, [1]Transaction!C:F,4,FALSE)</f>
        <v>44466</v>
      </c>
      <c r="P2210" t="str">
        <f>VLOOKUP(B2210,[1]Transaction!C:D,2,FALSE)</f>
        <v>Money Transfer</v>
      </c>
      <c r="Q2210" t="str">
        <f>VLOOKUP(B2210,[1]Transaction!C:E,3,FALSE)</f>
        <v>Mobile</v>
      </c>
      <c r="R2210" s="10" t="str">
        <f>IFERROR(I2210-J2210, "")</f>
        <v/>
      </c>
      <c r="S2210" s="5" t="e">
        <f t="shared" si="69"/>
        <v>#VALUE!</v>
      </c>
    </row>
    <row r="2211" spans="1:19" x14ac:dyDescent="0.25">
      <c r="A2211" s="6" t="s">
        <v>3130</v>
      </c>
      <c r="B2211" s="7">
        <v>741790644</v>
      </c>
      <c r="C2211" s="6">
        <v>60</v>
      </c>
      <c r="D2211" s="17">
        <v>22791</v>
      </c>
      <c r="E2211" s="6" t="s">
        <v>3348</v>
      </c>
      <c r="F2211" s="6" t="s">
        <v>4542</v>
      </c>
      <c r="G2211" s="6" t="s">
        <v>3403</v>
      </c>
      <c r="H2211" s="18" t="s">
        <v>7892</v>
      </c>
      <c r="I2211" s="19" t="str">
        <f t="shared" si="68"/>
        <v>167605.972</v>
      </c>
      <c r="J2211" s="20">
        <v>84228.2551656</v>
      </c>
      <c r="K2211" s="6" t="s">
        <v>7893</v>
      </c>
      <c r="L2211" t="str">
        <f>VLOOKUP(A2211,[1]Accounts!$A$2:$G$3001,5,FALSE)</f>
        <v>Domiciliary</v>
      </c>
      <c r="M2211" t="str">
        <f>VLOOKUP(A2211,[1]Accounts!$A$2:$G$3001,7,FALSE)</f>
        <v>31919,9244</v>
      </c>
      <c r="N2211" t="str">
        <f>IFERROR(VLOOKUP(A2211,[1]Loan!A:D,4,FALSE),  " No Loan")</f>
        <v xml:space="preserve"> No Loan</v>
      </c>
      <c r="O2211" s="4">
        <f>VLOOKUP(B2211, [1]Transaction!C:F,4,FALSE)</f>
        <v>44411</v>
      </c>
      <c r="P2211" t="str">
        <f>VLOOKUP(B2211,[1]Transaction!C:D,2,FALSE)</f>
        <v>Online Payment</v>
      </c>
      <c r="Q2211" t="str">
        <f>VLOOKUP(B2211,[1]Transaction!C:E,3,FALSE)</f>
        <v>Internet Banking</v>
      </c>
      <c r="R2211" s="10">
        <f>IFERROR(I2211-J2211, "")</f>
        <v>83377.716834400009</v>
      </c>
      <c r="S2211" s="5">
        <f t="shared" si="69"/>
        <v>0</v>
      </c>
    </row>
    <row r="2212" spans="1:19" x14ac:dyDescent="0.25">
      <c r="A2212" s="6" t="s">
        <v>3178</v>
      </c>
      <c r="B2212" s="7">
        <v>742082111</v>
      </c>
      <c r="C2212" s="6">
        <v>76</v>
      </c>
      <c r="D2212" s="17">
        <v>16947</v>
      </c>
      <c r="E2212" s="6" t="s">
        <v>3339</v>
      </c>
      <c r="F2212" s="6" t="s">
        <v>3639</v>
      </c>
      <c r="G2212" s="6" t="s">
        <v>3623</v>
      </c>
      <c r="H2212" s="18" t="s">
        <v>7894</v>
      </c>
      <c r="I2212" s="19" t="str">
        <f t="shared" si="68"/>
        <v>855843.877</v>
      </c>
      <c r="J2212" s="20">
        <v>185162.13518400001</v>
      </c>
      <c r="K2212" s="6" t="s">
        <v>7895</v>
      </c>
      <c r="L2212" t="str">
        <f>VLOOKUP(A2212,[1]Accounts!$A$2:$G$3001,5,FALSE)</f>
        <v>Joint</v>
      </c>
      <c r="M2212" t="str">
        <f>VLOOKUP(A2212,[1]Accounts!$A$2:$G$3001,7,FALSE)</f>
        <v>129752,4484</v>
      </c>
      <c r="N2212" t="str">
        <f>IFERROR(VLOOKUP(A2212,[1]Loan!A:D,4,FALSE),  " No Loan")</f>
        <v xml:space="preserve"> No Loan</v>
      </c>
      <c r="O2212" s="4">
        <f>VLOOKUP(B2212, [1]Transaction!C:F,4,FALSE)</f>
        <v>44510</v>
      </c>
      <c r="P2212" t="str">
        <f>VLOOKUP(B2212,[1]Transaction!C:D,2,FALSE)</f>
        <v>Money Deposit</v>
      </c>
      <c r="Q2212" t="str">
        <f>VLOOKUP(B2212,[1]Transaction!C:E,3,FALSE)</f>
        <v>Bank</v>
      </c>
      <c r="R2212" s="10">
        <f>IFERROR(I2212-J2212, "")</f>
        <v>670681.74181599997</v>
      </c>
      <c r="S2212" s="5">
        <f t="shared" si="69"/>
        <v>13413.63483632</v>
      </c>
    </row>
    <row r="2213" spans="1:19" x14ac:dyDescent="0.25">
      <c r="A2213" s="6" t="s">
        <v>2429</v>
      </c>
      <c r="B2213" s="7">
        <v>742981884</v>
      </c>
      <c r="C2213" s="6">
        <v>78</v>
      </c>
      <c r="D2213" s="17">
        <v>16216.5</v>
      </c>
      <c r="E2213" s="6" t="s">
        <v>3339</v>
      </c>
      <c r="F2213" s="6" t="s">
        <v>4112</v>
      </c>
      <c r="G2213" s="6" t="s">
        <v>3463</v>
      </c>
      <c r="H2213" s="18" t="s">
        <v>7896</v>
      </c>
      <c r="I2213" s="19" t="str">
        <f t="shared" si="68"/>
        <v>294577.430</v>
      </c>
      <c r="J2213" s="20">
        <v>95148.510019199995</v>
      </c>
      <c r="K2213" s="6" t="s">
        <v>7897</v>
      </c>
      <c r="L2213" t="str">
        <f>VLOOKUP(A2213,[1]Accounts!$A$2:$G$3001,5,FALSE)</f>
        <v>Corporate</v>
      </c>
      <c r="M2213" t="str">
        <f>VLOOKUP(A2213,[1]Accounts!$A$2:$G$3001,7,FALSE)</f>
        <v>212962,8528</v>
      </c>
      <c r="N2213" t="str">
        <f>IFERROR(VLOOKUP(A2213,[1]Loan!A:D,4,FALSE),  " No Loan")</f>
        <v xml:space="preserve"> No Loan</v>
      </c>
      <c r="O2213" s="4">
        <f>VLOOKUP(B2213, [1]Transaction!C:F,4,FALSE)</f>
        <v>44662</v>
      </c>
      <c r="P2213" t="str">
        <f>VLOOKUP(B2213,[1]Transaction!C:D,2,FALSE)</f>
        <v>Checks</v>
      </c>
      <c r="Q2213" t="str">
        <f>VLOOKUP(B2213,[1]Transaction!C:E,3,FALSE)</f>
        <v>Informal Services</v>
      </c>
      <c r="R2213" s="10">
        <f>IFERROR(I2213-J2213, "")</f>
        <v>199428.91998080001</v>
      </c>
      <c r="S2213" s="5">
        <f t="shared" si="69"/>
        <v>0</v>
      </c>
    </row>
    <row r="2214" spans="1:19" x14ac:dyDescent="0.25">
      <c r="A2214" s="6" t="s">
        <v>2423</v>
      </c>
      <c r="B2214" s="7">
        <v>743549968</v>
      </c>
      <c r="C2214" s="6">
        <v>27</v>
      </c>
      <c r="D2214" s="17">
        <v>34844.25</v>
      </c>
      <c r="E2214" s="6" t="s">
        <v>3339</v>
      </c>
      <c r="F2214" s="6" t="s">
        <v>3663</v>
      </c>
      <c r="G2214" s="6" t="s">
        <v>3369</v>
      </c>
      <c r="H2214" s="18" t="s">
        <v>7898</v>
      </c>
      <c r="I2214" s="19" t="str">
        <f t="shared" si="68"/>
        <v>1264219.14</v>
      </c>
      <c r="J2214" s="20">
        <v>416295.12862079998</v>
      </c>
      <c r="K2214" s="6" t="s">
        <v>7899</v>
      </c>
      <c r="L2214" t="str">
        <f>VLOOKUP(A2214,[1]Accounts!$A$2:$G$3001,5,FALSE)</f>
        <v>Current</v>
      </c>
      <c r="M2214" t="str">
        <f>VLOOKUP(A2214,[1]Accounts!$A$2:$G$3001,7,FALSE)</f>
        <v>91594,7175</v>
      </c>
      <c r="N2214" t="str">
        <f>IFERROR(VLOOKUP(A2214,[1]Loan!A:D,4,FALSE),  " No Loan")</f>
        <v xml:space="preserve"> No Loan</v>
      </c>
      <c r="O2214" s="4">
        <f>VLOOKUP(B2214, [1]Transaction!C:F,4,FALSE)</f>
        <v>44483</v>
      </c>
      <c r="P2214" t="str">
        <f>VLOOKUP(B2214,[1]Transaction!C:D,2,FALSE)</f>
        <v>Money Transfer</v>
      </c>
      <c r="Q2214" t="str">
        <f>VLOOKUP(B2214,[1]Transaction!C:E,3,FALSE)</f>
        <v>ATM</v>
      </c>
      <c r="R2214" s="10">
        <f>IFERROR(I2214-J2214, "")</f>
        <v>847924.01137919992</v>
      </c>
      <c r="S2214" s="5">
        <f t="shared" si="69"/>
        <v>16958.480227583997</v>
      </c>
    </row>
    <row r="2215" spans="1:19" x14ac:dyDescent="0.25">
      <c r="A2215" s="6" t="s">
        <v>510</v>
      </c>
      <c r="B2215" s="7">
        <v>743583179</v>
      </c>
      <c r="C2215" s="6">
        <v>57</v>
      </c>
      <c r="D2215" s="17">
        <v>23886.75</v>
      </c>
      <c r="E2215" s="6" t="s">
        <v>3348</v>
      </c>
      <c r="F2215" s="6" t="s">
        <v>3435</v>
      </c>
      <c r="G2215" s="6" t="s">
        <v>3425</v>
      </c>
      <c r="H2215" s="18" t="s">
        <v>7900</v>
      </c>
      <c r="I2215" s="19" t="str">
        <f t="shared" si="68"/>
        <v>495556.406</v>
      </c>
      <c r="J2215" s="20">
        <v>349713.003822</v>
      </c>
      <c r="K2215" s="6" t="s">
        <v>7901</v>
      </c>
      <c r="L2215" t="str">
        <f>VLOOKUP(A2215,[1]Accounts!$A$2:$G$3001,5,FALSE)</f>
        <v>Current</v>
      </c>
      <c r="M2215" t="str">
        <f>VLOOKUP(A2215,[1]Accounts!$A$2:$G$3001,7,FALSE)</f>
        <v>121124,016</v>
      </c>
      <c r="N2215" t="str">
        <f>IFERROR(VLOOKUP(A2215,[1]Loan!A:D,4,FALSE),  " No Loan")</f>
        <v xml:space="preserve"> No Loan</v>
      </c>
      <c r="O2215" s="4">
        <f>VLOOKUP(B2215, [1]Transaction!C:F,4,FALSE)</f>
        <v>44637</v>
      </c>
      <c r="P2215" t="str">
        <f>VLOOKUP(B2215,[1]Transaction!C:D,2,FALSE)</f>
        <v>Money Transfer</v>
      </c>
      <c r="Q2215" t="str">
        <f>VLOOKUP(B2215,[1]Transaction!C:E,3,FALSE)</f>
        <v>Mobile</v>
      </c>
      <c r="R2215" s="10">
        <f>IFERROR(I2215-J2215, "")</f>
        <v>145843.40217800002</v>
      </c>
      <c r="S2215" s="5">
        <f t="shared" si="69"/>
        <v>0</v>
      </c>
    </row>
    <row r="2216" spans="1:19" x14ac:dyDescent="0.25">
      <c r="A2216" s="6" t="s">
        <v>1618</v>
      </c>
      <c r="B2216" s="7">
        <v>743682227</v>
      </c>
      <c r="C2216" s="6">
        <v>78</v>
      </c>
      <c r="D2216" s="17">
        <v>16216.5</v>
      </c>
      <c r="E2216" s="6" t="s">
        <v>3339</v>
      </c>
      <c r="F2216" s="6" t="s">
        <v>3707</v>
      </c>
      <c r="G2216" s="6" t="s">
        <v>3341</v>
      </c>
      <c r="H2216" s="18" t="s">
        <v>7902</v>
      </c>
      <c r="I2216" s="19" t="str">
        <f t="shared" si="68"/>
        <v>349744.281</v>
      </c>
      <c r="J2216" s="20">
        <v>72397.066291199997</v>
      </c>
      <c r="K2216" s="6" t="s">
        <v>7903</v>
      </c>
      <c r="L2216" t="str">
        <f>VLOOKUP(A2216,[1]Accounts!$A$2:$G$3001,5,FALSE)</f>
        <v>Joint</v>
      </c>
      <c r="M2216" t="str">
        <f>VLOOKUP(A2216,[1]Accounts!$A$2:$G$3001,7,FALSE)</f>
        <v>432677,4036</v>
      </c>
      <c r="N2216" t="str">
        <f>IFERROR(VLOOKUP(A2216,[1]Loan!A:D,4,FALSE),  " No Loan")</f>
        <v xml:space="preserve"> No Loan</v>
      </c>
      <c r="O2216" s="4">
        <f>VLOOKUP(B2216, [1]Transaction!C:F,4,FALSE)</f>
        <v>44232</v>
      </c>
      <c r="P2216" t="str">
        <f>VLOOKUP(B2216,[1]Transaction!C:D,2,FALSE)</f>
        <v>Online Payment</v>
      </c>
      <c r="Q2216" t="str">
        <f>VLOOKUP(B2216,[1]Transaction!C:E,3,FALSE)</f>
        <v>Mobile</v>
      </c>
      <c r="R2216" s="10">
        <f>IFERROR(I2216-J2216, "")</f>
        <v>277347.21470880002</v>
      </c>
      <c r="S2216" s="5">
        <f t="shared" si="69"/>
        <v>0</v>
      </c>
    </row>
    <row r="2217" spans="1:19" x14ac:dyDescent="0.25">
      <c r="A2217" s="6" t="s">
        <v>1501</v>
      </c>
      <c r="B2217" s="7">
        <v>743729432</v>
      </c>
      <c r="C2217" s="6">
        <v>35</v>
      </c>
      <c r="D2217" s="17">
        <v>31922.25</v>
      </c>
      <c r="E2217" s="6" t="s">
        <v>3348</v>
      </c>
      <c r="F2217" s="6" t="s">
        <v>3368</v>
      </c>
      <c r="G2217" s="6" t="s">
        <v>3357</v>
      </c>
      <c r="H2217" s="18" t="s">
        <v>7904</v>
      </c>
      <c r="I2217" s="19" t="str">
        <f t="shared" si="68"/>
        <v>1816438.35</v>
      </c>
      <c r="J2217" s="20">
        <v>475358.49115659</v>
      </c>
      <c r="K2217" s="6" t="s">
        <v>7905</v>
      </c>
      <c r="L2217" t="str">
        <f>VLOOKUP(A2217,[1]Accounts!$A$2:$G$3001,5,FALSE)</f>
        <v>Current</v>
      </c>
      <c r="M2217" t="str">
        <f>VLOOKUP(A2217,[1]Accounts!$A$2:$G$3001,7,FALSE)</f>
        <v>88044,48</v>
      </c>
      <c r="N2217" t="str">
        <f>IFERROR(VLOOKUP(A2217,[1]Loan!A:D,4,FALSE),  " No Loan")</f>
        <v xml:space="preserve"> No Loan</v>
      </c>
      <c r="O2217" s="4">
        <f>VLOOKUP(B2217, [1]Transaction!C:F,4,FALSE)</f>
        <v>44642</v>
      </c>
      <c r="P2217" t="str">
        <f>VLOOKUP(B2217,[1]Transaction!C:D,2,FALSE)</f>
        <v>Cash Withdrawal</v>
      </c>
      <c r="Q2217" t="str">
        <f>VLOOKUP(B2217,[1]Transaction!C:E,3,FALSE)</f>
        <v>Bank</v>
      </c>
      <c r="R2217" s="10">
        <f>IFERROR(I2217-J2217, "")</f>
        <v>1341079.8588434102</v>
      </c>
      <c r="S2217" s="5">
        <f t="shared" si="69"/>
        <v>26821.597176868203</v>
      </c>
    </row>
    <row r="2218" spans="1:19" x14ac:dyDescent="0.25">
      <c r="A2218" s="6" t="s">
        <v>1823</v>
      </c>
      <c r="B2218" s="7">
        <v>743758298</v>
      </c>
      <c r="C2218" s="6">
        <v>77</v>
      </c>
      <c r="D2218" s="17">
        <v>16581.75</v>
      </c>
      <c r="E2218" s="6" t="s">
        <v>3339</v>
      </c>
      <c r="F2218" s="6" t="s">
        <v>3721</v>
      </c>
      <c r="G2218" s="6" t="s">
        <v>3345</v>
      </c>
      <c r="H2218" s="18" t="s">
        <v>7906</v>
      </c>
      <c r="I2218" s="19" t="str">
        <f t="shared" si="68"/>
        <v>1917355.41</v>
      </c>
      <c r="J2218" s="20">
        <v>789564.19934231997</v>
      </c>
      <c r="K2218" s="6" t="s">
        <v>7907</v>
      </c>
      <c r="L2218" t="str">
        <f>VLOOKUP(A2218,[1]Accounts!$A$2:$G$3001,5,FALSE)</f>
        <v>Corporate</v>
      </c>
      <c r="M2218" t="str">
        <f>VLOOKUP(A2218,[1]Accounts!$A$2:$G$3001,7,FALSE)</f>
        <v>247280,3457</v>
      </c>
      <c r="N2218" t="str">
        <f>IFERROR(VLOOKUP(A2218,[1]Loan!A:D,4,FALSE),  " No Loan")</f>
        <v xml:space="preserve"> No Loan</v>
      </c>
      <c r="O2218" s="4">
        <f>VLOOKUP(B2218, [1]Transaction!C:F,4,FALSE)</f>
        <v>44437</v>
      </c>
      <c r="P2218" t="str">
        <f>VLOOKUP(B2218,[1]Transaction!C:D,2,FALSE)</f>
        <v>Online Payment</v>
      </c>
      <c r="Q2218" t="str">
        <f>VLOOKUP(B2218,[1]Transaction!C:E,3,FALSE)</f>
        <v>Mobile</v>
      </c>
      <c r="R2218" s="10">
        <f>IFERROR(I2218-J2218, "")</f>
        <v>1127791.2106576799</v>
      </c>
      <c r="S2218" s="5">
        <f t="shared" si="69"/>
        <v>22555.824213153599</v>
      </c>
    </row>
    <row r="2219" spans="1:19" x14ac:dyDescent="0.25">
      <c r="A2219" s="6" t="s">
        <v>1794</v>
      </c>
      <c r="B2219" s="7">
        <v>743760254</v>
      </c>
      <c r="C2219" s="6">
        <v>54</v>
      </c>
      <c r="D2219" s="17">
        <v>24982.5</v>
      </c>
      <c r="E2219" s="6" t="s">
        <v>3348</v>
      </c>
      <c r="F2219" s="6" t="s">
        <v>4037</v>
      </c>
      <c r="G2219" s="6" t="s">
        <v>3463</v>
      </c>
      <c r="H2219" s="18" t="s">
        <v>7908</v>
      </c>
      <c r="I2219" s="19" t="str">
        <f t="shared" si="68"/>
        <v>2168648.47</v>
      </c>
      <c r="J2219" s="20">
        <v>398157.61863327998</v>
      </c>
      <c r="K2219" s="6" t="s">
        <v>7909</v>
      </c>
      <c r="L2219" t="str">
        <f>VLOOKUP(A2219,[1]Accounts!$A$2:$G$3001,5,FALSE)</f>
        <v>Domiciliary</v>
      </c>
      <c r="M2219" t="str">
        <f>VLOOKUP(A2219,[1]Accounts!$A$2:$G$3001,7,FALSE)</f>
        <v>131274,4482</v>
      </c>
      <c r="N2219" t="str">
        <f>IFERROR(VLOOKUP(A2219,[1]Loan!A:D,4,FALSE),  " No Loan")</f>
        <v xml:space="preserve"> No Loan</v>
      </c>
      <c r="O2219" s="4">
        <f>VLOOKUP(B2219, [1]Transaction!C:F,4,FALSE)</f>
        <v>44646</v>
      </c>
      <c r="P2219" t="str">
        <f>VLOOKUP(B2219,[1]Transaction!C:D,2,FALSE)</f>
        <v>Money Transfer</v>
      </c>
      <c r="Q2219" t="str">
        <f>VLOOKUP(B2219,[1]Transaction!C:E,3,FALSE)</f>
        <v>Internet Banking</v>
      </c>
      <c r="R2219" s="10">
        <f>IFERROR(I2219-J2219, "")</f>
        <v>1770490.8513667202</v>
      </c>
      <c r="S2219" s="5">
        <f t="shared" si="69"/>
        <v>35409.817027334408</v>
      </c>
    </row>
    <row r="2220" spans="1:19" x14ac:dyDescent="0.25">
      <c r="A2220" s="6" t="s">
        <v>1504</v>
      </c>
      <c r="B2220" s="7">
        <v>744003559</v>
      </c>
      <c r="C2220" s="6">
        <v>24</v>
      </c>
      <c r="D2220" s="17">
        <v>35940</v>
      </c>
      <c r="E2220" s="6" t="s">
        <v>3348</v>
      </c>
      <c r="F2220" s="6" t="s">
        <v>4129</v>
      </c>
      <c r="G2220" s="6" t="s">
        <v>3466</v>
      </c>
      <c r="H2220" s="18" t="s">
        <v>7910</v>
      </c>
      <c r="I2220" s="19" t="str">
        <f t="shared" si="68"/>
        <v>617206.196</v>
      </c>
      <c r="J2220" s="20">
        <v>420341.46672671998</v>
      </c>
      <c r="K2220" s="6" t="s">
        <v>7911</v>
      </c>
      <c r="L2220" t="str">
        <f>VLOOKUP(A2220,[1]Accounts!$A$2:$G$3001,5,FALSE)</f>
        <v>Domiciliary</v>
      </c>
      <c r="M2220" t="str">
        <f>VLOOKUP(A2220,[1]Accounts!$A$2:$G$3001,7,FALSE)</f>
        <v>59012,4045</v>
      </c>
      <c r="N2220" t="str">
        <f>IFERROR(VLOOKUP(A2220,[1]Loan!A:D,4,FALSE),  " No Loan")</f>
        <v xml:space="preserve"> No Loan</v>
      </c>
      <c r="O2220" s="4">
        <f>VLOOKUP(B2220, [1]Transaction!C:F,4,FALSE)</f>
        <v>44265</v>
      </c>
      <c r="P2220" t="str">
        <f>VLOOKUP(B2220,[1]Transaction!C:D,2,FALSE)</f>
        <v>Online Payment</v>
      </c>
      <c r="Q2220" t="str">
        <f>VLOOKUP(B2220,[1]Transaction!C:E,3,FALSE)</f>
        <v>Card</v>
      </c>
      <c r="R2220" s="10">
        <f>IFERROR(I2220-J2220, "")</f>
        <v>196864.72927328001</v>
      </c>
      <c r="S2220" s="5">
        <f t="shared" si="69"/>
        <v>0</v>
      </c>
    </row>
    <row r="2221" spans="1:19" x14ac:dyDescent="0.25">
      <c r="A2221" s="6" t="s">
        <v>244</v>
      </c>
      <c r="B2221" s="7">
        <v>744373219</v>
      </c>
      <c r="C2221" s="6">
        <v>42</v>
      </c>
      <c r="D2221" s="17">
        <v>29365.5</v>
      </c>
      <c r="E2221" s="6" t="s">
        <v>3339</v>
      </c>
      <c r="F2221" s="6" t="s">
        <v>3611</v>
      </c>
      <c r="G2221" s="6" t="s">
        <v>3399</v>
      </c>
      <c r="H2221" s="18" t="s">
        <v>7912</v>
      </c>
      <c r="I2221" s="19" t="str">
        <f t="shared" si="68"/>
        <v>48977.7039</v>
      </c>
      <c r="J2221" s="20">
        <v>10674.258416639999</v>
      </c>
      <c r="K2221" s="6" t="s">
        <v>7913</v>
      </c>
      <c r="L2221" t="str">
        <f>VLOOKUP(A2221,[1]Accounts!$A$2:$G$3001,5,FALSE)</f>
        <v>Current</v>
      </c>
      <c r="M2221" t="str">
        <f>VLOOKUP(A2221,[1]Accounts!$A$2:$G$3001,7,FALSE)</f>
        <v>253872,85</v>
      </c>
      <c r="N2221" t="str">
        <f>IFERROR(VLOOKUP(A2221,[1]Loan!A:D,4,FALSE),  " No Loan")</f>
        <v xml:space="preserve"> No Loan</v>
      </c>
      <c r="O2221" s="4">
        <f>VLOOKUP(B2221, [1]Transaction!C:F,4,FALSE)</f>
        <v>44493</v>
      </c>
      <c r="P2221" t="str">
        <f>VLOOKUP(B2221,[1]Transaction!C:D,2,FALSE)</f>
        <v>Cash Withdrawal</v>
      </c>
      <c r="Q2221" t="str">
        <f>VLOOKUP(B2221,[1]Transaction!C:E,3,FALSE)</f>
        <v>ATM</v>
      </c>
      <c r="R2221" s="10">
        <f>IFERROR(I2221-J2221, "")</f>
        <v>38303.445483360003</v>
      </c>
      <c r="S2221" s="5">
        <f t="shared" si="69"/>
        <v>0</v>
      </c>
    </row>
    <row r="2222" spans="1:19" x14ac:dyDescent="0.25">
      <c r="A2222" s="6" t="s">
        <v>2615</v>
      </c>
      <c r="B2222" s="7">
        <v>744442646</v>
      </c>
      <c r="C2222" s="6">
        <v>47</v>
      </c>
      <c r="D2222" s="17">
        <v>27539.25</v>
      </c>
      <c r="E2222" s="6" t="s">
        <v>3339</v>
      </c>
      <c r="F2222" s="6" t="s">
        <v>3704</v>
      </c>
      <c r="G2222" s="6" t="s">
        <v>3345</v>
      </c>
      <c r="H2222" s="18" t="s">
        <v>7914</v>
      </c>
      <c r="I2222" s="19" t="str">
        <f t="shared" si="68"/>
        <v>204193.221</v>
      </c>
      <c r="J2222" s="20">
        <v>119291.8292928</v>
      </c>
      <c r="K2222" s="6" t="s">
        <v>7915</v>
      </c>
      <c r="L2222" t="str">
        <f>VLOOKUP(A2222,[1]Accounts!$A$2:$G$3001,5,FALSE)</f>
        <v>Joint</v>
      </c>
      <c r="M2222" t="str">
        <f>VLOOKUP(A2222,[1]Accounts!$A$2:$G$3001,7,FALSE)</f>
        <v>375589,5052</v>
      </c>
      <c r="N2222" t="str">
        <f>IFERROR(VLOOKUP(A2222,[1]Loan!A:D,4,FALSE),  " No Loan")</f>
        <v xml:space="preserve"> No Loan</v>
      </c>
      <c r="O2222" s="4">
        <f>VLOOKUP(B2222, [1]Transaction!C:F,4,FALSE)</f>
        <v>44216</v>
      </c>
      <c r="P2222" t="str">
        <f>VLOOKUP(B2222,[1]Transaction!C:D,2,FALSE)</f>
        <v>Online Payment</v>
      </c>
      <c r="Q2222" t="str">
        <f>VLOOKUP(B2222,[1]Transaction!C:E,3,FALSE)</f>
        <v>Card</v>
      </c>
      <c r="R2222" s="10">
        <f>IFERROR(I2222-J2222, "")</f>
        <v>84901.391707199989</v>
      </c>
      <c r="S2222" s="5">
        <f t="shared" si="69"/>
        <v>0</v>
      </c>
    </row>
    <row r="2223" spans="1:19" x14ac:dyDescent="0.25">
      <c r="A2223" s="6" t="s">
        <v>457</v>
      </c>
      <c r="B2223" s="7">
        <v>744593171</v>
      </c>
      <c r="C2223" s="6">
        <v>61</v>
      </c>
      <c r="D2223" s="17">
        <v>22425.75</v>
      </c>
      <c r="E2223" s="6" t="s">
        <v>3339</v>
      </c>
      <c r="F2223" s="6" t="s">
        <v>3936</v>
      </c>
      <c r="G2223" s="6" t="s">
        <v>3369</v>
      </c>
      <c r="H2223" s="18" t="s">
        <v>7916</v>
      </c>
      <c r="I2223" s="19" t="str">
        <f t="shared" si="68"/>
        <v>718547.051</v>
      </c>
      <c r="J2223" s="20">
        <v>322650.80512799998</v>
      </c>
      <c r="K2223" s="6" t="s">
        <v>7917</v>
      </c>
      <c r="L2223" t="str">
        <f>VLOOKUP(A2223,[1]Accounts!$A$2:$G$3001,5,FALSE)</f>
        <v>Domiciliary</v>
      </c>
      <c r="M2223" t="str">
        <f>VLOOKUP(A2223,[1]Accounts!$A$2:$G$3001,7,FALSE)</f>
        <v>198219,3444</v>
      </c>
      <c r="N2223" t="str">
        <f>IFERROR(VLOOKUP(A2223,[1]Loan!A:D,4,FALSE),  " No Loan")</f>
        <v xml:space="preserve"> No Loan</v>
      </c>
      <c r="O2223" s="4">
        <f>VLOOKUP(B2223, [1]Transaction!C:F,4,FALSE)</f>
        <v>44222</v>
      </c>
      <c r="P2223" t="str">
        <f>VLOOKUP(B2223,[1]Transaction!C:D,2,FALSE)</f>
        <v>Money Deposit</v>
      </c>
      <c r="Q2223" t="str">
        <f>VLOOKUP(B2223,[1]Transaction!C:E,3,FALSE)</f>
        <v>Bank</v>
      </c>
      <c r="R2223" s="10">
        <f>IFERROR(I2223-J2223, "")</f>
        <v>395896.245872</v>
      </c>
      <c r="S2223" s="5">
        <f t="shared" si="69"/>
        <v>0</v>
      </c>
    </row>
    <row r="2224" spans="1:19" x14ac:dyDescent="0.25">
      <c r="A2224" s="6" t="s">
        <v>1212</v>
      </c>
      <c r="B2224" s="7">
        <v>744593760</v>
      </c>
      <c r="C2224" s="6">
        <v>73</v>
      </c>
      <c r="D2224" s="17">
        <v>18042.75</v>
      </c>
      <c r="E2224" s="6" t="s">
        <v>3348</v>
      </c>
      <c r="F2224" s="6" t="s">
        <v>4037</v>
      </c>
      <c r="G2224" s="6" t="s">
        <v>3389</v>
      </c>
      <c r="H2224" s="18" t="s">
        <v>7918</v>
      </c>
      <c r="I2224" s="19" t="str">
        <f t="shared" si="68"/>
        <v>153203.863</v>
      </c>
      <c r="J2224" s="20">
        <v>22129.4470176</v>
      </c>
      <c r="K2224" s="6" t="s">
        <v>7919</v>
      </c>
      <c r="L2224" t="str">
        <f>VLOOKUP(A2224,[1]Accounts!$A$2:$G$3001,5,FALSE)</f>
        <v>Current</v>
      </c>
      <c r="M2224" t="str">
        <f>VLOOKUP(A2224,[1]Accounts!$A$2:$G$3001,7,FALSE)</f>
        <v>241800,8768</v>
      </c>
      <c r="N2224" t="str">
        <f>IFERROR(VLOOKUP(A2224,[1]Loan!A:D,4,FALSE),  " No Loan")</f>
        <v xml:space="preserve"> No Loan</v>
      </c>
      <c r="O2224" s="4">
        <f>VLOOKUP(B2224, [1]Transaction!C:F,4,FALSE)</f>
        <v>44487</v>
      </c>
      <c r="P2224" t="str">
        <f>VLOOKUP(B2224,[1]Transaction!C:D,2,FALSE)</f>
        <v>Money Transfer</v>
      </c>
      <c r="Q2224" t="str">
        <f>VLOOKUP(B2224,[1]Transaction!C:E,3,FALSE)</f>
        <v>Bank</v>
      </c>
      <c r="R2224" s="10">
        <f>IFERROR(I2224-J2224, "")</f>
        <v>131074.41598240001</v>
      </c>
      <c r="S2224" s="5">
        <f t="shared" si="69"/>
        <v>0</v>
      </c>
    </row>
    <row r="2225" spans="1:19" x14ac:dyDescent="0.25">
      <c r="A2225" s="6" t="s">
        <v>1950</v>
      </c>
      <c r="B2225" s="7">
        <v>744867727</v>
      </c>
      <c r="C2225" s="6">
        <v>70</v>
      </c>
      <c r="D2225" s="17">
        <v>19138.5</v>
      </c>
      <c r="E2225" s="6" t="s">
        <v>3348</v>
      </c>
      <c r="F2225" s="6" t="s">
        <v>3415</v>
      </c>
      <c r="G2225" s="6" t="s">
        <v>3454</v>
      </c>
      <c r="H2225" s="18" t="s">
        <v>7920</v>
      </c>
      <c r="I2225" s="19" t="str">
        <f t="shared" si="68"/>
        <v>646178.742</v>
      </c>
      <c r="J2225" s="20">
        <v>173083.59179999999</v>
      </c>
      <c r="K2225" s="6" t="s">
        <v>7921</v>
      </c>
      <c r="L2225" t="str">
        <f>VLOOKUP(A2225,[1]Accounts!$A$2:$G$3001,5,FALSE)</f>
        <v>Domiciliary</v>
      </c>
      <c r="M2225" t="str">
        <f>VLOOKUP(A2225,[1]Accounts!$A$2:$G$3001,7,FALSE)</f>
        <v>261751,3472</v>
      </c>
      <c r="N2225" t="str">
        <f>IFERROR(VLOOKUP(A2225,[1]Loan!A:D,4,FALSE),  " No Loan")</f>
        <v xml:space="preserve"> No Loan</v>
      </c>
      <c r="O2225" s="4">
        <f>VLOOKUP(B2225, [1]Transaction!C:F,4,FALSE)</f>
        <v>44305</v>
      </c>
      <c r="P2225" t="str">
        <f>VLOOKUP(B2225,[1]Transaction!C:D,2,FALSE)</f>
        <v>Money Deposit</v>
      </c>
      <c r="Q2225" t="str">
        <f>VLOOKUP(B2225,[1]Transaction!C:E,3,FALSE)</f>
        <v>Bank</v>
      </c>
      <c r="R2225" s="10">
        <f>IFERROR(I2225-J2225, "")</f>
        <v>473095.15019999997</v>
      </c>
      <c r="S2225" s="5">
        <f t="shared" si="69"/>
        <v>0</v>
      </c>
    </row>
    <row r="2226" spans="1:19" x14ac:dyDescent="0.25">
      <c r="A2226" s="6" t="s">
        <v>749</v>
      </c>
      <c r="B2226" s="7">
        <v>746114879</v>
      </c>
      <c r="C2226" s="6">
        <v>81</v>
      </c>
      <c r="D2226" s="17">
        <v>15120.75</v>
      </c>
      <c r="E2226" s="6" t="s">
        <v>3339</v>
      </c>
      <c r="F2226" s="6" t="s">
        <v>3364</v>
      </c>
      <c r="G2226" s="6" t="s">
        <v>3466</v>
      </c>
      <c r="H2226" s="18" t="s">
        <v>7922</v>
      </c>
      <c r="I2226" s="19" t="str">
        <f t="shared" si="68"/>
        <v>1506304.19</v>
      </c>
      <c r="J2226" s="20">
        <v>129405.22360919999</v>
      </c>
      <c r="K2226" s="6" t="s">
        <v>7923</v>
      </c>
      <c r="L2226" t="str">
        <f>VLOOKUP(A2226,[1]Accounts!$A$2:$G$3001,5,FALSE)</f>
        <v>Current</v>
      </c>
      <c r="M2226" t="str">
        <f>VLOOKUP(A2226,[1]Accounts!$A$2:$G$3001,7,FALSE)</f>
        <v>62316,25</v>
      </c>
      <c r="N2226" t="str">
        <f>IFERROR(VLOOKUP(A2226,[1]Loan!A:D,4,FALSE),  " No Loan")</f>
        <v>N273325675</v>
      </c>
      <c r="O2226" s="4">
        <f>VLOOKUP(B2226, [1]Transaction!C:F,4,FALSE)</f>
        <v>44227</v>
      </c>
      <c r="P2226" t="str">
        <f>VLOOKUP(B2226,[1]Transaction!C:D,2,FALSE)</f>
        <v>Loan Payment</v>
      </c>
      <c r="Q2226" t="str">
        <f>VLOOKUP(B2226,[1]Transaction!C:E,3,FALSE)</f>
        <v>AFT</v>
      </c>
      <c r="R2226" s="10">
        <f>IFERROR(I2226-J2226, "")</f>
        <v>1376898.9663908</v>
      </c>
      <c r="S2226" s="5">
        <f t="shared" si="69"/>
        <v>27537.979327816</v>
      </c>
    </row>
    <row r="2227" spans="1:19" x14ac:dyDescent="0.25">
      <c r="A2227" s="6" t="s">
        <v>1436</v>
      </c>
      <c r="B2227" s="7">
        <v>746382414</v>
      </c>
      <c r="C2227" s="6">
        <v>27</v>
      </c>
      <c r="D2227" s="17">
        <v>34844.25</v>
      </c>
      <c r="E2227" s="6" t="s">
        <v>3348</v>
      </c>
      <c r="F2227" s="6" t="s">
        <v>3626</v>
      </c>
      <c r="G2227" s="6" t="s">
        <v>3444</v>
      </c>
      <c r="H2227" s="18" t="s">
        <v>7924</v>
      </c>
      <c r="I2227" s="19" t="str">
        <f t="shared" si="68"/>
        <v>249304.356</v>
      </c>
      <c r="J2227" s="20">
        <v>201372.62565</v>
      </c>
      <c r="K2227" s="6" t="s">
        <v>7925</v>
      </c>
      <c r="L2227" t="str">
        <f>VLOOKUP(A2227,[1]Accounts!$A$2:$G$3001,5,FALSE)</f>
        <v>Current</v>
      </c>
      <c r="M2227" t="str">
        <f>VLOOKUP(A2227,[1]Accounts!$A$2:$G$3001,7,FALSE)</f>
        <v>237907,0848</v>
      </c>
      <c r="N2227" t="str">
        <f>IFERROR(VLOOKUP(A2227,[1]Loan!A:D,4,FALSE),  " No Loan")</f>
        <v xml:space="preserve"> No Loan</v>
      </c>
      <c r="O2227" s="4">
        <f>VLOOKUP(B2227, [1]Transaction!C:F,4,FALSE)</f>
        <v>44434</v>
      </c>
      <c r="P2227" t="str">
        <f>VLOOKUP(B2227,[1]Transaction!C:D,2,FALSE)</f>
        <v>Online Payment</v>
      </c>
      <c r="Q2227" t="str">
        <f>VLOOKUP(B2227,[1]Transaction!C:E,3,FALSE)</f>
        <v>Internet Banking</v>
      </c>
      <c r="R2227" s="10">
        <f>IFERROR(I2227-J2227, "")</f>
        <v>47931.730349999998</v>
      </c>
      <c r="S2227" s="5">
        <f t="shared" si="69"/>
        <v>0</v>
      </c>
    </row>
    <row r="2228" spans="1:19" x14ac:dyDescent="0.25">
      <c r="A2228" s="6" t="s">
        <v>1255</v>
      </c>
      <c r="B2228" s="7">
        <v>746860424</v>
      </c>
      <c r="C2228" s="6">
        <v>63</v>
      </c>
      <c r="D2228" s="17">
        <v>21695.25</v>
      </c>
      <c r="E2228" s="6" t="s">
        <v>3339</v>
      </c>
      <c r="F2228" s="6" t="s">
        <v>3544</v>
      </c>
      <c r="G2228" s="6" t="s">
        <v>3512</v>
      </c>
      <c r="H2228" s="18" t="s">
        <v>7926</v>
      </c>
      <c r="I2228" s="19" t="str">
        <f t="shared" si="68"/>
        <v>787307.446</v>
      </c>
      <c r="J2228" s="20">
        <v>467620.92675143998</v>
      </c>
      <c r="K2228" s="6" t="s">
        <v>7927</v>
      </c>
      <c r="L2228" t="str">
        <f>VLOOKUP(A2228,[1]Accounts!$A$2:$G$3001,5,FALSE)</f>
        <v>Domiciliary</v>
      </c>
      <c r="M2228" t="str">
        <f>VLOOKUP(A2228,[1]Accounts!$A$2:$G$3001,7,FALSE)</f>
        <v>99734,4738</v>
      </c>
      <c r="N2228" t="str">
        <f>IFERROR(VLOOKUP(A2228,[1]Loan!A:D,4,FALSE),  " No Loan")</f>
        <v xml:space="preserve"> No Loan</v>
      </c>
      <c r="O2228" s="4">
        <f>VLOOKUP(B2228, [1]Transaction!C:F,4,FALSE)</f>
        <v>44624</v>
      </c>
      <c r="P2228" t="str">
        <f>VLOOKUP(B2228,[1]Transaction!C:D,2,FALSE)</f>
        <v>Online Payment</v>
      </c>
      <c r="Q2228" t="str">
        <f>VLOOKUP(B2228,[1]Transaction!C:E,3,FALSE)</f>
        <v>Mobile</v>
      </c>
      <c r="R2228" s="10">
        <f>IFERROR(I2228-J2228, "")</f>
        <v>319686.51924856001</v>
      </c>
      <c r="S2228" s="5">
        <f t="shared" si="69"/>
        <v>0</v>
      </c>
    </row>
    <row r="2229" spans="1:19" x14ac:dyDescent="0.25">
      <c r="A2229" s="6" t="s">
        <v>1455</v>
      </c>
      <c r="B2229" s="7">
        <v>746872224</v>
      </c>
      <c r="C2229" s="6">
        <v>48</v>
      </c>
      <c r="D2229" s="17">
        <v>27174</v>
      </c>
      <c r="E2229" s="6" t="s">
        <v>3339</v>
      </c>
      <c r="F2229" s="6" t="s">
        <v>3785</v>
      </c>
      <c r="G2229" s="6" t="s">
        <v>3489</v>
      </c>
      <c r="H2229" s="18" t="s">
        <v>7928</v>
      </c>
      <c r="I2229" s="19" t="str">
        <f t="shared" si="68"/>
        <v>30069.1455</v>
      </c>
      <c r="J2229" s="20">
        <v>14274.931204160001</v>
      </c>
      <c r="K2229" s="6" t="s">
        <v>7929</v>
      </c>
      <c r="L2229" t="str">
        <f>VLOOKUP(A2229,[1]Accounts!$A$2:$G$3001,5,FALSE)</f>
        <v>Corporate</v>
      </c>
      <c r="M2229" t="str">
        <f>VLOOKUP(A2229,[1]Accounts!$A$2:$G$3001,7,FALSE)</f>
        <v>235310,46</v>
      </c>
      <c r="N2229" t="str">
        <f>IFERROR(VLOOKUP(A2229,[1]Loan!A:D,4,FALSE),  " No Loan")</f>
        <v xml:space="preserve"> No Loan</v>
      </c>
      <c r="O2229" s="4">
        <f>VLOOKUP(B2229, [1]Transaction!C:F,4,FALSE)</f>
        <v>44557</v>
      </c>
      <c r="P2229" t="str">
        <f>VLOOKUP(B2229,[1]Transaction!C:D,2,FALSE)</f>
        <v>Money Deposit</v>
      </c>
      <c r="Q2229" t="str">
        <f>VLOOKUP(B2229,[1]Transaction!C:E,3,FALSE)</f>
        <v>ATM</v>
      </c>
      <c r="R2229" s="10">
        <f>IFERROR(I2229-J2229, "")</f>
        <v>15794.214295839998</v>
      </c>
      <c r="S2229" s="5">
        <f t="shared" si="69"/>
        <v>0</v>
      </c>
    </row>
    <row r="2230" spans="1:19" x14ac:dyDescent="0.25">
      <c r="A2230" s="6" t="s">
        <v>3154</v>
      </c>
      <c r="B2230" s="7">
        <v>747064172</v>
      </c>
      <c r="C2230" s="6">
        <v>76</v>
      </c>
      <c r="D2230" s="17">
        <v>16947</v>
      </c>
      <c r="E2230" s="6" t="s">
        <v>3348</v>
      </c>
      <c r="F2230" s="6" t="s">
        <v>3520</v>
      </c>
      <c r="G2230" s="6" t="s">
        <v>3463</v>
      </c>
      <c r="H2230" s="18" t="s">
        <v>7930</v>
      </c>
      <c r="I2230" s="19" t="str">
        <f t="shared" si="68"/>
        <v>268682.998</v>
      </c>
      <c r="J2230" s="20">
        <v>100717.741152</v>
      </c>
      <c r="K2230" s="6" t="s">
        <v>7931</v>
      </c>
      <c r="L2230" t="str">
        <f>VLOOKUP(A2230,[1]Accounts!$A$2:$G$3001,5,FALSE)</f>
        <v>Fixed Deposit</v>
      </c>
      <c r="M2230" t="str">
        <f>VLOOKUP(A2230,[1]Accounts!$A$2:$G$3001,7,FALSE)</f>
        <v>59749,6116</v>
      </c>
      <c r="N2230" t="str">
        <f>IFERROR(VLOOKUP(A2230,[1]Loan!A:D,4,FALSE),  " No Loan")</f>
        <v xml:space="preserve"> No Loan</v>
      </c>
      <c r="O2230" s="4">
        <f>VLOOKUP(B2230, [1]Transaction!C:F,4,FALSE)</f>
        <v>44401</v>
      </c>
      <c r="P2230" t="str">
        <f>VLOOKUP(B2230,[1]Transaction!C:D,2,FALSE)</f>
        <v>Cash Withdrawal</v>
      </c>
      <c r="Q2230" t="str">
        <f>VLOOKUP(B2230,[1]Transaction!C:E,3,FALSE)</f>
        <v>ATM</v>
      </c>
      <c r="R2230" s="10">
        <f>IFERROR(I2230-J2230, "")</f>
        <v>167965.25684800002</v>
      </c>
      <c r="S2230" s="5">
        <f t="shared" si="69"/>
        <v>0</v>
      </c>
    </row>
    <row r="2231" spans="1:19" x14ac:dyDescent="0.25">
      <c r="A2231" s="6" t="s">
        <v>190</v>
      </c>
      <c r="B2231" s="7">
        <v>747067312</v>
      </c>
      <c r="C2231" s="6">
        <v>51</v>
      </c>
      <c r="D2231" s="17">
        <v>26078.25</v>
      </c>
      <c r="E2231" s="6" t="s">
        <v>3348</v>
      </c>
      <c r="F2231" s="6" t="s">
        <v>3660</v>
      </c>
      <c r="G2231" s="6" t="s">
        <v>3623</v>
      </c>
      <c r="H2231" s="18" t="s">
        <v>7932</v>
      </c>
      <c r="I2231" s="19" t="str">
        <f t="shared" si="68"/>
        <v>149967.924</v>
      </c>
      <c r="J2231" s="20">
        <v>112149.92613959999</v>
      </c>
      <c r="K2231" s="6" t="s">
        <v>7933</v>
      </c>
      <c r="L2231" t="str">
        <f>VLOOKUP(A2231,[1]Accounts!$A$2:$G$3001,5,FALSE)</f>
        <v>Fixed Deposit</v>
      </c>
      <c r="M2231" t="str">
        <f>VLOOKUP(A2231,[1]Accounts!$A$2:$G$3001,7,FALSE)</f>
        <v>118852,3584</v>
      </c>
      <c r="N2231" t="str">
        <f>IFERROR(VLOOKUP(A2231,[1]Loan!A:D,4,FALSE),  " No Loan")</f>
        <v>N4664507904</v>
      </c>
      <c r="O2231" s="4">
        <f>VLOOKUP(B2231, [1]Transaction!C:F,4,FALSE)</f>
        <v>44352</v>
      </c>
      <c r="P2231" t="str">
        <f>VLOOKUP(B2231,[1]Transaction!C:D,2,FALSE)</f>
        <v>Checks</v>
      </c>
      <c r="Q2231" t="str">
        <f>VLOOKUP(B2231,[1]Transaction!C:E,3,FALSE)</f>
        <v>Bank</v>
      </c>
      <c r="R2231" s="10">
        <f>IFERROR(I2231-J2231, "")</f>
        <v>37817.997860400006</v>
      </c>
      <c r="S2231" s="5">
        <f t="shared" si="69"/>
        <v>0</v>
      </c>
    </row>
    <row r="2232" spans="1:19" x14ac:dyDescent="0.25">
      <c r="A2232" s="6" t="s">
        <v>192</v>
      </c>
      <c r="B2232" s="7">
        <v>747666123</v>
      </c>
      <c r="C2232" s="6">
        <v>58</v>
      </c>
      <c r="D2232" s="17">
        <v>23521.5</v>
      </c>
      <c r="E2232" s="6" t="s">
        <v>3339</v>
      </c>
      <c r="F2232" s="6" t="s">
        <v>3639</v>
      </c>
      <c r="G2232" s="6" t="s">
        <v>3369</v>
      </c>
      <c r="H2232" s="18" t="s">
        <v>7934</v>
      </c>
      <c r="I2232" s="19" t="str">
        <f t="shared" si="68"/>
        <v>349786.127</v>
      </c>
      <c r="J2232" s="20">
        <v>60476.180385599997</v>
      </c>
      <c r="K2232" s="6" t="s">
        <v>7935</v>
      </c>
      <c r="L2232" t="str">
        <f>VLOOKUP(A2232,[1]Accounts!$A$2:$G$3001,5,FALSE)</f>
        <v>Domiciliary</v>
      </c>
      <c r="M2232" t="str">
        <f>VLOOKUP(A2232,[1]Accounts!$A$2:$G$3001,7,FALSE)</f>
        <v>68236,5</v>
      </c>
      <c r="N2232" t="str">
        <f>IFERROR(VLOOKUP(A2232,[1]Loan!A:D,4,FALSE),  " No Loan")</f>
        <v xml:space="preserve"> No Loan</v>
      </c>
      <c r="O2232" s="4">
        <f>VLOOKUP(B2232, [1]Transaction!C:F,4,FALSE)</f>
        <v>44334</v>
      </c>
      <c r="P2232" t="str">
        <f>VLOOKUP(B2232,[1]Transaction!C:D,2,FALSE)</f>
        <v>Online Payment</v>
      </c>
      <c r="Q2232" t="str">
        <f>VLOOKUP(B2232,[1]Transaction!C:E,3,FALSE)</f>
        <v>Internet Banking</v>
      </c>
      <c r="R2232" s="10">
        <f>IFERROR(I2232-J2232, "")</f>
        <v>289309.94661439996</v>
      </c>
      <c r="S2232" s="5">
        <f t="shared" si="69"/>
        <v>0</v>
      </c>
    </row>
    <row r="2233" spans="1:19" x14ac:dyDescent="0.25">
      <c r="A2233" s="6" t="s">
        <v>192</v>
      </c>
      <c r="B2233" s="7">
        <v>747666123</v>
      </c>
      <c r="C2233" s="6">
        <v>58</v>
      </c>
      <c r="D2233" s="17">
        <v>23521.5</v>
      </c>
      <c r="E2233" s="6" t="s">
        <v>3339</v>
      </c>
      <c r="F2233" s="6" t="s">
        <v>3639</v>
      </c>
      <c r="G2233" s="6" t="s">
        <v>3369</v>
      </c>
      <c r="H2233" s="18" t="s">
        <v>7934</v>
      </c>
      <c r="I2233" s="19" t="str">
        <f t="shared" si="68"/>
        <v>349786.127</v>
      </c>
      <c r="J2233" s="20">
        <v>60476.180385599997</v>
      </c>
      <c r="K2233" s="6" t="s">
        <v>7935</v>
      </c>
      <c r="L2233" t="str">
        <f>VLOOKUP(A2233,[1]Accounts!$A$2:$G$3001,5,FALSE)</f>
        <v>Domiciliary</v>
      </c>
      <c r="M2233" t="str">
        <f>VLOOKUP(A2233,[1]Accounts!$A$2:$G$3001,7,FALSE)</f>
        <v>68236,5</v>
      </c>
      <c r="N2233" t="str">
        <f>IFERROR(VLOOKUP(A2233,[1]Loan!A:D,4,FALSE),  " No Loan")</f>
        <v xml:space="preserve"> No Loan</v>
      </c>
      <c r="O2233" s="4">
        <f>VLOOKUP(B2233, [1]Transaction!C:F,4,FALSE)</f>
        <v>44334</v>
      </c>
      <c r="P2233" t="str">
        <f>VLOOKUP(B2233,[1]Transaction!C:D,2,FALSE)</f>
        <v>Online Payment</v>
      </c>
      <c r="Q2233" t="str">
        <f>VLOOKUP(B2233,[1]Transaction!C:E,3,FALSE)</f>
        <v>Internet Banking</v>
      </c>
      <c r="R2233" s="10">
        <f>IFERROR(I2233-J2233, "")</f>
        <v>289309.94661439996</v>
      </c>
      <c r="S2233" s="5">
        <f t="shared" si="69"/>
        <v>0</v>
      </c>
    </row>
    <row r="2234" spans="1:19" x14ac:dyDescent="0.25">
      <c r="A2234" s="6" t="s">
        <v>1988</v>
      </c>
      <c r="B2234" s="7">
        <v>747753075</v>
      </c>
      <c r="C2234" s="6">
        <v>42</v>
      </c>
      <c r="D2234" s="17">
        <v>29365.5</v>
      </c>
      <c r="E2234" s="6" t="s">
        <v>3339</v>
      </c>
      <c r="F2234" s="6" t="s">
        <v>3718</v>
      </c>
      <c r="G2234" s="6" t="s">
        <v>3403</v>
      </c>
      <c r="H2234" s="18" t="s">
        <v>7936</v>
      </c>
      <c r="I2234" s="19" t="str">
        <f t="shared" si="68"/>
        <v>54706.1492</v>
      </c>
      <c r="J2234" s="20">
        <v>35709.288614999998</v>
      </c>
      <c r="K2234" s="6" t="s">
        <v>7937</v>
      </c>
      <c r="L2234" t="str">
        <f>VLOOKUP(A2234,[1]Accounts!$A$2:$G$3001,5,FALSE)</f>
        <v>Corporate</v>
      </c>
      <c r="M2234" t="str">
        <f>VLOOKUP(A2234,[1]Accounts!$A$2:$G$3001,7,FALSE)</f>
        <v>128148,7053</v>
      </c>
      <c r="N2234" t="str">
        <f>IFERROR(VLOOKUP(A2234,[1]Loan!A:D,4,FALSE),  " No Loan")</f>
        <v xml:space="preserve"> No Loan</v>
      </c>
      <c r="O2234" s="4">
        <f>VLOOKUP(B2234, [1]Transaction!C:F,4,FALSE)</f>
        <v>44200</v>
      </c>
      <c r="P2234" t="str">
        <f>VLOOKUP(B2234,[1]Transaction!C:D,2,FALSE)</f>
        <v>Money Transfer</v>
      </c>
      <c r="Q2234" t="str">
        <f>VLOOKUP(B2234,[1]Transaction!C:E,3,FALSE)</f>
        <v>Internet Banking</v>
      </c>
      <c r="R2234" s="10">
        <f>IFERROR(I2234-J2234, "")</f>
        <v>18996.860585000002</v>
      </c>
      <c r="S2234" s="5">
        <f t="shared" si="69"/>
        <v>0</v>
      </c>
    </row>
    <row r="2235" spans="1:19" x14ac:dyDescent="0.25">
      <c r="A2235" s="6" t="s">
        <v>1189</v>
      </c>
      <c r="B2235" s="7">
        <v>748176185</v>
      </c>
      <c r="C2235" s="6">
        <v>75</v>
      </c>
      <c r="D2235" s="17">
        <v>17312.25</v>
      </c>
      <c r="E2235" s="6" t="s">
        <v>3348</v>
      </c>
      <c r="F2235" s="6" t="s">
        <v>4056</v>
      </c>
      <c r="G2235" s="6" t="s">
        <v>3623</v>
      </c>
      <c r="H2235" s="18" t="s">
        <v>7938</v>
      </c>
      <c r="I2235" s="19" t="str">
        <f t="shared" si="68"/>
        <v>1215970.98</v>
      </c>
      <c r="J2235" s="20">
        <v>486780.641664</v>
      </c>
      <c r="K2235" s="6" t="s">
        <v>7939</v>
      </c>
      <c r="L2235" t="str">
        <f>VLOOKUP(A2235,[1]Accounts!$A$2:$G$3001,5,FALSE)</f>
        <v>Current</v>
      </c>
      <c r="M2235" t="str">
        <f>VLOOKUP(A2235,[1]Accounts!$A$2:$G$3001,7,FALSE)</f>
        <v>244407,5456</v>
      </c>
      <c r="N2235" t="str">
        <f>IFERROR(VLOOKUP(A2235,[1]Loan!A:D,4,FALSE),  " No Loan")</f>
        <v xml:space="preserve"> No Loan</v>
      </c>
      <c r="O2235" s="4">
        <f>VLOOKUP(B2235, [1]Transaction!C:F,4,FALSE)</f>
        <v>44357</v>
      </c>
      <c r="P2235" t="str">
        <f>VLOOKUP(B2235,[1]Transaction!C:D,2,FALSE)</f>
        <v>Online Payment</v>
      </c>
      <c r="Q2235" t="str">
        <f>VLOOKUP(B2235,[1]Transaction!C:E,3,FALSE)</f>
        <v>Mobile</v>
      </c>
      <c r="R2235" s="10">
        <f>IFERROR(I2235-J2235, "")</f>
        <v>729190.33833599999</v>
      </c>
      <c r="S2235" s="5">
        <f t="shared" si="69"/>
        <v>14583.806766719999</v>
      </c>
    </row>
    <row r="2236" spans="1:19" x14ac:dyDescent="0.25">
      <c r="A2236" s="6" t="s">
        <v>2917</v>
      </c>
      <c r="B2236" s="7">
        <v>748608391</v>
      </c>
      <c r="C2236" s="6">
        <v>81</v>
      </c>
      <c r="D2236" s="17">
        <v>15120.75</v>
      </c>
      <c r="E2236" s="6" t="s">
        <v>3339</v>
      </c>
      <c r="F2236" s="6" t="s">
        <v>3950</v>
      </c>
      <c r="G2236" s="6" t="s">
        <v>3429</v>
      </c>
      <c r="H2236" s="18" t="s">
        <v>7940</v>
      </c>
      <c r="I2236" s="19" t="str">
        <f t="shared" si="68"/>
        <v>725666.601</v>
      </c>
      <c r="J2236" s="20">
        <v>506302.24789170001</v>
      </c>
      <c r="K2236" s="6" t="s">
        <v>7941</v>
      </c>
      <c r="L2236" t="str">
        <f>VLOOKUP(A2236,[1]Accounts!$A$2:$G$3001,5,FALSE)</f>
        <v>Current</v>
      </c>
      <c r="M2236" t="str">
        <f>VLOOKUP(A2236,[1]Accounts!$A$2:$G$3001,7,FALSE)</f>
        <v>22531,392</v>
      </c>
      <c r="N2236" t="str">
        <f>IFERROR(VLOOKUP(A2236,[1]Loan!A:D,4,FALSE),  " No Loan")</f>
        <v xml:space="preserve"> No Loan</v>
      </c>
      <c r="O2236" s="4">
        <f>VLOOKUP(B2236, [1]Transaction!C:F,4,FALSE)</f>
        <v>44461</v>
      </c>
      <c r="P2236" t="str">
        <f>VLOOKUP(B2236,[1]Transaction!C:D,2,FALSE)</f>
        <v>Checks</v>
      </c>
      <c r="Q2236" t="str">
        <f>VLOOKUP(B2236,[1]Transaction!C:E,3,FALSE)</f>
        <v>Informal Services</v>
      </c>
      <c r="R2236" s="10">
        <f>IFERROR(I2236-J2236, "")</f>
        <v>219364.35310830001</v>
      </c>
      <c r="S2236" s="5">
        <f t="shared" si="69"/>
        <v>0</v>
      </c>
    </row>
    <row r="2237" spans="1:19" x14ac:dyDescent="0.25">
      <c r="A2237" s="6" t="s">
        <v>365</v>
      </c>
      <c r="B2237" s="7">
        <v>748656439</v>
      </c>
      <c r="C2237" s="6">
        <v>31</v>
      </c>
      <c r="D2237" s="17">
        <v>33383.25</v>
      </c>
      <c r="E2237" s="6" t="s">
        <v>3339</v>
      </c>
      <c r="F2237" s="6" t="s">
        <v>4310</v>
      </c>
      <c r="G2237" s="6" t="s">
        <v>3369</v>
      </c>
      <c r="H2237" s="18" t="s">
        <v>7942</v>
      </c>
      <c r="I2237" s="19" t="str">
        <f t="shared" si="68"/>
        <v>321318.752</v>
      </c>
      <c r="J2237" s="20">
        <v>105321.1465728</v>
      </c>
      <c r="K2237" s="6" t="s">
        <v>7943</v>
      </c>
      <c r="L2237" t="str">
        <f>VLOOKUP(A2237,[1]Accounts!$A$2:$G$3001,5,FALSE)</f>
        <v>Joint</v>
      </c>
      <c r="M2237" t="str">
        <f>VLOOKUP(A2237,[1]Accounts!$A$2:$G$3001,7,FALSE)</f>
        <v>58211,5716</v>
      </c>
      <c r="N2237" t="str">
        <f>IFERROR(VLOOKUP(A2237,[1]Loan!A:D,4,FALSE),  " No Loan")</f>
        <v xml:space="preserve"> No Loan</v>
      </c>
      <c r="O2237" s="4">
        <f>VLOOKUP(B2237, [1]Transaction!C:F,4,FALSE)</f>
        <v>44200</v>
      </c>
      <c r="P2237" t="str">
        <f>VLOOKUP(B2237,[1]Transaction!C:D,2,FALSE)</f>
        <v>Money Transfer</v>
      </c>
      <c r="Q2237" t="str">
        <f>VLOOKUP(B2237,[1]Transaction!C:E,3,FALSE)</f>
        <v>Mobile</v>
      </c>
      <c r="R2237" s="10">
        <f>IFERROR(I2237-J2237, "")</f>
        <v>215997.60542719997</v>
      </c>
      <c r="S2237" s="5">
        <f t="shared" si="69"/>
        <v>0</v>
      </c>
    </row>
    <row r="2238" spans="1:19" x14ac:dyDescent="0.25">
      <c r="A2238" s="6" t="s">
        <v>3082</v>
      </c>
      <c r="B2238" s="7">
        <v>748804136</v>
      </c>
      <c r="C2238" s="6">
        <v>20</v>
      </c>
      <c r="D2238" s="17">
        <v>37401</v>
      </c>
      <c r="E2238" s="6" t="s">
        <v>3339</v>
      </c>
      <c r="F2238" s="6" t="s">
        <v>3916</v>
      </c>
      <c r="G2238" s="6" t="s">
        <v>3369</v>
      </c>
      <c r="H2238" s="18" t="s">
        <v>7944</v>
      </c>
      <c r="I2238" s="19" t="str">
        <f t="shared" si="68"/>
        <v>1976402.57</v>
      </c>
      <c r="J2238" s="20">
        <v>340889.91667499999</v>
      </c>
      <c r="K2238" s="6" t="s">
        <v>7945</v>
      </c>
      <c r="L2238" t="str">
        <f>VLOOKUP(A2238,[1]Accounts!$A$2:$G$3001,5,FALSE)</f>
        <v>Domiciliary</v>
      </c>
      <c r="M2238" t="str">
        <f>VLOOKUP(A2238,[1]Accounts!$A$2:$G$3001,7,FALSE)</f>
        <v>168060,9375</v>
      </c>
      <c r="N2238" t="str">
        <f>IFERROR(VLOOKUP(A2238,[1]Loan!A:D,4,FALSE),  " No Loan")</f>
        <v xml:space="preserve"> No Loan</v>
      </c>
      <c r="O2238" s="4">
        <f>VLOOKUP(B2238, [1]Transaction!C:F,4,FALSE)</f>
        <v>44201</v>
      </c>
      <c r="P2238" t="str">
        <f>VLOOKUP(B2238,[1]Transaction!C:D,2,FALSE)</f>
        <v>Checks</v>
      </c>
      <c r="Q2238" t="str">
        <f>VLOOKUP(B2238,[1]Transaction!C:E,3,FALSE)</f>
        <v>Bank</v>
      </c>
      <c r="R2238" s="10">
        <f>IFERROR(I2238-J2238, "")</f>
        <v>1635512.6533250001</v>
      </c>
      <c r="S2238" s="5">
        <f t="shared" si="69"/>
        <v>32710.253066500001</v>
      </c>
    </row>
    <row r="2239" spans="1:19" x14ac:dyDescent="0.25">
      <c r="A2239" s="6" t="s">
        <v>3054</v>
      </c>
      <c r="B2239" s="7">
        <v>748875665</v>
      </c>
      <c r="C2239" s="6">
        <v>84</v>
      </c>
      <c r="D2239" s="17">
        <v>14025</v>
      </c>
      <c r="E2239" s="6" t="s">
        <v>3339</v>
      </c>
      <c r="F2239" s="6" t="s">
        <v>4117</v>
      </c>
      <c r="G2239" s="6" t="s">
        <v>3403</v>
      </c>
      <c r="H2239" s="18" t="s">
        <v>7946</v>
      </c>
      <c r="I2239" s="19" t="str">
        <f t="shared" si="68"/>
        <v>811897.155</v>
      </c>
      <c r="J2239" s="20">
        <v>215679.5496036</v>
      </c>
      <c r="K2239" s="6" t="s">
        <v>7947</v>
      </c>
      <c r="L2239" t="str">
        <f>VLOOKUP(A2239,[1]Accounts!$A$2:$G$3001,5,FALSE)</f>
        <v>Domiciliary</v>
      </c>
      <c r="M2239" t="str">
        <f>VLOOKUP(A2239,[1]Accounts!$A$2:$G$3001,7,FALSE)</f>
        <v>39039,1587</v>
      </c>
      <c r="N2239" t="str">
        <f>IFERROR(VLOOKUP(A2239,[1]Loan!A:D,4,FALSE),  " No Loan")</f>
        <v xml:space="preserve"> No Loan</v>
      </c>
      <c r="O2239" s="4">
        <f>VLOOKUP(B2239, [1]Transaction!C:F,4,FALSE)</f>
        <v>44501</v>
      </c>
      <c r="P2239" t="str">
        <f>VLOOKUP(B2239,[1]Transaction!C:D,2,FALSE)</f>
        <v>Money Transfer</v>
      </c>
      <c r="Q2239" t="str">
        <f>VLOOKUP(B2239,[1]Transaction!C:E,3,FALSE)</f>
        <v>Internet Banking</v>
      </c>
      <c r="R2239" s="10">
        <f>IFERROR(I2239-J2239, "")</f>
        <v>596217.60539639997</v>
      </c>
      <c r="S2239" s="5">
        <f t="shared" si="69"/>
        <v>11924.352107928</v>
      </c>
    </row>
    <row r="2240" spans="1:19" x14ac:dyDescent="0.25">
      <c r="A2240" s="6" t="s">
        <v>3169</v>
      </c>
      <c r="B2240" s="7">
        <v>748986889</v>
      </c>
      <c r="C2240" s="6">
        <v>44</v>
      </c>
      <c r="D2240" s="17">
        <v>28635</v>
      </c>
      <c r="E2240" s="6" t="s">
        <v>3339</v>
      </c>
      <c r="F2240" s="6" t="s">
        <v>3651</v>
      </c>
      <c r="G2240" s="6" t="s">
        <v>3369</v>
      </c>
      <c r="H2240" s="18" t="s">
        <v>7948</v>
      </c>
      <c r="I2240" s="19" t="str">
        <f t="shared" si="68"/>
        <v>329165.375</v>
      </c>
      <c r="J2240" s="20">
        <v>217090.514046</v>
      </c>
      <c r="K2240" s="6" t="s">
        <v>7949</v>
      </c>
      <c r="L2240" t="str">
        <f>VLOOKUP(A2240,[1]Accounts!$A$2:$G$3001,5,FALSE)</f>
        <v>Current</v>
      </c>
      <c r="M2240" t="str">
        <f>VLOOKUP(A2240,[1]Accounts!$A$2:$G$3001,7,FALSE)</f>
        <v>116508,9374</v>
      </c>
      <c r="N2240" t="str">
        <f>IFERROR(VLOOKUP(A2240,[1]Loan!A:D,4,FALSE),  " No Loan")</f>
        <v xml:space="preserve"> No Loan</v>
      </c>
      <c r="O2240" s="4">
        <f>VLOOKUP(B2240, [1]Transaction!C:F,4,FALSE)</f>
        <v>44477</v>
      </c>
      <c r="P2240" t="str">
        <f>VLOOKUP(B2240,[1]Transaction!C:D,2,FALSE)</f>
        <v>Checks</v>
      </c>
      <c r="Q2240" t="str">
        <f>VLOOKUP(B2240,[1]Transaction!C:E,3,FALSE)</f>
        <v>Informal Services</v>
      </c>
      <c r="R2240" s="10">
        <f>IFERROR(I2240-J2240, "")</f>
        <v>112074.860954</v>
      </c>
      <c r="S2240" s="5">
        <f t="shared" si="69"/>
        <v>0</v>
      </c>
    </row>
    <row r="2241" spans="1:19" x14ac:dyDescent="0.25">
      <c r="A2241" s="6" t="s">
        <v>2221</v>
      </c>
      <c r="B2241" s="7">
        <v>749493329</v>
      </c>
      <c r="C2241" s="6">
        <v>44</v>
      </c>
      <c r="D2241" s="17">
        <v>28635</v>
      </c>
      <c r="E2241" s="6" t="s">
        <v>3348</v>
      </c>
      <c r="F2241" s="6" t="s">
        <v>3504</v>
      </c>
      <c r="G2241" s="6" t="s">
        <v>3361</v>
      </c>
      <c r="H2241" s="18" t="s">
        <v>7950</v>
      </c>
      <c r="I2241" s="19" t="str">
        <f t="shared" si="68"/>
        <v>1619690.62</v>
      </c>
      <c r="J2241" s="20">
        <v>260406.07481088</v>
      </c>
      <c r="K2241" s="6" t="s">
        <v>7951</v>
      </c>
      <c r="L2241" t="str">
        <f>VLOOKUP(A2241,[1]Accounts!$A$2:$G$3001,5,FALSE)</f>
        <v>Savings</v>
      </c>
      <c r="M2241" t="str">
        <f>VLOOKUP(A2241,[1]Accounts!$A$2:$G$3001,7,FALSE)</f>
        <v>213619,5173</v>
      </c>
      <c r="N2241" t="str">
        <f>IFERROR(VLOOKUP(A2241,[1]Loan!A:D,4,FALSE),  " No Loan")</f>
        <v xml:space="preserve"> No Loan</v>
      </c>
      <c r="O2241" s="4">
        <f>VLOOKUP(B2241, [1]Transaction!C:F,4,FALSE)</f>
        <v>44664</v>
      </c>
      <c r="P2241" t="str">
        <f>VLOOKUP(B2241,[1]Transaction!C:D,2,FALSE)</f>
        <v>Money Deposit</v>
      </c>
      <c r="Q2241" t="str">
        <f>VLOOKUP(B2241,[1]Transaction!C:E,3,FALSE)</f>
        <v>Bank</v>
      </c>
      <c r="R2241" s="10">
        <f>IFERROR(I2241-J2241, "")</f>
        <v>1359284.5451891201</v>
      </c>
      <c r="S2241" s="5">
        <f t="shared" si="69"/>
        <v>27185.690903782404</v>
      </c>
    </row>
    <row r="2242" spans="1:19" x14ac:dyDescent="0.25">
      <c r="A2242" s="6" t="s">
        <v>3090</v>
      </c>
      <c r="B2242" s="7">
        <v>749620169</v>
      </c>
      <c r="C2242" s="6">
        <v>48</v>
      </c>
      <c r="D2242" s="17">
        <v>27174</v>
      </c>
      <c r="E2242" s="6" t="s">
        <v>3348</v>
      </c>
      <c r="F2242" s="6" t="s">
        <v>3616</v>
      </c>
      <c r="G2242" s="6" t="s">
        <v>3512</v>
      </c>
      <c r="H2242" s="18" t="s">
        <v>7952</v>
      </c>
      <c r="I2242" s="19" t="str">
        <f t="shared" si="68"/>
        <v>1735991.73</v>
      </c>
      <c r="J2242" s="20">
        <v>271014.53690220002</v>
      </c>
      <c r="K2242" s="6" t="s">
        <v>7953</v>
      </c>
      <c r="L2242" t="str">
        <f>VLOOKUP(A2242,[1]Accounts!$A$2:$G$3001,5,FALSE)</f>
        <v>Savings</v>
      </c>
      <c r="M2242" t="str">
        <f>VLOOKUP(A2242,[1]Accounts!$A$2:$G$3001,7,FALSE)</f>
        <v>268022,9532</v>
      </c>
      <c r="N2242" t="str">
        <f>IFERROR(VLOOKUP(A2242,[1]Loan!A:D,4,FALSE),  " No Loan")</f>
        <v xml:space="preserve"> No Loan</v>
      </c>
      <c r="O2242" s="4">
        <f>VLOOKUP(B2242, [1]Transaction!C:F,4,FALSE)</f>
        <v>44540</v>
      </c>
      <c r="P2242" t="str">
        <f>VLOOKUP(B2242,[1]Transaction!C:D,2,FALSE)</f>
        <v>Money Transfer</v>
      </c>
      <c r="Q2242" t="str">
        <f>VLOOKUP(B2242,[1]Transaction!C:E,3,FALSE)</f>
        <v>Internet Banking</v>
      </c>
      <c r="R2242" s="10">
        <f>IFERROR(I2242-J2242, "")</f>
        <v>1464977.1930978</v>
      </c>
      <c r="S2242" s="5">
        <f t="shared" si="69"/>
        <v>29299.543861956001</v>
      </c>
    </row>
    <row r="2243" spans="1:19" x14ac:dyDescent="0.25">
      <c r="A2243" s="6" t="s">
        <v>2288</v>
      </c>
      <c r="B2243" s="7">
        <v>750048021</v>
      </c>
      <c r="C2243" s="6">
        <v>79</v>
      </c>
      <c r="D2243" s="17">
        <v>15851.25</v>
      </c>
      <c r="E2243" s="6" t="s">
        <v>3348</v>
      </c>
      <c r="F2243" s="6" t="s">
        <v>3674</v>
      </c>
      <c r="G2243" s="6" t="s">
        <v>3345</v>
      </c>
      <c r="H2243" s="18" t="s">
        <v>7954</v>
      </c>
      <c r="I2243" s="19" t="str">
        <f t="shared" ref="I2243:I2306" si="70">LEFT(H2243,10)</f>
        <v>26319.3623</v>
      </c>
      <c r="J2243" s="20">
        <v>26276.215820400001</v>
      </c>
      <c r="K2243" s="6" t="s">
        <v>7955</v>
      </c>
      <c r="L2243" t="str">
        <f>VLOOKUP(A2243,[1]Accounts!$A$2:$G$3001,5,FALSE)</f>
        <v>Fixed Deposit</v>
      </c>
      <c r="M2243" t="str">
        <f>VLOOKUP(A2243,[1]Accounts!$A$2:$G$3001,7,FALSE)</f>
        <v>151622,8896</v>
      </c>
      <c r="N2243" t="str">
        <f>IFERROR(VLOOKUP(A2243,[1]Loan!A:D,4,FALSE),  " No Loan")</f>
        <v xml:space="preserve"> No Loan</v>
      </c>
      <c r="O2243" s="4">
        <f>VLOOKUP(B2243, [1]Transaction!C:F,4,FALSE)</f>
        <v>44313</v>
      </c>
      <c r="P2243" t="str">
        <f>VLOOKUP(B2243,[1]Transaction!C:D,2,FALSE)</f>
        <v>Money Transfer</v>
      </c>
      <c r="Q2243" t="str">
        <f>VLOOKUP(B2243,[1]Transaction!C:E,3,FALSE)</f>
        <v>Mobile</v>
      </c>
      <c r="R2243" s="10">
        <f>IFERROR(I2243-J2243, "")</f>
        <v>43.146479600000021</v>
      </c>
      <c r="S2243" s="5">
        <f t="shared" ref="S2243:S2306" si="71">IF(R2243&gt;500000, R2243*0.02,0)</f>
        <v>0</v>
      </c>
    </row>
    <row r="2244" spans="1:19" x14ac:dyDescent="0.25">
      <c r="A2244" s="6" t="s">
        <v>752</v>
      </c>
      <c r="B2244" s="7">
        <v>750833059</v>
      </c>
      <c r="C2244" s="6">
        <v>18</v>
      </c>
      <c r="D2244" s="17">
        <v>38131.5</v>
      </c>
      <c r="E2244" s="6" t="s">
        <v>3348</v>
      </c>
      <c r="F2244" s="6" t="s">
        <v>4150</v>
      </c>
      <c r="G2244" s="6" t="s">
        <v>3345</v>
      </c>
      <c r="H2244" s="18" t="s">
        <v>7956</v>
      </c>
      <c r="I2244" s="19" t="str">
        <f t="shared" si="70"/>
        <v>1829962.99</v>
      </c>
      <c r="J2244" s="20">
        <v>624865.4118</v>
      </c>
      <c r="K2244" s="6" t="s">
        <v>7957</v>
      </c>
      <c r="L2244" t="str">
        <f>VLOOKUP(A2244,[1]Accounts!$A$2:$G$3001,5,FALSE)</f>
        <v>Current</v>
      </c>
      <c r="M2244" t="str">
        <f>VLOOKUP(A2244,[1]Accounts!$A$2:$G$3001,7,FALSE)</f>
        <v>35664,8292</v>
      </c>
      <c r="N2244" t="str">
        <f>IFERROR(VLOOKUP(A2244,[1]Loan!A:D,4,FALSE),  " No Loan")</f>
        <v>N58257914</v>
      </c>
      <c r="O2244" s="4">
        <f>VLOOKUP(B2244, [1]Transaction!C:F,4,FALSE)</f>
        <v>44264</v>
      </c>
      <c r="P2244" t="str">
        <f>VLOOKUP(B2244,[1]Transaction!C:D,2,FALSE)</f>
        <v>Loan Payment</v>
      </c>
      <c r="Q2244" t="str">
        <f>VLOOKUP(B2244,[1]Transaction!C:E,3,FALSE)</f>
        <v>ACH</v>
      </c>
      <c r="R2244" s="10">
        <f>IFERROR(I2244-J2244, "")</f>
        <v>1205097.5781999999</v>
      </c>
      <c r="S2244" s="5">
        <f t="shared" si="71"/>
        <v>24101.951563999999</v>
      </c>
    </row>
    <row r="2245" spans="1:19" x14ac:dyDescent="0.25">
      <c r="A2245" s="6" t="s">
        <v>2595</v>
      </c>
      <c r="B2245" s="7">
        <v>751352918</v>
      </c>
      <c r="C2245" s="6">
        <v>72</v>
      </c>
      <c r="D2245" s="17">
        <v>18408</v>
      </c>
      <c r="E2245" s="6" t="s">
        <v>3339</v>
      </c>
      <c r="F2245" s="6" t="s">
        <v>4432</v>
      </c>
      <c r="G2245" s="6" t="s">
        <v>3403</v>
      </c>
      <c r="H2245" s="18" t="s">
        <v>7958</v>
      </c>
      <c r="I2245" s="19" t="str">
        <f t="shared" si="70"/>
        <v>1491077.39</v>
      </c>
      <c r="J2245" s="20">
        <v>226551.29474879999</v>
      </c>
      <c r="K2245" s="6" t="s">
        <v>7959</v>
      </c>
      <c r="L2245" t="str">
        <f>VLOOKUP(A2245,[1]Accounts!$A$2:$G$3001,5,FALSE)</f>
        <v>Domiciliary</v>
      </c>
      <c r="M2245" t="str">
        <f>VLOOKUP(A2245,[1]Accounts!$A$2:$G$3001,7,FALSE)</f>
        <v>157387,4452</v>
      </c>
      <c r="N2245" t="str">
        <f>IFERROR(VLOOKUP(A2245,[1]Loan!A:D,4,FALSE),  " No Loan")</f>
        <v xml:space="preserve"> No Loan</v>
      </c>
      <c r="O2245" s="4">
        <f>VLOOKUP(B2245, [1]Transaction!C:F,4,FALSE)</f>
        <v>44547</v>
      </c>
      <c r="P2245" t="str">
        <f>VLOOKUP(B2245,[1]Transaction!C:D,2,FALSE)</f>
        <v>Online Payment</v>
      </c>
      <c r="Q2245" t="str">
        <f>VLOOKUP(B2245,[1]Transaction!C:E,3,FALSE)</f>
        <v>Internet Banking</v>
      </c>
      <c r="R2245" s="10">
        <f>IFERROR(I2245-J2245, "")</f>
        <v>1264526.0952511998</v>
      </c>
      <c r="S2245" s="5">
        <f t="shared" si="71"/>
        <v>25290.521905023998</v>
      </c>
    </row>
    <row r="2246" spans="1:19" x14ac:dyDescent="0.25">
      <c r="A2246" s="6" t="s">
        <v>2446</v>
      </c>
      <c r="B2246" s="7">
        <v>751503306</v>
      </c>
      <c r="C2246" s="6">
        <v>53</v>
      </c>
      <c r="D2246" s="17">
        <v>25347.75</v>
      </c>
      <c r="E2246" s="6" t="s">
        <v>3348</v>
      </c>
      <c r="F2246" s="6" t="s">
        <v>4117</v>
      </c>
      <c r="G2246" s="6" t="s">
        <v>3466</v>
      </c>
      <c r="H2246" s="18" t="s">
        <v>7960</v>
      </c>
      <c r="I2246" s="19" t="str">
        <f t="shared" si="70"/>
        <v>495105.890</v>
      </c>
      <c r="J2246" s="20">
        <v>214820.94466800001</v>
      </c>
      <c r="K2246" s="6" t="s">
        <v>7961</v>
      </c>
      <c r="L2246" t="str">
        <f>VLOOKUP(A2246,[1]Accounts!$A$2:$G$3001,5,FALSE)</f>
        <v>Domiciliary</v>
      </c>
      <c r="M2246" t="str">
        <f>VLOOKUP(A2246,[1]Accounts!$A$2:$G$3001,7,FALSE)</f>
        <v>51567,2325</v>
      </c>
      <c r="N2246" t="str">
        <f>IFERROR(VLOOKUP(A2246,[1]Loan!A:D,4,FALSE),  " No Loan")</f>
        <v xml:space="preserve"> No Loan</v>
      </c>
      <c r="O2246" s="4">
        <f>VLOOKUP(B2246, [1]Transaction!C:F,4,FALSE)</f>
        <v>44547</v>
      </c>
      <c r="P2246" t="str">
        <f>VLOOKUP(B2246,[1]Transaction!C:D,2,FALSE)</f>
        <v>Money Transfer</v>
      </c>
      <c r="Q2246" t="str">
        <f>VLOOKUP(B2246,[1]Transaction!C:E,3,FALSE)</f>
        <v>Mobile</v>
      </c>
      <c r="R2246" s="10">
        <f>IFERROR(I2246-J2246, "")</f>
        <v>280284.94533200003</v>
      </c>
      <c r="S2246" s="5">
        <f t="shared" si="71"/>
        <v>0</v>
      </c>
    </row>
    <row r="2247" spans="1:19" x14ac:dyDescent="0.25">
      <c r="A2247" s="6" t="s">
        <v>1815</v>
      </c>
      <c r="B2247" s="7">
        <v>752352306</v>
      </c>
      <c r="C2247" s="6">
        <v>46</v>
      </c>
      <c r="D2247" s="17">
        <v>27904.5</v>
      </c>
      <c r="E2247" s="6" t="s">
        <v>3339</v>
      </c>
      <c r="F2247" s="6" t="s">
        <v>3585</v>
      </c>
      <c r="G2247" s="6" t="s">
        <v>3623</v>
      </c>
      <c r="H2247" s="18" t="s">
        <v>7962</v>
      </c>
      <c r="I2247" s="19" t="str">
        <f t="shared" si="70"/>
        <v>524154.784</v>
      </c>
      <c r="J2247" s="20">
        <v>130297.46719275</v>
      </c>
      <c r="K2247" s="6" t="s">
        <v>7963</v>
      </c>
      <c r="L2247" t="str">
        <f>VLOOKUP(A2247,[1]Accounts!$A$2:$G$3001,5,FALSE)</f>
        <v>Corporate</v>
      </c>
      <c r="M2247" t="str">
        <f>VLOOKUP(A2247,[1]Accounts!$A$2:$G$3001,7,FALSE)</f>
        <v>177102,5256</v>
      </c>
      <c r="N2247" t="str">
        <f>IFERROR(VLOOKUP(A2247,[1]Loan!A:D,4,FALSE),  " No Loan")</f>
        <v xml:space="preserve"> No Loan</v>
      </c>
      <c r="O2247" s="4">
        <f>VLOOKUP(B2247, [1]Transaction!C:F,4,FALSE)</f>
        <v>44232</v>
      </c>
      <c r="P2247" t="str">
        <f>VLOOKUP(B2247,[1]Transaction!C:D,2,FALSE)</f>
        <v>Online Payment</v>
      </c>
      <c r="Q2247" t="str">
        <f>VLOOKUP(B2247,[1]Transaction!C:E,3,FALSE)</f>
        <v>Internet Banking</v>
      </c>
      <c r="R2247" s="10">
        <f>IFERROR(I2247-J2247, "")</f>
        <v>393857.31680724997</v>
      </c>
      <c r="S2247" s="5">
        <f t="shared" si="71"/>
        <v>0</v>
      </c>
    </row>
    <row r="2248" spans="1:19" x14ac:dyDescent="0.25">
      <c r="A2248" s="6" t="s">
        <v>2319</v>
      </c>
      <c r="B2248" s="7">
        <v>752834105</v>
      </c>
      <c r="C2248" s="6">
        <v>43</v>
      </c>
      <c r="D2248" s="17">
        <v>29000.25</v>
      </c>
      <c r="E2248" s="6" t="s">
        <v>3348</v>
      </c>
      <c r="F2248" s="6" t="s">
        <v>5227</v>
      </c>
      <c r="G2248" s="6" t="s">
        <v>3369</v>
      </c>
      <c r="H2248" s="18" t="s">
        <v>7964</v>
      </c>
      <c r="I2248" s="19" t="str">
        <f t="shared" si="70"/>
        <v>175550.169</v>
      </c>
      <c r="J2248" s="20">
        <v>74023.654848000006</v>
      </c>
      <c r="K2248" s="6" t="s">
        <v>7965</v>
      </c>
      <c r="L2248" t="str">
        <f>VLOOKUP(A2248,[1]Accounts!$A$2:$G$3001,5,FALSE)</f>
        <v>Corporate</v>
      </c>
      <c r="M2248" t="str">
        <f>VLOOKUP(A2248,[1]Accounts!$A$2:$G$3001,7,FALSE)</f>
        <v>305897,0208</v>
      </c>
      <c r="N2248" t="str">
        <f>IFERROR(VLOOKUP(A2248,[1]Loan!A:D,4,FALSE),  " No Loan")</f>
        <v xml:space="preserve"> No Loan</v>
      </c>
      <c r="O2248" s="4">
        <f>VLOOKUP(B2248, [1]Transaction!C:F,4,FALSE)</f>
        <v>44268</v>
      </c>
      <c r="P2248" t="str">
        <f>VLOOKUP(B2248,[1]Transaction!C:D,2,FALSE)</f>
        <v>Online Payment</v>
      </c>
      <c r="Q2248" t="str">
        <f>VLOOKUP(B2248,[1]Transaction!C:E,3,FALSE)</f>
        <v>Card</v>
      </c>
      <c r="R2248" s="10">
        <f>IFERROR(I2248-J2248, "")</f>
        <v>101526.51415199999</v>
      </c>
      <c r="S2248" s="5">
        <f t="shared" si="71"/>
        <v>0</v>
      </c>
    </row>
    <row r="2249" spans="1:19" x14ac:dyDescent="0.25">
      <c r="A2249" s="6" t="s">
        <v>2715</v>
      </c>
      <c r="B2249" s="7">
        <v>753052435</v>
      </c>
      <c r="C2249" s="6">
        <v>28</v>
      </c>
      <c r="D2249" s="21">
        <v>33356</v>
      </c>
      <c r="E2249" s="6" t="str">
        <f ca="1">CHOOSE(RANDBETWEEN(1, 2), "Male","Female")</f>
        <v>Male</v>
      </c>
      <c r="F2249" s="6" t="str">
        <f ca="1">CHOOSE(RANDBETWEEN(1, 5), "Farmer","Tailor","Student","Professor","Welder")</f>
        <v>Tailor</v>
      </c>
      <c r="G2249" s="6" t="str">
        <f ca="1">CHOOSE(RANDBETWEEN(1, 22), "Kano","Kwara","Imo","Lagos","Adamawa","Delta","Sokoto","Oyo","Osun","Abia","Cross River","Kaduna","Plateau","River","Abuja","Kogi","Edo","Anambra","Bayelsa","Benue","Ogun","Enugu")</f>
        <v>Osun</v>
      </c>
      <c r="H2249" s="22" t="s">
        <v>7966</v>
      </c>
      <c r="I2249" s="19" t="str">
        <f t="shared" si="70"/>
        <v>717894.242</v>
      </c>
      <c r="J2249" s="10">
        <v>838560.42215111351</v>
      </c>
      <c r="K2249" t="s">
        <v>7967</v>
      </c>
      <c r="L2249" t="str">
        <f>VLOOKUP(A2249,[1]Accounts!$A$2:$G$3001,5,FALSE)</f>
        <v>Current</v>
      </c>
      <c r="M2249" t="str">
        <f>VLOOKUP(A2249,[1]Accounts!$A$2:$G$3001,7,FALSE)</f>
        <v>33307,9296</v>
      </c>
      <c r="N2249" t="str">
        <f>IFERROR(VLOOKUP(A2249,[1]Loan!A:D,4,FALSE),  " No Loan")</f>
        <v xml:space="preserve"> No Loan</v>
      </c>
      <c r="O2249" s="4">
        <f>VLOOKUP(B2249, [1]Transaction!C:F,4,FALSE)</f>
        <v>44332</v>
      </c>
      <c r="P2249" t="str">
        <f>VLOOKUP(B2249,[1]Transaction!C:D,2,FALSE)</f>
        <v>Money Deposit</v>
      </c>
      <c r="Q2249" t="str">
        <f>VLOOKUP(B2249,[1]Transaction!C:E,3,FALSE)</f>
        <v>Bank</v>
      </c>
      <c r="R2249" s="10">
        <f>IFERROR(I2249-J2249, "")</f>
        <v>-120666.18015111354</v>
      </c>
      <c r="S2249" s="5">
        <f t="shared" si="71"/>
        <v>0</v>
      </c>
    </row>
    <row r="2250" spans="1:19" x14ac:dyDescent="0.25">
      <c r="A2250" s="6" t="s">
        <v>2907</v>
      </c>
      <c r="B2250" s="7">
        <v>753092163</v>
      </c>
      <c r="C2250" s="6">
        <v>69</v>
      </c>
      <c r="D2250" s="17">
        <v>19503.75</v>
      </c>
      <c r="E2250" s="6" t="s">
        <v>3348</v>
      </c>
      <c r="F2250" s="6" t="s">
        <v>3372</v>
      </c>
      <c r="G2250" s="6" t="s">
        <v>3463</v>
      </c>
      <c r="H2250" s="18" t="s">
        <v>7968</v>
      </c>
      <c r="I2250" s="19" t="str">
        <f t="shared" si="70"/>
        <v>672473.829</v>
      </c>
      <c r="J2250" s="20">
        <v>339719.36870592</v>
      </c>
      <c r="K2250" s="6" t="s">
        <v>7969</v>
      </c>
      <c r="L2250" t="str">
        <f>VLOOKUP(A2250,[1]Accounts!$A$2:$G$3001,5,FALSE)</f>
        <v>Current</v>
      </c>
      <c r="M2250" t="str">
        <f>VLOOKUP(A2250,[1]Accounts!$A$2:$G$3001,7,FALSE)</f>
        <v>66584,1792</v>
      </c>
      <c r="N2250" t="str">
        <f>IFERROR(VLOOKUP(A2250,[1]Loan!A:D,4,FALSE),  " No Loan")</f>
        <v xml:space="preserve"> No Loan</v>
      </c>
      <c r="O2250" s="4">
        <f>VLOOKUP(B2250, [1]Transaction!C:F,4,FALSE)</f>
        <v>44500</v>
      </c>
      <c r="P2250" t="str">
        <f>VLOOKUP(B2250,[1]Transaction!C:D,2,FALSE)</f>
        <v>Money Deposit</v>
      </c>
      <c r="Q2250" t="str">
        <f>VLOOKUP(B2250,[1]Transaction!C:E,3,FALSE)</f>
        <v>ATM</v>
      </c>
      <c r="R2250" s="10">
        <f>IFERROR(I2250-J2250, "")</f>
        <v>332754.46029408003</v>
      </c>
      <c r="S2250" s="5">
        <f t="shared" si="71"/>
        <v>0</v>
      </c>
    </row>
    <row r="2251" spans="1:19" x14ac:dyDescent="0.25">
      <c r="A2251" s="6" t="s">
        <v>2709</v>
      </c>
      <c r="B2251" s="7">
        <v>753849343</v>
      </c>
      <c r="C2251" s="6">
        <v>22</v>
      </c>
      <c r="D2251" s="17">
        <v>36670.5</v>
      </c>
      <c r="E2251" s="6" t="s">
        <v>3348</v>
      </c>
      <c r="F2251" s="6" t="s">
        <v>3392</v>
      </c>
      <c r="G2251" s="6" t="s">
        <v>3512</v>
      </c>
      <c r="H2251" s="18" t="s">
        <v>7970</v>
      </c>
      <c r="I2251" s="19" t="str">
        <f t="shared" si="70"/>
        <v>114548.564</v>
      </c>
      <c r="J2251" s="20">
        <v>108984.77716896</v>
      </c>
      <c r="K2251" s="6" t="s">
        <v>7971</v>
      </c>
      <c r="L2251" t="str">
        <f>VLOOKUP(A2251,[1]Accounts!$A$2:$G$3001,5,FALSE)</f>
        <v>Domiciliary</v>
      </c>
      <c r="M2251" t="str">
        <f>VLOOKUP(A2251,[1]Accounts!$A$2:$G$3001,7,FALSE)</f>
        <v>64228,6443</v>
      </c>
      <c r="N2251" t="str">
        <f>IFERROR(VLOOKUP(A2251,[1]Loan!A:D,4,FALSE),  " No Loan")</f>
        <v xml:space="preserve"> No Loan</v>
      </c>
      <c r="O2251" s="4">
        <f>VLOOKUP(B2251, [1]Transaction!C:F,4,FALSE)</f>
        <v>44615</v>
      </c>
      <c r="P2251" t="str">
        <f>VLOOKUP(B2251,[1]Transaction!C:D,2,FALSE)</f>
        <v>Money Transfer</v>
      </c>
      <c r="Q2251" t="str">
        <f>VLOOKUP(B2251,[1]Transaction!C:E,3,FALSE)</f>
        <v>Mobile</v>
      </c>
      <c r="R2251" s="10">
        <f>IFERROR(I2251-J2251, "")</f>
        <v>5563.7868310399936</v>
      </c>
      <c r="S2251" s="5">
        <f t="shared" si="71"/>
        <v>0</v>
      </c>
    </row>
    <row r="2252" spans="1:19" x14ac:dyDescent="0.25">
      <c r="A2252" s="6" t="s">
        <v>1946</v>
      </c>
      <c r="B2252" s="7">
        <v>754637770</v>
      </c>
      <c r="C2252" s="6">
        <v>55</v>
      </c>
      <c r="D2252" s="17">
        <v>24617.25</v>
      </c>
      <c r="E2252" s="6" t="s">
        <v>3348</v>
      </c>
      <c r="F2252" s="6" t="s">
        <v>3415</v>
      </c>
      <c r="G2252" s="6" t="s">
        <v>3369</v>
      </c>
      <c r="H2252" s="18" t="s">
        <v>7972</v>
      </c>
      <c r="I2252" s="19" t="str">
        <f t="shared" si="70"/>
        <v>37979.7734</v>
      </c>
      <c r="J2252" s="20">
        <v>52204.924926</v>
      </c>
      <c r="K2252" s="6" t="s">
        <v>7973</v>
      </c>
      <c r="L2252" t="str">
        <f>VLOOKUP(A2252,[1]Accounts!$A$2:$G$3001,5,FALSE)</f>
        <v>Domiciliary</v>
      </c>
      <c r="M2252" t="str">
        <f>VLOOKUP(A2252,[1]Accounts!$A$2:$G$3001,7,FALSE)</f>
        <v>84024,486</v>
      </c>
      <c r="N2252" t="str">
        <f>IFERROR(VLOOKUP(A2252,[1]Loan!A:D,4,FALSE),  " No Loan")</f>
        <v xml:space="preserve"> No Loan</v>
      </c>
      <c r="O2252" s="4">
        <f>VLOOKUP(B2252, [1]Transaction!C:F,4,FALSE)</f>
        <v>44490</v>
      </c>
      <c r="P2252" t="str">
        <f>VLOOKUP(B2252,[1]Transaction!C:D,2,FALSE)</f>
        <v>Checks</v>
      </c>
      <c r="Q2252" t="str">
        <f>VLOOKUP(B2252,[1]Transaction!C:E,3,FALSE)</f>
        <v>Informal Services</v>
      </c>
      <c r="R2252" s="10">
        <f>IFERROR(I2252-J2252, "")</f>
        <v>-14225.151526000001</v>
      </c>
      <c r="S2252" s="5">
        <f t="shared" si="71"/>
        <v>0</v>
      </c>
    </row>
    <row r="2253" spans="1:19" x14ac:dyDescent="0.25">
      <c r="A2253" s="6" t="s">
        <v>2518</v>
      </c>
      <c r="B2253" s="7">
        <v>754830246</v>
      </c>
      <c r="C2253" s="6">
        <v>23</v>
      </c>
      <c r="D2253" s="17">
        <v>36305.25</v>
      </c>
      <c r="E2253" s="6" t="s">
        <v>3348</v>
      </c>
      <c r="F2253" s="6" t="s">
        <v>4227</v>
      </c>
      <c r="G2253" s="6" t="s">
        <v>3454</v>
      </c>
      <c r="H2253" s="18" t="s">
        <v>7974</v>
      </c>
      <c r="I2253" s="19" t="str">
        <f t="shared" si="70"/>
        <v>770470.049</v>
      </c>
      <c r="J2253" s="20">
        <v>352976.09172731999</v>
      </c>
      <c r="K2253" s="6" t="s">
        <v>7975</v>
      </c>
      <c r="L2253" t="str">
        <f>VLOOKUP(A2253,[1]Accounts!$A$2:$G$3001,5,FALSE)</f>
        <v>Corporate</v>
      </c>
      <c r="M2253" t="str">
        <f>VLOOKUP(A2253,[1]Accounts!$A$2:$G$3001,7,FALSE)</f>
        <v>27244,4368</v>
      </c>
      <c r="N2253" t="str">
        <f>IFERROR(VLOOKUP(A2253,[1]Loan!A:D,4,FALSE),  " No Loan")</f>
        <v xml:space="preserve"> No Loan</v>
      </c>
      <c r="O2253" s="4">
        <f>VLOOKUP(B2253, [1]Transaction!C:F,4,FALSE)</f>
        <v>44387</v>
      </c>
      <c r="P2253" t="str">
        <f>VLOOKUP(B2253,[1]Transaction!C:D,2,FALSE)</f>
        <v>Money Deposit</v>
      </c>
      <c r="Q2253" t="str">
        <f>VLOOKUP(B2253,[1]Transaction!C:E,3,FALSE)</f>
        <v>Bank</v>
      </c>
      <c r="R2253" s="10">
        <f>IFERROR(I2253-J2253, "")</f>
        <v>417493.95727268001</v>
      </c>
      <c r="S2253" s="5">
        <f t="shared" si="71"/>
        <v>0</v>
      </c>
    </row>
    <row r="2254" spans="1:19" x14ac:dyDescent="0.25">
      <c r="A2254" s="6" t="s">
        <v>1873</v>
      </c>
      <c r="B2254" s="7">
        <v>754949952</v>
      </c>
      <c r="C2254" s="6">
        <v>36</v>
      </c>
      <c r="D2254" s="17">
        <v>31557</v>
      </c>
      <c r="E2254" s="6" t="s">
        <v>3348</v>
      </c>
      <c r="F2254" s="6" t="s">
        <v>3494</v>
      </c>
      <c r="G2254" s="6" t="s">
        <v>3489</v>
      </c>
      <c r="H2254" s="18" t="s">
        <v>7976</v>
      </c>
      <c r="I2254" s="19" t="str">
        <f t="shared" si="70"/>
        <v>116399.864</v>
      </c>
      <c r="J2254" s="20">
        <v>67077.020654280001</v>
      </c>
      <c r="K2254" s="6" t="s">
        <v>7977</v>
      </c>
      <c r="L2254" t="str">
        <f>VLOOKUP(A2254,[1]Accounts!$A$2:$G$3001,5,FALSE)</f>
        <v>Corporate</v>
      </c>
      <c r="M2254" t="str">
        <f>VLOOKUP(A2254,[1]Accounts!$A$2:$G$3001,7,FALSE)</f>
        <v>126222,11</v>
      </c>
      <c r="N2254" t="str">
        <f>IFERROR(VLOOKUP(A2254,[1]Loan!A:D,4,FALSE),  " No Loan")</f>
        <v xml:space="preserve"> No Loan</v>
      </c>
      <c r="O2254" s="4">
        <f>VLOOKUP(B2254, [1]Transaction!C:F,4,FALSE)</f>
        <v>44422</v>
      </c>
      <c r="P2254" t="str">
        <f>VLOOKUP(B2254,[1]Transaction!C:D,2,FALSE)</f>
        <v>Money Transfer</v>
      </c>
      <c r="Q2254" t="str">
        <f>VLOOKUP(B2254,[1]Transaction!C:E,3,FALSE)</f>
        <v>Mobile</v>
      </c>
      <c r="R2254" s="10">
        <f>IFERROR(I2254-J2254, "")</f>
        <v>49322.843345720001</v>
      </c>
      <c r="S2254" s="5">
        <f t="shared" si="71"/>
        <v>0</v>
      </c>
    </row>
    <row r="2255" spans="1:19" x14ac:dyDescent="0.25">
      <c r="A2255" s="6" t="s">
        <v>1469</v>
      </c>
      <c r="B2255" s="7">
        <v>755287115</v>
      </c>
      <c r="C2255" s="6">
        <v>24</v>
      </c>
      <c r="D2255" s="17">
        <v>35940</v>
      </c>
      <c r="E2255" s="6" t="s">
        <v>3348</v>
      </c>
      <c r="F2255" s="6" t="s">
        <v>4239</v>
      </c>
      <c r="G2255" s="6" t="s">
        <v>3345</v>
      </c>
      <c r="H2255" s="18" t="s">
        <v>7978</v>
      </c>
      <c r="I2255" s="19" t="str">
        <f t="shared" si="70"/>
        <v>183586.557</v>
      </c>
      <c r="J2255" s="20">
        <v>165820.11600000001</v>
      </c>
      <c r="K2255" s="6" t="s">
        <v>7979</v>
      </c>
      <c r="L2255" t="str">
        <f>VLOOKUP(A2255,[1]Accounts!$A$2:$G$3001,5,FALSE)</f>
        <v>Domiciliary</v>
      </c>
      <c r="M2255" t="str">
        <f>VLOOKUP(A2255,[1]Accounts!$A$2:$G$3001,7,FALSE)</f>
        <v>264059,2811</v>
      </c>
      <c r="N2255" t="str">
        <f>IFERROR(VLOOKUP(A2255,[1]Loan!A:D,4,FALSE),  " No Loan")</f>
        <v xml:space="preserve"> No Loan</v>
      </c>
      <c r="O2255" s="4">
        <f>VLOOKUP(B2255, [1]Transaction!C:F,4,FALSE)</f>
        <v>44656</v>
      </c>
      <c r="P2255" t="str">
        <f>VLOOKUP(B2255,[1]Transaction!C:D,2,FALSE)</f>
        <v>Money Transfer</v>
      </c>
      <c r="Q2255" t="str">
        <f>VLOOKUP(B2255,[1]Transaction!C:E,3,FALSE)</f>
        <v>Bank</v>
      </c>
      <c r="R2255" s="10">
        <f>IFERROR(I2255-J2255, "")</f>
        <v>17766.440999999992</v>
      </c>
      <c r="S2255" s="5">
        <f t="shared" si="71"/>
        <v>0</v>
      </c>
    </row>
    <row r="2256" spans="1:19" x14ac:dyDescent="0.25">
      <c r="A2256" s="6" t="s">
        <v>2217</v>
      </c>
      <c r="B2256" s="7">
        <v>755744915</v>
      </c>
      <c r="C2256" s="6">
        <v>61</v>
      </c>
      <c r="D2256" s="17">
        <v>22425.75</v>
      </c>
      <c r="E2256" s="6" t="s">
        <v>3348</v>
      </c>
      <c r="F2256" s="6" t="s">
        <v>3582</v>
      </c>
      <c r="G2256" s="6" t="s">
        <v>3505</v>
      </c>
      <c r="H2256" s="18" t="s">
        <v>7980</v>
      </c>
      <c r="I2256" s="19" t="str">
        <f t="shared" si="70"/>
        <v>124295.589</v>
      </c>
      <c r="J2256" s="20">
        <v>22983.780923040002</v>
      </c>
      <c r="K2256" s="6" t="s">
        <v>7981</v>
      </c>
      <c r="L2256" t="str">
        <f>VLOOKUP(A2256,[1]Accounts!$A$2:$G$3001,5,FALSE)</f>
        <v>Domiciliary</v>
      </c>
      <c r="M2256" t="str">
        <f>VLOOKUP(A2256,[1]Accounts!$A$2:$G$3001,7,FALSE)</f>
        <v>30051,28</v>
      </c>
      <c r="N2256" t="str">
        <f>IFERROR(VLOOKUP(A2256,[1]Loan!A:D,4,FALSE),  " No Loan")</f>
        <v xml:space="preserve"> No Loan</v>
      </c>
      <c r="O2256" s="4">
        <f>VLOOKUP(B2256, [1]Transaction!C:F,4,FALSE)</f>
        <v>44505</v>
      </c>
      <c r="P2256" t="str">
        <f>VLOOKUP(B2256,[1]Transaction!C:D,2,FALSE)</f>
        <v>Online Payment</v>
      </c>
      <c r="Q2256" t="str">
        <f>VLOOKUP(B2256,[1]Transaction!C:E,3,FALSE)</f>
        <v>Mobile</v>
      </c>
      <c r="R2256" s="10">
        <f>IFERROR(I2256-J2256, "")</f>
        <v>101311.80807696001</v>
      </c>
      <c r="S2256" s="5">
        <f t="shared" si="71"/>
        <v>0</v>
      </c>
    </row>
    <row r="2257" spans="1:19" x14ac:dyDescent="0.25">
      <c r="A2257" s="6" t="s">
        <v>3080</v>
      </c>
      <c r="B2257" s="7">
        <v>756553453</v>
      </c>
      <c r="C2257" s="6">
        <v>50</v>
      </c>
      <c r="D2257" s="17">
        <v>26443.5</v>
      </c>
      <c r="E2257" s="6" t="s">
        <v>3348</v>
      </c>
      <c r="F2257" s="6" t="s">
        <v>3782</v>
      </c>
      <c r="G2257" s="6" t="s">
        <v>3357</v>
      </c>
      <c r="H2257" s="18" t="s">
        <v>7982</v>
      </c>
      <c r="I2257" s="19" t="str">
        <f t="shared" si="70"/>
        <v>284761.279</v>
      </c>
      <c r="J2257" s="20">
        <v>152892.57229946001</v>
      </c>
      <c r="K2257" s="6" t="s">
        <v>7983</v>
      </c>
      <c r="L2257" t="str">
        <f>VLOOKUP(A2257,[1]Accounts!$A$2:$G$3001,5,FALSE)</f>
        <v>Joint</v>
      </c>
      <c r="M2257" t="str">
        <f>VLOOKUP(A2257,[1]Accounts!$A$2:$G$3001,7,FALSE)</f>
        <v>46666,1475</v>
      </c>
      <c r="N2257" t="str">
        <f>IFERROR(VLOOKUP(A2257,[1]Loan!A:D,4,FALSE),  " No Loan")</f>
        <v xml:space="preserve"> No Loan</v>
      </c>
      <c r="O2257" s="4">
        <f>VLOOKUP(B2257, [1]Transaction!C:F,4,FALSE)</f>
        <v>44494</v>
      </c>
      <c r="P2257" t="str">
        <f>VLOOKUP(B2257,[1]Transaction!C:D,2,FALSE)</f>
        <v>Money Deposit</v>
      </c>
      <c r="Q2257" t="str">
        <f>VLOOKUP(B2257,[1]Transaction!C:E,3,FALSE)</f>
        <v>Bank</v>
      </c>
      <c r="R2257" s="10">
        <f>IFERROR(I2257-J2257, "")</f>
        <v>131868.70670053997</v>
      </c>
      <c r="S2257" s="5">
        <f t="shared" si="71"/>
        <v>0</v>
      </c>
    </row>
    <row r="2258" spans="1:19" x14ac:dyDescent="0.25">
      <c r="A2258" s="6" t="s">
        <v>3314</v>
      </c>
      <c r="B2258" s="7">
        <v>756575263</v>
      </c>
      <c r="C2258" s="6">
        <v>47</v>
      </c>
      <c r="D2258" s="17">
        <v>27539.25</v>
      </c>
      <c r="E2258" s="6" t="s">
        <v>3339</v>
      </c>
      <c r="F2258" s="6" t="s">
        <v>4411</v>
      </c>
      <c r="G2258" s="6" t="s">
        <v>3361</v>
      </c>
      <c r="H2258" s="18" t="s">
        <v>7984</v>
      </c>
      <c r="I2258" s="19" t="str">
        <f t="shared" si="70"/>
        <v>2181586.39</v>
      </c>
      <c r="J2258" s="20">
        <v>593637.31107071997</v>
      </c>
      <c r="K2258" s="6" t="s">
        <v>7985</v>
      </c>
      <c r="L2258" t="str">
        <f>VLOOKUP(A2258,[1]Accounts!$A$2:$G$3001,5,FALSE)</f>
        <v>Domiciliary</v>
      </c>
      <c r="M2258" t="str">
        <f>VLOOKUP(A2258,[1]Accounts!$A$2:$G$3001,7,FALSE)</f>
        <v>191510,4453</v>
      </c>
      <c r="N2258" t="str">
        <f>IFERROR(VLOOKUP(A2258,[1]Loan!A:D,4,FALSE),  " No Loan")</f>
        <v xml:space="preserve"> No Loan</v>
      </c>
      <c r="O2258" s="4">
        <f>VLOOKUP(B2258, [1]Transaction!C:F,4,FALSE)</f>
        <v>44574</v>
      </c>
      <c r="P2258" t="str">
        <f>VLOOKUP(B2258,[1]Transaction!C:D,2,FALSE)</f>
        <v>Cash Withdrawal</v>
      </c>
      <c r="Q2258" t="str">
        <f>VLOOKUP(B2258,[1]Transaction!C:E,3,FALSE)</f>
        <v>POS</v>
      </c>
      <c r="R2258" s="10">
        <f>IFERROR(I2258-J2258, "")</f>
        <v>1587949.0789292802</v>
      </c>
      <c r="S2258" s="5">
        <f t="shared" si="71"/>
        <v>31758.981578585604</v>
      </c>
    </row>
    <row r="2259" spans="1:19" x14ac:dyDescent="0.25">
      <c r="A2259" s="6" t="s">
        <v>2148</v>
      </c>
      <c r="B2259" s="7">
        <v>756616012</v>
      </c>
      <c r="C2259" s="6">
        <v>20</v>
      </c>
      <c r="D2259" s="17">
        <v>37401</v>
      </c>
      <c r="E2259" s="6" t="s">
        <v>3348</v>
      </c>
      <c r="F2259" s="6" t="s">
        <v>3385</v>
      </c>
      <c r="G2259" s="6" t="s">
        <v>3623</v>
      </c>
      <c r="H2259" s="18" t="s">
        <v>7986</v>
      </c>
      <c r="I2259" s="19" t="str">
        <f t="shared" si="70"/>
        <v>676425.112</v>
      </c>
      <c r="J2259" s="20">
        <v>138861.52316442001</v>
      </c>
      <c r="K2259" s="6" t="s">
        <v>7987</v>
      </c>
      <c r="L2259" t="str">
        <f>VLOOKUP(A2259,[1]Accounts!$A$2:$G$3001,5,FALSE)</f>
        <v>Corporate</v>
      </c>
      <c r="M2259" t="str">
        <f>VLOOKUP(A2259,[1]Accounts!$A$2:$G$3001,7,FALSE)</f>
        <v>130711,68</v>
      </c>
      <c r="N2259" t="str">
        <f>IFERROR(VLOOKUP(A2259,[1]Loan!A:D,4,FALSE),  " No Loan")</f>
        <v xml:space="preserve"> No Loan</v>
      </c>
      <c r="O2259" s="4">
        <f>VLOOKUP(B2259, [1]Transaction!C:F,4,FALSE)</f>
        <v>44647</v>
      </c>
      <c r="P2259" t="str">
        <f>VLOOKUP(B2259,[1]Transaction!C:D,2,FALSE)</f>
        <v>Money Transfer</v>
      </c>
      <c r="Q2259" t="str">
        <f>VLOOKUP(B2259,[1]Transaction!C:E,3,FALSE)</f>
        <v>Mobile</v>
      </c>
      <c r="R2259" s="10">
        <f>IFERROR(I2259-J2259, "")</f>
        <v>537563.58883557993</v>
      </c>
      <c r="S2259" s="5">
        <f t="shared" si="71"/>
        <v>10751.271776711599</v>
      </c>
    </row>
    <row r="2260" spans="1:19" x14ac:dyDescent="0.25">
      <c r="A2260" s="6" t="s">
        <v>2974</v>
      </c>
      <c r="B2260" s="7">
        <v>756894845</v>
      </c>
      <c r="C2260" s="6">
        <v>26</v>
      </c>
      <c r="D2260" s="17">
        <v>35209.5</v>
      </c>
      <c r="E2260" s="6" t="s">
        <v>3348</v>
      </c>
      <c r="F2260" s="6" t="s">
        <v>3833</v>
      </c>
      <c r="G2260" s="6" t="s">
        <v>3623</v>
      </c>
      <c r="H2260" s="18" t="s">
        <v>7988</v>
      </c>
      <c r="I2260" s="19" t="str">
        <f t="shared" si="70"/>
        <v>96516.7895</v>
      </c>
      <c r="J2260" s="20">
        <v>66426.261056999996</v>
      </c>
      <c r="K2260" s="6" t="s">
        <v>7989</v>
      </c>
      <c r="L2260" t="str">
        <f>VLOOKUP(A2260,[1]Accounts!$A$2:$G$3001,5,FALSE)</f>
        <v>Domiciliary</v>
      </c>
      <c r="M2260" t="str">
        <f>VLOOKUP(A2260,[1]Accounts!$A$2:$G$3001,7,FALSE)</f>
        <v>144158,2296</v>
      </c>
      <c r="N2260" t="str">
        <f>IFERROR(VLOOKUP(A2260,[1]Loan!A:D,4,FALSE),  " No Loan")</f>
        <v xml:space="preserve"> No Loan</v>
      </c>
      <c r="O2260" s="4">
        <f>VLOOKUP(B2260, [1]Transaction!C:F,4,FALSE)</f>
        <v>44453</v>
      </c>
      <c r="P2260" t="str">
        <f>VLOOKUP(B2260,[1]Transaction!C:D,2,FALSE)</f>
        <v>Money Transfer</v>
      </c>
      <c r="Q2260" t="str">
        <f>VLOOKUP(B2260,[1]Transaction!C:E,3,FALSE)</f>
        <v>Mobile</v>
      </c>
      <c r="R2260" s="10">
        <f>IFERROR(I2260-J2260, "")</f>
        <v>30090.528443000003</v>
      </c>
      <c r="S2260" s="5">
        <f t="shared" si="71"/>
        <v>0</v>
      </c>
    </row>
    <row r="2261" spans="1:19" x14ac:dyDescent="0.25">
      <c r="A2261" s="6" t="s">
        <v>1982</v>
      </c>
      <c r="B2261" s="7">
        <v>756973402</v>
      </c>
      <c r="C2261" s="6">
        <v>76</v>
      </c>
      <c r="D2261" s="17">
        <v>16947</v>
      </c>
      <c r="E2261" s="6" t="s">
        <v>3348</v>
      </c>
      <c r="F2261" s="6" t="s">
        <v>3685</v>
      </c>
      <c r="G2261" s="6" t="s">
        <v>3369</v>
      </c>
      <c r="H2261" s="18" t="s">
        <v>7990</v>
      </c>
      <c r="I2261" s="19" t="str">
        <f t="shared" si="70"/>
        <v>462110.268</v>
      </c>
      <c r="J2261" s="20">
        <v>137282.75818949999</v>
      </c>
      <c r="K2261" s="6" t="s">
        <v>7991</v>
      </c>
      <c r="L2261" t="str">
        <f>VLOOKUP(A2261,[1]Accounts!$A$2:$G$3001,5,FALSE)</f>
        <v>Domiciliary</v>
      </c>
      <c r="M2261" t="str">
        <f>VLOOKUP(A2261,[1]Accounts!$A$2:$G$3001,7,FALSE)</f>
        <v>439739,9808</v>
      </c>
      <c r="N2261" t="str">
        <f>IFERROR(VLOOKUP(A2261,[1]Loan!A:D,4,FALSE),  " No Loan")</f>
        <v xml:space="preserve"> No Loan</v>
      </c>
      <c r="O2261" s="4">
        <f>VLOOKUP(B2261, [1]Transaction!C:F,4,FALSE)</f>
        <v>44618</v>
      </c>
      <c r="P2261" t="str">
        <f>VLOOKUP(B2261,[1]Transaction!C:D,2,FALSE)</f>
        <v>Money Deposit</v>
      </c>
      <c r="Q2261" t="str">
        <f>VLOOKUP(B2261,[1]Transaction!C:E,3,FALSE)</f>
        <v>Bank</v>
      </c>
      <c r="R2261" s="10">
        <f>IFERROR(I2261-J2261, "")</f>
        <v>324827.50981049996</v>
      </c>
      <c r="S2261" s="5">
        <f t="shared" si="71"/>
        <v>0</v>
      </c>
    </row>
    <row r="2262" spans="1:19" x14ac:dyDescent="0.25">
      <c r="A2262" s="6" t="s">
        <v>2089</v>
      </c>
      <c r="B2262" s="7">
        <v>757592916</v>
      </c>
      <c r="C2262" s="6">
        <v>35</v>
      </c>
      <c r="D2262" s="17">
        <v>31922.25</v>
      </c>
      <c r="E2262" s="6" t="s">
        <v>3348</v>
      </c>
      <c r="F2262" s="6" t="s">
        <v>3879</v>
      </c>
      <c r="G2262" s="6" t="s">
        <v>3365</v>
      </c>
      <c r="H2262" s="18" t="s">
        <v>7992</v>
      </c>
      <c r="I2262" s="19" t="str">
        <f t="shared" si="70"/>
        <v>65615.3126</v>
      </c>
      <c r="J2262" s="20">
        <v>63848.746561599997</v>
      </c>
      <c r="K2262" s="6" t="s">
        <v>7993</v>
      </c>
      <c r="L2262" t="str">
        <f>VLOOKUP(A2262,[1]Accounts!$A$2:$G$3001,5,FALSE)</f>
        <v>Domiciliary</v>
      </c>
      <c r="M2262" t="str">
        <f>VLOOKUP(A2262,[1]Accounts!$A$2:$G$3001,7,FALSE)</f>
        <v>23597,6832</v>
      </c>
      <c r="N2262" t="str">
        <f>IFERROR(VLOOKUP(A2262,[1]Loan!A:D,4,FALSE),  " No Loan")</f>
        <v xml:space="preserve"> No Loan</v>
      </c>
      <c r="O2262" s="4">
        <f>VLOOKUP(B2262, [1]Transaction!C:F,4,FALSE)</f>
        <v>44221</v>
      </c>
      <c r="P2262" t="str">
        <f>VLOOKUP(B2262,[1]Transaction!C:D,2,FALSE)</f>
        <v>Online Payment</v>
      </c>
      <c r="Q2262" t="str">
        <f>VLOOKUP(B2262,[1]Transaction!C:E,3,FALSE)</f>
        <v>Internet Banking</v>
      </c>
      <c r="R2262" s="10">
        <f>IFERROR(I2262-J2262, "")</f>
        <v>1766.5660384000075</v>
      </c>
      <c r="S2262" s="5">
        <f t="shared" si="71"/>
        <v>0</v>
      </c>
    </row>
    <row r="2263" spans="1:19" x14ac:dyDescent="0.25">
      <c r="A2263" s="6" t="s">
        <v>751</v>
      </c>
      <c r="B2263" s="7">
        <v>757646735</v>
      </c>
      <c r="C2263" s="6">
        <v>58</v>
      </c>
      <c r="D2263" s="17">
        <v>23521.5</v>
      </c>
      <c r="E2263" s="6" t="s">
        <v>3348</v>
      </c>
      <c r="F2263" s="6" t="s">
        <v>3450</v>
      </c>
      <c r="G2263" s="6" t="s">
        <v>3369</v>
      </c>
      <c r="H2263" s="18" t="s">
        <v>7994</v>
      </c>
      <c r="I2263" s="19" t="str">
        <f t="shared" si="70"/>
        <v>106528.131</v>
      </c>
      <c r="J2263" s="20">
        <v>28706.52796928</v>
      </c>
      <c r="K2263" s="6" t="s">
        <v>7995</v>
      </c>
      <c r="L2263" t="str">
        <f>VLOOKUP(A2263,[1]Accounts!$A$2:$G$3001,5,FALSE)</f>
        <v>Domiciliary</v>
      </c>
      <c r="M2263" t="str">
        <f>VLOOKUP(A2263,[1]Accounts!$A$2:$G$3001,7,FALSE)</f>
        <v>27292,5312</v>
      </c>
      <c r="N2263" t="str">
        <f>IFERROR(VLOOKUP(A2263,[1]Loan!A:D,4,FALSE),  " No Loan")</f>
        <v xml:space="preserve"> No Loan</v>
      </c>
      <c r="O2263" s="4">
        <f>VLOOKUP(B2263, [1]Transaction!C:F,4,FALSE)</f>
        <v>44459</v>
      </c>
      <c r="P2263" t="str">
        <f>VLOOKUP(B2263,[1]Transaction!C:D,2,FALSE)</f>
        <v>Money Transfer</v>
      </c>
      <c r="Q2263" t="str">
        <f>VLOOKUP(B2263,[1]Transaction!C:E,3,FALSE)</f>
        <v>Mobile</v>
      </c>
      <c r="R2263" s="10">
        <f>IFERROR(I2263-J2263, "")</f>
        <v>77821.603030719998</v>
      </c>
      <c r="S2263" s="5">
        <f t="shared" si="71"/>
        <v>0</v>
      </c>
    </row>
    <row r="2264" spans="1:19" x14ac:dyDescent="0.25">
      <c r="A2264" s="6" t="s">
        <v>3165</v>
      </c>
      <c r="B2264" s="7">
        <v>757839652</v>
      </c>
      <c r="C2264" s="6">
        <v>17</v>
      </c>
      <c r="D2264" s="17">
        <v>38496.75</v>
      </c>
      <c r="E2264" s="6" t="s">
        <v>3348</v>
      </c>
      <c r="F2264" s="6" t="s">
        <v>3409</v>
      </c>
      <c r="G2264" s="6" t="s">
        <v>3399</v>
      </c>
      <c r="H2264" s="18" t="s">
        <v>7996</v>
      </c>
      <c r="I2264" s="19" t="str">
        <f t="shared" si="70"/>
        <v>977415.205</v>
      </c>
      <c r="J2264" s="20">
        <v>140688.55231200001</v>
      </c>
      <c r="K2264" s="6" t="s">
        <v>7997</v>
      </c>
      <c r="L2264" t="str">
        <f>VLOOKUP(A2264,[1]Accounts!$A$2:$G$3001,5,FALSE)</f>
        <v>Current</v>
      </c>
      <c r="M2264" t="str">
        <f>VLOOKUP(A2264,[1]Accounts!$A$2:$G$3001,7,FALSE)</f>
        <v>50219,5616</v>
      </c>
      <c r="N2264" t="str">
        <f>IFERROR(VLOOKUP(A2264,[1]Loan!A:D,4,FALSE),  " No Loan")</f>
        <v xml:space="preserve"> No Loan</v>
      </c>
      <c r="O2264" s="4">
        <f>VLOOKUP(B2264, [1]Transaction!C:F,4,FALSE)</f>
        <v>44451</v>
      </c>
      <c r="P2264" t="str">
        <f>VLOOKUP(B2264,[1]Transaction!C:D,2,FALSE)</f>
        <v>Checks</v>
      </c>
      <c r="Q2264" t="str">
        <f>VLOOKUP(B2264,[1]Transaction!C:E,3,FALSE)</f>
        <v>Bank</v>
      </c>
      <c r="R2264" s="10">
        <f>IFERROR(I2264-J2264, "")</f>
        <v>836726.65268799989</v>
      </c>
      <c r="S2264" s="5">
        <f t="shared" si="71"/>
        <v>16734.533053759998</v>
      </c>
    </row>
    <row r="2265" spans="1:19" x14ac:dyDescent="0.25">
      <c r="A2265" s="6" t="s">
        <v>2079</v>
      </c>
      <c r="B2265" s="7">
        <v>758391242</v>
      </c>
      <c r="C2265" s="6">
        <v>43</v>
      </c>
      <c r="D2265" s="17">
        <v>29000.25</v>
      </c>
      <c r="E2265" s="6" t="s">
        <v>3348</v>
      </c>
      <c r="F2265" s="6" t="s">
        <v>3636</v>
      </c>
      <c r="G2265" s="6" t="s">
        <v>3463</v>
      </c>
      <c r="H2265" s="18" t="s">
        <v>7998</v>
      </c>
      <c r="I2265" s="19" t="str">
        <f t="shared" si="70"/>
        <v>1020703.05</v>
      </c>
      <c r="J2265" s="20">
        <v>283888.99976256001</v>
      </c>
      <c r="K2265" s="6" t="s">
        <v>7999</v>
      </c>
      <c r="L2265" t="str">
        <f>VLOOKUP(A2265,[1]Accounts!$A$2:$G$3001,5,FALSE)</f>
        <v>Domiciliary</v>
      </c>
      <c r="M2265" t="str">
        <f>VLOOKUP(A2265,[1]Accounts!$A$2:$G$3001,7,FALSE)</f>
        <v>126577,5</v>
      </c>
      <c r="N2265" t="str">
        <f>IFERROR(VLOOKUP(A2265,[1]Loan!A:D,4,FALSE),  " No Loan")</f>
        <v xml:space="preserve"> No Loan</v>
      </c>
      <c r="O2265" s="4">
        <f>VLOOKUP(B2265, [1]Transaction!C:F,4,FALSE)</f>
        <v>44401</v>
      </c>
      <c r="P2265" t="str">
        <f>VLOOKUP(B2265,[1]Transaction!C:D,2,FALSE)</f>
        <v>Cash Withdrawal</v>
      </c>
      <c r="Q2265" t="str">
        <f>VLOOKUP(B2265,[1]Transaction!C:E,3,FALSE)</f>
        <v>POS</v>
      </c>
      <c r="R2265" s="10">
        <f>IFERROR(I2265-J2265, "")</f>
        <v>736814.05023744004</v>
      </c>
      <c r="S2265" s="5">
        <f t="shared" si="71"/>
        <v>14736.281004748802</v>
      </c>
    </row>
    <row r="2266" spans="1:19" x14ac:dyDescent="0.25">
      <c r="A2266" s="6" t="s">
        <v>2894</v>
      </c>
      <c r="B2266" s="7">
        <v>758880525</v>
      </c>
      <c r="C2266" s="6">
        <v>85</v>
      </c>
      <c r="D2266" s="17">
        <v>13659.75</v>
      </c>
      <c r="E2266" s="6" t="s">
        <v>3348</v>
      </c>
      <c r="F2266" s="6" t="s">
        <v>3432</v>
      </c>
      <c r="G2266" s="6" t="s">
        <v>3505</v>
      </c>
      <c r="H2266" s="18" t="s">
        <v>8000</v>
      </c>
      <c r="I2266" s="19" t="str">
        <f t="shared" si="70"/>
        <v>955300.502</v>
      </c>
      <c r="J2266" s="20">
        <v>207918.3447288</v>
      </c>
      <c r="K2266" s="6" t="s">
        <v>8001</v>
      </c>
      <c r="L2266" t="str">
        <f>VLOOKUP(A2266,[1]Accounts!$A$2:$G$3001,5,FALSE)</f>
        <v>Domiciliary</v>
      </c>
      <c r="M2266" t="str">
        <f>VLOOKUP(A2266,[1]Accounts!$A$2:$G$3001,7,FALSE)</f>
        <v>163857,918</v>
      </c>
      <c r="N2266" t="str">
        <f>IFERROR(VLOOKUP(A2266,[1]Loan!A:D,4,FALSE),  " No Loan")</f>
        <v xml:space="preserve"> No Loan</v>
      </c>
      <c r="O2266" s="4">
        <f>VLOOKUP(B2266, [1]Transaction!C:F,4,FALSE)</f>
        <v>44496</v>
      </c>
      <c r="P2266" t="str">
        <f>VLOOKUP(B2266,[1]Transaction!C:D,2,FALSE)</f>
        <v>Online Payment</v>
      </c>
      <c r="Q2266" t="str">
        <f>VLOOKUP(B2266,[1]Transaction!C:E,3,FALSE)</f>
        <v>Card</v>
      </c>
      <c r="R2266" s="10">
        <f>IFERROR(I2266-J2266, "")</f>
        <v>747382.15727119998</v>
      </c>
      <c r="S2266" s="5">
        <f t="shared" si="71"/>
        <v>14947.643145423999</v>
      </c>
    </row>
    <row r="2267" spans="1:19" x14ac:dyDescent="0.25">
      <c r="A2267" s="6" t="s">
        <v>755</v>
      </c>
      <c r="B2267" s="7">
        <v>759196811</v>
      </c>
      <c r="C2267" s="6">
        <v>20</v>
      </c>
      <c r="D2267" s="17">
        <v>37401</v>
      </c>
      <c r="E2267" s="6" t="s">
        <v>3339</v>
      </c>
      <c r="F2267" s="6" t="s">
        <v>3923</v>
      </c>
      <c r="G2267" s="6" t="s">
        <v>3489</v>
      </c>
      <c r="H2267" s="18" t="s">
        <v>8002</v>
      </c>
      <c r="I2267" s="19" t="str">
        <f t="shared" si="70"/>
        <v>54859.2401</v>
      </c>
      <c r="J2267" s="20">
        <v>57497.708387699997</v>
      </c>
      <c r="K2267" s="6" t="s">
        <v>8003</v>
      </c>
      <c r="L2267" t="str">
        <f>VLOOKUP(A2267,[1]Accounts!$A$2:$G$3001,5,FALSE)</f>
        <v>Current</v>
      </c>
      <c r="M2267" t="str">
        <f>VLOOKUP(A2267,[1]Accounts!$A$2:$G$3001,7,FALSE)</f>
        <v>341626,9068</v>
      </c>
      <c r="N2267" t="str">
        <f>IFERROR(VLOOKUP(A2267,[1]Loan!A:D,4,FALSE),  " No Loan")</f>
        <v>N23485920633</v>
      </c>
      <c r="O2267" s="4">
        <f>VLOOKUP(B2267, [1]Transaction!C:F,4,FALSE)</f>
        <v>44492</v>
      </c>
      <c r="P2267" t="str">
        <f>VLOOKUP(B2267,[1]Transaction!C:D,2,FALSE)</f>
        <v>Loan Payment</v>
      </c>
      <c r="Q2267" t="str">
        <f>VLOOKUP(B2267,[1]Transaction!C:E,3,FALSE)</f>
        <v>Mobile</v>
      </c>
      <c r="R2267" s="10">
        <f>IFERROR(I2267-J2267, "")</f>
        <v>-2638.4682876999941</v>
      </c>
      <c r="S2267" s="5">
        <f t="shared" si="71"/>
        <v>0</v>
      </c>
    </row>
    <row r="2268" spans="1:19" x14ac:dyDescent="0.25">
      <c r="A2268" s="6" t="s">
        <v>1158</v>
      </c>
      <c r="B2268" s="7">
        <v>759203632</v>
      </c>
      <c r="C2268" s="6">
        <v>29</v>
      </c>
      <c r="D2268" s="17">
        <v>34113.75</v>
      </c>
      <c r="E2268" s="6" t="s">
        <v>3348</v>
      </c>
      <c r="F2268" s="6" t="s">
        <v>3349</v>
      </c>
      <c r="G2268" s="6" t="s">
        <v>3345</v>
      </c>
      <c r="H2268" s="18" t="s">
        <v>8004</v>
      </c>
      <c r="I2268" s="19" t="str">
        <f t="shared" si="70"/>
        <v>267088.436</v>
      </c>
      <c r="J2268" s="20">
        <v>322509.28666320001</v>
      </c>
      <c r="K2268" s="6" t="s">
        <v>8005</v>
      </c>
      <c r="L2268" t="str">
        <f>VLOOKUP(A2268,[1]Accounts!$A$2:$G$3001,5,FALSE)</f>
        <v>Current</v>
      </c>
      <c r="M2268" t="str">
        <f>VLOOKUP(A2268,[1]Accounts!$A$2:$G$3001,7,FALSE)</f>
        <v>331238,88</v>
      </c>
      <c r="N2268" t="str">
        <f>IFERROR(VLOOKUP(A2268,[1]Loan!A:D,4,FALSE),  " No Loan")</f>
        <v xml:space="preserve"> No Loan</v>
      </c>
      <c r="O2268" s="4">
        <f>VLOOKUP(B2268, [1]Transaction!C:F,4,FALSE)</f>
        <v>44205</v>
      </c>
      <c r="P2268" t="str">
        <f>VLOOKUP(B2268,[1]Transaction!C:D,2,FALSE)</f>
        <v>Money Transfer</v>
      </c>
      <c r="Q2268" t="str">
        <f>VLOOKUP(B2268,[1]Transaction!C:E,3,FALSE)</f>
        <v>Bank</v>
      </c>
      <c r="R2268" s="10">
        <f>IFERROR(I2268-J2268, "")</f>
        <v>-55420.850663200021</v>
      </c>
      <c r="S2268" s="5">
        <f t="shared" si="71"/>
        <v>0</v>
      </c>
    </row>
    <row r="2269" spans="1:19" x14ac:dyDescent="0.25">
      <c r="A2269" s="6" t="s">
        <v>758</v>
      </c>
      <c r="B2269" s="7">
        <v>759284715</v>
      </c>
      <c r="C2269" s="6">
        <v>77</v>
      </c>
      <c r="D2269" s="17">
        <v>16581.75</v>
      </c>
      <c r="E2269" s="6" t="s">
        <v>3348</v>
      </c>
      <c r="F2269" s="6" t="s">
        <v>3460</v>
      </c>
      <c r="G2269" s="6" t="s">
        <v>3345</v>
      </c>
      <c r="H2269" s="18" t="s">
        <v>8006</v>
      </c>
      <c r="I2269" s="19" t="str">
        <f t="shared" si="70"/>
        <v>1102267.50</v>
      </c>
      <c r="J2269" s="20">
        <v>574097.65874999994</v>
      </c>
      <c r="K2269" s="6" t="s">
        <v>8007</v>
      </c>
      <c r="L2269" t="str">
        <f>VLOOKUP(A2269,[1]Accounts!$A$2:$G$3001,5,FALSE)</f>
        <v>Savings</v>
      </c>
      <c r="M2269" t="str">
        <f>VLOOKUP(A2269,[1]Accounts!$A$2:$G$3001,7,FALSE)</f>
        <v>147230,1668</v>
      </c>
      <c r="N2269" t="str">
        <f>IFERROR(VLOOKUP(A2269,[1]Loan!A:D,4,FALSE),  " No Loan")</f>
        <v>N4314616368</v>
      </c>
      <c r="O2269" s="4">
        <f>VLOOKUP(B2269, [1]Transaction!C:F,4,FALSE)</f>
        <v>44640</v>
      </c>
      <c r="P2269" t="str">
        <f>VLOOKUP(B2269,[1]Transaction!C:D,2,FALSE)</f>
        <v>Loan Payment</v>
      </c>
      <c r="Q2269" t="str">
        <f>VLOOKUP(B2269,[1]Transaction!C:E,3,FALSE)</f>
        <v>ACH</v>
      </c>
      <c r="R2269" s="10">
        <f>IFERROR(I2269-J2269, "")</f>
        <v>528169.84125000006</v>
      </c>
      <c r="S2269" s="5">
        <f t="shared" si="71"/>
        <v>10563.396825000002</v>
      </c>
    </row>
    <row r="2270" spans="1:19" x14ac:dyDescent="0.25">
      <c r="A2270" s="6" t="s">
        <v>2980</v>
      </c>
      <c r="B2270" s="7">
        <v>759678108</v>
      </c>
      <c r="C2270" s="6">
        <v>41</v>
      </c>
      <c r="D2270" s="17">
        <v>29730.75</v>
      </c>
      <c r="E2270" s="6" t="s">
        <v>3348</v>
      </c>
      <c r="F2270" s="6" t="s">
        <v>3699</v>
      </c>
      <c r="G2270" s="6" t="s">
        <v>3341</v>
      </c>
      <c r="H2270" s="18" t="s">
        <v>8008</v>
      </c>
      <c r="I2270" s="19" t="str">
        <f t="shared" si="70"/>
        <v>78211.3725</v>
      </c>
      <c r="J2270" s="20">
        <v>66917.650311000005</v>
      </c>
      <c r="K2270" s="6" t="s">
        <v>8009</v>
      </c>
      <c r="L2270" t="str">
        <f>VLOOKUP(A2270,[1]Accounts!$A$2:$G$3001,5,FALSE)</f>
        <v>Current</v>
      </c>
      <c r="M2270" t="str">
        <f>VLOOKUP(A2270,[1]Accounts!$A$2:$G$3001,7,FALSE)</f>
        <v>101929,59</v>
      </c>
      <c r="N2270" t="str">
        <f>IFERROR(VLOOKUP(A2270,[1]Loan!A:D,4,FALSE),  " No Loan")</f>
        <v xml:space="preserve"> No Loan</v>
      </c>
      <c r="O2270" s="4">
        <f>VLOOKUP(B2270, [1]Transaction!C:F,4,FALSE)</f>
        <v>44268</v>
      </c>
      <c r="P2270" t="str">
        <f>VLOOKUP(B2270,[1]Transaction!C:D,2,FALSE)</f>
        <v>Checks</v>
      </c>
      <c r="Q2270" t="str">
        <f>VLOOKUP(B2270,[1]Transaction!C:E,3,FALSE)</f>
        <v>Bank</v>
      </c>
      <c r="R2270" s="10">
        <f>IFERROR(I2270-J2270, "")</f>
        <v>11293.722188999993</v>
      </c>
      <c r="S2270" s="5">
        <f t="shared" si="71"/>
        <v>0</v>
      </c>
    </row>
    <row r="2271" spans="1:19" x14ac:dyDescent="0.25">
      <c r="A2271" s="6" t="s">
        <v>430</v>
      </c>
      <c r="B2271" s="7">
        <v>759994906</v>
      </c>
      <c r="C2271" s="6">
        <v>18</v>
      </c>
      <c r="D2271" s="17">
        <v>38131.5</v>
      </c>
      <c r="E2271" s="6" t="s">
        <v>3348</v>
      </c>
      <c r="F2271" s="6" t="s">
        <v>3388</v>
      </c>
      <c r="G2271" s="6" t="s">
        <v>3369</v>
      </c>
      <c r="H2271" s="18" t="s">
        <v>8010</v>
      </c>
      <c r="I2271" s="19" t="str">
        <f t="shared" si="70"/>
        <v>408152.380</v>
      </c>
      <c r="J2271" s="20">
        <v>190213.08367841999</v>
      </c>
      <c r="K2271" s="6" t="s">
        <v>8011</v>
      </c>
      <c r="L2271" t="str">
        <f>VLOOKUP(A2271,[1]Accounts!$A$2:$G$3001,5,FALSE)</f>
        <v>Domiciliary</v>
      </c>
      <c r="M2271" t="str">
        <f>VLOOKUP(A2271,[1]Accounts!$A$2:$G$3001,7,FALSE)</f>
        <v>180788,004</v>
      </c>
      <c r="N2271" t="str">
        <f>IFERROR(VLOOKUP(A2271,[1]Loan!A:D,4,FALSE),  " No Loan")</f>
        <v xml:space="preserve"> No Loan</v>
      </c>
      <c r="O2271" s="4">
        <f>VLOOKUP(B2271, [1]Transaction!C:F,4,FALSE)</f>
        <v>44573</v>
      </c>
      <c r="P2271" t="str">
        <f>VLOOKUP(B2271,[1]Transaction!C:D,2,FALSE)</f>
        <v>Online Payment</v>
      </c>
      <c r="Q2271" t="str">
        <f>VLOOKUP(B2271,[1]Transaction!C:E,3,FALSE)</f>
        <v>Card</v>
      </c>
      <c r="R2271" s="10">
        <f>IFERROR(I2271-J2271, "")</f>
        <v>217939.29632158001</v>
      </c>
      <c r="S2271" s="5">
        <f t="shared" si="71"/>
        <v>0</v>
      </c>
    </row>
    <row r="2272" spans="1:19" x14ac:dyDescent="0.25">
      <c r="A2272" s="6" t="s">
        <v>2741</v>
      </c>
      <c r="B2272" s="7">
        <v>759998406</v>
      </c>
      <c r="C2272" s="6">
        <v>43</v>
      </c>
      <c r="D2272" s="17">
        <v>29000.25</v>
      </c>
      <c r="E2272" s="6" t="s">
        <v>3339</v>
      </c>
      <c r="F2272" s="6" t="s">
        <v>4287</v>
      </c>
      <c r="G2272" s="6" t="s">
        <v>3512</v>
      </c>
      <c r="H2272" s="18" t="s">
        <v>8012</v>
      </c>
      <c r="I2272" s="19" t="str">
        <f t="shared" si="70"/>
        <v>691698.963</v>
      </c>
      <c r="J2272" s="20">
        <v>359475.43129343999</v>
      </c>
      <c r="K2272" s="6" t="s">
        <v>8013</v>
      </c>
      <c r="L2272" t="str">
        <f>VLOOKUP(A2272,[1]Accounts!$A$2:$G$3001,5,FALSE)</f>
        <v>Domiciliary</v>
      </c>
      <c r="M2272" t="str">
        <f>VLOOKUP(A2272,[1]Accounts!$A$2:$G$3001,7,FALSE)</f>
        <v>132987,8865</v>
      </c>
      <c r="N2272" t="str">
        <f>IFERROR(VLOOKUP(A2272,[1]Loan!A:D,4,FALSE),  " No Loan")</f>
        <v xml:space="preserve"> No Loan</v>
      </c>
      <c r="O2272" s="4">
        <f>VLOOKUP(B2272, [1]Transaction!C:F,4,FALSE)</f>
        <v>44269</v>
      </c>
      <c r="P2272" t="str">
        <f>VLOOKUP(B2272,[1]Transaction!C:D,2,FALSE)</f>
        <v>Checks</v>
      </c>
      <c r="Q2272" t="str">
        <f>VLOOKUP(B2272,[1]Transaction!C:E,3,FALSE)</f>
        <v>Informal Services</v>
      </c>
      <c r="R2272" s="10">
        <f>IFERROR(I2272-J2272, "")</f>
        <v>332223.53170656</v>
      </c>
      <c r="S2272" s="5">
        <f t="shared" si="71"/>
        <v>0</v>
      </c>
    </row>
    <row r="2273" spans="1:19" x14ac:dyDescent="0.25">
      <c r="A2273" s="6" t="s">
        <v>3218</v>
      </c>
      <c r="B2273" s="7">
        <v>760091027</v>
      </c>
      <c r="C2273" s="6">
        <v>79</v>
      </c>
      <c r="D2273" s="17">
        <v>15851.25</v>
      </c>
      <c r="E2273" s="6" t="s">
        <v>3339</v>
      </c>
      <c r="F2273" s="6" t="s">
        <v>3504</v>
      </c>
      <c r="G2273" s="6" t="s">
        <v>3623</v>
      </c>
      <c r="H2273" s="18" t="s">
        <v>8014</v>
      </c>
      <c r="I2273" s="19" t="str">
        <f t="shared" si="70"/>
        <v>223869.042</v>
      </c>
      <c r="J2273" s="20">
        <v>168088.33935935999</v>
      </c>
      <c r="K2273" s="6" t="s">
        <v>8015</v>
      </c>
      <c r="L2273" t="str">
        <f>VLOOKUP(A2273,[1]Accounts!$A$2:$G$3001,5,FALSE)</f>
        <v>Joint</v>
      </c>
      <c r="M2273" t="str">
        <f>VLOOKUP(A2273,[1]Accounts!$A$2:$G$3001,7,FALSE)</f>
        <v>210247,9101</v>
      </c>
      <c r="N2273" t="str">
        <f>IFERROR(VLOOKUP(A2273,[1]Loan!A:D,4,FALSE),  " No Loan")</f>
        <v xml:space="preserve"> No Loan</v>
      </c>
      <c r="O2273" s="4">
        <f>VLOOKUP(B2273, [1]Transaction!C:F,4,FALSE)</f>
        <v>44266</v>
      </c>
      <c r="P2273" t="str">
        <f>VLOOKUP(B2273,[1]Transaction!C:D,2,FALSE)</f>
        <v>Online Payment</v>
      </c>
      <c r="Q2273" t="str">
        <f>VLOOKUP(B2273,[1]Transaction!C:E,3,FALSE)</f>
        <v>Internet Banking</v>
      </c>
      <c r="R2273" s="10">
        <f>IFERROR(I2273-J2273, "")</f>
        <v>55780.702640639996</v>
      </c>
      <c r="S2273" s="5">
        <f t="shared" si="71"/>
        <v>0</v>
      </c>
    </row>
    <row r="2274" spans="1:19" x14ac:dyDescent="0.25">
      <c r="A2274" s="6" t="s">
        <v>623</v>
      </c>
      <c r="B2274" s="7">
        <v>760130291</v>
      </c>
      <c r="C2274" s="6">
        <v>67</v>
      </c>
      <c r="D2274" s="17">
        <v>20234.25</v>
      </c>
      <c r="E2274" s="6" t="s">
        <v>3339</v>
      </c>
      <c r="F2274" s="6" t="s">
        <v>4112</v>
      </c>
      <c r="G2274" s="6" t="s">
        <v>3489</v>
      </c>
      <c r="H2274" s="18" t="s">
        <v>8016</v>
      </c>
      <c r="I2274" s="19" t="str">
        <f t="shared" si="70"/>
        <v>1748132.82</v>
      </c>
      <c r="J2274" s="20">
        <v>753084.52187975997</v>
      </c>
      <c r="K2274" s="6" t="s">
        <v>8017</v>
      </c>
      <c r="L2274" t="str">
        <f>VLOOKUP(A2274,[1]Accounts!$A$2:$G$3001,5,FALSE)</f>
        <v>Domiciliary</v>
      </c>
      <c r="M2274" t="str">
        <f>VLOOKUP(A2274,[1]Accounts!$A$2:$G$3001,7,FALSE)</f>
        <v>312678,8852</v>
      </c>
      <c r="N2274" t="str">
        <f>IFERROR(VLOOKUP(A2274,[1]Loan!A:D,4,FALSE),  " No Loan")</f>
        <v xml:space="preserve"> No Loan</v>
      </c>
      <c r="O2274" s="4">
        <f>VLOOKUP(B2274, [1]Transaction!C:F,4,FALSE)</f>
        <v>44296</v>
      </c>
      <c r="P2274" t="str">
        <f>VLOOKUP(B2274,[1]Transaction!C:D,2,FALSE)</f>
        <v>Money Transfer</v>
      </c>
      <c r="Q2274" t="str">
        <f>VLOOKUP(B2274,[1]Transaction!C:E,3,FALSE)</f>
        <v>Mobile</v>
      </c>
      <c r="R2274" s="10">
        <f>IFERROR(I2274-J2274, "")</f>
        <v>995048.2981202401</v>
      </c>
      <c r="S2274" s="5">
        <f t="shared" si="71"/>
        <v>19900.965962404804</v>
      </c>
    </row>
    <row r="2275" spans="1:19" x14ac:dyDescent="0.25">
      <c r="A2275" s="6" t="s">
        <v>1863</v>
      </c>
      <c r="B2275" s="7">
        <v>760479632</v>
      </c>
      <c r="C2275" s="6">
        <v>70</v>
      </c>
      <c r="D2275" s="17">
        <v>19138.5</v>
      </c>
      <c r="E2275" s="6" t="s">
        <v>3339</v>
      </c>
      <c r="F2275" s="6" t="s">
        <v>5227</v>
      </c>
      <c r="G2275" s="6" t="s">
        <v>3345</v>
      </c>
      <c r="H2275" s="18" t="s">
        <v>8018</v>
      </c>
      <c r="I2275" s="19" t="str">
        <f t="shared" si="70"/>
        <v>969928.769</v>
      </c>
      <c r="J2275" s="20">
        <v>237592.46871360001</v>
      </c>
      <c r="K2275" s="6" t="s">
        <v>8019</v>
      </c>
      <c r="L2275" t="str">
        <f>VLOOKUP(A2275,[1]Accounts!$A$2:$G$3001,5,FALSE)</f>
        <v>Domiciliary</v>
      </c>
      <c r="M2275" t="str">
        <f>VLOOKUP(A2275,[1]Accounts!$A$2:$G$3001,7,FALSE)</f>
        <v>210223,4076</v>
      </c>
      <c r="N2275" t="str">
        <f>IFERROR(VLOOKUP(A2275,[1]Loan!A:D,4,FALSE),  " No Loan")</f>
        <v xml:space="preserve"> No Loan</v>
      </c>
      <c r="O2275" s="4">
        <f>VLOOKUP(B2275, [1]Transaction!C:F,4,FALSE)</f>
        <v>44668</v>
      </c>
      <c r="P2275" t="str">
        <f>VLOOKUP(B2275,[1]Transaction!C:D,2,FALSE)</f>
        <v>Money Transfer</v>
      </c>
      <c r="Q2275" t="str">
        <f>VLOOKUP(B2275,[1]Transaction!C:E,3,FALSE)</f>
        <v>Mobile</v>
      </c>
      <c r="R2275" s="10">
        <f>IFERROR(I2275-J2275, "")</f>
        <v>732336.3002863999</v>
      </c>
      <c r="S2275" s="5">
        <f t="shared" si="71"/>
        <v>14646.726005727998</v>
      </c>
    </row>
    <row r="2276" spans="1:19" x14ac:dyDescent="0.25">
      <c r="A2276" s="6" t="s">
        <v>2572</v>
      </c>
      <c r="B2276" s="7">
        <v>760954225</v>
      </c>
      <c r="C2276" s="6">
        <v>64</v>
      </c>
      <c r="D2276" s="17">
        <v>21330</v>
      </c>
      <c r="E2276" s="6" t="s">
        <v>3339</v>
      </c>
      <c r="F2276" s="6" t="s">
        <v>3639</v>
      </c>
      <c r="G2276" s="6" t="s">
        <v>3505</v>
      </c>
      <c r="H2276" s="18" t="s">
        <v>8020</v>
      </c>
      <c r="I2276" s="19" t="str">
        <f t="shared" si="70"/>
        <v>196999.428</v>
      </c>
      <c r="J2276" s="20">
        <v>54451.527435000004</v>
      </c>
      <c r="K2276" s="6" t="s">
        <v>8021</v>
      </c>
      <c r="L2276" t="str">
        <f>VLOOKUP(A2276,[1]Accounts!$A$2:$G$3001,5,FALSE)</f>
        <v>Domiciliary</v>
      </c>
      <c r="M2276" t="str">
        <f>VLOOKUP(A2276,[1]Accounts!$A$2:$G$3001,7,FALSE)</f>
        <v>203260,4028</v>
      </c>
      <c r="N2276" t="str">
        <f>IFERROR(VLOOKUP(A2276,[1]Loan!A:D,4,FALSE),  " No Loan")</f>
        <v xml:space="preserve"> No Loan</v>
      </c>
      <c r="O2276" s="4">
        <f>VLOOKUP(B2276, [1]Transaction!C:F,4,FALSE)</f>
        <v>44368</v>
      </c>
      <c r="P2276" t="str">
        <f>VLOOKUP(B2276,[1]Transaction!C:D,2,FALSE)</f>
        <v>Cash Withdrawal</v>
      </c>
      <c r="Q2276" t="str">
        <f>VLOOKUP(B2276,[1]Transaction!C:E,3,FALSE)</f>
        <v>POS</v>
      </c>
      <c r="R2276" s="10">
        <f>IFERROR(I2276-J2276, "")</f>
        <v>142547.90056500002</v>
      </c>
      <c r="S2276" s="5">
        <f t="shared" si="71"/>
        <v>0</v>
      </c>
    </row>
    <row r="2277" spans="1:19" x14ac:dyDescent="0.25">
      <c r="A2277" s="6" t="s">
        <v>2141</v>
      </c>
      <c r="B2277" s="7">
        <v>761224462</v>
      </c>
      <c r="C2277" s="6">
        <v>43</v>
      </c>
      <c r="D2277" s="17">
        <v>29000.25</v>
      </c>
      <c r="E2277" s="6" t="s">
        <v>3348</v>
      </c>
      <c r="F2277" s="6" t="s">
        <v>3772</v>
      </c>
      <c r="G2277" s="6" t="s">
        <v>3369</v>
      </c>
      <c r="H2277" s="18" t="s">
        <v>8022</v>
      </c>
      <c r="I2277" s="19" t="str">
        <f t="shared" si="70"/>
        <v>1463854.88</v>
      </c>
      <c r="J2277" s="20">
        <v>312885.01434400002</v>
      </c>
      <c r="K2277" s="6" t="s">
        <v>8023</v>
      </c>
      <c r="L2277" t="str">
        <f>VLOOKUP(A2277,[1]Accounts!$A$2:$G$3001,5,FALSE)</f>
        <v>Savings</v>
      </c>
      <c r="M2277" t="str">
        <f>VLOOKUP(A2277,[1]Accounts!$A$2:$G$3001,7,FALSE)</f>
        <v>129173,2224</v>
      </c>
      <c r="N2277" t="str">
        <f>IFERROR(VLOOKUP(A2277,[1]Loan!A:D,4,FALSE),  " No Loan")</f>
        <v xml:space="preserve"> No Loan</v>
      </c>
      <c r="O2277" s="4">
        <f>VLOOKUP(B2277, [1]Transaction!C:F,4,FALSE)</f>
        <v>44497</v>
      </c>
      <c r="P2277" t="str">
        <f>VLOOKUP(B2277,[1]Transaction!C:D,2,FALSE)</f>
        <v>Online Payment</v>
      </c>
      <c r="Q2277" t="str">
        <f>VLOOKUP(B2277,[1]Transaction!C:E,3,FALSE)</f>
        <v>Mobile</v>
      </c>
      <c r="R2277" s="10">
        <f>IFERROR(I2277-J2277, "")</f>
        <v>1150969.8656559999</v>
      </c>
      <c r="S2277" s="5">
        <f t="shared" si="71"/>
        <v>23019.397313119996</v>
      </c>
    </row>
    <row r="2278" spans="1:19" x14ac:dyDescent="0.25">
      <c r="A2278" s="6" t="s">
        <v>1834</v>
      </c>
      <c r="B2278" s="7">
        <v>761581783</v>
      </c>
      <c r="C2278" s="6">
        <v>23</v>
      </c>
      <c r="D2278" s="17">
        <v>36305.25</v>
      </c>
      <c r="E2278" s="6" t="s">
        <v>3339</v>
      </c>
      <c r="F2278" s="6" t="s">
        <v>3666</v>
      </c>
      <c r="G2278" s="6" t="s">
        <v>3505</v>
      </c>
      <c r="H2278" s="18" t="s">
        <v>8024</v>
      </c>
      <c r="I2278" s="19" t="str">
        <f t="shared" si="70"/>
        <v>203097.341</v>
      </c>
      <c r="J2278" s="20">
        <v>55589.020549920002</v>
      </c>
      <c r="K2278" s="6" t="s">
        <v>8025</v>
      </c>
      <c r="L2278" t="str">
        <f>VLOOKUP(A2278,[1]Accounts!$A$2:$G$3001,5,FALSE)</f>
        <v>Savings</v>
      </c>
      <c r="M2278" t="str">
        <f>VLOOKUP(A2278,[1]Accounts!$A$2:$G$3001,7,FALSE)</f>
        <v>97272,8028</v>
      </c>
      <c r="N2278" t="str">
        <f>IFERROR(VLOOKUP(A2278,[1]Loan!A:D,4,FALSE),  " No Loan")</f>
        <v xml:space="preserve"> No Loan</v>
      </c>
      <c r="O2278" s="4">
        <f>VLOOKUP(B2278, [1]Transaction!C:F,4,FALSE)</f>
        <v>44498</v>
      </c>
      <c r="P2278" t="str">
        <f>VLOOKUP(B2278,[1]Transaction!C:D,2,FALSE)</f>
        <v>Cash Withdrawal</v>
      </c>
      <c r="Q2278" t="str">
        <f>VLOOKUP(B2278,[1]Transaction!C:E,3,FALSE)</f>
        <v>Bank</v>
      </c>
      <c r="R2278" s="10">
        <f>IFERROR(I2278-J2278, "")</f>
        <v>147508.32045007998</v>
      </c>
      <c r="S2278" s="5">
        <f t="shared" si="71"/>
        <v>0</v>
      </c>
    </row>
    <row r="2279" spans="1:19" x14ac:dyDescent="0.25">
      <c r="A2279" s="6" t="s">
        <v>254</v>
      </c>
      <c r="B2279" s="7">
        <v>761624255</v>
      </c>
      <c r="C2279" s="6">
        <v>38</v>
      </c>
      <c r="D2279" s="17">
        <v>30826.5</v>
      </c>
      <c r="E2279" s="6" t="s">
        <v>3339</v>
      </c>
      <c r="F2279" s="6" t="s">
        <v>4166</v>
      </c>
      <c r="G2279" s="6" t="s">
        <v>3361</v>
      </c>
      <c r="H2279" s="18" t="s">
        <v>8026</v>
      </c>
      <c r="I2279" s="19" t="str">
        <f t="shared" si="70"/>
        <v>369716.663</v>
      </c>
      <c r="J2279" s="20">
        <v>188455.57479727999</v>
      </c>
      <c r="K2279" s="6" t="s">
        <v>3776</v>
      </c>
      <c r="L2279" t="str">
        <f>VLOOKUP(A2279,[1]Accounts!$A$2:$G$3001,5,FALSE)</f>
        <v>Domiciliary</v>
      </c>
      <c r="M2279" t="str">
        <f>VLOOKUP(A2279,[1]Accounts!$A$2:$G$3001,7,FALSE)</f>
        <v>133280,5287</v>
      </c>
      <c r="N2279" t="str">
        <f>IFERROR(VLOOKUP(A2279,[1]Loan!A:D,4,FALSE),  " No Loan")</f>
        <v xml:space="preserve"> No Loan</v>
      </c>
      <c r="O2279" s="4">
        <f>VLOOKUP(B2279, [1]Transaction!C:F,4,FALSE)</f>
        <v>44605</v>
      </c>
      <c r="P2279" t="str">
        <f>VLOOKUP(B2279,[1]Transaction!C:D,2,FALSE)</f>
        <v>Checks</v>
      </c>
      <c r="Q2279" t="str">
        <f>VLOOKUP(B2279,[1]Transaction!C:E,3,FALSE)</f>
        <v>Informal Services</v>
      </c>
      <c r="R2279" s="10">
        <f>IFERROR(I2279-J2279, "")</f>
        <v>181261.08820272001</v>
      </c>
      <c r="S2279" s="5">
        <f t="shared" si="71"/>
        <v>0</v>
      </c>
    </row>
    <row r="2280" spans="1:19" x14ac:dyDescent="0.25">
      <c r="A2280" s="6" t="s">
        <v>2020</v>
      </c>
      <c r="B2280" s="7">
        <v>763073370</v>
      </c>
      <c r="C2280" s="6">
        <v>29</v>
      </c>
      <c r="D2280" s="17">
        <v>34113.75</v>
      </c>
      <c r="E2280" s="6" t="s">
        <v>3339</v>
      </c>
      <c r="F2280" s="6" t="s">
        <v>4713</v>
      </c>
      <c r="G2280" s="6" t="s">
        <v>3369</v>
      </c>
      <c r="H2280" s="18" t="s">
        <v>8027</v>
      </c>
      <c r="I2280" s="19" t="str">
        <f t="shared" si="70"/>
        <v>2345848.66</v>
      </c>
      <c r="J2280" s="20">
        <v>589221.98760600004</v>
      </c>
      <c r="K2280" s="6" t="s">
        <v>8028</v>
      </c>
      <c r="L2280" t="str">
        <f>VLOOKUP(A2280,[1]Accounts!$A$2:$G$3001,5,FALSE)</f>
        <v>Savings</v>
      </c>
      <c r="M2280" t="str">
        <f>VLOOKUP(A2280,[1]Accounts!$A$2:$G$3001,7,FALSE)</f>
        <v>213666,88</v>
      </c>
      <c r="N2280" t="str">
        <f>IFERROR(VLOOKUP(A2280,[1]Loan!A:D,4,FALSE),  " No Loan")</f>
        <v xml:space="preserve"> No Loan</v>
      </c>
      <c r="O2280" s="4">
        <f>VLOOKUP(B2280, [1]Transaction!C:F,4,FALSE)</f>
        <v>44308</v>
      </c>
      <c r="P2280" t="str">
        <f>VLOOKUP(B2280,[1]Transaction!C:D,2,FALSE)</f>
        <v>Online Payment</v>
      </c>
      <c r="Q2280" t="str">
        <f>VLOOKUP(B2280,[1]Transaction!C:E,3,FALSE)</f>
        <v>Internet Banking</v>
      </c>
      <c r="R2280" s="10">
        <f>IFERROR(I2280-J2280, "")</f>
        <v>1756626.672394</v>
      </c>
      <c r="S2280" s="5">
        <f t="shared" si="71"/>
        <v>35132.53344788</v>
      </c>
    </row>
    <row r="2281" spans="1:19" x14ac:dyDescent="0.25">
      <c r="A2281" s="6" t="s">
        <v>1475</v>
      </c>
      <c r="B2281" s="7">
        <v>763515984</v>
      </c>
      <c r="C2281" s="6">
        <v>26</v>
      </c>
      <c r="D2281" s="17">
        <v>35209.5</v>
      </c>
      <c r="E2281" s="6" t="s">
        <v>3348</v>
      </c>
      <c r="F2281" s="6" t="s">
        <v>3741</v>
      </c>
      <c r="G2281" s="6" t="s">
        <v>3463</v>
      </c>
      <c r="H2281" s="18" t="s">
        <v>8029</v>
      </c>
      <c r="I2281" s="19" t="str">
        <f t="shared" si="70"/>
        <v>269465.470</v>
      </c>
      <c r="J2281" s="20">
        <v>50265.674315999997</v>
      </c>
      <c r="K2281" s="6" t="s">
        <v>8030</v>
      </c>
      <c r="L2281" t="str">
        <f>VLOOKUP(A2281,[1]Accounts!$A$2:$G$3001,5,FALSE)</f>
        <v>Domiciliary</v>
      </c>
      <c r="M2281" t="str">
        <f>VLOOKUP(A2281,[1]Accounts!$A$2:$G$3001,7,FALSE)</f>
        <v>108386,9544</v>
      </c>
      <c r="N2281" t="str">
        <f>IFERROR(VLOOKUP(A2281,[1]Loan!A:D,4,FALSE),  " No Loan")</f>
        <v xml:space="preserve"> No Loan</v>
      </c>
      <c r="O2281" s="4">
        <f>VLOOKUP(B2281, [1]Transaction!C:F,4,FALSE)</f>
        <v>44644</v>
      </c>
      <c r="P2281" t="str">
        <f>VLOOKUP(B2281,[1]Transaction!C:D,2,FALSE)</f>
        <v>Money Deposit</v>
      </c>
      <c r="Q2281" t="str">
        <f>VLOOKUP(B2281,[1]Transaction!C:E,3,FALSE)</f>
        <v>Bank</v>
      </c>
      <c r="R2281" s="10">
        <f>IFERROR(I2281-J2281, "")</f>
        <v>219199.79568399998</v>
      </c>
      <c r="S2281" s="5">
        <f t="shared" si="71"/>
        <v>0</v>
      </c>
    </row>
    <row r="2282" spans="1:19" x14ac:dyDescent="0.25">
      <c r="A2282" s="6" t="s">
        <v>1638</v>
      </c>
      <c r="B2282" s="7">
        <v>763596924</v>
      </c>
      <c r="C2282" s="6">
        <v>53</v>
      </c>
      <c r="D2282" s="17">
        <v>25347.75</v>
      </c>
      <c r="E2282" s="6" t="s">
        <v>3339</v>
      </c>
      <c r="F2282" s="6" t="s">
        <v>3494</v>
      </c>
      <c r="G2282" s="6" t="s">
        <v>3376</v>
      </c>
      <c r="H2282" s="18" t="s">
        <v>8031</v>
      </c>
      <c r="I2282" s="19" t="str">
        <f t="shared" si="70"/>
        <v>544267.996</v>
      </c>
      <c r="J2282" s="20">
        <v>498667.16424720001</v>
      </c>
      <c r="K2282" s="6" t="s">
        <v>8032</v>
      </c>
      <c r="L2282" t="str">
        <f>VLOOKUP(A2282,[1]Accounts!$A$2:$G$3001,5,FALSE)</f>
        <v>Domiciliary</v>
      </c>
      <c r="M2282" t="str">
        <f>VLOOKUP(A2282,[1]Accounts!$A$2:$G$3001,7,FALSE)</f>
        <v>367602,4764</v>
      </c>
      <c r="N2282" t="str">
        <f>IFERROR(VLOOKUP(A2282,[1]Loan!A:D,4,FALSE),  " No Loan")</f>
        <v xml:space="preserve"> No Loan</v>
      </c>
      <c r="O2282" s="4">
        <f>VLOOKUP(B2282, [1]Transaction!C:F,4,FALSE)</f>
        <v>44502</v>
      </c>
      <c r="P2282" t="str">
        <f>VLOOKUP(B2282,[1]Transaction!C:D,2,FALSE)</f>
        <v>Money Deposit</v>
      </c>
      <c r="Q2282" t="str">
        <f>VLOOKUP(B2282,[1]Transaction!C:E,3,FALSE)</f>
        <v>Bank</v>
      </c>
      <c r="R2282" s="10">
        <f>IFERROR(I2282-J2282, "")</f>
        <v>45600.831752800033</v>
      </c>
      <c r="S2282" s="5">
        <f t="shared" si="71"/>
        <v>0</v>
      </c>
    </row>
    <row r="2283" spans="1:19" x14ac:dyDescent="0.25">
      <c r="A2283" s="6" t="s">
        <v>2435</v>
      </c>
      <c r="B2283" s="7">
        <v>763609555</v>
      </c>
      <c r="C2283" s="6">
        <v>62</v>
      </c>
      <c r="D2283" s="17">
        <v>22060.5</v>
      </c>
      <c r="E2283" s="6" t="s">
        <v>3339</v>
      </c>
      <c r="F2283" s="6" t="s">
        <v>3707</v>
      </c>
      <c r="G2283" s="6" t="s">
        <v>3425</v>
      </c>
      <c r="H2283" s="18" t="s">
        <v>8033</v>
      </c>
      <c r="I2283" s="19" t="str">
        <f t="shared" si="70"/>
        <v>1843725.88</v>
      </c>
      <c r="J2283" s="20">
        <v>394217.70569999999</v>
      </c>
      <c r="K2283" s="6" t="s">
        <v>8034</v>
      </c>
      <c r="L2283" t="str">
        <f>VLOOKUP(A2283,[1]Accounts!$A$2:$G$3001,5,FALSE)</f>
        <v>Corporate</v>
      </c>
      <c r="M2283" t="str">
        <f>VLOOKUP(A2283,[1]Accounts!$A$2:$G$3001,7,FALSE)</f>
        <v>262723,6832</v>
      </c>
      <c r="N2283" t="str">
        <f>IFERROR(VLOOKUP(A2283,[1]Loan!A:D,4,FALSE),  " No Loan")</f>
        <v xml:space="preserve"> No Loan</v>
      </c>
      <c r="O2283" s="4">
        <f>VLOOKUP(B2283, [1]Transaction!C:F,4,FALSE)</f>
        <v>44236</v>
      </c>
      <c r="P2283" t="str">
        <f>VLOOKUP(B2283,[1]Transaction!C:D,2,FALSE)</f>
        <v>Money Transfer</v>
      </c>
      <c r="Q2283" t="str">
        <f>VLOOKUP(B2283,[1]Transaction!C:E,3,FALSE)</f>
        <v>Internet Banking</v>
      </c>
      <c r="R2283" s="10">
        <f>IFERROR(I2283-J2283, "")</f>
        <v>1449508.1742999998</v>
      </c>
      <c r="S2283" s="5">
        <f t="shared" si="71"/>
        <v>28990.163485999998</v>
      </c>
    </row>
    <row r="2284" spans="1:19" x14ac:dyDescent="0.25">
      <c r="A2284" s="6" t="s">
        <v>2659</v>
      </c>
      <c r="B2284" s="7">
        <v>763637230</v>
      </c>
      <c r="C2284" s="6">
        <v>81</v>
      </c>
      <c r="D2284" s="17">
        <v>15120.75</v>
      </c>
      <c r="E2284" s="6" t="s">
        <v>3348</v>
      </c>
      <c r="F2284" s="6" t="s">
        <v>3718</v>
      </c>
      <c r="G2284" s="6" t="s">
        <v>3369</v>
      </c>
      <c r="H2284" s="18" t="s">
        <v>8035</v>
      </c>
      <c r="I2284" s="19" t="str">
        <f t="shared" si="70"/>
        <v>553673.856</v>
      </c>
      <c r="J2284" s="20">
        <v>118725.94034080001</v>
      </c>
      <c r="K2284" s="6" t="s">
        <v>8036</v>
      </c>
      <c r="L2284" t="str">
        <f>VLOOKUP(A2284,[1]Accounts!$A$2:$G$3001,5,FALSE)</f>
        <v>Fixed Deposit</v>
      </c>
      <c r="M2284" t="str">
        <f>VLOOKUP(A2284,[1]Accounts!$A$2:$G$3001,7,FALSE)</f>
        <v>137924,08</v>
      </c>
      <c r="N2284" t="str">
        <f>IFERROR(VLOOKUP(A2284,[1]Loan!A:D,4,FALSE),  " No Loan")</f>
        <v xml:space="preserve"> No Loan</v>
      </c>
      <c r="O2284" s="4">
        <f>VLOOKUP(B2284, [1]Transaction!C:F,4,FALSE)</f>
        <v>44255</v>
      </c>
      <c r="P2284" t="str">
        <f>VLOOKUP(B2284,[1]Transaction!C:D,2,FALSE)</f>
        <v>Money Deposit</v>
      </c>
      <c r="Q2284" t="str">
        <f>VLOOKUP(B2284,[1]Transaction!C:E,3,FALSE)</f>
        <v>Bank</v>
      </c>
      <c r="R2284" s="10">
        <f>IFERROR(I2284-J2284, "")</f>
        <v>434947.91565920005</v>
      </c>
      <c r="S2284" s="5">
        <f t="shared" si="71"/>
        <v>0</v>
      </c>
    </row>
    <row r="2285" spans="1:19" x14ac:dyDescent="0.25">
      <c r="A2285" s="6" t="s">
        <v>68</v>
      </c>
      <c r="B2285" s="7">
        <v>763927329</v>
      </c>
      <c r="C2285" s="6">
        <v>79</v>
      </c>
      <c r="D2285" s="17">
        <v>15851.25</v>
      </c>
      <c r="E2285" s="6" t="s">
        <v>3339</v>
      </c>
      <c r="F2285" s="6" t="s">
        <v>3671</v>
      </c>
      <c r="G2285" s="6" t="s">
        <v>3512</v>
      </c>
      <c r="H2285" s="18" t="s">
        <v>8037</v>
      </c>
      <c r="I2285" s="19" t="str">
        <f t="shared" si="70"/>
        <v>1523757.92</v>
      </c>
      <c r="J2285" s="20">
        <v>197728.5868128</v>
      </c>
      <c r="K2285" s="6" t="s">
        <v>8038</v>
      </c>
      <c r="L2285" t="str">
        <f>VLOOKUP(A2285,[1]Accounts!$A$2:$G$3001,5,FALSE)</f>
        <v>Current</v>
      </c>
      <c r="M2285" t="str">
        <f>VLOOKUP(A2285,[1]Accounts!$A$2:$G$3001,7,FALSE)</f>
        <v>296513,3472</v>
      </c>
      <c r="N2285" t="str">
        <f>IFERROR(VLOOKUP(A2285,[1]Loan!A:D,4,FALSE),  " No Loan")</f>
        <v xml:space="preserve"> No Loan</v>
      </c>
      <c r="O2285" s="4">
        <f>VLOOKUP(B2285, [1]Transaction!C:F,4,FALSE)</f>
        <v>44322</v>
      </c>
      <c r="P2285" t="str">
        <f>VLOOKUP(B2285,[1]Transaction!C:D,2,FALSE)</f>
        <v>Money Deposit</v>
      </c>
      <c r="Q2285" t="str">
        <f>VLOOKUP(B2285,[1]Transaction!C:E,3,FALSE)</f>
        <v>ATM</v>
      </c>
      <c r="R2285" s="10">
        <f>IFERROR(I2285-J2285, "")</f>
        <v>1326029.3331871999</v>
      </c>
      <c r="S2285" s="5">
        <f t="shared" si="71"/>
        <v>26520.586663743998</v>
      </c>
    </row>
    <row r="2286" spans="1:19" x14ac:dyDescent="0.25">
      <c r="A2286" s="6" t="s">
        <v>1531</v>
      </c>
      <c r="B2286" s="7">
        <v>764126761</v>
      </c>
      <c r="C2286" s="6">
        <v>59</v>
      </c>
      <c r="D2286" s="17">
        <v>23156.25</v>
      </c>
      <c r="E2286" s="6" t="s">
        <v>3339</v>
      </c>
      <c r="F2286" s="6" t="s">
        <v>3571</v>
      </c>
      <c r="G2286" s="6" t="s">
        <v>3369</v>
      </c>
      <c r="H2286" s="18" t="s">
        <v>8039</v>
      </c>
      <c r="I2286" s="19" t="str">
        <f t="shared" si="70"/>
        <v>433178.571</v>
      </c>
      <c r="J2286" s="20">
        <v>255051.73487429999</v>
      </c>
      <c r="K2286" s="6" t="s">
        <v>8040</v>
      </c>
      <c r="L2286" t="str">
        <f>VLOOKUP(A2286,[1]Accounts!$A$2:$G$3001,5,FALSE)</f>
        <v>Current</v>
      </c>
      <c r="M2286" t="str">
        <f>VLOOKUP(A2286,[1]Accounts!$A$2:$G$3001,7,FALSE)</f>
        <v>379568,7</v>
      </c>
      <c r="N2286" t="str">
        <f>IFERROR(VLOOKUP(A2286,[1]Loan!A:D,4,FALSE),  " No Loan")</f>
        <v xml:space="preserve"> No Loan</v>
      </c>
      <c r="O2286" s="4">
        <f>VLOOKUP(B2286, [1]Transaction!C:F,4,FALSE)</f>
        <v>44279</v>
      </c>
      <c r="P2286" t="str">
        <f>VLOOKUP(B2286,[1]Transaction!C:D,2,FALSE)</f>
        <v>Checks</v>
      </c>
      <c r="Q2286" t="str">
        <f>VLOOKUP(B2286,[1]Transaction!C:E,3,FALSE)</f>
        <v>Informal Services</v>
      </c>
      <c r="R2286" s="10">
        <f>IFERROR(I2286-J2286, "")</f>
        <v>178126.83612570001</v>
      </c>
      <c r="S2286" s="5">
        <f t="shared" si="71"/>
        <v>0</v>
      </c>
    </row>
    <row r="2287" spans="1:19" x14ac:dyDescent="0.25">
      <c r="A2287" s="6" t="s">
        <v>761</v>
      </c>
      <c r="B2287" s="7">
        <v>764436046</v>
      </c>
      <c r="C2287" s="6">
        <v>49</v>
      </c>
      <c r="D2287" s="17">
        <v>26808.75</v>
      </c>
      <c r="E2287" s="6" t="s">
        <v>3339</v>
      </c>
      <c r="F2287" s="6" t="s">
        <v>4166</v>
      </c>
      <c r="G2287" s="6" t="s">
        <v>3361</v>
      </c>
      <c r="H2287" s="18" t="s">
        <v>8041</v>
      </c>
      <c r="I2287" s="19" t="str">
        <f t="shared" si="70"/>
        <v>106097.868</v>
      </c>
      <c r="J2287" s="20">
        <v>35341.565951999997</v>
      </c>
      <c r="K2287" s="6" t="s">
        <v>8042</v>
      </c>
      <c r="L2287" t="str">
        <f>VLOOKUP(A2287,[1]Accounts!$A$2:$G$3001,5,FALSE)</f>
        <v>Domiciliary</v>
      </c>
      <c r="M2287" t="str">
        <f>VLOOKUP(A2287,[1]Accounts!$A$2:$G$3001,7,FALSE)</f>
        <v>334331,8125</v>
      </c>
      <c r="N2287" t="str">
        <f>IFERROR(VLOOKUP(A2287,[1]Loan!A:D,4,FALSE),  " No Loan")</f>
        <v>N164253285</v>
      </c>
      <c r="O2287" s="4">
        <f>VLOOKUP(B2287, [1]Transaction!C:F,4,FALSE)</f>
        <v>44470</v>
      </c>
      <c r="P2287" t="str">
        <f>VLOOKUP(B2287,[1]Transaction!C:D,2,FALSE)</f>
        <v>Loan Payment</v>
      </c>
      <c r="Q2287" t="str">
        <f>VLOOKUP(B2287,[1]Transaction!C:E,3,FALSE)</f>
        <v>ACH</v>
      </c>
      <c r="R2287" s="10">
        <f>IFERROR(I2287-J2287, "")</f>
        <v>70756.302048000012</v>
      </c>
      <c r="S2287" s="5">
        <f t="shared" si="71"/>
        <v>0</v>
      </c>
    </row>
    <row r="2288" spans="1:19" x14ac:dyDescent="0.25">
      <c r="A2288" s="6" t="s">
        <v>1549</v>
      </c>
      <c r="B2288" s="7">
        <v>764702977</v>
      </c>
      <c r="C2288" s="6">
        <v>56</v>
      </c>
      <c r="D2288" s="17">
        <v>24252</v>
      </c>
      <c r="E2288" s="6" t="s">
        <v>3348</v>
      </c>
      <c r="F2288" s="6" t="s">
        <v>4037</v>
      </c>
      <c r="G2288" s="6" t="s">
        <v>3463</v>
      </c>
      <c r="H2288" s="18" t="s">
        <v>8043</v>
      </c>
      <c r="I2288" s="19" t="str">
        <f t="shared" si="70"/>
        <v>64132.4426</v>
      </c>
      <c r="J2288" s="20">
        <v>72986.857292159999</v>
      </c>
      <c r="K2288" s="6" t="s">
        <v>8044</v>
      </c>
      <c r="L2288" t="str">
        <f>VLOOKUP(A2288,[1]Accounts!$A$2:$G$3001,5,FALSE)</f>
        <v>Joint</v>
      </c>
      <c r="M2288" t="str">
        <f>VLOOKUP(A2288,[1]Accounts!$A$2:$G$3001,7,FALSE)</f>
        <v>429407,792</v>
      </c>
      <c r="N2288" t="str">
        <f>IFERROR(VLOOKUP(A2288,[1]Loan!A:D,4,FALSE),  " No Loan")</f>
        <v xml:space="preserve"> No Loan</v>
      </c>
      <c r="O2288" s="4">
        <f>VLOOKUP(B2288, [1]Transaction!C:F,4,FALSE)</f>
        <v>44647</v>
      </c>
      <c r="P2288" t="str">
        <f>VLOOKUP(B2288,[1]Transaction!C:D,2,FALSE)</f>
        <v>Money Deposit</v>
      </c>
      <c r="Q2288" t="str">
        <f>VLOOKUP(B2288,[1]Transaction!C:E,3,FALSE)</f>
        <v>Bank</v>
      </c>
      <c r="R2288" s="10">
        <f>IFERROR(I2288-J2288, "")</f>
        <v>-8854.4146921599968</v>
      </c>
      <c r="S2288" s="5">
        <f t="shared" si="71"/>
        <v>0</v>
      </c>
    </row>
    <row r="2289" spans="1:19" x14ac:dyDescent="0.25">
      <c r="A2289" s="6" t="s">
        <v>1374</v>
      </c>
      <c r="B2289" s="7">
        <v>764853701</v>
      </c>
      <c r="C2289" s="6">
        <v>73</v>
      </c>
      <c r="D2289" s="17">
        <v>18042.75</v>
      </c>
      <c r="E2289" s="6" t="s">
        <v>3348</v>
      </c>
      <c r="F2289" s="6" t="s">
        <v>4539</v>
      </c>
      <c r="G2289" s="6" t="s">
        <v>3357</v>
      </c>
      <c r="H2289" s="18" t="s">
        <v>8045</v>
      </c>
      <c r="I2289" s="19" t="str">
        <f t="shared" si="70"/>
        <v>397157.76_x0002_</v>
      </c>
      <c r="J2289" s="20">
        <v>63301.372799999997</v>
      </c>
      <c r="K2289" s="6" t="s">
        <v>8046</v>
      </c>
      <c r="L2289" t="str">
        <f>VLOOKUP(A2289,[1]Accounts!$A$2:$G$3001,5,FALSE)</f>
        <v>Savings</v>
      </c>
      <c r="M2289" t="str">
        <f>VLOOKUP(A2289,[1]Accounts!$A$2:$G$3001,7,FALSE)</f>
        <v>199850,3595</v>
      </c>
      <c r="N2289" t="str">
        <f>IFERROR(VLOOKUP(A2289,[1]Loan!A:D,4,FALSE),  " No Loan")</f>
        <v xml:space="preserve"> No Loan</v>
      </c>
      <c r="O2289" s="4">
        <f>VLOOKUP(B2289, [1]Transaction!C:F,4,FALSE)</f>
        <v>44523</v>
      </c>
      <c r="P2289" t="str">
        <f>VLOOKUP(B2289,[1]Transaction!C:D,2,FALSE)</f>
        <v>Online Payment</v>
      </c>
      <c r="Q2289" t="str">
        <f>VLOOKUP(B2289,[1]Transaction!C:E,3,FALSE)</f>
        <v>Internet Banking</v>
      </c>
      <c r="R2289" s="10" t="str">
        <f>IFERROR(I2289-J2289, "")</f>
        <v/>
      </c>
      <c r="S2289" s="5" t="e">
        <f t="shared" si="71"/>
        <v>#VALUE!</v>
      </c>
    </row>
    <row r="2290" spans="1:19" x14ac:dyDescent="0.25">
      <c r="A2290" s="6" t="s">
        <v>2358</v>
      </c>
      <c r="B2290" s="7">
        <v>765691385</v>
      </c>
      <c r="C2290" s="6">
        <v>47</v>
      </c>
      <c r="D2290" s="17">
        <v>27539.25</v>
      </c>
      <c r="E2290" s="6" t="s">
        <v>3339</v>
      </c>
      <c r="F2290" s="6" t="s">
        <v>3936</v>
      </c>
      <c r="G2290" s="6" t="s">
        <v>3463</v>
      </c>
      <c r="H2290" s="18" t="s">
        <v>8047</v>
      </c>
      <c r="I2290" s="19" t="str">
        <f t="shared" si="70"/>
        <v>481590.33_x0002_</v>
      </c>
      <c r="J2290" s="20">
        <v>161043.80635200001</v>
      </c>
      <c r="K2290" s="6" t="s">
        <v>8048</v>
      </c>
      <c r="L2290" t="str">
        <f>VLOOKUP(A2290,[1]Accounts!$A$2:$G$3001,5,FALSE)</f>
        <v>Corporate</v>
      </c>
      <c r="M2290" t="str">
        <f>VLOOKUP(A2290,[1]Accounts!$A$2:$G$3001,7,FALSE)</f>
        <v>133956,9024</v>
      </c>
      <c r="N2290" t="str">
        <f>IFERROR(VLOOKUP(A2290,[1]Loan!A:D,4,FALSE),  " No Loan")</f>
        <v xml:space="preserve"> No Loan</v>
      </c>
      <c r="O2290" s="4">
        <f>VLOOKUP(B2290, [1]Transaction!C:F,4,FALSE)</f>
        <v>44420</v>
      </c>
      <c r="P2290" t="str">
        <f>VLOOKUP(B2290,[1]Transaction!C:D,2,FALSE)</f>
        <v>Cash Withdrawal</v>
      </c>
      <c r="Q2290" t="str">
        <f>VLOOKUP(B2290,[1]Transaction!C:E,3,FALSE)</f>
        <v>Bank</v>
      </c>
      <c r="R2290" s="10" t="str">
        <f>IFERROR(I2290-J2290, "")</f>
        <v/>
      </c>
      <c r="S2290" s="5" t="e">
        <f t="shared" si="71"/>
        <v>#VALUE!</v>
      </c>
    </row>
    <row r="2291" spans="1:19" x14ac:dyDescent="0.25">
      <c r="A2291" s="6" t="s">
        <v>1458</v>
      </c>
      <c r="B2291" s="7">
        <v>765711387</v>
      </c>
      <c r="C2291" s="6">
        <v>31</v>
      </c>
      <c r="D2291" s="17">
        <v>33383.25</v>
      </c>
      <c r="E2291" s="6" t="s">
        <v>3339</v>
      </c>
      <c r="F2291" s="6" t="s">
        <v>3379</v>
      </c>
      <c r="G2291" s="6" t="s">
        <v>3361</v>
      </c>
      <c r="H2291" s="18" t="s">
        <v>8049</v>
      </c>
      <c r="I2291" s="19" t="str">
        <f t="shared" si="70"/>
        <v>1769348.36</v>
      </c>
      <c r="J2291" s="20">
        <v>536905.71</v>
      </c>
      <c r="K2291" s="6" t="s">
        <v>8050</v>
      </c>
      <c r="L2291" t="str">
        <f>VLOOKUP(A2291,[1]Accounts!$A$2:$G$3001,5,FALSE)</f>
        <v>Corporate</v>
      </c>
      <c r="M2291" t="str">
        <f>VLOOKUP(A2291,[1]Accounts!$A$2:$G$3001,7,FALSE)</f>
        <v>356554,0539</v>
      </c>
      <c r="N2291" t="str">
        <f>IFERROR(VLOOKUP(A2291,[1]Loan!A:D,4,FALSE),  " No Loan")</f>
        <v xml:space="preserve"> No Loan</v>
      </c>
      <c r="O2291" s="4">
        <f>VLOOKUP(B2291, [1]Transaction!C:F,4,FALSE)</f>
        <v>44631</v>
      </c>
      <c r="P2291" t="str">
        <f>VLOOKUP(B2291,[1]Transaction!C:D,2,FALSE)</f>
        <v>Money Transfer</v>
      </c>
      <c r="Q2291" t="str">
        <f>VLOOKUP(B2291,[1]Transaction!C:E,3,FALSE)</f>
        <v>Internet Banking</v>
      </c>
      <c r="R2291" s="10">
        <f>IFERROR(I2291-J2291, "")</f>
        <v>1232442.6500000001</v>
      </c>
      <c r="S2291" s="5">
        <f t="shared" si="71"/>
        <v>24648.853000000003</v>
      </c>
    </row>
    <row r="2292" spans="1:19" x14ac:dyDescent="0.25">
      <c r="A2292" s="6" t="s">
        <v>2529</v>
      </c>
      <c r="B2292" s="7">
        <v>765890343</v>
      </c>
      <c r="C2292" s="6">
        <v>31</v>
      </c>
      <c r="D2292" s="17">
        <v>33383.25</v>
      </c>
      <c r="E2292" s="6" t="s">
        <v>3339</v>
      </c>
      <c r="F2292" s="6" t="s">
        <v>3344</v>
      </c>
      <c r="G2292" s="6" t="s">
        <v>3357</v>
      </c>
      <c r="H2292" s="18" t="s">
        <v>8051</v>
      </c>
      <c r="I2292" s="19" t="str">
        <f t="shared" si="70"/>
        <v>423507.055</v>
      </c>
      <c r="J2292" s="20">
        <v>117180.66532032</v>
      </c>
      <c r="K2292" s="6" t="s">
        <v>8052</v>
      </c>
      <c r="L2292" t="str">
        <f>VLOOKUP(A2292,[1]Accounts!$A$2:$G$3001,5,FALSE)</f>
        <v>Domiciliary</v>
      </c>
      <c r="M2292" t="str">
        <f>VLOOKUP(A2292,[1]Accounts!$A$2:$G$3001,7,FALSE)</f>
        <v>29911,84</v>
      </c>
      <c r="N2292" t="str">
        <f>IFERROR(VLOOKUP(A2292,[1]Loan!A:D,4,FALSE),  " No Loan")</f>
        <v xml:space="preserve"> No Loan</v>
      </c>
      <c r="O2292" s="4">
        <f>VLOOKUP(B2292, [1]Transaction!C:F,4,FALSE)</f>
        <v>44637</v>
      </c>
      <c r="P2292" t="str">
        <f>VLOOKUP(B2292,[1]Transaction!C:D,2,FALSE)</f>
        <v>Checks</v>
      </c>
      <c r="Q2292" t="str">
        <f>VLOOKUP(B2292,[1]Transaction!C:E,3,FALSE)</f>
        <v>Informal Services</v>
      </c>
      <c r="R2292" s="10">
        <f>IFERROR(I2292-J2292, "")</f>
        <v>306326.38967968</v>
      </c>
      <c r="S2292" s="5">
        <f t="shared" si="71"/>
        <v>0</v>
      </c>
    </row>
    <row r="2293" spans="1:19" x14ac:dyDescent="0.25">
      <c r="A2293" s="6" t="s">
        <v>3241</v>
      </c>
      <c r="B2293" s="7">
        <v>766253118</v>
      </c>
      <c r="C2293" s="6">
        <v>20</v>
      </c>
      <c r="D2293" s="17">
        <v>37401</v>
      </c>
      <c r="E2293" s="6" t="s">
        <v>3339</v>
      </c>
      <c r="F2293" s="6" t="s">
        <v>3571</v>
      </c>
      <c r="G2293" s="6" t="s">
        <v>3369</v>
      </c>
      <c r="H2293" s="18" t="s">
        <v>8053</v>
      </c>
      <c r="I2293" s="19" t="str">
        <f t="shared" si="70"/>
        <v>1609057.22</v>
      </c>
      <c r="J2293" s="20">
        <v>382006.39207499998</v>
      </c>
      <c r="K2293" s="6" t="s">
        <v>8054</v>
      </c>
      <c r="L2293" t="str">
        <f>VLOOKUP(A2293,[1]Accounts!$A$2:$G$3001,5,FALSE)</f>
        <v>Current</v>
      </c>
      <c r="M2293" t="str">
        <f>VLOOKUP(A2293,[1]Accounts!$A$2:$G$3001,7,FALSE)</f>
        <v>71724,6524</v>
      </c>
      <c r="N2293" t="str">
        <f>IFERROR(VLOOKUP(A2293,[1]Loan!A:D,4,FALSE),  " No Loan")</f>
        <v xml:space="preserve"> No Loan</v>
      </c>
      <c r="O2293" s="4">
        <f>VLOOKUP(B2293, [1]Transaction!C:F,4,FALSE)</f>
        <v>44619</v>
      </c>
      <c r="P2293" t="str">
        <f>VLOOKUP(B2293,[1]Transaction!C:D,2,FALSE)</f>
        <v>Cash Withdrawal</v>
      </c>
      <c r="Q2293" t="str">
        <f>VLOOKUP(B2293,[1]Transaction!C:E,3,FALSE)</f>
        <v>ATM</v>
      </c>
      <c r="R2293" s="10">
        <f>IFERROR(I2293-J2293, "")</f>
        <v>1227050.8279249999</v>
      </c>
      <c r="S2293" s="5">
        <f t="shared" si="71"/>
        <v>24541.0165585</v>
      </c>
    </row>
    <row r="2294" spans="1:19" x14ac:dyDescent="0.25">
      <c r="A2294" s="6" t="s">
        <v>2971</v>
      </c>
      <c r="B2294" s="7">
        <v>766319894</v>
      </c>
      <c r="C2294" s="6">
        <v>76</v>
      </c>
      <c r="D2294" s="17">
        <v>16947</v>
      </c>
      <c r="E2294" s="6" t="s">
        <v>3339</v>
      </c>
      <c r="F2294" s="6" t="s">
        <v>3435</v>
      </c>
      <c r="G2294" s="6" t="s">
        <v>3369</v>
      </c>
      <c r="H2294" s="18" t="s">
        <v>8055</v>
      </c>
      <c r="I2294" s="19" t="str">
        <f t="shared" si="70"/>
        <v>682905.649</v>
      </c>
      <c r="J2294" s="20">
        <v>251640.38465280001</v>
      </c>
      <c r="K2294" s="6" t="s">
        <v>8056</v>
      </c>
      <c r="L2294" t="str">
        <f>VLOOKUP(A2294,[1]Accounts!$A$2:$G$3001,5,FALSE)</f>
        <v>Domiciliary</v>
      </c>
      <c r="M2294" t="str">
        <f>VLOOKUP(A2294,[1]Accounts!$A$2:$G$3001,7,FALSE)</f>
        <v>280981,5912</v>
      </c>
      <c r="N2294" t="str">
        <f>IFERROR(VLOOKUP(A2294,[1]Loan!A:D,4,FALSE),  " No Loan")</f>
        <v xml:space="preserve"> No Loan</v>
      </c>
      <c r="O2294" s="4">
        <f>VLOOKUP(B2294, [1]Transaction!C:F,4,FALSE)</f>
        <v>44235</v>
      </c>
      <c r="P2294" t="str">
        <f>VLOOKUP(B2294,[1]Transaction!C:D,2,FALSE)</f>
        <v>Cash Withdrawal</v>
      </c>
      <c r="Q2294" t="str">
        <f>VLOOKUP(B2294,[1]Transaction!C:E,3,FALSE)</f>
        <v>POS</v>
      </c>
      <c r="R2294" s="10">
        <f>IFERROR(I2294-J2294, "")</f>
        <v>431265.26434719993</v>
      </c>
      <c r="S2294" s="5">
        <f t="shared" si="71"/>
        <v>0</v>
      </c>
    </row>
    <row r="2295" spans="1:19" x14ac:dyDescent="0.25">
      <c r="A2295" s="6" t="s">
        <v>2971</v>
      </c>
      <c r="B2295" s="7">
        <v>766319894</v>
      </c>
      <c r="C2295" s="6">
        <v>76</v>
      </c>
      <c r="D2295" s="17">
        <v>16947</v>
      </c>
      <c r="E2295" s="6" t="s">
        <v>3339</v>
      </c>
      <c r="F2295" s="6" t="s">
        <v>3435</v>
      </c>
      <c r="G2295" s="6" t="s">
        <v>3369</v>
      </c>
      <c r="H2295" s="18" t="s">
        <v>8055</v>
      </c>
      <c r="I2295" s="19" t="str">
        <f t="shared" si="70"/>
        <v>682905.649</v>
      </c>
      <c r="J2295" s="20">
        <v>251640.38465280001</v>
      </c>
      <c r="K2295" s="6" t="s">
        <v>8056</v>
      </c>
      <c r="L2295" t="str">
        <f>VLOOKUP(A2295,[1]Accounts!$A$2:$G$3001,5,FALSE)</f>
        <v>Domiciliary</v>
      </c>
      <c r="M2295" t="str">
        <f>VLOOKUP(A2295,[1]Accounts!$A$2:$G$3001,7,FALSE)</f>
        <v>280981,5912</v>
      </c>
      <c r="N2295" t="str">
        <f>IFERROR(VLOOKUP(A2295,[1]Loan!A:D,4,FALSE),  " No Loan")</f>
        <v xml:space="preserve"> No Loan</v>
      </c>
      <c r="O2295" s="4">
        <f>VLOOKUP(B2295, [1]Transaction!C:F,4,FALSE)</f>
        <v>44235</v>
      </c>
      <c r="P2295" t="str">
        <f>VLOOKUP(B2295,[1]Transaction!C:D,2,FALSE)</f>
        <v>Cash Withdrawal</v>
      </c>
      <c r="Q2295" t="str">
        <f>VLOOKUP(B2295,[1]Transaction!C:E,3,FALSE)</f>
        <v>POS</v>
      </c>
      <c r="R2295" s="10">
        <f>IFERROR(I2295-J2295, "")</f>
        <v>431265.26434719993</v>
      </c>
      <c r="S2295" s="5">
        <f t="shared" si="71"/>
        <v>0</v>
      </c>
    </row>
    <row r="2296" spans="1:19" x14ac:dyDescent="0.25">
      <c r="A2296" s="6" t="s">
        <v>2633</v>
      </c>
      <c r="B2296" s="7">
        <v>766407394</v>
      </c>
      <c r="C2296" s="6">
        <v>29</v>
      </c>
      <c r="D2296" s="17">
        <v>34113.75</v>
      </c>
      <c r="E2296" s="6" t="s">
        <v>3339</v>
      </c>
      <c r="F2296" s="6" t="s">
        <v>3356</v>
      </c>
      <c r="G2296" s="6" t="s">
        <v>3425</v>
      </c>
      <c r="H2296" s="18" t="s">
        <v>8057</v>
      </c>
      <c r="I2296" s="19" t="str">
        <f t="shared" si="70"/>
        <v>1207274.41</v>
      </c>
      <c r="J2296" s="20">
        <v>575839.46141568001</v>
      </c>
      <c r="K2296" s="6" t="s">
        <v>8058</v>
      </c>
      <c r="L2296" t="str">
        <f>VLOOKUP(A2296,[1]Accounts!$A$2:$G$3001,5,FALSE)</f>
        <v>Domiciliary</v>
      </c>
      <c r="M2296" t="str">
        <f>VLOOKUP(A2296,[1]Accounts!$A$2:$G$3001,7,FALSE)</f>
        <v>202472,9784</v>
      </c>
      <c r="N2296" t="str">
        <f>IFERROR(VLOOKUP(A2296,[1]Loan!A:D,4,FALSE),  " No Loan")</f>
        <v xml:space="preserve"> No Loan</v>
      </c>
      <c r="O2296" s="4">
        <f>VLOOKUP(B2296, [1]Transaction!C:F,4,FALSE)</f>
        <v>44290</v>
      </c>
      <c r="P2296" t="str">
        <f>VLOOKUP(B2296,[1]Transaction!C:D,2,FALSE)</f>
        <v>Checks</v>
      </c>
      <c r="Q2296" t="str">
        <f>VLOOKUP(B2296,[1]Transaction!C:E,3,FALSE)</f>
        <v>Informal Services</v>
      </c>
      <c r="R2296" s="10">
        <f>IFERROR(I2296-J2296, "")</f>
        <v>631434.94858431991</v>
      </c>
      <c r="S2296" s="5">
        <f t="shared" si="71"/>
        <v>12628.698971686399</v>
      </c>
    </row>
    <row r="2297" spans="1:19" x14ac:dyDescent="0.25">
      <c r="A2297" s="6" t="s">
        <v>1351</v>
      </c>
      <c r="B2297" s="7">
        <v>767080281</v>
      </c>
      <c r="C2297" s="6">
        <v>80</v>
      </c>
      <c r="D2297" s="17">
        <v>15486</v>
      </c>
      <c r="E2297" s="6" t="s">
        <v>3339</v>
      </c>
      <c r="F2297" s="6" t="s">
        <v>4239</v>
      </c>
      <c r="G2297" s="6" t="s">
        <v>3403</v>
      </c>
      <c r="H2297" s="18" t="s">
        <v>8059</v>
      </c>
      <c r="I2297" s="19" t="str">
        <f t="shared" si="70"/>
        <v>1802267.66</v>
      </c>
      <c r="J2297" s="20">
        <v>695274.81362639996</v>
      </c>
      <c r="K2297" s="6" t="s">
        <v>8060</v>
      </c>
      <c r="L2297" t="str">
        <f>VLOOKUP(A2297,[1]Accounts!$A$2:$G$3001,5,FALSE)</f>
        <v>Domiciliary</v>
      </c>
      <c r="M2297" t="str">
        <f>VLOOKUP(A2297,[1]Accounts!$A$2:$G$3001,7,FALSE)</f>
        <v>31557,7878</v>
      </c>
      <c r="N2297" t="str">
        <f>IFERROR(VLOOKUP(A2297,[1]Loan!A:D,4,FALSE),  " No Loan")</f>
        <v xml:space="preserve"> No Loan</v>
      </c>
      <c r="O2297" s="4">
        <f>VLOOKUP(B2297, [1]Transaction!C:F,4,FALSE)</f>
        <v>44358</v>
      </c>
      <c r="P2297" t="str">
        <f>VLOOKUP(B2297,[1]Transaction!C:D,2,FALSE)</f>
        <v>Money Deposit</v>
      </c>
      <c r="Q2297" t="str">
        <f>VLOOKUP(B2297,[1]Transaction!C:E,3,FALSE)</f>
        <v>Bank</v>
      </c>
      <c r="R2297" s="10">
        <f>IFERROR(I2297-J2297, "")</f>
        <v>1106992.8463736</v>
      </c>
      <c r="S2297" s="5">
        <f t="shared" si="71"/>
        <v>22139.856927471999</v>
      </c>
    </row>
    <row r="2298" spans="1:19" x14ac:dyDescent="0.25">
      <c r="A2298" s="6" t="s">
        <v>2404</v>
      </c>
      <c r="B2298" s="7">
        <v>767138580</v>
      </c>
      <c r="C2298" s="6">
        <v>85</v>
      </c>
      <c r="D2298" s="17">
        <v>13659.75</v>
      </c>
      <c r="E2298" s="6" t="s">
        <v>3339</v>
      </c>
      <c r="F2298" s="6" t="s">
        <v>3398</v>
      </c>
      <c r="G2298" s="6" t="s">
        <v>3361</v>
      </c>
      <c r="H2298" s="18" t="s">
        <v>8061</v>
      </c>
      <c r="I2298" s="19" t="str">
        <f t="shared" si="70"/>
        <v>173410.991</v>
      </c>
      <c r="J2298" s="20">
        <v>94741.615001600003</v>
      </c>
      <c r="K2298" s="6" t="s">
        <v>8062</v>
      </c>
      <c r="L2298" t="str">
        <f>VLOOKUP(A2298,[1]Accounts!$A$2:$G$3001,5,FALSE)</f>
        <v>Savings</v>
      </c>
      <c r="M2298" t="str">
        <f>VLOOKUP(A2298,[1]Accounts!$A$2:$G$3001,7,FALSE)</f>
        <v>102452,224</v>
      </c>
      <c r="N2298" t="str">
        <f>IFERROR(VLOOKUP(A2298,[1]Loan!A:D,4,FALSE),  " No Loan")</f>
        <v xml:space="preserve"> No Loan</v>
      </c>
      <c r="O2298" s="4">
        <f>VLOOKUP(B2298, [1]Transaction!C:F,4,FALSE)</f>
        <v>44264</v>
      </c>
      <c r="P2298" t="str">
        <f>VLOOKUP(B2298,[1]Transaction!C:D,2,FALSE)</f>
        <v>Cash Withdrawal</v>
      </c>
      <c r="Q2298" t="str">
        <f>VLOOKUP(B2298,[1]Transaction!C:E,3,FALSE)</f>
        <v>ATM</v>
      </c>
      <c r="R2298" s="10">
        <f>IFERROR(I2298-J2298, "")</f>
        <v>78669.375998400006</v>
      </c>
      <c r="S2298" s="5">
        <f t="shared" si="71"/>
        <v>0</v>
      </c>
    </row>
    <row r="2299" spans="1:19" x14ac:dyDescent="0.25">
      <c r="A2299" s="6" t="s">
        <v>2205</v>
      </c>
      <c r="B2299" s="7">
        <v>767203930</v>
      </c>
      <c r="C2299" s="6">
        <v>19</v>
      </c>
      <c r="D2299" s="17">
        <v>37766.25</v>
      </c>
      <c r="E2299" s="6" t="s">
        <v>3348</v>
      </c>
      <c r="F2299" s="6" t="s">
        <v>5152</v>
      </c>
      <c r="G2299" s="6" t="s">
        <v>3403</v>
      </c>
      <c r="H2299" s="18" t="s">
        <v>8063</v>
      </c>
      <c r="I2299" s="19" t="str">
        <f t="shared" si="70"/>
        <v>94157.6970</v>
      </c>
      <c r="J2299" s="20">
        <v>32955.193958399999</v>
      </c>
      <c r="K2299" s="6" t="s">
        <v>8064</v>
      </c>
      <c r="L2299" t="str">
        <f>VLOOKUP(A2299,[1]Accounts!$A$2:$G$3001,5,FALSE)</f>
        <v>Corporate</v>
      </c>
      <c r="M2299" t="str">
        <f>VLOOKUP(A2299,[1]Accounts!$A$2:$G$3001,7,FALSE)</f>
        <v>407571,3664</v>
      </c>
      <c r="N2299" t="str">
        <f>IFERROR(VLOOKUP(A2299,[1]Loan!A:D,4,FALSE),  " No Loan")</f>
        <v xml:space="preserve"> No Loan</v>
      </c>
      <c r="O2299" s="4">
        <f>VLOOKUP(B2299, [1]Transaction!C:F,4,FALSE)</f>
        <v>44543</v>
      </c>
      <c r="P2299" t="str">
        <f>VLOOKUP(B2299,[1]Transaction!C:D,2,FALSE)</f>
        <v>Online Payment</v>
      </c>
      <c r="Q2299" t="str">
        <f>VLOOKUP(B2299,[1]Transaction!C:E,3,FALSE)</f>
        <v>Mobile</v>
      </c>
      <c r="R2299" s="10">
        <f>IFERROR(I2299-J2299, "")</f>
        <v>61202.503041600001</v>
      </c>
      <c r="S2299" s="5">
        <f t="shared" si="71"/>
        <v>0</v>
      </c>
    </row>
    <row r="2300" spans="1:19" x14ac:dyDescent="0.25">
      <c r="A2300" s="6" t="s">
        <v>764</v>
      </c>
      <c r="B2300" s="7">
        <v>767521408</v>
      </c>
      <c r="C2300" s="6">
        <v>48</v>
      </c>
      <c r="D2300" s="17">
        <v>27174</v>
      </c>
      <c r="E2300" s="6" t="s">
        <v>3339</v>
      </c>
      <c r="F2300" s="6" t="s">
        <v>4169</v>
      </c>
      <c r="G2300" s="6" t="s">
        <v>3369</v>
      </c>
      <c r="H2300" s="18" t="s">
        <v>8065</v>
      </c>
      <c r="I2300" s="19" t="str">
        <f t="shared" si="70"/>
        <v>222820.012</v>
      </c>
      <c r="J2300" s="20">
        <v>33423.001920000002</v>
      </c>
      <c r="K2300" s="6" t="s">
        <v>8066</v>
      </c>
      <c r="L2300" t="str">
        <f>VLOOKUP(A2300,[1]Accounts!$A$2:$G$3001,5,FALSE)</f>
        <v>Current</v>
      </c>
      <c r="M2300" t="str">
        <f>VLOOKUP(A2300,[1]Accounts!$A$2:$G$3001,7,FALSE)</f>
        <v>96486,3756</v>
      </c>
      <c r="N2300" t="str">
        <f>IFERROR(VLOOKUP(A2300,[1]Loan!A:D,4,FALSE),  " No Loan")</f>
        <v>N5225742522</v>
      </c>
      <c r="O2300" s="4">
        <f>VLOOKUP(B2300, [1]Transaction!C:F,4,FALSE)</f>
        <v>44222</v>
      </c>
      <c r="P2300" t="str">
        <f>VLOOKUP(B2300,[1]Transaction!C:D,2,FALSE)</f>
        <v>Loan Payment</v>
      </c>
      <c r="Q2300" t="str">
        <f>VLOOKUP(B2300,[1]Transaction!C:E,3,FALSE)</f>
        <v>AFT</v>
      </c>
      <c r="R2300" s="10">
        <f>IFERROR(I2300-J2300, "")</f>
        <v>189397.01007999998</v>
      </c>
      <c r="S2300" s="5">
        <f t="shared" si="71"/>
        <v>0</v>
      </c>
    </row>
    <row r="2301" spans="1:19" x14ac:dyDescent="0.25">
      <c r="A2301" s="6" t="s">
        <v>2414</v>
      </c>
      <c r="B2301" s="7">
        <v>767656466</v>
      </c>
      <c r="C2301" s="6">
        <v>51</v>
      </c>
      <c r="D2301" s="17">
        <v>26078.25</v>
      </c>
      <c r="E2301" s="6" t="s">
        <v>3348</v>
      </c>
      <c r="F2301" s="6" t="s">
        <v>3421</v>
      </c>
      <c r="G2301" s="6" t="s">
        <v>3361</v>
      </c>
      <c r="H2301" s="18" t="s">
        <v>8067</v>
      </c>
      <c r="I2301" s="19" t="str">
        <f t="shared" si="70"/>
        <v>532977.582</v>
      </c>
      <c r="J2301" s="20">
        <v>145394.79375564001</v>
      </c>
      <c r="K2301" s="6" t="s">
        <v>8068</v>
      </c>
      <c r="L2301" t="str">
        <f>VLOOKUP(A2301,[1]Accounts!$A$2:$G$3001,5,FALSE)</f>
        <v>Fixed Deposit</v>
      </c>
      <c r="M2301" t="str">
        <f>VLOOKUP(A2301,[1]Accounts!$A$2:$G$3001,7,FALSE)</f>
        <v>30843,8512</v>
      </c>
      <c r="N2301" t="str">
        <f>IFERROR(VLOOKUP(A2301,[1]Loan!A:D,4,FALSE),  " No Loan")</f>
        <v xml:space="preserve"> No Loan</v>
      </c>
      <c r="O2301" s="4">
        <f>VLOOKUP(B2301, [1]Transaction!C:F,4,FALSE)</f>
        <v>44206</v>
      </c>
      <c r="P2301" t="str">
        <f>VLOOKUP(B2301,[1]Transaction!C:D,2,FALSE)</f>
        <v>Money Deposit</v>
      </c>
      <c r="Q2301" t="str">
        <f>VLOOKUP(B2301,[1]Transaction!C:E,3,FALSE)</f>
        <v>Bank</v>
      </c>
      <c r="R2301" s="10">
        <f>IFERROR(I2301-J2301, "")</f>
        <v>387582.78824436001</v>
      </c>
      <c r="S2301" s="5">
        <f t="shared" si="71"/>
        <v>0</v>
      </c>
    </row>
    <row r="2302" spans="1:19" x14ac:dyDescent="0.25">
      <c r="A2302" s="6" t="s">
        <v>2071</v>
      </c>
      <c r="B2302" s="7">
        <v>768022253</v>
      </c>
      <c r="C2302" s="6">
        <v>18</v>
      </c>
      <c r="D2302" s="17">
        <v>38131.5</v>
      </c>
      <c r="E2302" s="6" t="s">
        <v>3339</v>
      </c>
      <c r="F2302" s="6" t="s">
        <v>3520</v>
      </c>
      <c r="G2302" s="6" t="s">
        <v>3361</v>
      </c>
      <c r="H2302" s="18" t="s">
        <v>8069</v>
      </c>
      <c r="I2302" s="19" t="str">
        <f t="shared" si="70"/>
        <v>2434167.77</v>
      </c>
      <c r="J2302" s="20">
        <v>668783.21889599995</v>
      </c>
      <c r="K2302" s="6" t="s">
        <v>8070</v>
      </c>
      <c r="L2302" t="str">
        <f>VLOOKUP(A2302,[1]Accounts!$A$2:$G$3001,5,FALSE)</f>
        <v>Domiciliary</v>
      </c>
      <c r="M2302" t="str">
        <f>VLOOKUP(A2302,[1]Accounts!$A$2:$G$3001,7,FALSE)</f>
        <v>387437,2675</v>
      </c>
      <c r="N2302" t="str">
        <f>IFERROR(VLOOKUP(A2302,[1]Loan!A:D,4,FALSE),  " No Loan")</f>
        <v xml:space="preserve"> No Loan</v>
      </c>
      <c r="O2302" s="4">
        <f>VLOOKUP(B2302, [1]Transaction!C:F,4,FALSE)</f>
        <v>44329</v>
      </c>
      <c r="P2302" t="str">
        <f>VLOOKUP(B2302,[1]Transaction!C:D,2,FALSE)</f>
        <v>Money Deposit</v>
      </c>
      <c r="Q2302" t="str">
        <f>VLOOKUP(B2302,[1]Transaction!C:E,3,FALSE)</f>
        <v>Bank</v>
      </c>
      <c r="R2302" s="10">
        <f>IFERROR(I2302-J2302, "")</f>
        <v>1765384.5511040001</v>
      </c>
      <c r="S2302" s="5">
        <f t="shared" si="71"/>
        <v>35307.691022080005</v>
      </c>
    </row>
    <row r="2303" spans="1:19" x14ac:dyDescent="0.25">
      <c r="A2303" s="6" t="s">
        <v>2432</v>
      </c>
      <c r="B2303" s="7">
        <v>768030363</v>
      </c>
      <c r="C2303" s="6">
        <v>25</v>
      </c>
      <c r="D2303" s="17">
        <v>35574.75</v>
      </c>
      <c r="E2303" s="6" t="s">
        <v>3339</v>
      </c>
      <c r="F2303" s="6" t="s">
        <v>3660</v>
      </c>
      <c r="G2303" s="6" t="s">
        <v>3429</v>
      </c>
      <c r="H2303" s="18" t="s">
        <v>8071</v>
      </c>
      <c r="I2303" s="19" t="str">
        <f t="shared" si="70"/>
        <v>637259.948</v>
      </c>
      <c r="J2303" s="20">
        <v>227480.90781</v>
      </c>
      <c r="K2303" s="6" t="s">
        <v>8072</v>
      </c>
      <c r="L2303" t="str">
        <f>VLOOKUP(A2303,[1]Accounts!$A$2:$G$3001,5,FALSE)</f>
        <v>Savings</v>
      </c>
      <c r="M2303" t="str">
        <f>VLOOKUP(A2303,[1]Accounts!$A$2:$G$3001,7,FALSE)</f>
        <v>62305,625</v>
      </c>
      <c r="N2303" t="str">
        <f>IFERROR(VLOOKUP(A2303,[1]Loan!A:D,4,FALSE),  " No Loan")</f>
        <v xml:space="preserve"> No Loan</v>
      </c>
      <c r="O2303" s="4">
        <f>VLOOKUP(B2303, [1]Transaction!C:F,4,FALSE)</f>
        <v>44369</v>
      </c>
      <c r="P2303" t="str">
        <f>VLOOKUP(B2303,[1]Transaction!C:D,2,FALSE)</f>
        <v>Money Transfer</v>
      </c>
      <c r="Q2303" t="str">
        <f>VLOOKUP(B2303,[1]Transaction!C:E,3,FALSE)</f>
        <v>Internet Banking</v>
      </c>
      <c r="R2303" s="10">
        <f>IFERROR(I2303-J2303, "")</f>
        <v>409779.04018999997</v>
      </c>
      <c r="S2303" s="5">
        <f t="shared" si="71"/>
        <v>0</v>
      </c>
    </row>
    <row r="2304" spans="1:19" x14ac:dyDescent="0.25">
      <c r="A2304" s="6" t="s">
        <v>767</v>
      </c>
      <c r="B2304" s="7">
        <v>768412649</v>
      </c>
      <c r="C2304" s="6">
        <v>58</v>
      </c>
      <c r="D2304" s="17">
        <v>23521.5</v>
      </c>
      <c r="E2304" s="6" t="s">
        <v>3348</v>
      </c>
      <c r="F2304" s="6" t="s">
        <v>4365</v>
      </c>
      <c r="G2304" s="6" t="s">
        <v>3365</v>
      </c>
      <c r="H2304" s="18" t="s">
        <v>8073</v>
      </c>
      <c r="I2304" s="19" t="str">
        <f t="shared" si="70"/>
        <v>1586142.65</v>
      </c>
      <c r="J2304" s="20">
        <v>455092.57528224</v>
      </c>
      <c r="K2304" s="6" t="s">
        <v>8074</v>
      </c>
      <c r="L2304" t="str">
        <f>VLOOKUP(A2304,[1]Accounts!$A$2:$G$3001,5,FALSE)</f>
        <v>Joint</v>
      </c>
      <c r="M2304" t="str">
        <f>VLOOKUP(A2304,[1]Accounts!$A$2:$G$3001,7,FALSE)</f>
        <v>116319,105</v>
      </c>
      <c r="N2304" t="str">
        <f>IFERROR(VLOOKUP(A2304,[1]Loan!A:D,4,FALSE),  " No Loan")</f>
        <v>N197453585</v>
      </c>
      <c r="O2304" s="4">
        <f>VLOOKUP(B2304, [1]Transaction!C:F,4,FALSE)</f>
        <v>44351</v>
      </c>
      <c r="P2304" t="str">
        <f>VLOOKUP(B2304,[1]Transaction!C:D,2,FALSE)</f>
        <v>Loan Payment</v>
      </c>
      <c r="Q2304" t="str">
        <f>VLOOKUP(B2304,[1]Transaction!C:E,3,FALSE)</f>
        <v>Mobile</v>
      </c>
      <c r="R2304" s="10">
        <f>IFERROR(I2304-J2304, "")</f>
        <v>1131050.0747177599</v>
      </c>
      <c r="S2304" s="5">
        <f t="shared" si="71"/>
        <v>22621.001494355198</v>
      </c>
    </row>
    <row r="2305" spans="1:19" x14ac:dyDescent="0.25">
      <c r="A2305" s="6" t="s">
        <v>2172</v>
      </c>
      <c r="B2305" s="7">
        <v>768605932</v>
      </c>
      <c r="C2305" s="6">
        <v>20</v>
      </c>
      <c r="D2305" s="17">
        <v>37401</v>
      </c>
      <c r="E2305" s="6" t="s">
        <v>3348</v>
      </c>
      <c r="F2305" s="6" t="s">
        <v>3497</v>
      </c>
      <c r="G2305" s="6" t="s">
        <v>3399</v>
      </c>
      <c r="H2305" s="18" t="s">
        <v>8075</v>
      </c>
      <c r="I2305" s="19" t="str">
        <f t="shared" si="70"/>
        <v>1224257.62</v>
      </c>
      <c r="J2305" s="20">
        <v>349158.27464999998</v>
      </c>
      <c r="K2305" s="6" t="s">
        <v>8076</v>
      </c>
      <c r="L2305" t="str">
        <f>VLOOKUP(A2305,[1]Accounts!$A$2:$G$3001,5,FALSE)</f>
        <v>Domiciliary</v>
      </c>
      <c r="M2305" t="str">
        <f>VLOOKUP(A2305,[1]Accounts!$A$2:$G$3001,7,FALSE)</f>
        <v>124589,3747</v>
      </c>
      <c r="N2305" t="str">
        <f>IFERROR(VLOOKUP(A2305,[1]Loan!A:D,4,FALSE),  " No Loan")</f>
        <v xml:space="preserve"> No Loan</v>
      </c>
      <c r="O2305" s="4">
        <f>VLOOKUP(B2305, [1]Transaction!C:F,4,FALSE)</f>
        <v>44609</v>
      </c>
      <c r="P2305" t="str">
        <f>VLOOKUP(B2305,[1]Transaction!C:D,2,FALSE)</f>
        <v>Online Payment</v>
      </c>
      <c r="Q2305" t="str">
        <f>VLOOKUP(B2305,[1]Transaction!C:E,3,FALSE)</f>
        <v>Mobile</v>
      </c>
      <c r="R2305" s="10">
        <f>IFERROR(I2305-J2305, "")</f>
        <v>875099.34535000008</v>
      </c>
      <c r="S2305" s="5">
        <f t="shared" si="71"/>
        <v>17501.986907000002</v>
      </c>
    </row>
    <row r="2306" spans="1:19" x14ac:dyDescent="0.25">
      <c r="A2306" s="6" t="s">
        <v>2902</v>
      </c>
      <c r="B2306" s="7">
        <v>769276182</v>
      </c>
      <c r="C2306" s="6">
        <v>54</v>
      </c>
      <c r="D2306" s="17">
        <v>24982.5</v>
      </c>
      <c r="E2306" s="6" t="s">
        <v>3348</v>
      </c>
      <c r="F2306" s="6" t="s">
        <v>3833</v>
      </c>
      <c r="G2306" s="6" t="s">
        <v>3345</v>
      </c>
      <c r="H2306" s="18" t="s">
        <v>8077</v>
      </c>
      <c r="I2306" s="19" t="str">
        <f t="shared" si="70"/>
        <v>826638.745</v>
      </c>
      <c r="J2306" s="20">
        <v>609559.24302000005</v>
      </c>
      <c r="K2306" s="6" t="s">
        <v>8078</v>
      </c>
      <c r="L2306" t="str">
        <f>VLOOKUP(A2306,[1]Accounts!$A$2:$G$3001,5,FALSE)</f>
        <v>Domiciliary</v>
      </c>
      <c r="M2306" t="str">
        <f>VLOOKUP(A2306,[1]Accounts!$A$2:$G$3001,7,FALSE)</f>
        <v>55803,0528</v>
      </c>
      <c r="N2306" t="str">
        <f>IFERROR(VLOOKUP(A2306,[1]Loan!A:D,4,FALSE),  " No Loan")</f>
        <v xml:space="preserve"> No Loan</v>
      </c>
      <c r="O2306" s="4">
        <f>VLOOKUP(B2306, [1]Transaction!C:F,4,FALSE)</f>
        <v>44611</v>
      </c>
      <c r="P2306" t="str">
        <f>VLOOKUP(B2306,[1]Transaction!C:D,2,FALSE)</f>
        <v>Online Payment</v>
      </c>
      <c r="Q2306" t="str">
        <f>VLOOKUP(B2306,[1]Transaction!C:E,3,FALSE)</f>
        <v>Internet Banking</v>
      </c>
      <c r="R2306" s="10">
        <f>IFERROR(I2306-J2306, "")</f>
        <v>217079.50197999994</v>
      </c>
      <c r="S2306" s="5">
        <f t="shared" si="71"/>
        <v>0</v>
      </c>
    </row>
    <row r="2307" spans="1:19" x14ac:dyDescent="0.25">
      <c r="A2307" s="6" t="s">
        <v>3074</v>
      </c>
      <c r="B2307" s="7">
        <v>769373972</v>
      </c>
      <c r="C2307" s="6">
        <v>69</v>
      </c>
      <c r="D2307" s="17">
        <v>19503.75</v>
      </c>
      <c r="E2307" s="6" t="s">
        <v>3339</v>
      </c>
      <c r="F2307" s="6" t="s">
        <v>3644</v>
      </c>
      <c r="G2307" s="6" t="s">
        <v>3369</v>
      </c>
      <c r="H2307" s="18" t="s">
        <v>8079</v>
      </c>
      <c r="I2307" s="19" t="str">
        <f t="shared" ref="I2307:I2370" si="72">LEFT(H2307,10)</f>
        <v>467088.248</v>
      </c>
      <c r="J2307" s="20">
        <v>194702.04876671999</v>
      </c>
      <c r="K2307" s="6" t="s">
        <v>6665</v>
      </c>
      <c r="L2307" t="str">
        <f>VLOOKUP(A2307,[1]Accounts!$A$2:$G$3001,5,FALSE)</f>
        <v>Domiciliary</v>
      </c>
      <c r="M2307" t="str">
        <f>VLOOKUP(A2307,[1]Accounts!$A$2:$G$3001,7,FALSE)</f>
        <v>90061,2081</v>
      </c>
      <c r="N2307" t="str">
        <f>IFERROR(VLOOKUP(A2307,[1]Loan!A:D,4,FALSE),  " No Loan")</f>
        <v xml:space="preserve"> No Loan</v>
      </c>
      <c r="O2307" s="4">
        <f>VLOOKUP(B2307, [1]Transaction!C:F,4,FALSE)</f>
        <v>44543</v>
      </c>
      <c r="P2307" t="str">
        <f>VLOOKUP(B2307,[1]Transaction!C:D,2,FALSE)</f>
        <v>Money Transfer</v>
      </c>
      <c r="Q2307" t="str">
        <f>VLOOKUP(B2307,[1]Transaction!C:E,3,FALSE)</f>
        <v>Mobile</v>
      </c>
      <c r="R2307" s="10">
        <f>IFERROR(I2307-J2307, "")</f>
        <v>272386.19923328003</v>
      </c>
      <c r="S2307" s="5">
        <f t="shared" ref="S2307:S2370" si="73">IF(R2307&gt;500000, R2307*0.02,0)</f>
        <v>0</v>
      </c>
    </row>
    <row r="2308" spans="1:19" x14ac:dyDescent="0.25">
      <c r="A2308" s="6" t="s">
        <v>2299</v>
      </c>
      <c r="B2308" s="7">
        <v>769549463</v>
      </c>
      <c r="C2308" s="6">
        <v>28</v>
      </c>
      <c r="D2308" s="17">
        <v>34479</v>
      </c>
      <c r="E2308" s="6" t="s">
        <v>3348</v>
      </c>
      <c r="F2308" s="6" t="s">
        <v>3992</v>
      </c>
      <c r="G2308" s="6" t="s">
        <v>3357</v>
      </c>
      <c r="H2308" s="18" t="s">
        <v>8080</v>
      </c>
      <c r="I2308" s="19" t="str">
        <f t="shared" si="72"/>
        <v>218097.361</v>
      </c>
      <c r="J2308" s="20">
        <v>114366.67101552</v>
      </c>
      <c r="K2308" s="6" t="s">
        <v>8081</v>
      </c>
      <c r="L2308" t="str">
        <f>VLOOKUP(A2308,[1]Accounts!$A$2:$G$3001,5,FALSE)</f>
        <v>Domiciliary</v>
      </c>
      <c r="M2308" t="str">
        <f>VLOOKUP(A2308,[1]Accounts!$A$2:$G$3001,7,FALSE)</f>
        <v>133180,8784</v>
      </c>
      <c r="N2308" t="str">
        <f>IFERROR(VLOOKUP(A2308,[1]Loan!A:D,4,FALSE),  " No Loan")</f>
        <v xml:space="preserve"> No Loan</v>
      </c>
      <c r="O2308" s="4">
        <f>VLOOKUP(B2308, [1]Transaction!C:F,4,FALSE)</f>
        <v>44388</v>
      </c>
      <c r="P2308" t="str">
        <f>VLOOKUP(B2308,[1]Transaction!C:D,2,FALSE)</f>
        <v>Online Payment</v>
      </c>
      <c r="Q2308" t="str">
        <f>VLOOKUP(B2308,[1]Transaction!C:E,3,FALSE)</f>
        <v>Card</v>
      </c>
      <c r="R2308" s="10">
        <f>IFERROR(I2308-J2308, "")</f>
        <v>103730.68998448001</v>
      </c>
      <c r="S2308" s="5">
        <f t="shared" si="73"/>
        <v>0</v>
      </c>
    </row>
    <row r="2309" spans="1:19" x14ac:dyDescent="0.25">
      <c r="A2309" s="6" t="s">
        <v>2273</v>
      </c>
      <c r="B2309" s="7">
        <v>770591187</v>
      </c>
      <c r="C2309" s="6">
        <v>30</v>
      </c>
      <c r="D2309" s="17">
        <v>33748.5</v>
      </c>
      <c r="E2309" s="6" t="s">
        <v>3348</v>
      </c>
      <c r="F2309" s="6" t="s">
        <v>3666</v>
      </c>
      <c r="G2309" s="6" t="s">
        <v>3399</v>
      </c>
      <c r="H2309" s="18" t="s">
        <v>8082</v>
      </c>
      <c r="I2309" s="19" t="str">
        <f t="shared" si="72"/>
        <v>181593.103</v>
      </c>
      <c r="J2309" s="20">
        <v>37144.043937000002</v>
      </c>
      <c r="K2309" s="6" t="s">
        <v>8083</v>
      </c>
      <c r="L2309" t="str">
        <f>VLOOKUP(A2309,[1]Accounts!$A$2:$G$3001,5,FALSE)</f>
        <v>Domiciliary</v>
      </c>
      <c r="M2309" t="str">
        <f>VLOOKUP(A2309,[1]Accounts!$A$2:$G$3001,7,FALSE)</f>
        <v>109646,8656</v>
      </c>
      <c r="N2309" t="str">
        <f>IFERROR(VLOOKUP(A2309,[1]Loan!A:D,4,FALSE),  " No Loan")</f>
        <v xml:space="preserve"> No Loan</v>
      </c>
      <c r="O2309" s="4">
        <f>VLOOKUP(B2309, [1]Transaction!C:F,4,FALSE)</f>
        <v>44514</v>
      </c>
      <c r="P2309" t="str">
        <f>VLOOKUP(B2309,[1]Transaction!C:D,2,FALSE)</f>
        <v>Money Deposit</v>
      </c>
      <c r="Q2309" t="str">
        <f>VLOOKUP(B2309,[1]Transaction!C:E,3,FALSE)</f>
        <v>Bank</v>
      </c>
      <c r="R2309" s="10">
        <f>IFERROR(I2309-J2309, "")</f>
        <v>144449.05906299999</v>
      </c>
      <c r="S2309" s="5">
        <f t="shared" si="73"/>
        <v>0</v>
      </c>
    </row>
    <row r="2310" spans="1:19" x14ac:dyDescent="0.25">
      <c r="A2310" s="6" t="s">
        <v>770</v>
      </c>
      <c r="B2310" s="7">
        <v>771087014</v>
      </c>
      <c r="C2310" s="6">
        <v>72</v>
      </c>
      <c r="D2310" s="17">
        <v>18408</v>
      </c>
      <c r="E2310" s="6" t="s">
        <v>3348</v>
      </c>
      <c r="F2310" s="6" t="s">
        <v>4112</v>
      </c>
      <c r="G2310" s="6" t="s">
        <v>3341</v>
      </c>
      <c r="H2310" s="18" t="s">
        <v>8084</v>
      </c>
      <c r="I2310" s="19" t="str">
        <f t="shared" si="72"/>
        <v>363561.048</v>
      </c>
      <c r="J2310" s="20">
        <v>73439.331695999994</v>
      </c>
      <c r="K2310" s="6" t="s">
        <v>8085</v>
      </c>
      <c r="L2310" t="str">
        <f>VLOOKUP(A2310,[1]Accounts!$A$2:$G$3001,5,FALSE)</f>
        <v>Domiciliary</v>
      </c>
      <c r="M2310" t="str">
        <f>VLOOKUP(A2310,[1]Accounts!$A$2:$G$3001,7,FALSE)</f>
        <v>514507,7925</v>
      </c>
      <c r="N2310" t="str">
        <f>IFERROR(VLOOKUP(A2310,[1]Loan!A:D,4,FALSE),  " No Loan")</f>
        <v>N1236855483</v>
      </c>
      <c r="O2310" s="4">
        <f>VLOOKUP(B2310, [1]Transaction!C:F,4,FALSE)</f>
        <v>44550</v>
      </c>
      <c r="P2310" t="str">
        <f>VLOOKUP(B2310,[1]Transaction!C:D,2,FALSE)</f>
        <v>Loan Payment</v>
      </c>
      <c r="Q2310" t="str">
        <f>VLOOKUP(B2310,[1]Transaction!C:E,3,FALSE)</f>
        <v>Mobile</v>
      </c>
      <c r="R2310" s="10">
        <f>IFERROR(I2310-J2310, "")</f>
        <v>290121.716304</v>
      </c>
      <c r="S2310" s="5">
        <f t="shared" si="73"/>
        <v>0</v>
      </c>
    </row>
    <row r="2311" spans="1:19" x14ac:dyDescent="0.25">
      <c r="A2311" s="6" t="s">
        <v>1538</v>
      </c>
      <c r="B2311" s="7">
        <v>771470202</v>
      </c>
      <c r="C2311" s="6">
        <v>19</v>
      </c>
      <c r="D2311" s="17">
        <v>37766.25</v>
      </c>
      <c r="E2311" s="6" t="s">
        <v>3348</v>
      </c>
      <c r="F2311" s="6" t="s">
        <v>4169</v>
      </c>
      <c r="G2311" s="6" t="s">
        <v>3463</v>
      </c>
      <c r="H2311" s="18" t="s">
        <v>8086</v>
      </c>
      <c r="I2311" s="19" t="str">
        <f t="shared" si="72"/>
        <v>90680.4595</v>
      </c>
      <c r="J2311" s="20">
        <v>76916.904865920005</v>
      </c>
      <c r="K2311" s="6" t="s">
        <v>8087</v>
      </c>
      <c r="L2311" t="str">
        <f>VLOOKUP(A2311,[1]Accounts!$A$2:$G$3001,5,FALSE)</f>
        <v>Current</v>
      </c>
      <c r="M2311" t="str">
        <f>VLOOKUP(A2311,[1]Accounts!$A$2:$G$3001,7,FALSE)</f>
        <v>394018,5795</v>
      </c>
      <c r="N2311" t="str">
        <f>IFERROR(VLOOKUP(A2311,[1]Loan!A:D,4,FALSE),  " No Loan")</f>
        <v xml:space="preserve"> No Loan</v>
      </c>
      <c r="O2311" s="4">
        <f>VLOOKUP(B2311, [1]Transaction!C:F,4,FALSE)</f>
        <v>44350</v>
      </c>
      <c r="P2311" t="str">
        <f>VLOOKUP(B2311,[1]Transaction!C:D,2,FALSE)</f>
        <v>Cash Withdrawal</v>
      </c>
      <c r="Q2311" t="str">
        <f>VLOOKUP(B2311,[1]Transaction!C:E,3,FALSE)</f>
        <v>ATM</v>
      </c>
      <c r="R2311" s="10">
        <f>IFERROR(I2311-J2311, "")</f>
        <v>13763.554634079992</v>
      </c>
      <c r="S2311" s="5">
        <f t="shared" si="73"/>
        <v>0</v>
      </c>
    </row>
    <row r="2312" spans="1:19" x14ac:dyDescent="0.25">
      <c r="A2312" s="6" t="s">
        <v>2448</v>
      </c>
      <c r="B2312" s="7">
        <v>771715932</v>
      </c>
      <c r="C2312" s="6">
        <v>74</v>
      </c>
      <c r="D2312" s="17">
        <v>17677.5</v>
      </c>
      <c r="E2312" s="6" t="s">
        <v>3348</v>
      </c>
      <c r="F2312" s="6" t="s">
        <v>5227</v>
      </c>
      <c r="G2312" s="6" t="s">
        <v>3489</v>
      </c>
      <c r="H2312" s="18" t="s">
        <v>8088</v>
      </c>
      <c r="I2312" s="19" t="str">
        <f t="shared" si="72"/>
        <v>250481.407</v>
      </c>
      <c r="J2312" s="20">
        <v>232264.577655</v>
      </c>
      <c r="K2312" s="6" t="s">
        <v>8089</v>
      </c>
      <c r="L2312" t="str">
        <f>VLOOKUP(A2312,[1]Accounts!$A$2:$G$3001,5,FALSE)</f>
        <v>Domiciliary</v>
      </c>
      <c r="M2312" t="str">
        <f>VLOOKUP(A2312,[1]Accounts!$A$2:$G$3001,7,FALSE)</f>
        <v>50180,067</v>
      </c>
      <c r="N2312" t="str">
        <f>IFERROR(VLOOKUP(A2312,[1]Loan!A:D,4,FALSE),  " No Loan")</f>
        <v xml:space="preserve"> No Loan</v>
      </c>
      <c r="O2312" s="4">
        <f>VLOOKUP(B2312, [1]Transaction!C:F,4,FALSE)</f>
        <v>44518</v>
      </c>
      <c r="P2312" t="str">
        <f>VLOOKUP(B2312,[1]Transaction!C:D,2,FALSE)</f>
        <v>Money Deposit</v>
      </c>
      <c r="Q2312" t="str">
        <f>VLOOKUP(B2312,[1]Transaction!C:E,3,FALSE)</f>
        <v>Bank</v>
      </c>
      <c r="R2312" s="10">
        <f>IFERROR(I2312-J2312, "")</f>
        <v>18216.829345000006</v>
      </c>
      <c r="S2312" s="5">
        <f t="shared" si="73"/>
        <v>0</v>
      </c>
    </row>
    <row r="2313" spans="1:19" x14ac:dyDescent="0.25">
      <c r="A2313" s="6" t="s">
        <v>2528</v>
      </c>
      <c r="B2313" s="7">
        <v>772426267</v>
      </c>
      <c r="C2313" s="6">
        <v>75</v>
      </c>
      <c r="D2313" s="17">
        <v>17312.25</v>
      </c>
      <c r="E2313" s="6" t="s">
        <v>3348</v>
      </c>
      <c r="F2313" s="6" t="s">
        <v>3406</v>
      </c>
      <c r="G2313" s="6" t="s">
        <v>3444</v>
      </c>
      <c r="H2313" s="18" t="s">
        <v>8090</v>
      </c>
      <c r="I2313" s="19" t="str">
        <f t="shared" si="72"/>
        <v>63984.1929</v>
      </c>
      <c r="J2313" s="20">
        <v>49267.828569960002</v>
      </c>
      <c r="K2313" s="6" t="s">
        <v>8091</v>
      </c>
      <c r="L2313" t="str">
        <f>VLOOKUP(A2313,[1]Accounts!$A$2:$G$3001,5,FALSE)</f>
        <v>Current</v>
      </c>
      <c r="M2313" t="str">
        <f>VLOOKUP(A2313,[1]Accounts!$A$2:$G$3001,7,FALSE)</f>
        <v>289247,024</v>
      </c>
      <c r="N2313" t="str">
        <f>IFERROR(VLOOKUP(A2313,[1]Loan!A:D,4,FALSE),  " No Loan")</f>
        <v xml:space="preserve"> No Loan</v>
      </c>
      <c r="O2313" s="4">
        <f>VLOOKUP(B2313, [1]Transaction!C:F,4,FALSE)</f>
        <v>44567</v>
      </c>
      <c r="P2313" t="str">
        <f>VLOOKUP(B2313,[1]Transaction!C:D,2,FALSE)</f>
        <v>Cash Withdrawal</v>
      </c>
      <c r="Q2313" t="str">
        <f>VLOOKUP(B2313,[1]Transaction!C:E,3,FALSE)</f>
        <v>POS</v>
      </c>
      <c r="R2313" s="10">
        <f>IFERROR(I2313-J2313, "")</f>
        <v>14716.36433004</v>
      </c>
      <c r="S2313" s="5">
        <f t="shared" si="73"/>
        <v>0</v>
      </c>
    </row>
    <row r="2314" spans="1:19" x14ac:dyDescent="0.25">
      <c r="A2314" s="6" t="s">
        <v>1179</v>
      </c>
      <c r="B2314" s="7">
        <v>772724674</v>
      </c>
      <c r="C2314" s="6">
        <v>30</v>
      </c>
      <c r="D2314" s="17">
        <v>33748.5</v>
      </c>
      <c r="E2314" s="6" t="s">
        <v>3348</v>
      </c>
      <c r="F2314" s="6" t="s">
        <v>3571</v>
      </c>
      <c r="G2314" s="6" t="s">
        <v>3454</v>
      </c>
      <c r="H2314" s="18" t="s">
        <v>8092</v>
      </c>
      <c r="I2314" s="19" t="str">
        <f t="shared" si="72"/>
        <v>389075.569</v>
      </c>
      <c r="J2314" s="20">
        <v>112189.7515464</v>
      </c>
      <c r="K2314" s="6" t="s">
        <v>8093</v>
      </c>
      <c r="L2314" t="str">
        <f>VLOOKUP(A2314,[1]Accounts!$A$2:$G$3001,5,FALSE)</f>
        <v>Joint</v>
      </c>
      <c r="M2314" t="str">
        <f>VLOOKUP(A2314,[1]Accounts!$A$2:$G$3001,7,FALSE)</f>
        <v>377880,93</v>
      </c>
      <c r="N2314" t="str">
        <f>IFERROR(VLOOKUP(A2314,[1]Loan!A:D,4,FALSE),  " No Loan")</f>
        <v xml:space="preserve"> No Loan</v>
      </c>
      <c r="O2314" s="4">
        <f>VLOOKUP(B2314, [1]Transaction!C:F,4,FALSE)</f>
        <v>44611</v>
      </c>
      <c r="P2314" t="str">
        <f>VLOOKUP(B2314,[1]Transaction!C:D,2,FALSE)</f>
        <v>Online Payment</v>
      </c>
      <c r="Q2314" t="str">
        <f>VLOOKUP(B2314,[1]Transaction!C:E,3,FALSE)</f>
        <v>Mobile</v>
      </c>
      <c r="R2314" s="10">
        <f>IFERROR(I2314-J2314, "")</f>
        <v>276885.8174536</v>
      </c>
      <c r="S2314" s="5">
        <f t="shared" si="73"/>
        <v>0</v>
      </c>
    </row>
    <row r="2315" spans="1:19" x14ac:dyDescent="0.25">
      <c r="A2315" s="6" t="s">
        <v>305</v>
      </c>
      <c r="B2315" s="7">
        <v>772851714</v>
      </c>
      <c r="C2315" s="6">
        <v>81</v>
      </c>
      <c r="D2315" s="17">
        <v>15120.75</v>
      </c>
      <c r="E2315" s="6" t="s">
        <v>3339</v>
      </c>
      <c r="F2315" s="6" t="s">
        <v>3406</v>
      </c>
      <c r="G2315" s="6" t="s">
        <v>3357</v>
      </c>
      <c r="H2315" s="18" t="s">
        <v>8094</v>
      </c>
      <c r="I2315" s="19" t="str">
        <f t="shared" si="72"/>
        <v>81534.8317</v>
      </c>
      <c r="J2315" s="20">
        <v>38213.683411680002</v>
      </c>
      <c r="K2315" s="6" t="s">
        <v>4297</v>
      </c>
      <c r="L2315" t="str">
        <f>VLOOKUP(A2315,[1]Accounts!$A$2:$G$3001,5,FALSE)</f>
        <v>Domiciliary</v>
      </c>
      <c r="M2315" t="str">
        <f>VLOOKUP(A2315,[1]Accounts!$A$2:$G$3001,7,FALSE)</f>
        <v>227427,2964</v>
      </c>
      <c r="N2315" t="str">
        <f>IFERROR(VLOOKUP(A2315,[1]Loan!A:D,4,FALSE),  " No Loan")</f>
        <v xml:space="preserve"> No Loan</v>
      </c>
      <c r="O2315" s="4">
        <f>VLOOKUP(B2315, [1]Transaction!C:F,4,FALSE)</f>
        <v>44496</v>
      </c>
      <c r="P2315" t="str">
        <f>VLOOKUP(B2315,[1]Transaction!C:D,2,FALSE)</f>
        <v>Cash Withdrawal</v>
      </c>
      <c r="Q2315" t="str">
        <f>VLOOKUP(B2315,[1]Transaction!C:E,3,FALSE)</f>
        <v>Bank</v>
      </c>
      <c r="R2315" s="10">
        <f>IFERROR(I2315-J2315, "")</f>
        <v>43321.148288319993</v>
      </c>
      <c r="S2315" s="5">
        <f t="shared" si="73"/>
        <v>0</v>
      </c>
    </row>
    <row r="2316" spans="1:19" x14ac:dyDescent="0.25">
      <c r="A2316" s="6" t="s">
        <v>1223</v>
      </c>
      <c r="B2316" s="7">
        <v>773302106</v>
      </c>
      <c r="C2316" s="6">
        <v>28</v>
      </c>
      <c r="D2316" s="17">
        <v>34479</v>
      </c>
      <c r="E2316" s="6" t="s">
        <v>3339</v>
      </c>
      <c r="F2316" s="6" t="s">
        <v>3344</v>
      </c>
      <c r="G2316" s="6" t="s">
        <v>3369</v>
      </c>
      <c r="H2316" s="18" t="s">
        <v>8095</v>
      </c>
      <c r="I2316" s="19" t="str">
        <f t="shared" si="72"/>
        <v>449340.566</v>
      </c>
      <c r="J2316" s="20">
        <v>217430.907408</v>
      </c>
      <c r="K2316" s="6" t="s">
        <v>8096</v>
      </c>
      <c r="L2316" t="str">
        <f>VLOOKUP(A2316,[1]Accounts!$A$2:$G$3001,5,FALSE)</f>
        <v>Domiciliary</v>
      </c>
      <c r="M2316" t="str">
        <f>VLOOKUP(A2316,[1]Accounts!$A$2:$G$3001,7,FALSE)</f>
        <v>197781,426</v>
      </c>
      <c r="N2316" t="str">
        <f>IFERROR(VLOOKUP(A2316,[1]Loan!A:D,4,FALSE),  " No Loan")</f>
        <v xml:space="preserve"> No Loan</v>
      </c>
      <c r="O2316" s="4">
        <f>VLOOKUP(B2316, [1]Transaction!C:F,4,FALSE)</f>
        <v>44346</v>
      </c>
      <c r="P2316" t="str">
        <f>VLOOKUP(B2316,[1]Transaction!C:D,2,FALSE)</f>
        <v>Money Transfer</v>
      </c>
      <c r="Q2316" t="str">
        <f>VLOOKUP(B2316,[1]Transaction!C:E,3,FALSE)</f>
        <v>Mobile</v>
      </c>
      <c r="R2316" s="10">
        <f>IFERROR(I2316-J2316, "")</f>
        <v>231909.65859199999</v>
      </c>
      <c r="S2316" s="5">
        <f t="shared" si="73"/>
        <v>0</v>
      </c>
    </row>
    <row r="2317" spans="1:19" x14ac:dyDescent="0.25">
      <c r="A2317" s="6" t="s">
        <v>232</v>
      </c>
      <c r="B2317" s="7">
        <v>773420811</v>
      </c>
      <c r="C2317" s="6">
        <v>81</v>
      </c>
      <c r="D2317" s="17">
        <v>15120.75</v>
      </c>
      <c r="E2317" s="6" t="s">
        <v>3348</v>
      </c>
      <c r="F2317" s="6" t="s">
        <v>4166</v>
      </c>
      <c r="G2317" s="6" t="s">
        <v>3489</v>
      </c>
      <c r="H2317" s="18" t="s">
        <v>8097</v>
      </c>
      <c r="I2317" s="19" t="str">
        <f t="shared" si="72"/>
        <v>1169638.98</v>
      </c>
      <c r="J2317" s="20">
        <v>775409.08989279997</v>
      </c>
      <c r="K2317" s="6" t="s">
        <v>8098</v>
      </c>
      <c r="L2317" t="str">
        <f>VLOOKUP(A2317,[1]Accounts!$A$2:$G$3001,5,FALSE)</f>
        <v>Domiciliary</v>
      </c>
      <c r="M2317" t="str">
        <f>VLOOKUP(A2317,[1]Accounts!$A$2:$G$3001,7,FALSE)</f>
        <v>268215,696</v>
      </c>
      <c r="N2317" t="str">
        <f>IFERROR(VLOOKUP(A2317,[1]Loan!A:D,4,FALSE),  " No Loan")</f>
        <v xml:space="preserve"> No Loan</v>
      </c>
      <c r="O2317" s="4">
        <f>VLOOKUP(B2317, [1]Transaction!C:F,4,FALSE)</f>
        <v>44316</v>
      </c>
      <c r="P2317" t="str">
        <f>VLOOKUP(B2317,[1]Transaction!C:D,2,FALSE)</f>
        <v>Cash Withdrawal</v>
      </c>
      <c r="Q2317" t="str">
        <f>VLOOKUP(B2317,[1]Transaction!C:E,3,FALSE)</f>
        <v>ATM</v>
      </c>
      <c r="R2317" s="10">
        <f>IFERROR(I2317-J2317, "")</f>
        <v>394229.89010720002</v>
      </c>
      <c r="S2317" s="5">
        <f t="shared" si="73"/>
        <v>0</v>
      </c>
    </row>
    <row r="2318" spans="1:19" x14ac:dyDescent="0.25">
      <c r="A2318" s="6" t="s">
        <v>1287</v>
      </c>
      <c r="B2318" s="7">
        <v>773819353</v>
      </c>
      <c r="C2318" s="6">
        <v>50</v>
      </c>
      <c r="D2318" s="17">
        <v>26443.5</v>
      </c>
      <c r="E2318" s="6" t="s">
        <v>3348</v>
      </c>
      <c r="F2318" s="6" t="s">
        <v>3412</v>
      </c>
      <c r="G2318" s="6" t="s">
        <v>3489</v>
      </c>
      <c r="H2318" s="18" t="s">
        <v>8099</v>
      </c>
      <c r="I2318" s="19" t="str">
        <f t="shared" si="72"/>
        <v>179229.074</v>
      </c>
      <c r="J2318" s="20">
        <v>55760.156449200003</v>
      </c>
      <c r="K2318" s="6" t="s">
        <v>8100</v>
      </c>
      <c r="L2318" t="str">
        <f>VLOOKUP(A2318,[1]Accounts!$A$2:$G$3001,5,FALSE)</f>
        <v>Corporate</v>
      </c>
      <c r="M2318" t="str">
        <f>VLOOKUP(A2318,[1]Accounts!$A$2:$G$3001,7,FALSE)</f>
        <v>109519,6455</v>
      </c>
      <c r="N2318" t="str">
        <f>IFERROR(VLOOKUP(A2318,[1]Loan!A:D,4,FALSE),  " No Loan")</f>
        <v xml:space="preserve"> No Loan</v>
      </c>
      <c r="O2318" s="4">
        <f>VLOOKUP(B2318, [1]Transaction!C:F,4,FALSE)</f>
        <v>44455</v>
      </c>
      <c r="P2318" t="str">
        <f>VLOOKUP(B2318,[1]Transaction!C:D,2,FALSE)</f>
        <v>Cash Withdrawal</v>
      </c>
      <c r="Q2318" t="str">
        <f>VLOOKUP(B2318,[1]Transaction!C:E,3,FALSE)</f>
        <v>Bank</v>
      </c>
      <c r="R2318" s="10">
        <f>IFERROR(I2318-J2318, "")</f>
        <v>123468.91755079999</v>
      </c>
      <c r="S2318" s="5">
        <f t="shared" si="73"/>
        <v>0</v>
      </c>
    </row>
    <row r="2319" spans="1:19" x14ac:dyDescent="0.25">
      <c r="A2319" s="6" t="s">
        <v>3290</v>
      </c>
      <c r="B2319" s="7">
        <v>774327809</v>
      </c>
      <c r="C2319" s="6">
        <v>64</v>
      </c>
      <c r="D2319" s="17">
        <v>21330</v>
      </c>
      <c r="E2319" s="6" t="s">
        <v>3339</v>
      </c>
      <c r="F2319" s="6" t="s">
        <v>3486</v>
      </c>
      <c r="G2319" s="6" t="s">
        <v>3512</v>
      </c>
      <c r="H2319" s="18" t="s">
        <v>8101</v>
      </c>
      <c r="I2319" s="19" t="str">
        <f t="shared" si="72"/>
        <v>1201703.83</v>
      </c>
      <c r="J2319" s="20">
        <v>202229.58772800001</v>
      </c>
      <c r="K2319" s="6" t="s">
        <v>8102</v>
      </c>
      <c r="L2319" t="str">
        <f>VLOOKUP(A2319,[1]Accounts!$A$2:$G$3001,5,FALSE)</f>
        <v>Savings</v>
      </c>
      <c r="M2319" t="str">
        <f>VLOOKUP(A2319,[1]Accounts!$A$2:$G$3001,7,FALSE)</f>
        <v>58825,3566</v>
      </c>
      <c r="N2319" t="str">
        <f>IFERROR(VLOOKUP(A2319,[1]Loan!A:D,4,FALSE),  " No Loan")</f>
        <v xml:space="preserve"> No Loan</v>
      </c>
      <c r="O2319" s="4">
        <f>VLOOKUP(B2319, [1]Transaction!C:F,4,FALSE)</f>
        <v>44517</v>
      </c>
      <c r="P2319" t="str">
        <f>VLOOKUP(B2319,[1]Transaction!C:D,2,FALSE)</f>
        <v>Money Transfer</v>
      </c>
      <c r="Q2319" t="str">
        <f>VLOOKUP(B2319,[1]Transaction!C:E,3,FALSE)</f>
        <v>Bank</v>
      </c>
      <c r="R2319" s="10">
        <f>IFERROR(I2319-J2319, "")</f>
        <v>999474.24227200006</v>
      </c>
      <c r="S2319" s="5">
        <f t="shared" si="73"/>
        <v>19989.484845440002</v>
      </c>
    </row>
    <row r="2320" spans="1:19" x14ac:dyDescent="0.25">
      <c r="A2320" s="6" t="s">
        <v>2377</v>
      </c>
      <c r="B2320" s="7">
        <v>774767354</v>
      </c>
      <c r="C2320" s="6">
        <v>32</v>
      </c>
      <c r="D2320" s="17">
        <v>33018</v>
      </c>
      <c r="E2320" s="6" t="s">
        <v>3348</v>
      </c>
      <c r="F2320" s="6" t="s">
        <v>3830</v>
      </c>
      <c r="G2320" s="6" t="s">
        <v>3425</v>
      </c>
      <c r="H2320" s="18" t="s">
        <v>8103</v>
      </c>
      <c r="I2320" s="19" t="str">
        <f t="shared" si="72"/>
        <v>593455.894</v>
      </c>
      <c r="J2320" s="20">
        <v>448352.66726249998</v>
      </c>
      <c r="K2320" s="6" t="s">
        <v>8104</v>
      </c>
      <c r="L2320" t="str">
        <f>VLOOKUP(A2320,[1]Accounts!$A$2:$G$3001,5,FALSE)</f>
        <v>Corporate</v>
      </c>
      <c r="M2320" t="str">
        <f>VLOOKUP(A2320,[1]Accounts!$A$2:$G$3001,7,FALSE)</f>
        <v>91471,6257</v>
      </c>
      <c r="N2320" t="str">
        <f>IFERROR(VLOOKUP(A2320,[1]Loan!A:D,4,FALSE),  " No Loan")</f>
        <v xml:space="preserve"> No Loan</v>
      </c>
      <c r="O2320" s="4">
        <f>VLOOKUP(B2320, [1]Transaction!C:F,4,FALSE)</f>
        <v>44202</v>
      </c>
      <c r="P2320" t="str">
        <f>VLOOKUP(B2320,[1]Transaction!C:D,2,FALSE)</f>
        <v>Cash Withdrawal</v>
      </c>
      <c r="Q2320" t="str">
        <f>VLOOKUP(B2320,[1]Transaction!C:E,3,FALSE)</f>
        <v>ATM</v>
      </c>
      <c r="R2320" s="10">
        <f>IFERROR(I2320-J2320, "")</f>
        <v>145103.22673749999</v>
      </c>
      <c r="S2320" s="5">
        <f t="shared" si="73"/>
        <v>0</v>
      </c>
    </row>
    <row r="2321" spans="1:19" x14ac:dyDescent="0.25">
      <c r="A2321" s="6" t="s">
        <v>1658</v>
      </c>
      <c r="B2321" s="7">
        <v>775230955</v>
      </c>
      <c r="C2321" s="6">
        <v>70</v>
      </c>
      <c r="D2321" s="17">
        <v>19138.5</v>
      </c>
      <c r="E2321" s="6" t="s">
        <v>3348</v>
      </c>
      <c r="F2321" s="6" t="s">
        <v>5117</v>
      </c>
      <c r="G2321" s="6" t="s">
        <v>3466</v>
      </c>
      <c r="H2321" s="18" t="s">
        <v>8105</v>
      </c>
      <c r="I2321" s="19" t="str">
        <f t="shared" si="72"/>
        <v>264490.459</v>
      </c>
      <c r="J2321" s="20">
        <v>215806.28358471999</v>
      </c>
      <c r="K2321" s="6" t="s">
        <v>8106</v>
      </c>
      <c r="L2321" t="str">
        <f>VLOOKUP(A2321,[1]Accounts!$A$2:$G$3001,5,FALSE)</f>
        <v>Corporate</v>
      </c>
      <c r="M2321" t="str">
        <f>VLOOKUP(A2321,[1]Accounts!$A$2:$G$3001,7,FALSE)</f>
        <v>96190,3578</v>
      </c>
      <c r="N2321" t="str">
        <f>IFERROR(VLOOKUP(A2321,[1]Loan!A:D,4,FALSE),  " No Loan")</f>
        <v xml:space="preserve"> No Loan</v>
      </c>
      <c r="O2321" s="4">
        <f>VLOOKUP(B2321, [1]Transaction!C:F,4,FALSE)</f>
        <v>44561</v>
      </c>
      <c r="P2321" t="str">
        <f>VLOOKUP(B2321,[1]Transaction!C:D,2,FALSE)</f>
        <v>Cash Withdrawal</v>
      </c>
      <c r="Q2321" t="str">
        <f>VLOOKUP(B2321,[1]Transaction!C:E,3,FALSE)</f>
        <v>ATM</v>
      </c>
      <c r="R2321" s="10">
        <f>IFERROR(I2321-J2321, "")</f>
        <v>48684.175415279984</v>
      </c>
      <c r="S2321" s="5">
        <f t="shared" si="73"/>
        <v>0</v>
      </c>
    </row>
    <row r="2322" spans="1:19" x14ac:dyDescent="0.25">
      <c r="A2322" s="6" t="s">
        <v>2660</v>
      </c>
      <c r="B2322" s="7">
        <v>775848712</v>
      </c>
      <c r="C2322" s="6">
        <v>63</v>
      </c>
      <c r="D2322" s="17">
        <v>21695.25</v>
      </c>
      <c r="E2322" s="6" t="s">
        <v>3348</v>
      </c>
      <c r="F2322" s="6" t="s">
        <v>3861</v>
      </c>
      <c r="G2322" s="6" t="s">
        <v>3357</v>
      </c>
      <c r="H2322" s="18" t="s">
        <v>8107</v>
      </c>
      <c r="I2322" s="19" t="str">
        <f t="shared" si="72"/>
        <v>478134.748</v>
      </c>
      <c r="J2322" s="20">
        <v>125510.37135</v>
      </c>
      <c r="K2322" s="6" t="s">
        <v>8108</v>
      </c>
      <c r="L2322" t="str">
        <f>VLOOKUP(A2322,[1]Accounts!$A$2:$G$3001,5,FALSE)</f>
        <v>Current</v>
      </c>
      <c r="M2322" t="str">
        <f>VLOOKUP(A2322,[1]Accounts!$A$2:$G$3001,7,FALSE)</f>
        <v>170998,9743</v>
      </c>
      <c r="N2322" t="str">
        <f>IFERROR(VLOOKUP(A2322,[1]Loan!A:D,4,FALSE),  " No Loan")</f>
        <v xml:space="preserve"> No Loan</v>
      </c>
      <c r="O2322" s="4">
        <f>VLOOKUP(B2322, [1]Transaction!C:F,4,FALSE)</f>
        <v>44492</v>
      </c>
      <c r="P2322" t="str">
        <f>VLOOKUP(B2322,[1]Transaction!C:D,2,FALSE)</f>
        <v>Online Payment</v>
      </c>
      <c r="Q2322" t="str">
        <f>VLOOKUP(B2322,[1]Transaction!C:E,3,FALSE)</f>
        <v>Internet Banking</v>
      </c>
      <c r="R2322" s="10">
        <f>IFERROR(I2322-J2322, "")</f>
        <v>352624.37664999999</v>
      </c>
      <c r="S2322" s="5">
        <f t="shared" si="73"/>
        <v>0</v>
      </c>
    </row>
    <row r="2323" spans="1:19" x14ac:dyDescent="0.25">
      <c r="A2323" s="6" t="s">
        <v>1190</v>
      </c>
      <c r="B2323" s="7">
        <v>775922234</v>
      </c>
      <c r="C2323" s="6">
        <v>69</v>
      </c>
      <c r="D2323" s="17">
        <v>19503.75</v>
      </c>
      <c r="E2323" s="6" t="s">
        <v>3339</v>
      </c>
      <c r="F2323" s="6" t="s">
        <v>3696</v>
      </c>
      <c r="G2323" s="6" t="s">
        <v>3369</v>
      </c>
      <c r="H2323" s="18" t="s">
        <v>8109</v>
      </c>
      <c r="I2323" s="19" t="str">
        <f t="shared" si="72"/>
        <v>1110950.28</v>
      </c>
      <c r="J2323" s="20">
        <v>243373.43201600001</v>
      </c>
      <c r="K2323" s="6" t="s">
        <v>8110</v>
      </c>
      <c r="L2323" t="str">
        <f>VLOOKUP(A2323,[1]Accounts!$A$2:$G$3001,5,FALSE)</f>
        <v>Corporate</v>
      </c>
      <c r="M2323" t="str">
        <f>VLOOKUP(A2323,[1]Accounts!$A$2:$G$3001,7,FALSE)</f>
        <v>347932,8</v>
      </c>
      <c r="N2323" t="str">
        <f>IFERROR(VLOOKUP(A2323,[1]Loan!A:D,4,FALSE),  " No Loan")</f>
        <v xml:space="preserve"> No Loan</v>
      </c>
      <c r="O2323" s="4">
        <f>VLOOKUP(B2323, [1]Transaction!C:F,4,FALSE)</f>
        <v>44646</v>
      </c>
      <c r="P2323" t="str">
        <f>VLOOKUP(B2323,[1]Transaction!C:D,2,FALSE)</f>
        <v>Money Transfer</v>
      </c>
      <c r="Q2323" t="str">
        <f>VLOOKUP(B2323,[1]Transaction!C:E,3,FALSE)</f>
        <v>Mobile</v>
      </c>
      <c r="R2323" s="10">
        <f>IFERROR(I2323-J2323, "")</f>
        <v>867576.84798399999</v>
      </c>
      <c r="S2323" s="5">
        <f t="shared" si="73"/>
        <v>17351.536959680001</v>
      </c>
    </row>
    <row r="2324" spans="1:19" x14ac:dyDescent="0.25">
      <c r="A2324" s="6" t="s">
        <v>1233</v>
      </c>
      <c r="B2324" s="7">
        <v>776653935</v>
      </c>
      <c r="C2324" s="6">
        <v>52</v>
      </c>
      <c r="D2324" s="17">
        <v>25713</v>
      </c>
      <c r="E2324" s="6" t="s">
        <v>3348</v>
      </c>
      <c r="F2324" s="6" t="s">
        <v>3508</v>
      </c>
      <c r="G2324" s="6" t="s">
        <v>3341</v>
      </c>
      <c r="H2324" s="18" t="s">
        <v>8111</v>
      </c>
      <c r="I2324" s="19" t="str">
        <f t="shared" si="72"/>
        <v>914288.183</v>
      </c>
      <c r="J2324" s="20">
        <v>309004.6954572</v>
      </c>
      <c r="K2324" s="6" t="s">
        <v>8112</v>
      </c>
      <c r="L2324" t="str">
        <f>VLOOKUP(A2324,[1]Accounts!$A$2:$G$3001,5,FALSE)</f>
        <v>Domiciliary</v>
      </c>
      <c r="M2324" t="str">
        <f>VLOOKUP(A2324,[1]Accounts!$A$2:$G$3001,7,FALSE)</f>
        <v>197866,9056</v>
      </c>
      <c r="N2324" t="str">
        <f>IFERROR(VLOOKUP(A2324,[1]Loan!A:D,4,FALSE),  " No Loan")</f>
        <v xml:space="preserve"> No Loan</v>
      </c>
      <c r="O2324" s="4">
        <f>VLOOKUP(B2324, [1]Transaction!C:F,4,FALSE)</f>
        <v>44232</v>
      </c>
      <c r="P2324" t="str">
        <f>VLOOKUP(B2324,[1]Transaction!C:D,2,FALSE)</f>
        <v>Money Deposit</v>
      </c>
      <c r="Q2324" t="str">
        <f>VLOOKUP(B2324,[1]Transaction!C:E,3,FALSE)</f>
        <v>Bank</v>
      </c>
      <c r="R2324" s="10">
        <f>IFERROR(I2324-J2324, "")</f>
        <v>605283.48754279991</v>
      </c>
      <c r="S2324" s="5">
        <f t="shared" si="73"/>
        <v>12105.669750855999</v>
      </c>
    </row>
    <row r="2325" spans="1:19" x14ac:dyDescent="0.25">
      <c r="A2325" s="6" t="s">
        <v>773</v>
      </c>
      <c r="B2325" s="7">
        <v>776827984</v>
      </c>
      <c r="C2325" s="6">
        <v>32</v>
      </c>
      <c r="D2325" s="17">
        <v>33018</v>
      </c>
      <c r="E2325" s="6" t="s">
        <v>3339</v>
      </c>
      <c r="F2325" s="6" t="s">
        <v>4298</v>
      </c>
      <c r="G2325" s="6" t="s">
        <v>3357</v>
      </c>
      <c r="H2325" s="18" t="s">
        <v>8113</v>
      </c>
      <c r="I2325" s="19" t="str">
        <f t="shared" si="72"/>
        <v>939245.759</v>
      </c>
      <c r="J2325" s="20">
        <v>315602.49452160002</v>
      </c>
      <c r="K2325" s="6" t="s">
        <v>8114</v>
      </c>
      <c r="L2325" t="str">
        <f>VLOOKUP(A2325,[1]Accounts!$A$2:$G$3001,5,FALSE)</f>
        <v>Savings</v>
      </c>
      <c r="M2325" t="str">
        <f>VLOOKUP(A2325,[1]Accounts!$A$2:$G$3001,7,FALSE)</f>
        <v>289369,8816</v>
      </c>
      <c r="N2325" t="str">
        <f>IFERROR(VLOOKUP(A2325,[1]Loan!A:D,4,FALSE),  " No Loan")</f>
        <v>N2489959944</v>
      </c>
      <c r="O2325" s="4">
        <f>VLOOKUP(B2325, [1]Transaction!C:F,4,FALSE)</f>
        <v>44316</v>
      </c>
      <c r="P2325" t="str">
        <f>VLOOKUP(B2325,[1]Transaction!C:D,2,FALSE)</f>
        <v>Loan Payment</v>
      </c>
      <c r="Q2325" t="str">
        <f>VLOOKUP(B2325,[1]Transaction!C:E,3,FALSE)</f>
        <v>AFT</v>
      </c>
      <c r="R2325" s="10">
        <f>IFERROR(I2325-J2325, "")</f>
        <v>623643.26447839988</v>
      </c>
      <c r="S2325" s="5">
        <f t="shared" si="73"/>
        <v>12472.865289567999</v>
      </c>
    </row>
    <row r="2326" spans="1:19" x14ac:dyDescent="0.25">
      <c r="A2326" s="6" t="s">
        <v>1084</v>
      </c>
      <c r="B2326" s="7">
        <v>776956544</v>
      </c>
      <c r="C2326" s="6">
        <v>47</v>
      </c>
      <c r="D2326" s="17">
        <v>27539.25</v>
      </c>
      <c r="E2326" s="6" t="s">
        <v>3339</v>
      </c>
      <c r="F2326" s="6" t="s">
        <v>4713</v>
      </c>
      <c r="G2326" s="6" t="s">
        <v>3345</v>
      </c>
      <c r="H2326" s="18" t="s">
        <v>8115</v>
      </c>
      <c r="I2326" s="19" t="str">
        <f t="shared" si="72"/>
        <v>1292689.04</v>
      </c>
      <c r="J2326" s="20">
        <v>722446.37609759998</v>
      </c>
      <c r="K2326" s="6" t="s">
        <v>8116</v>
      </c>
      <c r="L2326" t="str">
        <f>VLOOKUP(A2326,[1]Accounts!$A$2:$G$3001,5,FALSE)</f>
        <v>Domiciliary</v>
      </c>
      <c r="M2326" t="str">
        <f>VLOOKUP(A2326,[1]Accounts!$A$2:$G$3001,7,FALSE)</f>
        <v>238756,3904</v>
      </c>
      <c r="N2326" t="str">
        <f>IFERROR(VLOOKUP(A2326,[1]Loan!A:D,4,FALSE),  " No Loan")</f>
        <v xml:space="preserve"> No Loan</v>
      </c>
      <c r="O2326" s="4">
        <f>VLOOKUP(B2326, [1]Transaction!C:F,4,FALSE)</f>
        <v>44297</v>
      </c>
      <c r="P2326" t="str">
        <f>VLOOKUP(B2326,[1]Transaction!C:D,2,FALSE)</f>
        <v>Money Deposit</v>
      </c>
      <c r="Q2326" t="str">
        <f>VLOOKUP(B2326,[1]Transaction!C:E,3,FALSE)</f>
        <v>Bank</v>
      </c>
      <c r="R2326" s="10">
        <f>IFERROR(I2326-J2326, "")</f>
        <v>570242.66390240006</v>
      </c>
      <c r="S2326" s="5">
        <f t="shared" si="73"/>
        <v>11404.853278048002</v>
      </c>
    </row>
    <row r="2327" spans="1:19" x14ac:dyDescent="0.25">
      <c r="A2327" s="6" t="s">
        <v>2843</v>
      </c>
      <c r="B2327" s="7">
        <v>777386810</v>
      </c>
      <c r="C2327" s="6">
        <v>23</v>
      </c>
      <c r="D2327" s="17">
        <v>36305.25</v>
      </c>
      <c r="E2327" s="6" t="s">
        <v>3339</v>
      </c>
      <c r="F2327" s="6" t="s">
        <v>3736</v>
      </c>
      <c r="G2327" s="6" t="s">
        <v>3341</v>
      </c>
      <c r="H2327" s="18" t="s">
        <v>8117</v>
      </c>
      <c r="I2327" s="19" t="str">
        <f t="shared" si="72"/>
        <v>1233460.62</v>
      </c>
      <c r="J2327" s="20">
        <v>196049.07743616001</v>
      </c>
      <c r="K2327" s="6" t="s">
        <v>8118</v>
      </c>
      <c r="L2327" t="str">
        <f>VLOOKUP(A2327,[1]Accounts!$A$2:$G$3001,5,FALSE)</f>
        <v>Domiciliary</v>
      </c>
      <c r="M2327" t="str">
        <f>VLOOKUP(A2327,[1]Accounts!$A$2:$G$3001,7,FALSE)</f>
        <v>21741,3757</v>
      </c>
      <c r="N2327" t="str">
        <f>IFERROR(VLOOKUP(A2327,[1]Loan!A:D,4,FALSE),  " No Loan")</f>
        <v xml:space="preserve"> No Loan</v>
      </c>
      <c r="O2327" s="4">
        <f>VLOOKUP(B2327, [1]Transaction!C:F,4,FALSE)</f>
        <v>44672</v>
      </c>
      <c r="P2327" t="str">
        <f>VLOOKUP(B2327,[1]Transaction!C:D,2,FALSE)</f>
        <v>Online Payment</v>
      </c>
      <c r="Q2327" t="str">
        <f>VLOOKUP(B2327,[1]Transaction!C:E,3,FALSE)</f>
        <v>Mobile</v>
      </c>
      <c r="R2327" s="10">
        <f>IFERROR(I2327-J2327, "")</f>
        <v>1037411.54256384</v>
      </c>
      <c r="S2327" s="5">
        <f t="shared" si="73"/>
        <v>20748.230851276803</v>
      </c>
    </row>
    <row r="2328" spans="1:19" x14ac:dyDescent="0.25">
      <c r="A2328" s="6" t="s">
        <v>2060</v>
      </c>
      <c r="B2328" s="7">
        <v>777546530</v>
      </c>
      <c r="C2328" s="6">
        <v>22</v>
      </c>
      <c r="D2328" s="17">
        <v>36670.5</v>
      </c>
      <c r="E2328" s="6" t="s">
        <v>3348</v>
      </c>
      <c r="F2328" s="6" t="s">
        <v>3409</v>
      </c>
      <c r="G2328" s="6" t="s">
        <v>3369</v>
      </c>
      <c r="H2328" s="18" t="s">
        <v>8119</v>
      </c>
      <c r="I2328" s="19" t="str">
        <f t="shared" si="72"/>
        <v>199009.078</v>
      </c>
      <c r="J2328" s="20">
        <v>89006.353994999998</v>
      </c>
      <c r="K2328" s="6" t="s">
        <v>8120</v>
      </c>
      <c r="L2328" t="str">
        <f>VLOOKUP(A2328,[1]Accounts!$A$2:$G$3001,5,FALSE)</f>
        <v>Corporate</v>
      </c>
      <c r="M2328" t="str">
        <f>VLOOKUP(A2328,[1]Accounts!$A$2:$G$3001,7,FALSE)</f>
        <v>274475,7939</v>
      </c>
      <c r="N2328" t="str">
        <f>IFERROR(VLOOKUP(A2328,[1]Loan!A:D,4,FALSE),  " No Loan")</f>
        <v xml:space="preserve"> No Loan</v>
      </c>
      <c r="O2328" s="4">
        <f>VLOOKUP(B2328, [1]Transaction!C:F,4,FALSE)</f>
        <v>44430</v>
      </c>
      <c r="P2328" t="str">
        <f>VLOOKUP(B2328,[1]Transaction!C:D,2,FALSE)</f>
        <v>Money Transfer</v>
      </c>
      <c r="Q2328" t="str">
        <f>VLOOKUP(B2328,[1]Transaction!C:E,3,FALSE)</f>
        <v>Mobile</v>
      </c>
      <c r="R2328" s="10">
        <f>IFERROR(I2328-J2328, "")</f>
        <v>110002.72400500001</v>
      </c>
      <c r="S2328" s="5">
        <f t="shared" si="73"/>
        <v>0</v>
      </c>
    </row>
    <row r="2329" spans="1:19" x14ac:dyDescent="0.25">
      <c r="A2329" s="6" t="s">
        <v>1975</v>
      </c>
      <c r="B2329" s="7">
        <v>777781283</v>
      </c>
      <c r="C2329" s="6">
        <v>59</v>
      </c>
      <c r="D2329" s="17">
        <v>23156.25</v>
      </c>
      <c r="E2329" s="6" t="s">
        <v>3339</v>
      </c>
      <c r="F2329" s="6" t="s">
        <v>3544</v>
      </c>
      <c r="G2329" s="6" t="s">
        <v>3463</v>
      </c>
      <c r="H2329" s="18" t="s">
        <v>8121</v>
      </c>
      <c r="I2329" s="19" t="str">
        <f t="shared" si="72"/>
        <v>871132.938</v>
      </c>
      <c r="J2329" s="20">
        <v>364119.51770655997</v>
      </c>
      <c r="K2329" s="6" t="s">
        <v>8122</v>
      </c>
      <c r="L2329" t="str">
        <f>VLOOKUP(A2329,[1]Accounts!$A$2:$G$3001,5,FALSE)</f>
        <v>Domiciliary</v>
      </c>
      <c r="M2329" t="str">
        <f>VLOOKUP(A2329,[1]Accounts!$A$2:$G$3001,7,FALSE)</f>
        <v>62559,6696</v>
      </c>
      <c r="N2329" t="str">
        <f>IFERROR(VLOOKUP(A2329,[1]Loan!A:D,4,FALSE),  " No Loan")</f>
        <v xml:space="preserve"> No Loan</v>
      </c>
      <c r="O2329" s="4">
        <f>VLOOKUP(B2329, [1]Transaction!C:F,4,FALSE)</f>
        <v>44437</v>
      </c>
      <c r="P2329" t="str">
        <f>VLOOKUP(B2329,[1]Transaction!C:D,2,FALSE)</f>
        <v>Cash Withdrawal</v>
      </c>
      <c r="Q2329" t="str">
        <f>VLOOKUP(B2329,[1]Transaction!C:E,3,FALSE)</f>
        <v>Bank</v>
      </c>
      <c r="R2329" s="10">
        <f>IFERROR(I2329-J2329, "")</f>
        <v>507013.42029343999</v>
      </c>
      <c r="S2329" s="5">
        <f t="shared" si="73"/>
        <v>10140.268405868801</v>
      </c>
    </row>
    <row r="2330" spans="1:19" x14ac:dyDescent="0.25">
      <c r="A2330" s="6" t="s">
        <v>1140</v>
      </c>
      <c r="B2330" s="7">
        <v>777792328</v>
      </c>
      <c r="C2330" s="6">
        <v>73</v>
      </c>
      <c r="D2330" s="17">
        <v>18042.75</v>
      </c>
      <c r="E2330" s="6" t="s">
        <v>3348</v>
      </c>
      <c r="F2330" s="6" t="s">
        <v>3547</v>
      </c>
      <c r="G2330" s="6" t="s">
        <v>3489</v>
      </c>
      <c r="H2330" s="18" t="s">
        <v>8123</v>
      </c>
      <c r="I2330" s="19" t="str">
        <f t="shared" si="72"/>
        <v>75457.2767</v>
      </c>
      <c r="J2330" s="20">
        <v>43700.077533000003</v>
      </c>
      <c r="K2330" s="6" t="s">
        <v>8124</v>
      </c>
      <c r="L2330" t="str">
        <f>VLOOKUP(A2330,[1]Accounts!$A$2:$G$3001,5,FALSE)</f>
        <v>Corporate</v>
      </c>
      <c r="M2330" t="str">
        <f>VLOOKUP(A2330,[1]Accounts!$A$2:$G$3001,7,FALSE)</f>
        <v>264000,64</v>
      </c>
      <c r="N2330" t="str">
        <f>IFERROR(VLOOKUP(A2330,[1]Loan!A:D,4,FALSE),  " No Loan")</f>
        <v xml:space="preserve"> No Loan</v>
      </c>
      <c r="O2330" s="4">
        <f>VLOOKUP(B2330, [1]Transaction!C:F,4,FALSE)</f>
        <v>44256</v>
      </c>
      <c r="P2330" t="str">
        <f>VLOOKUP(B2330,[1]Transaction!C:D,2,FALSE)</f>
        <v>Money Transfer</v>
      </c>
      <c r="Q2330" t="str">
        <f>VLOOKUP(B2330,[1]Transaction!C:E,3,FALSE)</f>
        <v>Mobile</v>
      </c>
      <c r="R2330" s="10">
        <f>IFERROR(I2330-J2330, "")</f>
        <v>31757.199166999999</v>
      </c>
      <c r="S2330" s="5">
        <f t="shared" si="73"/>
        <v>0</v>
      </c>
    </row>
    <row r="2331" spans="1:19" x14ac:dyDescent="0.25">
      <c r="A2331" s="6" t="s">
        <v>2919</v>
      </c>
      <c r="B2331" s="7">
        <v>777992746</v>
      </c>
      <c r="C2331" s="6">
        <v>37</v>
      </c>
      <c r="D2331" s="17">
        <v>31191.75</v>
      </c>
      <c r="E2331" s="6" t="s">
        <v>3348</v>
      </c>
      <c r="F2331" s="6" t="s">
        <v>3520</v>
      </c>
      <c r="G2331" s="6" t="s">
        <v>3505</v>
      </c>
      <c r="H2331" s="18" t="s">
        <v>8125</v>
      </c>
      <c r="I2331" s="19" t="str">
        <f t="shared" si="72"/>
        <v>106658.24_x0002_</v>
      </c>
      <c r="J2331" s="20">
        <v>99658.793000000005</v>
      </c>
      <c r="K2331" s="6" t="s">
        <v>7508</v>
      </c>
      <c r="L2331" t="str">
        <f>VLOOKUP(A2331,[1]Accounts!$A$2:$G$3001,5,FALSE)</f>
        <v>Savings</v>
      </c>
      <c r="M2331" t="str">
        <f>VLOOKUP(A2331,[1]Accounts!$A$2:$G$3001,7,FALSE)</f>
        <v>124124,8525</v>
      </c>
      <c r="N2331" t="str">
        <f>IFERROR(VLOOKUP(A2331,[1]Loan!A:D,4,FALSE),  " No Loan")</f>
        <v xml:space="preserve"> No Loan</v>
      </c>
      <c r="O2331" s="4">
        <f>VLOOKUP(B2331, [1]Transaction!C:F,4,FALSE)</f>
        <v>44210</v>
      </c>
      <c r="P2331" t="str">
        <f>VLOOKUP(B2331,[1]Transaction!C:D,2,FALSE)</f>
        <v>Money Deposit</v>
      </c>
      <c r="Q2331" t="str">
        <f>VLOOKUP(B2331,[1]Transaction!C:E,3,FALSE)</f>
        <v>Bank</v>
      </c>
      <c r="R2331" s="10" t="str">
        <f>IFERROR(I2331-J2331, "")</f>
        <v/>
      </c>
      <c r="S2331" s="5" t="e">
        <f t="shared" si="73"/>
        <v>#VALUE!</v>
      </c>
    </row>
    <row r="2332" spans="1:19" x14ac:dyDescent="0.25">
      <c r="A2332" s="6" t="s">
        <v>1451</v>
      </c>
      <c r="B2332" s="7">
        <v>778341652</v>
      </c>
      <c r="C2332" s="6">
        <v>83</v>
      </c>
      <c r="D2332" s="17">
        <v>14390.25</v>
      </c>
      <c r="E2332" s="6" t="s">
        <v>3339</v>
      </c>
      <c r="F2332" s="6" t="s">
        <v>3854</v>
      </c>
      <c r="G2332" s="6" t="s">
        <v>3389</v>
      </c>
      <c r="H2332" s="18" t="s">
        <v>8126</v>
      </c>
      <c r="I2332" s="19" t="str">
        <f t="shared" si="72"/>
        <v>331476.755</v>
      </c>
      <c r="J2332" s="20">
        <v>186396.48266623999</v>
      </c>
      <c r="K2332" s="6" t="s">
        <v>8127</v>
      </c>
      <c r="L2332" t="str">
        <f>VLOOKUP(A2332,[1]Accounts!$A$2:$G$3001,5,FALSE)</f>
        <v>Current</v>
      </c>
      <c r="M2332" t="str">
        <f>VLOOKUP(A2332,[1]Accounts!$A$2:$G$3001,7,FALSE)</f>
        <v>62999,2704</v>
      </c>
      <c r="N2332" t="str">
        <f>IFERROR(VLOOKUP(A2332,[1]Loan!A:D,4,FALSE),  " No Loan")</f>
        <v xml:space="preserve"> No Loan</v>
      </c>
      <c r="O2332" s="4">
        <f>VLOOKUP(B2332, [1]Transaction!C:F,4,FALSE)</f>
        <v>44354</v>
      </c>
      <c r="P2332" t="str">
        <f>VLOOKUP(B2332,[1]Transaction!C:D,2,FALSE)</f>
        <v>Cash Withdrawal</v>
      </c>
      <c r="Q2332" t="str">
        <f>VLOOKUP(B2332,[1]Transaction!C:E,3,FALSE)</f>
        <v>Bank</v>
      </c>
      <c r="R2332" s="10">
        <f>IFERROR(I2332-J2332, "")</f>
        <v>145080.27233376002</v>
      </c>
      <c r="S2332" s="5">
        <f t="shared" si="73"/>
        <v>0</v>
      </c>
    </row>
    <row r="2333" spans="1:19" x14ac:dyDescent="0.25">
      <c r="A2333" s="6" t="s">
        <v>776</v>
      </c>
      <c r="B2333" s="7">
        <v>778489603</v>
      </c>
      <c r="C2333" s="6">
        <v>74</v>
      </c>
      <c r="D2333" s="17">
        <v>17677.5</v>
      </c>
      <c r="E2333" s="6" t="s">
        <v>3348</v>
      </c>
      <c r="F2333" s="6" t="s">
        <v>3353</v>
      </c>
      <c r="G2333" s="6" t="s">
        <v>3501</v>
      </c>
      <c r="H2333" s="18" t="s">
        <v>8128</v>
      </c>
      <c r="I2333" s="19" t="str">
        <f t="shared" si="72"/>
        <v>290795.532</v>
      </c>
      <c r="J2333" s="20">
        <v>44346.318630000002</v>
      </c>
      <c r="K2333" s="6" t="s">
        <v>8129</v>
      </c>
      <c r="L2333" t="str">
        <f>VLOOKUP(A2333,[1]Accounts!$A$2:$G$3001,5,FALSE)</f>
        <v>Domiciliary</v>
      </c>
      <c r="M2333" t="str">
        <f>VLOOKUP(A2333,[1]Accounts!$A$2:$G$3001,7,FALSE)</f>
        <v>50390,73</v>
      </c>
      <c r="N2333" t="str">
        <f>IFERROR(VLOOKUP(A2333,[1]Loan!A:D,4,FALSE),  " No Loan")</f>
        <v>N35997024</v>
      </c>
      <c r="O2333" s="4">
        <f>VLOOKUP(B2333, [1]Transaction!C:F,4,FALSE)</f>
        <v>44216</v>
      </c>
      <c r="P2333" t="str">
        <f>VLOOKUP(B2333,[1]Transaction!C:D,2,FALSE)</f>
        <v>Loan Payment</v>
      </c>
      <c r="Q2333" t="str">
        <f>VLOOKUP(B2333,[1]Transaction!C:E,3,FALSE)</f>
        <v>ACH</v>
      </c>
      <c r="R2333" s="10">
        <f>IFERROR(I2333-J2333, "")</f>
        <v>246449.21337000001</v>
      </c>
      <c r="S2333" s="5">
        <f t="shared" si="73"/>
        <v>0</v>
      </c>
    </row>
    <row r="2334" spans="1:19" x14ac:dyDescent="0.25">
      <c r="A2334" s="6" t="s">
        <v>2794</v>
      </c>
      <c r="B2334" s="7">
        <v>779440324</v>
      </c>
      <c r="C2334" s="6">
        <v>62</v>
      </c>
      <c r="D2334" s="17">
        <v>22060.5</v>
      </c>
      <c r="E2334" s="6" t="s">
        <v>3339</v>
      </c>
      <c r="F2334" s="6" t="s">
        <v>3761</v>
      </c>
      <c r="G2334" s="6" t="s">
        <v>3454</v>
      </c>
      <c r="H2334" s="18" t="s">
        <v>8130</v>
      </c>
      <c r="I2334" s="19" t="str">
        <f t="shared" si="72"/>
        <v>505043.452</v>
      </c>
      <c r="J2334" s="20">
        <v>81215.443476</v>
      </c>
      <c r="K2334" s="6" t="s">
        <v>8131</v>
      </c>
      <c r="L2334" t="str">
        <f>VLOOKUP(A2334,[1]Accounts!$A$2:$G$3001,5,FALSE)</f>
        <v>Current</v>
      </c>
      <c r="M2334" t="str">
        <f>VLOOKUP(A2334,[1]Accounts!$A$2:$G$3001,7,FALSE)</f>
        <v>89771,99</v>
      </c>
      <c r="N2334" t="str">
        <f>IFERROR(VLOOKUP(A2334,[1]Loan!A:D,4,FALSE),  " No Loan")</f>
        <v xml:space="preserve"> No Loan</v>
      </c>
      <c r="O2334" s="4">
        <f>VLOOKUP(B2334, [1]Transaction!C:F,4,FALSE)</f>
        <v>44503</v>
      </c>
      <c r="P2334" t="str">
        <f>VLOOKUP(B2334,[1]Transaction!C:D,2,FALSE)</f>
        <v>Online Payment</v>
      </c>
      <c r="Q2334" t="str">
        <f>VLOOKUP(B2334,[1]Transaction!C:E,3,FALSE)</f>
        <v>Internet Banking</v>
      </c>
      <c r="R2334" s="10">
        <f>IFERROR(I2334-J2334, "")</f>
        <v>423828.008524</v>
      </c>
      <c r="S2334" s="5">
        <f t="shared" si="73"/>
        <v>0</v>
      </c>
    </row>
    <row r="2335" spans="1:19" x14ac:dyDescent="0.25">
      <c r="A2335" s="6" t="s">
        <v>1729</v>
      </c>
      <c r="B2335" s="7">
        <v>779868318</v>
      </c>
      <c r="C2335" s="6">
        <v>62</v>
      </c>
      <c r="D2335" s="17">
        <v>22060.5</v>
      </c>
      <c r="E2335" s="6" t="s">
        <v>3339</v>
      </c>
      <c r="F2335" s="6" t="s">
        <v>3409</v>
      </c>
      <c r="G2335" s="6" t="s">
        <v>3425</v>
      </c>
      <c r="H2335" s="18" t="s">
        <v>8132</v>
      </c>
      <c r="I2335" s="19" t="str">
        <f t="shared" si="72"/>
        <v>171005.234</v>
      </c>
      <c r="J2335" s="20">
        <v>79828.352604</v>
      </c>
      <c r="K2335" s="6" t="s">
        <v>8133</v>
      </c>
      <c r="L2335" t="str">
        <f>VLOOKUP(A2335,[1]Accounts!$A$2:$G$3001,5,FALSE)</f>
        <v>Current</v>
      </c>
      <c r="M2335" t="str">
        <f>VLOOKUP(A2335,[1]Accounts!$A$2:$G$3001,7,FALSE)</f>
        <v>188476,4853</v>
      </c>
      <c r="N2335" t="str">
        <f>IFERROR(VLOOKUP(A2335,[1]Loan!A:D,4,FALSE),  " No Loan")</f>
        <v xml:space="preserve"> No Loan</v>
      </c>
      <c r="O2335" s="4">
        <f>VLOOKUP(B2335, [1]Transaction!C:F,4,FALSE)</f>
        <v>44206</v>
      </c>
      <c r="P2335" t="str">
        <f>VLOOKUP(B2335,[1]Transaction!C:D,2,FALSE)</f>
        <v>Cash Withdrawal</v>
      </c>
      <c r="Q2335" t="str">
        <f>VLOOKUP(B2335,[1]Transaction!C:E,3,FALSE)</f>
        <v>ATM</v>
      </c>
      <c r="R2335" s="10">
        <f>IFERROR(I2335-J2335, "")</f>
        <v>91176.881395999997</v>
      </c>
      <c r="S2335" s="5">
        <f t="shared" si="73"/>
        <v>0</v>
      </c>
    </row>
    <row r="2336" spans="1:19" x14ac:dyDescent="0.25">
      <c r="A2336" s="6" t="s">
        <v>2459</v>
      </c>
      <c r="B2336" s="7">
        <v>780027230</v>
      </c>
      <c r="C2336" s="6">
        <v>37</v>
      </c>
      <c r="D2336" s="17">
        <v>31191.75</v>
      </c>
      <c r="E2336" s="6" t="s">
        <v>3339</v>
      </c>
      <c r="F2336" s="6" t="s">
        <v>3591</v>
      </c>
      <c r="G2336" s="6" t="s">
        <v>3463</v>
      </c>
      <c r="H2336" s="18" t="s">
        <v>8134</v>
      </c>
      <c r="I2336" s="19" t="str">
        <f t="shared" si="72"/>
        <v>135602.611</v>
      </c>
      <c r="J2336" s="20">
        <v>32193.930291119999</v>
      </c>
      <c r="K2336" s="6" t="s">
        <v>8135</v>
      </c>
      <c r="L2336" t="str">
        <f>VLOOKUP(A2336,[1]Accounts!$A$2:$G$3001,5,FALSE)</f>
        <v>Domiciliary</v>
      </c>
      <c r="M2336" t="str">
        <f>VLOOKUP(A2336,[1]Accounts!$A$2:$G$3001,7,FALSE)</f>
        <v>215591,4628</v>
      </c>
      <c r="N2336" t="str">
        <f>IFERROR(VLOOKUP(A2336,[1]Loan!A:D,4,FALSE),  " No Loan")</f>
        <v xml:space="preserve"> No Loan</v>
      </c>
      <c r="O2336" s="4">
        <f>VLOOKUP(B2336, [1]Transaction!C:F,4,FALSE)</f>
        <v>44322</v>
      </c>
      <c r="P2336" t="str">
        <f>VLOOKUP(B2336,[1]Transaction!C:D,2,FALSE)</f>
        <v>Checks</v>
      </c>
      <c r="Q2336" t="str">
        <f>VLOOKUP(B2336,[1]Transaction!C:E,3,FALSE)</f>
        <v>Informal Services</v>
      </c>
      <c r="R2336" s="10">
        <f>IFERROR(I2336-J2336, "")</f>
        <v>103408.68070888001</v>
      </c>
      <c r="S2336" s="5">
        <f t="shared" si="73"/>
        <v>0</v>
      </c>
    </row>
    <row r="2337" spans="1:19" x14ac:dyDescent="0.25">
      <c r="A2337" s="6" t="s">
        <v>3085</v>
      </c>
      <c r="B2337" s="7">
        <v>780922230</v>
      </c>
      <c r="C2337" s="6">
        <v>26</v>
      </c>
      <c r="D2337" s="17">
        <v>35209.5</v>
      </c>
      <c r="E2337" s="6" t="s">
        <v>3348</v>
      </c>
      <c r="F2337" s="6" t="s">
        <v>4542</v>
      </c>
      <c r="G2337" s="6" t="s">
        <v>3361</v>
      </c>
      <c r="H2337" s="18" t="s">
        <v>8136</v>
      </c>
      <c r="I2337" s="19" t="str">
        <f t="shared" si="72"/>
        <v>183434.484</v>
      </c>
      <c r="J2337" s="20">
        <v>57781.862649000002</v>
      </c>
      <c r="K2337" s="6" t="s">
        <v>8137</v>
      </c>
      <c r="L2337" t="str">
        <f>VLOOKUP(A2337,[1]Accounts!$A$2:$G$3001,5,FALSE)</f>
        <v>Savings</v>
      </c>
      <c r="M2337" t="str">
        <f>VLOOKUP(A2337,[1]Accounts!$A$2:$G$3001,7,FALSE)</f>
        <v>151936,068</v>
      </c>
      <c r="N2337" t="str">
        <f>IFERROR(VLOOKUP(A2337,[1]Loan!A:D,4,FALSE),  " No Loan")</f>
        <v xml:space="preserve"> No Loan</v>
      </c>
      <c r="O2337" s="4">
        <f>VLOOKUP(B2337, [1]Transaction!C:F,4,FALSE)</f>
        <v>44540</v>
      </c>
      <c r="P2337" t="str">
        <f>VLOOKUP(B2337,[1]Transaction!C:D,2,FALSE)</f>
        <v>Cash Withdrawal</v>
      </c>
      <c r="Q2337" t="str">
        <f>VLOOKUP(B2337,[1]Transaction!C:E,3,FALSE)</f>
        <v>ATM</v>
      </c>
      <c r="R2337" s="10">
        <f>IFERROR(I2337-J2337, "")</f>
        <v>125652.62135099999</v>
      </c>
      <c r="S2337" s="5">
        <f t="shared" si="73"/>
        <v>0</v>
      </c>
    </row>
    <row r="2338" spans="1:19" x14ac:dyDescent="0.25">
      <c r="A2338" s="6" t="s">
        <v>1269</v>
      </c>
      <c r="B2338" s="7">
        <v>781083636</v>
      </c>
      <c r="C2338" s="6">
        <v>20</v>
      </c>
      <c r="D2338" s="21">
        <v>37782.25</v>
      </c>
      <c r="E2338" s="6" t="str">
        <f ca="1">CHOOSE(RANDBETWEEN(1, 2), "Male","Female")</f>
        <v>Female</v>
      </c>
      <c r="F2338" s="6" t="str">
        <f ca="1">CHOOSE(RANDBETWEEN(1, 5), "Farmer","Tailor","Student","Professor","Welder")</f>
        <v>Welder</v>
      </c>
      <c r="G2338" s="6" t="str">
        <f ca="1">CHOOSE(RANDBETWEEN(1, 22), "Kano","Kwara","Imo","Lagos","Adamawa","Delta","Sokoto","Oyo","Osun","Abia","Cross River","Kaduna","Plateau","River","Abuja","Kogi","Edo","Anambra","Bayelsa","Benue","Ogun","Enugu")</f>
        <v>Benue</v>
      </c>
      <c r="H2338" s="22" t="s">
        <v>8138</v>
      </c>
      <c r="I2338" s="19" t="str">
        <f t="shared" si="72"/>
        <v>213426.368</v>
      </c>
      <c r="J2338" s="10">
        <v>945855.81121432793</v>
      </c>
      <c r="K2338" t="s">
        <v>8139</v>
      </c>
      <c r="L2338" t="str">
        <f>VLOOKUP(A2338,[1]Accounts!$A$2:$G$3001,5,FALSE)</f>
        <v>Current</v>
      </c>
      <c r="M2338" t="str">
        <f>VLOOKUP(A2338,[1]Accounts!$A$2:$G$3001,7,FALSE)</f>
        <v>173417,2818</v>
      </c>
      <c r="N2338" t="str">
        <f>IFERROR(VLOOKUP(A2338,[1]Loan!A:D,4,FALSE),  " No Loan")</f>
        <v xml:space="preserve"> No Loan</v>
      </c>
      <c r="O2338" s="4">
        <f>VLOOKUP(B2338, [1]Transaction!C:F,4,FALSE)</f>
        <v>44334</v>
      </c>
      <c r="P2338" t="str">
        <f>VLOOKUP(B2338,[1]Transaction!C:D,2,FALSE)</f>
        <v>Online Payment</v>
      </c>
      <c r="Q2338" t="str">
        <f>VLOOKUP(B2338,[1]Transaction!C:E,3,FALSE)</f>
        <v>Internet Banking</v>
      </c>
      <c r="R2338" s="10">
        <f>IFERROR(I2338-J2338, "")</f>
        <v>-732429.44321432791</v>
      </c>
      <c r="S2338" s="5">
        <f t="shared" si="73"/>
        <v>0</v>
      </c>
    </row>
    <row r="2339" spans="1:19" x14ac:dyDescent="0.25">
      <c r="A2339" s="6" t="s">
        <v>1130</v>
      </c>
      <c r="B2339" s="7">
        <v>781721872</v>
      </c>
      <c r="C2339" s="6">
        <v>30</v>
      </c>
      <c r="D2339" s="17">
        <v>33748.5</v>
      </c>
      <c r="E2339" s="6" t="s">
        <v>3348</v>
      </c>
      <c r="F2339" s="6" t="s">
        <v>3360</v>
      </c>
      <c r="G2339" s="6" t="s">
        <v>3463</v>
      </c>
      <c r="H2339" s="18" t="s">
        <v>8140</v>
      </c>
      <c r="I2339" s="19" t="str">
        <f t="shared" si="72"/>
        <v>535215.687</v>
      </c>
      <c r="J2339" s="20">
        <v>141072.28310070001</v>
      </c>
      <c r="K2339" s="6" t="s">
        <v>8141</v>
      </c>
      <c r="L2339" t="str">
        <f>VLOOKUP(A2339,[1]Accounts!$A$2:$G$3001,5,FALSE)</f>
        <v>Current</v>
      </c>
      <c r="M2339" t="str">
        <f>VLOOKUP(A2339,[1]Accounts!$A$2:$G$3001,7,FALSE)</f>
        <v>212433,2351</v>
      </c>
      <c r="N2339" t="str">
        <f>IFERROR(VLOOKUP(A2339,[1]Loan!A:D,4,FALSE),  " No Loan")</f>
        <v xml:space="preserve"> No Loan</v>
      </c>
      <c r="O2339" s="4">
        <f>VLOOKUP(B2339, [1]Transaction!C:F,4,FALSE)</f>
        <v>44487</v>
      </c>
      <c r="P2339" t="str">
        <f>VLOOKUP(B2339,[1]Transaction!C:D,2,FALSE)</f>
        <v>Money Deposit</v>
      </c>
      <c r="Q2339" t="str">
        <f>VLOOKUP(B2339,[1]Transaction!C:E,3,FALSE)</f>
        <v>Bank</v>
      </c>
      <c r="R2339" s="10">
        <f>IFERROR(I2339-J2339, "")</f>
        <v>394143.40389930003</v>
      </c>
      <c r="S2339" s="5">
        <f t="shared" si="73"/>
        <v>0</v>
      </c>
    </row>
    <row r="2340" spans="1:19" x14ac:dyDescent="0.25">
      <c r="A2340" s="6" t="s">
        <v>2219</v>
      </c>
      <c r="B2340" s="7">
        <v>782237332</v>
      </c>
      <c r="C2340" s="6">
        <v>70</v>
      </c>
      <c r="D2340" s="17">
        <v>19138.5</v>
      </c>
      <c r="E2340" s="6" t="s">
        <v>3339</v>
      </c>
      <c r="F2340" s="6" t="s">
        <v>3979</v>
      </c>
      <c r="G2340" s="6" t="s">
        <v>3376</v>
      </c>
      <c r="H2340" s="18" t="s">
        <v>8142</v>
      </c>
      <c r="I2340" s="19" t="str">
        <f t="shared" si="72"/>
        <v>214860.892</v>
      </c>
      <c r="J2340" s="20">
        <v>35539.152952320001</v>
      </c>
      <c r="K2340" s="6" t="s">
        <v>8143</v>
      </c>
      <c r="L2340" t="str">
        <f>VLOOKUP(A2340,[1]Accounts!$A$2:$G$3001,5,FALSE)</f>
        <v>Domiciliary</v>
      </c>
      <c r="M2340" t="str">
        <f>VLOOKUP(A2340,[1]Accounts!$A$2:$G$3001,7,FALSE)</f>
        <v>231896,3319</v>
      </c>
      <c r="N2340" t="str">
        <f>IFERROR(VLOOKUP(A2340,[1]Loan!A:D,4,FALSE),  " No Loan")</f>
        <v xml:space="preserve"> No Loan</v>
      </c>
      <c r="O2340" s="4">
        <f>VLOOKUP(B2340, [1]Transaction!C:F,4,FALSE)</f>
        <v>44452</v>
      </c>
      <c r="P2340" t="str">
        <f>VLOOKUP(B2340,[1]Transaction!C:D,2,FALSE)</f>
        <v>Money Deposit</v>
      </c>
      <c r="Q2340" t="str">
        <f>VLOOKUP(B2340,[1]Transaction!C:E,3,FALSE)</f>
        <v>Bank</v>
      </c>
      <c r="R2340" s="10">
        <f>IFERROR(I2340-J2340, "")</f>
        <v>179321.73904767999</v>
      </c>
      <c r="S2340" s="5">
        <f t="shared" si="73"/>
        <v>0</v>
      </c>
    </row>
    <row r="2341" spans="1:19" x14ac:dyDescent="0.25">
      <c r="A2341" s="6" t="s">
        <v>2345</v>
      </c>
      <c r="B2341" s="7">
        <v>782301506</v>
      </c>
      <c r="C2341" s="6">
        <v>17</v>
      </c>
      <c r="D2341" s="17">
        <v>38496.75</v>
      </c>
      <c r="E2341" s="6" t="s">
        <v>3339</v>
      </c>
      <c r="F2341" s="6" t="s">
        <v>4117</v>
      </c>
      <c r="G2341" s="6" t="s">
        <v>3376</v>
      </c>
      <c r="H2341" s="18" t="s">
        <v>8144</v>
      </c>
      <c r="I2341" s="19" t="str">
        <f t="shared" si="72"/>
        <v>347282.579</v>
      </c>
      <c r="J2341" s="20">
        <v>121311.03802950001</v>
      </c>
      <c r="K2341" s="6" t="s">
        <v>8145</v>
      </c>
      <c r="L2341" t="str">
        <f>VLOOKUP(A2341,[1]Accounts!$A$2:$G$3001,5,FALSE)</f>
        <v>Current</v>
      </c>
      <c r="M2341" t="str">
        <f>VLOOKUP(A2341,[1]Accounts!$A$2:$G$3001,7,FALSE)</f>
        <v>79840,1175</v>
      </c>
      <c r="N2341" t="str">
        <f>IFERROR(VLOOKUP(A2341,[1]Loan!A:D,4,FALSE),  " No Loan")</f>
        <v xml:space="preserve"> No Loan</v>
      </c>
      <c r="O2341" s="4">
        <f>VLOOKUP(B2341, [1]Transaction!C:F,4,FALSE)</f>
        <v>44655</v>
      </c>
      <c r="P2341" t="str">
        <f>VLOOKUP(B2341,[1]Transaction!C:D,2,FALSE)</f>
        <v>Online Payment</v>
      </c>
      <c r="Q2341" t="str">
        <f>VLOOKUP(B2341,[1]Transaction!C:E,3,FALSE)</f>
        <v>Mobile</v>
      </c>
      <c r="R2341" s="10">
        <f>IFERROR(I2341-J2341, "")</f>
        <v>225971.54097050003</v>
      </c>
      <c r="S2341" s="5">
        <f t="shared" si="73"/>
        <v>0</v>
      </c>
    </row>
    <row r="2342" spans="1:19" x14ac:dyDescent="0.25">
      <c r="A2342" s="6" t="s">
        <v>989</v>
      </c>
      <c r="B2342" s="7">
        <v>782587147</v>
      </c>
      <c r="C2342" s="6">
        <v>20</v>
      </c>
      <c r="D2342" s="17">
        <v>37401</v>
      </c>
      <c r="E2342" s="6" t="s">
        <v>3339</v>
      </c>
      <c r="F2342" s="6" t="s">
        <v>4169</v>
      </c>
      <c r="G2342" s="6" t="s">
        <v>3463</v>
      </c>
      <c r="H2342" s="18" t="s">
        <v>8146</v>
      </c>
      <c r="I2342" s="19" t="str">
        <f t="shared" si="72"/>
        <v>504109.238</v>
      </c>
      <c r="J2342" s="20">
        <v>287822.37018149998</v>
      </c>
      <c r="K2342" s="6" t="s">
        <v>5324</v>
      </c>
      <c r="L2342" t="str">
        <f>VLOOKUP(A2342,[1]Accounts!$A$2:$G$3001,5,FALSE)</f>
        <v>Fixed Deposit</v>
      </c>
      <c r="M2342" t="str">
        <f>VLOOKUP(A2342,[1]Accounts!$A$2:$G$3001,7,FALSE)</f>
        <v>277766,3609</v>
      </c>
      <c r="N2342" t="str">
        <f>IFERROR(VLOOKUP(A2342,[1]Loan!A:D,4,FALSE),  " No Loan")</f>
        <v xml:space="preserve"> No Loan</v>
      </c>
      <c r="O2342" s="4">
        <f>VLOOKUP(B2342, [1]Transaction!C:F,4,FALSE)</f>
        <v>44374</v>
      </c>
      <c r="P2342" t="str">
        <f>VLOOKUP(B2342,[1]Transaction!C:D,2,FALSE)</f>
        <v>Cash Withdrawal</v>
      </c>
      <c r="Q2342" t="str">
        <f>VLOOKUP(B2342,[1]Transaction!C:E,3,FALSE)</f>
        <v>POS</v>
      </c>
      <c r="R2342" s="10">
        <f>IFERROR(I2342-J2342, "")</f>
        <v>216286.86781850003</v>
      </c>
      <c r="S2342" s="5">
        <f t="shared" si="73"/>
        <v>0</v>
      </c>
    </row>
    <row r="2343" spans="1:19" x14ac:dyDescent="0.25">
      <c r="A2343" s="6" t="s">
        <v>557</v>
      </c>
      <c r="B2343" s="7">
        <v>782716076</v>
      </c>
      <c r="C2343" s="6">
        <v>68</v>
      </c>
      <c r="D2343" s="17">
        <v>19869</v>
      </c>
      <c r="E2343" s="6" t="s">
        <v>3339</v>
      </c>
      <c r="F2343" s="6" t="s">
        <v>4183</v>
      </c>
      <c r="G2343" s="6" t="s">
        <v>3512</v>
      </c>
      <c r="H2343" s="18" t="s">
        <v>8147</v>
      </c>
      <c r="I2343" s="19" t="str">
        <f t="shared" si="72"/>
        <v>421426.091</v>
      </c>
      <c r="J2343" s="20">
        <v>69584.308166400006</v>
      </c>
      <c r="K2343" s="6" t="s">
        <v>8148</v>
      </c>
      <c r="L2343" t="str">
        <f>VLOOKUP(A2343,[1]Accounts!$A$2:$G$3001,5,FALSE)</f>
        <v>Corporate</v>
      </c>
      <c r="M2343" t="str">
        <f>VLOOKUP(A2343,[1]Accounts!$A$2:$G$3001,7,FALSE)</f>
        <v>124434,7776</v>
      </c>
      <c r="N2343" t="str">
        <f>IFERROR(VLOOKUP(A2343,[1]Loan!A:D,4,FALSE),  " No Loan")</f>
        <v xml:space="preserve"> No Loan</v>
      </c>
      <c r="O2343" s="4">
        <f>VLOOKUP(B2343, [1]Transaction!C:F,4,FALSE)</f>
        <v>44213</v>
      </c>
      <c r="P2343" t="str">
        <f>VLOOKUP(B2343,[1]Transaction!C:D,2,FALSE)</f>
        <v>Money Deposit</v>
      </c>
      <c r="Q2343" t="str">
        <f>VLOOKUP(B2343,[1]Transaction!C:E,3,FALSE)</f>
        <v>ATM</v>
      </c>
      <c r="R2343" s="10">
        <f>IFERROR(I2343-J2343, "")</f>
        <v>351841.78283360001</v>
      </c>
      <c r="S2343" s="5">
        <f t="shared" si="73"/>
        <v>0</v>
      </c>
    </row>
    <row r="2344" spans="1:19" x14ac:dyDescent="0.25">
      <c r="A2344" s="6" t="s">
        <v>3189</v>
      </c>
      <c r="B2344" s="7">
        <v>782785496</v>
      </c>
      <c r="C2344" s="6">
        <v>67</v>
      </c>
      <c r="D2344" s="17">
        <v>20234.25</v>
      </c>
      <c r="E2344" s="6" t="s">
        <v>3348</v>
      </c>
      <c r="F2344" s="6" t="s">
        <v>3421</v>
      </c>
      <c r="G2344" s="6" t="s">
        <v>3425</v>
      </c>
      <c r="H2344" s="18" t="s">
        <v>8149</v>
      </c>
      <c r="I2344" s="19" t="str">
        <f t="shared" si="72"/>
        <v>764881.330</v>
      </c>
      <c r="J2344" s="20">
        <v>196319.54141184001</v>
      </c>
      <c r="K2344" s="6" t="s">
        <v>8150</v>
      </c>
      <c r="L2344" t="str">
        <f>VLOOKUP(A2344,[1]Accounts!$A$2:$G$3001,5,FALSE)</f>
        <v>Current</v>
      </c>
      <c r="M2344" t="str">
        <f>VLOOKUP(A2344,[1]Accounts!$A$2:$G$3001,7,FALSE)</f>
        <v>71815,3074</v>
      </c>
      <c r="N2344" t="str">
        <f>IFERROR(VLOOKUP(A2344,[1]Loan!A:D,4,FALSE),  " No Loan")</f>
        <v xml:space="preserve"> No Loan</v>
      </c>
      <c r="O2344" s="4">
        <f>VLOOKUP(B2344, [1]Transaction!C:F,4,FALSE)</f>
        <v>44606</v>
      </c>
      <c r="P2344" t="str">
        <f>VLOOKUP(B2344,[1]Transaction!C:D,2,FALSE)</f>
        <v>Online Payment</v>
      </c>
      <c r="Q2344" t="str">
        <f>VLOOKUP(B2344,[1]Transaction!C:E,3,FALSE)</f>
        <v>Card</v>
      </c>
      <c r="R2344" s="10">
        <f>IFERROR(I2344-J2344, "")</f>
        <v>568561.78858815995</v>
      </c>
      <c r="S2344" s="5">
        <f t="shared" si="73"/>
        <v>11371.235771763198</v>
      </c>
    </row>
    <row r="2345" spans="1:19" x14ac:dyDescent="0.25">
      <c r="A2345" s="6" t="s">
        <v>2054</v>
      </c>
      <c r="B2345" s="7">
        <v>783211608</v>
      </c>
      <c r="C2345" s="6">
        <v>48</v>
      </c>
      <c r="D2345" s="17">
        <v>27174</v>
      </c>
      <c r="E2345" s="6" t="s">
        <v>3348</v>
      </c>
      <c r="F2345" s="6" t="s">
        <v>4749</v>
      </c>
      <c r="G2345" s="6" t="s">
        <v>3463</v>
      </c>
      <c r="H2345" s="18" t="s">
        <v>8151</v>
      </c>
      <c r="I2345" s="19" t="str">
        <f t="shared" si="72"/>
        <v>298830.63_x0002_</v>
      </c>
      <c r="J2345" s="20">
        <v>167643.98342999999</v>
      </c>
      <c r="K2345" s="6" t="s">
        <v>8152</v>
      </c>
      <c r="L2345" t="str">
        <f>VLOOKUP(A2345,[1]Accounts!$A$2:$G$3001,5,FALSE)</f>
        <v>Current</v>
      </c>
      <c r="M2345" t="str">
        <f>VLOOKUP(A2345,[1]Accounts!$A$2:$G$3001,7,FALSE)</f>
        <v>108265,002</v>
      </c>
      <c r="N2345" t="str">
        <f>IFERROR(VLOOKUP(A2345,[1]Loan!A:D,4,FALSE),  " No Loan")</f>
        <v xml:space="preserve"> No Loan</v>
      </c>
      <c r="O2345" s="4">
        <f>VLOOKUP(B2345, [1]Transaction!C:F,4,FALSE)</f>
        <v>44502</v>
      </c>
      <c r="P2345" t="str">
        <f>VLOOKUP(B2345,[1]Transaction!C:D,2,FALSE)</f>
        <v>Money Transfer</v>
      </c>
      <c r="Q2345" t="str">
        <f>VLOOKUP(B2345,[1]Transaction!C:E,3,FALSE)</f>
        <v>Internet Banking</v>
      </c>
      <c r="R2345" s="10" t="str">
        <f>IFERROR(I2345-J2345, "")</f>
        <v/>
      </c>
      <c r="S2345" s="5" t="e">
        <f t="shared" si="73"/>
        <v>#VALUE!</v>
      </c>
    </row>
    <row r="2346" spans="1:19" x14ac:dyDescent="0.25">
      <c r="A2346" s="6" t="s">
        <v>896</v>
      </c>
      <c r="B2346" s="7">
        <v>783716947</v>
      </c>
      <c r="C2346" s="6">
        <v>56</v>
      </c>
      <c r="D2346" s="17">
        <v>24252</v>
      </c>
      <c r="E2346" s="6" t="s">
        <v>3339</v>
      </c>
      <c r="F2346" s="6" t="s">
        <v>4211</v>
      </c>
      <c r="G2346" s="6" t="s">
        <v>3369</v>
      </c>
      <c r="H2346" s="18" t="s">
        <v>8153</v>
      </c>
      <c r="I2346" s="19" t="str">
        <f t="shared" si="72"/>
        <v>742630.221</v>
      </c>
      <c r="J2346" s="20">
        <v>56411.334111600001</v>
      </c>
      <c r="K2346" s="6" t="s">
        <v>8154</v>
      </c>
      <c r="L2346" t="str">
        <f>VLOOKUP(A2346,[1]Accounts!$A$2:$G$3001,5,FALSE)</f>
        <v>Savings</v>
      </c>
      <c r="M2346" t="str">
        <f>VLOOKUP(A2346,[1]Accounts!$A$2:$G$3001,7,FALSE)</f>
        <v>118810,16</v>
      </c>
      <c r="N2346" t="str">
        <f>IFERROR(VLOOKUP(A2346,[1]Loan!A:D,4,FALSE),  " No Loan")</f>
        <v>N774853233</v>
      </c>
      <c r="O2346" s="4">
        <f>VLOOKUP(B2346, [1]Transaction!C:F,4,FALSE)</f>
        <v>44207</v>
      </c>
      <c r="P2346" t="str">
        <f>VLOOKUP(B2346,[1]Transaction!C:D,2,FALSE)</f>
        <v>Online Payment</v>
      </c>
      <c r="Q2346" t="str">
        <f>VLOOKUP(B2346,[1]Transaction!C:E,3,FALSE)</f>
        <v>Card</v>
      </c>
      <c r="R2346" s="10">
        <f>IFERROR(I2346-J2346, "")</f>
        <v>686218.88688840007</v>
      </c>
      <c r="S2346" s="5">
        <f t="shared" si="73"/>
        <v>13724.377737768002</v>
      </c>
    </row>
    <row r="2347" spans="1:19" x14ac:dyDescent="0.25">
      <c r="A2347" s="6" t="s">
        <v>1272</v>
      </c>
      <c r="B2347" s="7">
        <v>783794493</v>
      </c>
      <c r="C2347" s="6">
        <v>73</v>
      </c>
      <c r="D2347" s="17">
        <v>18042.75</v>
      </c>
      <c r="E2347" s="6" t="s">
        <v>3339</v>
      </c>
      <c r="F2347" s="6" t="s">
        <v>3415</v>
      </c>
      <c r="G2347" s="6" t="s">
        <v>3463</v>
      </c>
      <c r="H2347" s="18" t="s">
        <v>8155</v>
      </c>
      <c r="I2347" s="19" t="str">
        <f t="shared" si="72"/>
        <v>981961.691</v>
      </c>
      <c r="J2347" s="20">
        <v>341623.64728799998</v>
      </c>
      <c r="K2347" s="6" t="s">
        <v>8156</v>
      </c>
      <c r="L2347" t="str">
        <f>VLOOKUP(A2347,[1]Accounts!$A$2:$G$3001,5,FALSE)</f>
        <v>Joint</v>
      </c>
      <c r="M2347" t="str">
        <f>VLOOKUP(A2347,[1]Accounts!$A$2:$G$3001,7,FALSE)</f>
        <v>169516,5884</v>
      </c>
      <c r="N2347" t="str">
        <f>IFERROR(VLOOKUP(A2347,[1]Loan!A:D,4,FALSE),  " No Loan")</f>
        <v xml:space="preserve"> No Loan</v>
      </c>
      <c r="O2347" s="4">
        <f>VLOOKUP(B2347, [1]Transaction!C:F,4,FALSE)</f>
        <v>44548</v>
      </c>
      <c r="P2347" t="str">
        <f>VLOOKUP(B2347,[1]Transaction!C:D,2,FALSE)</f>
        <v>Cash Withdrawal</v>
      </c>
      <c r="Q2347" t="str">
        <f>VLOOKUP(B2347,[1]Transaction!C:E,3,FALSE)</f>
        <v>ATM</v>
      </c>
      <c r="R2347" s="10">
        <f>IFERROR(I2347-J2347, "")</f>
        <v>640338.04371200001</v>
      </c>
      <c r="S2347" s="5">
        <f t="shared" si="73"/>
        <v>12806.760874240001</v>
      </c>
    </row>
    <row r="2348" spans="1:19" x14ac:dyDescent="0.25">
      <c r="A2348" s="6" t="s">
        <v>769</v>
      </c>
      <c r="B2348" s="7">
        <v>783832158</v>
      </c>
      <c r="C2348" s="6">
        <v>53</v>
      </c>
      <c r="D2348" s="17">
        <v>25347.75</v>
      </c>
      <c r="E2348" s="6" t="s">
        <v>3348</v>
      </c>
      <c r="F2348" s="6" t="s">
        <v>4970</v>
      </c>
      <c r="G2348" s="6" t="s">
        <v>3369</v>
      </c>
      <c r="H2348" s="18" t="s">
        <v>8157</v>
      </c>
      <c r="I2348" s="19" t="str">
        <f t="shared" si="72"/>
        <v>651520.195</v>
      </c>
      <c r="J2348" s="20">
        <v>378515.9363986</v>
      </c>
      <c r="K2348" s="6" t="s">
        <v>8158</v>
      </c>
      <c r="L2348" t="str">
        <f>VLOOKUP(A2348,[1]Accounts!$A$2:$G$3001,5,FALSE)</f>
        <v>Domiciliary</v>
      </c>
      <c r="M2348" t="str">
        <f>VLOOKUP(A2348,[1]Accounts!$A$2:$G$3001,7,FALSE)</f>
        <v>268794,774</v>
      </c>
      <c r="N2348" t="str">
        <f>IFERROR(VLOOKUP(A2348,[1]Loan!A:D,4,FALSE),  " No Loan")</f>
        <v xml:space="preserve"> No Loan</v>
      </c>
      <c r="O2348" s="4">
        <f>VLOOKUP(B2348, [1]Transaction!C:F,4,FALSE)</f>
        <v>44355</v>
      </c>
      <c r="P2348" t="str">
        <f>VLOOKUP(B2348,[1]Transaction!C:D,2,FALSE)</f>
        <v>Money Deposit</v>
      </c>
      <c r="Q2348" t="str">
        <f>VLOOKUP(B2348,[1]Transaction!C:E,3,FALSE)</f>
        <v>Bank</v>
      </c>
      <c r="R2348" s="10">
        <f>IFERROR(I2348-J2348, "")</f>
        <v>273004.25860139995</v>
      </c>
      <c r="S2348" s="5">
        <f t="shared" si="73"/>
        <v>0</v>
      </c>
    </row>
    <row r="2349" spans="1:19" x14ac:dyDescent="0.25">
      <c r="A2349" s="6" t="s">
        <v>1087</v>
      </c>
      <c r="B2349" s="7">
        <v>784328008</v>
      </c>
      <c r="C2349" s="6">
        <v>34</v>
      </c>
      <c r="D2349" s="17">
        <v>32287.5</v>
      </c>
      <c r="E2349" s="6" t="s">
        <v>3339</v>
      </c>
      <c r="F2349" s="6" t="s">
        <v>4970</v>
      </c>
      <c r="G2349" s="6" t="s">
        <v>3623</v>
      </c>
      <c r="H2349" s="18" t="s">
        <v>8159</v>
      </c>
      <c r="I2349" s="19" t="str">
        <f t="shared" si="72"/>
        <v>98856.3363</v>
      </c>
      <c r="J2349" s="20">
        <v>13573.73541888</v>
      </c>
      <c r="K2349" s="6" t="s">
        <v>7823</v>
      </c>
      <c r="L2349" t="str">
        <f>VLOOKUP(A2349,[1]Accounts!$A$2:$G$3001,5,FALSE)</f>
        <v>Domiciliary</v>
      </c>
      <c r="M2349" t="str">
        <f>VLOOKUP(A2349,[1]Accounts!$A$2:$G$3001,7,FALSE)</f>
        <v>98369,2934</v>
      </c>
      <c r="N2349" t="str">
        <f>IFERROR(VLOOKUP(A2349,[1]Loan!A:D,4,FALSE),  " No Loan")</f>
        <v xml:space="preserve"> No Loan</v>
      </c>
      <c r="O2349" s="4">
        <f>VLOOKUP(B2349, [1]Transaction!C:F,4,FALSE)</f>
        <v>44395</v>
      </c>
      <c r="P2349" t="str">
        <f>VLOOKUP(B2349,[1]Transaction!C:D,2,FALSE)</f>
        <v>Online Payment</v>
      </c>
      <c r="Q2349" t="str">
        <f>VLOOKUP(B2349,[1]Transaction!C:E,3,FALSE)</f>
        <v>Internet Banking</v>
      </c>
      <c r="R2349" s="10">
        <f>IFERROR(I2349-J2349, "")</f>
        <v>85282.600881120001</v>
      </c>
      <c r="S2349" s="5">
        <f t="shared" si="73"/>
        <v>0</v>
      </c>
    </row>
    <row r="2350" spans="1:19" x14ac:dyDescent="0.25">
      <c r="A2350" s="6" t="s">
        <v>1510</v>
      </c>
      <c r="B2350" s="7">
        <v>784495795</v>
      </c>
      <c r="C2350" s="6">
        <v>42</v>
      </c>
      <c r="D2350" s="17">
        <v>29365.5</v>
      </c>
      <c r="E2350" s="6" t="s">
        <v>3339</v>
      </c>
      <c r="F2350" s="6" t="s">
        <v>4732</v>
      </c>
      <c r="G2350" s="6" t="s">
        <v>3369</v>
      </c>
      <c r="H2350" s="18" t="s">
        <v>8160</v>
      </c>
      <c r="I2350" s="19" t="str">
        <f t="shared" si="72"/>
        <v>129332.337</v>
      </c>
      <c r="J2350" s="20">
        <v>76867.332695999998</v>
      </c>
      <c r="K2350" s="6" t="s">
        <v>8161</v>
      </c>
      <c r="L2350" t="str">
        <f>VLOOKUP(A2350,[1]Accounts!$A$2:$G$3001,5,FALSE)</f>
        <v>Savings</v>
      </c>
      <c r="M2350" t="str">
        <f>VLOOKUP(A2350,[1]Accounts!$A$2:$G$3001,7,FALSE)</f>
        <v>59980,6656</v>
      </c>
      <c r="N2350" t="str">
        <f>IFERROR(VLOOKUP(A2350,[1]Loan!A:D,4,FALSE),  " No Loan")</f>
        <v xml:space="preserve"> No Loan</v>
      </c>
      <c r="O2350" s="4">
        <f>VLOOKUP(B2350, [1]Transaction!C:F,4,FALSE)</f>
        <v>44220</v>
      </c>
      <c r="P2350" t="str">
        <f>VLOOKUP(B2350,[1]Transaction!C:D,2,FALSE)</f>
        <v>Cash Withdrawal</v>
      </c>
      <c r="Q2350" t="str">
        <f>VLOOKUP(B2350,[1]Transaction!C:E,3,FALSE)</f>
        <v>Bank</v>
      </c>
      <c r="R2350" s="10">
        <f>IFERROR(I2350-J2350, "")</f>
        <v>52465.004304000002</v>
      </c>
      <c r="S2350" s="5">
        <f t="shared" si="73"/>
        <v>0</v>
      </c>
    </row>
    <row r="2351" spans="1:19" x14ac:dyDescent="0.25">
      <c r="A2351" s="6" t="s">
        <v>3301</v>
      </c>
      <c r="B2351" s="7">
        <v>784898711</v>
      </c>
      <c r="C2351" s="6">
        <v>63</v>
      </c>
      <c r="D2351" s="17">
        <v>21695.25</v>
      </c>
      <c r="E2351" s="6" t="s">
        <v>3339</v>
      </c>
      <c r="F2351" s="6" t="s">
        <v>4112</v>
      </c>
      <c r="G2351" s="6" t="s">
        <v>3369</v>
      </c>
      <c r="H2351" s="18" t="s">
        <v>8162</v>
      </c>
      <c r="I2351" s="19" t="str">
        <f t="shared" si="72"/>
        <v>1244326.98</v>
      </c>
      <c r="J2351" s="20">
        <v>572390.41360600002</v>
      </c>
      <c r="K2351" s="6" t="s">
        <v>8163</v>
      </c>
      <c r="L2351" t="str">
        <f>VLOOKUP(A2351,[1]Accounts!$A$2:$G$3001,5,FALSE)</f>
        <v>Domiciliary</v>
      </c>
      <c r="M2351" t="str">
        <f>VLOOKUP(A2351,[1]Accounts!$A$2:$G$3001,7,FALSE)</f>
        <v>221101,2384</v>
      </c>
      <c r="N2351" t="str">
        <f>IFERROR(VLOOKUP(A2351,[1]Loan!A:D,4,FALSE),  " No Loan")</f>
        <v xml:space="preserve"> No Loan</v>
      </c>
      <c r="O2351" s="4">
        <f>VLOOKUP(B2351, [1]Transaction!C:F,4,FALSE)</f>
        <v>44553</v>
      </c>
      <c r="P2351" t="str">
        <f>VLOOKUP(B2351,[1]Transaction!C:D,2,FALSE)</f>
        <v>Online Payment</v>
      </c>
      <c r="Q2351" t="str">
        <f>VLOOKUP(B2351,[1]Transaction!C:E,3,FALSE)</f>
        <v>Card</v>
      </c>
      <c r="R2351" s="10">
        <f>IFERROR(I2351-J2351, "")</f>
        <v>671936.56639399996</v>
      </c>
      <c r="S2351" s="5">
        <f t="shared" si="73"/>
        <v>13438.731327879999</v>
      </c>
    </row>
    <row r="2352" spans="1:19" x14ac:dyDescent="0.25">
      <c r="A2352" s="6" t="s">
        <v>3095</v>
      </c>
      <c r="B2352" s="7">
        <v>785304769</v>
      </c>
      <c r="C2352" s="6">
        <v>42</v>
      </c>
      <c r="D2352" s="17">
        <v>29365.5</v>
      </c>
      <c r="E2352" s="6" t="s">
        <v>3348</v>
      </c>
      <c r="F2352" s="6" t="s">
        <v>4019</v>
      </c>
      <c r="G2352" s="6" t="s">
        <v>3463</v>
      </c>
      <c r="H2352" s="18" t="s">
        <v>8164</v>
      </c>
      <c r="I2352" s="19" t="str">
        <f t="shared" si="72"/>
        <v>461900.112</v>
      </c>
      <c r="J2352" s="20">
        <v>227027.06923103999</v>
      </c>
      <c r="K2352" s="6" t="s">
        <v>8165</v>
      </c>
      <c r="L2352" t="str">
        <f>VLOOKUP(A2352,[1]Accounts!$A$2:$G$3001,5,FALSE)</f>
        <v>Savings</v>
      </c>
      <c r="M2352" t="str">
        <f>VLOOKUP(A2352,[1]Accounts!$A$2:$G$3001,7,FALSE)</f>
        <v>206026,56</v>
      </c>
      <c r="N2352" t="str">
        <f>IFERROR(VLOOKUP(A2352,[1]Loan!A:D,4,FALSE),  " No Loan")</f>
        <v xml:space="preserve"> No Loan</v>
      </c>
      <c r="O2352" s="4">
        <f>VLOOKUP(B2352, [1]Transaction!C:F,4,FALSE)</f>
        <v>44281</v>
      </c>
      <c r="P2352" t="str">
        <f>VLOOKUP(B2352,[1]Transaction!C:D,2,FALSE)</f>
        <v>Money Transfer</v>
      </c>
      <c r="Q2352" t="str">
        <f>VLOOKUP(B2352,[1]Transaction!C:E,3,FALSE)</f>
        <v>Bank</v>
      </c>
      <c r="R2352" s="10">
        <f>IFERROR(I2352-J2352, "")</f>
        <v>234873.04276896003</v>
      </c>
      <c r="S2352" s="5">
        <f t="shared" si="73"/>
        <v>0</v>
      </c>
    </row>
    <row r="2353" spans="1:19" x14ac:dyDescent="0.25">
      <c r="A2353" s="6" t="s">
        <v>1404</v>
      </c>
      <c r="B2353" s="7">
        <v>785431464</v>
      </c>
      <c r="C2353" s="6">
        <v>42</v>
      </c>
      <c r="D2353" s="17">
        <v>29365.5</v>
      </c>
      <c r="E2353" s="6" t="s">
        <v>3348</v>
      </c>
      <c r="F2353" s="6" t="s">
        <v>3571</v>
      </c>
      <c r="G2353" s="6" t="s">
        <v>3501</v>
      </c>
      <c r="H2353" s="18" t="s">
        <v>8166</v>
      </c>
      <c r="I2353" s="19" t="str">
        <f t="shared" si="72"/>
        <v>449101.827</v>
      </c>
      <c r="J2353" s="20">
        <v>146845.85338488</v>
      </c>
      <c r="K2353" s="6" t="s">
        <v>8167</v>
      </c>
      <c r="L2353" t="str">
        <f>VLOOKUP(A2353,[1]Accounts!$A$2:$G$3001,5,FALSE)</f>
        <v>Fixed Deposit</v>
      </c>
      <c r="M2353" t="str">
        <f>VLOOKUP(A2353,[1]Accounts!$A$2:$G$3001,7,FALSE)</f>
        <v>157380,496</v>
      </c>
      <c r="N2353" t="str">
        <f>IFERROR(VLOOKUP(A2353,[1]Loan!A:D,4,FALSE),  " No Loan")</f>
        <v xml:space="preserve"> No Loan</v>
      </c>
      <c r="O2353" s="4">
        <f>VLOOKUP(B2353, [1]Transaction!C:F,4,FALSE)</f>
        <v>44325</v>
      </c>
      <c r="P2353" t="str">
        <f>VLOOKUP(B2353,[1]Transaction!C:D,2,FALSE)</f>
        <v>Money Transfer</v>
      </c>
      <c r="Q2353" t="str">
        <f>VLOOKUP(B2353,[1]Transaction!C:E,3,FALSE)</f>
        <v>Mobile</v>
      </c>
      <c r="R2353" s="10">
        <f>IFERROR(I2353-J2353, "")</f>
        <v>302255.97361511999</v>
      </c>
      <c r="S2353" s="5">
        <f t="shared" si="73"/>
        <v>0</v>
      </c>
    </row>
    <row r="2354" spans="1:19" x14ac:dyDescent="0.25">
      <c r="A2354" s="6" t="s">
        <v>1684</v>
      </c>
      <c r="B2354" s="7">
        <v>785496028</v>
      </c>
      <c r="C2354" s="6">
        <v>33</v>
      </c>
      <c r="D2354" s="17">
        <v>32652.75</v>
      </c>
      <c r="E2354" s="6" t="s">
        <v>3339</v>
      </c>
      <c r="F2354" s="6" t="s">
        <v>3582</v>
      </c>
      <c r="G2354" s="6" t="s">
        <v>3345</v>
      </c>
      <c r="H2354" s="18" t="s">
        <v>8168</v>
      </c>
      <c r="I2354" s="19" t="str">
        <f t="shared" si="72"/>
        <v>24720.1437</v>
      </c>
      <c r="J2354" s="20">
        <v>35397.344314800001</v>
      </c>
      <c r="K2354" s="6" t="s">
        <v>8169</v>
      </c>
      <c r="L2354" t="str">
        <f>VLOOKUP(A2354,[1]Accounts!$A$2:$G$3001,5,FALSE)</f>
        <v>Domiciliary</v>
      </c>
      <c r="M2354" t="str">
        <f>VLOOKUP(A2354,[1]Accounts!$A$2:$G$3001,7,FALSE)</f>
        <v>222609,6</v>
      </c>
      <c r="N2354" t="str">
        <f>IFERROR(VLOOKUP(A2354,[1]Loan!A:D,4,FALSE),  " No Loan")</f>
        <v xml:space="preserve"> No Loan</v>
      </c>
      <c r="O2354" s="4">
        <f>VLOOKUP(B2354, [1]Transaction!C:F,4,FALSE)</f>
        <v>44501</v>
      </c>
      <c r="P2354" t="str">
        <f>VLOOKUP(B2354,[1]Transaction!C:D,2,FALSE)</f>
        <v>Cash Withdrawal</v>
      </c>
      <c r="Q2354" t="str">
        <f>VLOOKUP(B2354,[1]Transaction!C:E,3,FALSE)</f>
        <v>ATM</v>
      </c>
      <c r="R2354" s="10">
        <f>IFERROR(I2354-J2354, "")</f>
        <v>-10677.2006148</v>
      </c>
      <c r="S2354" s="5">
        <f t="shared" si="73"/>
        <v>0</v>
      </c>
    </row>
    <row r="2355" spans="1:19" x14ac:dyDescent="0.25">
      <c r="A2355" s="6" t="s">
        <v>2384</v>
      </c>
      <c r="B2355" s="7">
        <v>785578700</v>
      </c>
      <c r="C2355" s="6">
        <v>26</v>
      </c>
      <c r="D2355" s="17">
        <v>35209.5</v>
      </c>
      <c r="E2355" s="6" t="s">
        <v>3339</v>
      </c>
      <c r="F2355" s="6" t="s">
        <v>3526</v>
      </c>
      <c r="G2355" s="6" t="s">
        <v>3345</v>
      </c>
      <c r="H2355" s="18" t="s">
        <v>8170</v>
      </c>
      <c r="I2355" s="19" t="str">
        <f t="shared" si="72"/>
        <v>118416.322</v>
      </c>
      <c r="J2355" s="20">
        <v>51955.161635520002</v>
      </c>
      <c r="K2355" s="6" t="s">
        <v>8171</v>
      </c>
      <c r="L2355" t="str">
        <f>VLOOKUP(A2355,[1]Accounts!$A$2:$G$3001,5,FALSE)</f>
        <v>Domiciliary</v>
      </c>
      <c r="M2355" t="str">
        <f>VLOOKUP(A2355,[1]Accounts!$A$2:$G$3001,7,FALSE)</f>
        <v>20823,1542</v>
      </c>
      <c r="N2355" t="str">
        <f>IFERROR(VLOOKUP(A2355,[1]Loan!A:D,4,FALSE),  " No Loan")</f>
        <v xml:space="preserve"> No Loan</v>
      </c>
      <c r="O2355" s="4">
        <f>VLOOKUP(B2355, [1]Transaction!C:F,4,FALSE)</f>
        <v>44292</v>
      </c>
      <c r="P2355" t="str">
        <f>VLOOKUP(B2355,[1]Transaction!C:D,2,FALSE)</f>
        <v>Money Transfer</v>
      </c>
      <c r="Q2355" t="str">
        <f>VLOOKUP(B2355,[1]Transaction!C:E,3,FALSE)</f>
        <v>Mobile</v>
      </c>
      <c r="R2355" s="10">
        <f>IFERROR(I2355-J2355, "")</f>
        <v>66461.160364479991</v>
      </c>
      <c r="S2355" s="5">
        <f t="shared" si="73"/>
        <v>0</v>
      </c>
    </row>
    <row r="2356" spans="1:19" x14ac:dyDescent="0.25">
      <c r="A2356" s="6" t="s">
        <v>1168</v>
      </c>
      <c r="B2356" s="7">
        <v>785675966</v>
      </c>
      <c r="C2356" s="6">
        <v>78</v>
      </c>
      <c r="D2356" s="17">
        <v>16216.5</v>
      </c>
      <c r="E2356" s="6" t="s">
        <v>3348</v>
      </c>
      <c r="F2356" s="6" t="s">
        <v>3591</v>
      </c>
      <c r="G2356" s="6" t="s">
        <v>3512</v>
      </c>
      <c r="H2356" s="18" t="s">
        <v>8172</v>
      </c>
      <c r="I2356" s="19" t="str">
        <f t="shared" si="72"/>
        <v>919850.400</v>
      </c>
      <c r="J2356" s="20">
        <v>195279.71614199999</v>
      </c>
      <c r="K2356" s="6" t="s">
        <v>8173</v>
      </c>
      <c r="L2356" t="str">
        <f>VLOOKUP(A2356,[1]Accounts!$A$2:$G$3001,5,FALSE)</f>
        <v>Domiciliary</v>
      </c>
      <c r="M2356" t="str">
        <f>VLOOKUP(A2356,[1]Accounts!$A$2:$G$3001,7,FALSE)</f>
        <v>85194,5875</v>
      </c>
      <c r="N2356" t="str">
        <f>IFERROR(VLOOKUP(A2356,[1]Loan!A:D,4,FALSE),  " No Loan")</f>
        <v xml:space="preserve"> No Loan</v>
      </c>
      <c r="O2356" s="4">
        <f>VLOOKUP(B2356, [1]Transaction!C:F,4,FALSE)</f>
        <v>44611</v>
      </c>
      <c r="P2356" t="str">
        <f>VLOOKUP(B2356,[1]Transaction!C:D,2,FALSE)</f>
        <v>Cash Withdrawal</v>
      </c>
      <c r="Q2356" t="str">
        <f>VLOOKUP(B2356,[1]Transaction!C:E,3,FALSE)</f>
        <v>POS</v>
      </c>
      <c r="R2356" s="10">
        <f>IFERROR(I2356-J2356, "")</f>
        <v>724570.68385799997</v>
      </c>
      <c r="S2356" s="5">
        <f t="shared" si="73"/>
        <v>14491.413677160001</v>
      </c>
    </row>
    <row r="2357" spans="1:19" x14ac:dyDescent="0.25">
      <c r="A2357" s="6" t="s">
        <v>1488</v>
      </c>
      <c r="B2357" s="7">
        <v>785800204</v>
      </c>
      <c r="C2357" s="6">
        <v>29</v>
      </c>
      <c r="D2357" s="17">
        <v>34113.75</v>
      </c>
      <c r="E2357" s="6" t="s">
        <v>3348</v>
      </c>
      <c r="F2357" s="6" t="s">
        <v>4174</v>
      </c>
      <c r="G2357" s="6" t="s">
        <v>3623</v>
      </c>
      <c r="H2357" s="18" t="s">
        <v>8174</v>
      </c>
      <c r="I2357" s="19" t="str">
        <f t="shared" si="72"/>
        <v>508705.425</v>
      </c>
      <c r="J2357" s="20">
        <v>105907.20714</v>
      </c>
      <c r="K2357" s="6" t="s">
        <v>8175</v>
      </c>
      <c r="L2357" t="str">
        <f>VLOOKUP(A2357,[1]Accounts!$A$2:$G$3001,5,FALSE)</f>
        <v>Domiciliary</v>
      </c>
      <c r="M2357" t="str">
        <f>VLOOKUP(A2357,[1]Accounts!$A$2:$G$3001,7,FALSE)</f>
        <v>69433,5675</v>
      </c>
      <c r="N2357" t="str">
        <f>IFERROR(VLOOKUP(A2357,[1]Loan!A:D,4,FALSE),  " No Loan")</f>
        <v xml:space="preserve"> No Loan</v>
      </c>
      <c r="O2357" s="4">
        <f>VLOOKUP(B2357, [1]Transaction!C:F,4,FALSE)</f>
        <v>44641</v>
      </c>
      <c r="P2357" t="str">
        <f>VLOOKUP(B2357,[1]Transaction!C:D,2,FALSE)</f>
        <v>Online Payment</v>
      </c>
      <c r="Q2357" t="str">
        <f>VLOOKUP(B2357,[1]Transaction!C:E,3,FALSE)</f>
        <v>Mobile</v>
      </c>
      <c r="R2357" s="10">
        <f>IFERROR(I2357-J2357, "")</f>
        <v>402798.21785999998</v>
      </c>
      <c r="S2357" s="5">
        <f t="shared" si="73"/>
        <v>0</v>
      </c>
    </row>
    <row r="2358" spans="1:19" x14ac:dyDescent="0.25">
      <c r="A2358" s="6" t="s">
        <v>1661</v>
      </c>
      <c r="B2358" s="7">
        <v>786930810</v>
      </c>
      <c r="C2358" s="6">
        <v>69</v>
      </c>
      <c r="D2358" s="17">
        <v>19503.75</v>
      </c>
      <c r="E2358" s="6" t="s">
        <v>3348</v>
      </c>
      <c r="F2358" s="6" t="s">
        <v>3741</v>
      </c>
      <c r="G2358" s="6" t="s">
        <v>3425</v>
      </c>
      <c r="H2358" s="18" t="s">
        <v>8176</v>
      </c>
      <c r="I2358" s="19" t="str">
        <f t="shared" si="72"/>
        <v>126886.327</v>
      </c>
      <c r="J2358" s="20">
        <v>22289.698144800001</v>
      </c>
      <c r="K2358" s="6" t="s">
        <v>8177</v>
      </c>
      <c r="L2358" t="str">
        <f>VLOOKUP(A2358,[1]Accounts!$A$2:$G$3001,5,FALSE)</f>
        <v>Fixed Deposit</v>
      </c>
      <c r="M2358" t="str">
        <f>VLOOKUP(A2358,[1]Accounts!$A$2:$G$3001,7,FALSE)</f>
        <v>128108,9754</v>
      </c>
      <c r="N2358" t="str">
        <f>IFERROR(VLOOKUP(A2358,[1]Loan!A:D,4,FALSE),  " No Loan")</f>
        <v xml:space="preserve"> No Loan</v>
      </c>
      <c r="O2358" s="4">
        <f>VLOOKUP(B2358, [1]Transaction!C:F,4,FALSE)</f>
        <v>44577</v>
      </c>
      <c r="P2358" t="str">
        <f>VLOOKUP(B2358,[1]Transaction!C:D,2,FALSE)</f>
        <v>Online Payment</v>
      </c>
      <c r="Q2358" t="str">
        <f>VLOOKUP(B2358,[1]Transaction!C:E,3,FALSE)</f>
        <v>Internet Banking</v>
      </c>
      <c r="R2358" s="10">
        <f>IFERROR(I2358-J2358, "")</f>
        <v>104596.6288552</v>
      </c>
      <c r="S2358" s="5">
        <f t="shared" si="73"/>
        <v>0</v>
      </c>
    </row>
    <row r="2359" spans="1:19" x14ac:dyDescent="0.25">
      <c r="A2359" s="6" t="s">
        <v>2629</v>
      </c>
      <c r="B2359" s="7">
        <v>787049222</v>
      </c>
      <c r="C2359" s="6">
        <v>82</v>
      </c>
      <c r="D2359" s="17">
        <v>14755.5</v>
      </c>
      <c r="E2359" s="6" t="s">
        <v>3348</v>
      </c>
      <c r="F2359" s="6" t="s">
        <v>3364</v>
      </c>
      <c r="G2359" s="6" t="s">
        <v>3345</v>
      </c>
      <c r="H2359" s="18" t="s">
        <v>8178</v>
      </c>
      <c r="I2359" s="19" t="str">
        <f t="shared" si="72"/>
        <v>1879473.25</v>
      </c>
      <c r="J2359" s="20">
        <v>238979.38026239999</v>
      </c>
      <c r="K2359" s="6" t="s">
        <v>8179</v>
      </c>
      <c r="L2359" t="str">
        <f>VLOOKUP(A2359,[1]Accounts!$A$2:$G$3001,5,FALSE)</f>
        <v>Current</v>
      </c>
      <c r="M2359" t="str">
        <f>VLOOKUP(A2359,[1]Accounts!$A$2:$G$3001,7,FALSE)</f>
        <v>146540,9556</v>
      </c>
      <c r="N2359" t="str">
        <f>IFERROR(VLOOKUP(A2359,[1]Loan!A:D,4,FALSE),  " No Loan")</f>
        <v xml:space="preserve"> No Loan</v>
      </c>
      <c r="O2359" s="4">
        <f>VLOOKUP(B2359, [1]Transaction!C:F,4,FALSE)</f>
        <v>44577</v>
      </c>
      <c r="P2359" t="str">
        <f>VLOOKUP(B2359,[1]Transaction!C:D,2,FALSE)</f>
        <v>Money Transfer</v>
      </c>
      <c r="Q2359" t="str">
        <f>VLOOKUP(B2359,[1]Transaction!C:E,3,FALSE)</f>
        <v>Mobile</v>
      </c>
      <c r="R2359" s="10">
        <f>IFERROR(I2359-J2359, "")</f>
        <v>1640493.8697376</v>
      </c>
      <c r="S2359" s="5">
        <f t="shared" si="73"/>
        <v>32809.877394752002</v>
      </c>
    </row>
    <row r="2360" spans="1:19" x14ac:dyDescent="0.25">
      <c r="A2360" s="6" t="s">
        <v>1958</v>
      </c>
      <c r="B2360" s="7">
        <v>787613810</v>
      </c>
      <c r="C2360" s="6">
        <v>40</v>
      </c>
      <c r="D2360" s="17">
        <v>30096</v>
      </c>
      <c r="E2360" s="6" t="s">
        <v>3339</v>
      </c>
      <c r="F2360" s="6" t="s">
        <v>3626</v>
      </c>
      <c r="G2360" s="6" t="s">
        <v>3623</v>
      </c>
      <c r="H2360" s="18" t="s">
        <v>8180</v>
      </c>
      <c r="I2360" s="19" t="str">
        <f t="shared" si="72"/>
        <v>2426964.88</v>
      </c>
      <c r="J2360" s="20">
        <v>807724.25231999997</v>
      </c>
      <c r="K2360" s="6" t="s">
        <v>8181</v>
      </c>
      <c r="L2360" t="str">
        <f>VLOOKUP(A2360,[1]Accounts!$A$2:$G$3001,5,FALSE)</f>
        <v>Current</v>
      </c>
      <c r="M2360" t="str">
        <f>VLOOKUP(A2360,[1]Accounts!$A$2:$G$3001,7,FALSE)</f>
        <v>161586,7572</v>
      </c>
      <c r="N2360" t="str">
        <f>IFERROR(VLOOKUP(A2360,[1]Loan!A:D,4,FALSE),  " No Loan")</f>
        <v xml:space="preserve"> No Loan</v>
      </c>
      <c r="O2360" s="4">
        <f>VLOOKUP(B2360, [1]Transaction!C:F,4,FALSE)</f>
        <v>44336</v>
      </c>
      <c r="P2360" t="str">
        <f>VLOOKUP(B2360,[1]Transaction!C:D,2,FALSE)</f>
        <v>Checks</v>
      </c>
      <c r="Q2360" t="str">
        <f>VLOOKUP(B2360,[1]Transaction!C:E,3,FALSE)</f>
        <v>Informal Services</v>
      </c>
      <c r="R2360" s="10">
        <f>IFERROR(I2360-J2360, "")</f>
        <v>1619240.6276799999</v>
      </c>
      <c r="S2360" s="5">
        <f t="shared" si="73"/>
        <v>32384.812553600001</v>
      </c>
    </row>
    <row r="2361" spans="1:19" x14ac:dyDescent="0.25">
      <c r="A2361" s="6" t="s">
        <v>3044</v>
      </c>
      <c r="B2361" s="7">
        <v>787970771</v>
      </c>
      <c r="C2361" s="6">
        <v>84</v>
      </c>
      <c r="D2361" s="17">
        <v>14025</v>
      </c>
      <c r="E2361" s="6" t="s">
        <v>3339</v>
      </c>
      <c r="F2361" s="6" t="s">
        <v>4282</v>
      </c>
      <c r="G2361" s="6" t="s">
        <v>3399</v>
      </c>
      <c r="H2361" s="18" t="s">
        <v>8182</v>
      </c>
      <c r="I2361" s="19" t="str">
        <f t="shared" si="72"/>
        <v>1589656.94</v>
      </c>
      <c r="J2361" s="20">
        <v>976377.38695181999</v>
      </c>
      <c r="K2361" s="6" t="s">
        <v>8183</v>
      </c>
      <c r="L2361" t="str">
        <f>VLOOKUP(A2361,[1]Accounts!$A$2:$G$3001,5,FALSE)</f>
        <v>Domiciliary</v>
      </c>
      <c r="M2361" t="str">
        <f>VLOOKUP(A2361,[1]Accounts!$A$2:$G$3001,7,FALSE)</f>
        <v>57241,1392</v>
      </c>
      <c r="N2361" t="str">
        <f>IFERROR(VLOOKUP(A2361,[1]Loan!A:D,4,FALSE),  " No Loan")</f>
        <v xml:space="preserve"> No Loan</v>
      </c>
      <c r="O2361" s="4">
        <f>VLOOKUP(B2361, [1]Transaction!C:F,4,FALSE)</f>
        <v>44314</v>
      </c>
      <c r="P2361" t="str">
        <f>VLOOKUP(B2361,[1]Transaction!C:D,2,FALSE)</f>
        <v>Money Transfer</v>
      </c>
      <c r="Q2361" t="str">
        <f>VLOOKUP(B2361,[1]Transaction!C:E,3,FALSE)</f>
        <v>Internet Banking</v>
      </c>
      <c r="R2361" s="10">
        <f>IFERROR(I2361-J2361, "")</f>
        <v>613279.55304817995</v>
      </c>
      <c r="S2361" s="5">
        <f t="shared" si="73"/>
        <v>12265.591060963599</v>
      </c>
    </row>
    <row r="2362" spans="1:19" x14ac:dyDescent="0.25">
      <c r="A2362" s="6" t="s">
        <v>3184</v>
      </c>
      <c r="B2362" s="7">
        <v>788106278</v>
      </c>
      <c r="C2362" s="6">
        <v>35</v>
      </c>
      <c r="D2362" s="17">
        <v>31922.25</v>
      </c>
      <c r="E2362" s="6" t="s">
        <v>3339</v>
      </c>
      <c r="F2362" s="6" t="s">
        <v>3666</v>
      </c>
      <c r="G2362" s="6" t="s">
        <v>3425</v>
      </c>
      <c r="H2362" s="18" t="s">
        <v>8184</v>
      </c>
      <c r="I2362" s="19" t="str">
        <f t="shared" si="72"/>
        <v>450525.370</v>
      </c>
      <c r="J2362" s="20">
        <v>169226.53687392001</v>
      </c>
      <c r="K2362" s="6" t="s">
        <v>8185</v>
      </c>
      <c r="L2362" t="str">
        <f>VLOOKUP(A2362,[1]Accounts!$A$2:$G$3001,5,FALSE)</f>
        <v>Savings</v>
      </c>
      <c r="M2362" t="str">
        <f>VLOOKUP(A2362,[1]Accounts!$A$2:$G$3001,7,FALSE)</f>
        <v>57336,4736</v>
      </c>
      <c r="N2362" t="str">
        <f>IFERROR(VLOOKUP(A2362,[1]Loan!A:D,4,FALSE),  " No Loan")</f>
        <v xml:space="preserve"> No Loan</v>
      </c>
      <c r="O2362" s="4">
        <f>VLOOKUP(B2362, [1]Transaction!C:F,4,FALSE)</f>
        <v>44273</v>
      </c>
      <c r="P2362" t="str">
        <f>VLOOKUP(B2362,[1]Transaction!C:D,2,FALSE)</f>
        <v>Checks</v>
      </c>
      <c r="Q2362" t="str">
        <f>VLOOKUP(B2362,[1]Transaction!C:E,3,FALSE)</f>
        <v>Bank</v>
      </c>
      <c r="R2362" s="10">
        <f>IFERROR(I2362-J2362, "")</f>
        <v>281298.83312607999</v>
      </c>
      <c r="S2362" s="5">
        <f t="shared" si="73"/>
        <v>0</v>
      </c>
    </row>
    <row r="2363" spans="1:19" x14ac:dyDescent="0.25">
      <c r="A2363" s="6" t="s">
        <v>3073</v>
      </c>
      <c r="B2363" s="7">
        <v>788384508</v>
      </c>
      <c r="C2363" s="6">
        <v>30</v>
      </c>
      <c r="D2363" s="17">
        <v>33748.5</v>
      </c>
      <c r="E2363" s="6" t="s">
        <v>3348</v>
      </c>
      <c r="F2363" s="6" t="s">
        <v>3523</v>
      </c>
      <c r="G2363" s="6" t="s">
        <v>3512</v>
      </c>
      <c r="H2363" s="18" t="s">
        <v>8186</v>
      </c>
      <c r="I2363" s="19" t="str">
        <f t="shared" si="72"/>
        <v>419517.803</v>
      </c>
      <c r="J2363" s="20">
        <v>104556.74475168</v>
      </c>
      <c r="K2363" s="6" t="s">
        <v>8187</v>
      </c>
      <c r="L2363" t="str">
        <f>VLOOKUP(A2363,[1]Accounts!$A$2:$G$3001,5,FALSE)</f>
        <v>Domiciliary</v>
      </c>
      <c r="M2363" t="str">
        <f>VLOOKUP(A2363,[1]Accounts!$A$2:$G$3001,7,FALSE)</f>
        <v>59987,4912</v>
      </c>
      <c r="N2363" t="str">
        <f>IFERROR(VLOOKUP(A2363,[1]Loan!A:D,4,FALSE),  " No Loan")</f>
        <v xml:space="preserve"> No Loan</v>
      </c>
      <c r="O2363" s="4">
        <f>VLOOKUP(B2363, [1]Transaction!C:F,4,FALSE)</f>
        <v>44208</v>
      </c>
      <c r="P2363" t="str">
        <f>VLOOKUP(B2363,[1]Transaction!C:D,2,FALSE)</f>
        <v>Money Deposit</v>
      </c>
      <c r="Q2363" t="str">
        <f>VLOOKUP(B2363,[1]Transaction!C:E,3,FALSE)</f>
        <v>Bank</v>
      </c>
      <c r="R2363" s="10">
        <f>IFERROR(I2363-J2363, "")</f>
        <v>314961.05824832001</v>
      </c>
      <c r="S2363" s="5">
        <f t="shared" si="73"/>
        <v>0</v>
      </c>
    </row>
    <row r="2364" spans="1:19" x14ac:dyDescent="0.25">
      <c r="A2364" s="6" t="s">
        <v>1122</v>
      </c>
      <c r="B2364" s="7">
        <v>788671678</v>
      </c>
      <c r="C2364" s="6">
        <v>65</v>
      </c>
      <c r="D2364" s="17">
        <v>20964.75</v>
      </c>
      <c r="E2364" s="6" t="s">
        <v>3339</v>
      </c>
      <c r="F2364" s="6" t="s">
        <v>3992</v>
      </c>
      <c r="G2364" s="6" t="s">
        <v>3369</v>
      </c>
      <c r="H2364" s="18" t="s">
        <v>8188</v>
      </c>
      <c r="I2364" s="19" t="str">
        <f t="shared" si="72"/>
        <v>1338614.54</v>
      </c>
      <c r="J2364" s="20">
        <v>225570.79216583999</v>
      </c>
      <c r="K2364" s="6" t="s">
        <v>8189</v>
      </c>
      <c r="L2364" t="str">
        <f>VLOOKUP(A2364,[1]Accounts!$A$2:$G$3001,5,FALSE)</f>
        <v>Joint</v>
      </c>
      <c r="M2364" t="str">
        <f>VLOOKUP(A2364,[1]Accounts!$A$2:$G$3001,7,FALSE)</f>
        <v>336871,5675</v>
      </c>
      <c r="N2364" t="str">
        <f>IFERROR(VLOOKUP(A2364,[1]Loan!A:D,4,FALSE),  " No Loan")</f>
        <v xml:space="preserve"> No Loan</v>
      </c>
      <c r="O2364" s="4">
        <f>VLOOKUP(B2364, [1]Transaction!C:F,4,FALSE)</f>
        <v>44328</v>
      </c>
      <c r="P2364" t="str">
        <f>VLOOKUP(B2364,[1]Transaction!C:D,2,FALSE)</f>
        <v>Money Transfer</v>
      </c>
      <c r="Q2364" t="str">
        <f>VLOOKUP(B2364,[1]Transaction!C:E,3,FALSE)</f>
        <v>ATM</v>
      </c>
      <c r="R2364" s="10">
        <f>IFERROR(I2364-J2364, "")</f>
        <v>1113043.74783416</v>
      </c>
      <c r="S2364" s="5">
        <f t="shared" si="73"/>
        <v>22260.874956683201</v>
      </c>
    </row>
    <row r="2365" spans="1:19" x14ac:dyDescent="0.25">
      <c r="A2365" s="6" t="s">
        <v>820</v>
      </c>
      <c r="B2365" s="7">
        <v>789469598</v>
      </c>
      <c r="C2365" s="6">
        <v>54</v>
      </c>
      <c r="D2365" s="17">
        <v>24982.5</v>
      </c>
      <c r="E2365" s="6" t="s">
        <v>3348</v>
      </c>
      <c r="F2365" s="6" t="s">
        <v>3704</v>
      </c>
      <c r="G2365" s="6" t="s">
        <v>3361</v>
      </c>
      <c r="H2365" s="18" t="s">
        <v>8190</v>
      </c>
      <c r="I2365" s="19" t="str">
        <f t="shared" si="72"/>
        <v>876651.006</v>
      </c>
      <c r="J2365" s="20">
        <v>232087.7344968</v>
      </c>
      <c r="K2365" s="6" t="s">
        <v>8191</v>
      </c>
      <c r="L2365" t="str">
        <f>VLOOKUP(A2365,[1]Accounts!$A$2:$G$3001,5,FALSE)</f>
        <v>Corporate</v>
      </c>
      <c r="M2365" t="str">
        <f>VLOOKUP(A2365,[1]Accounts!$A$2:$G$3001,7,FALSE)</f>
        <v>47981,4776</v>
      </c>
      <c r="N2365" t="str">
        <f>IFERROR(VLOOKUP(A2365,[1]Loan!A:D,4,FALSE),  " No Loan")</f>
        <v xml:space="preserve"> No Loan</v>
      </c>
      <c r="O2365" s="4">
        <f>VLOOKUP(B2365, [1]Transaction!C:F,4,FALSE)</f>
        <v>44461</v>
      </c>
      <c r="P2365" t="str">
        <f>VLOOKUP(B2365,[1]Transaction!C:D,2,FALSE)</f>
        <v>Checks</v>
      </c>
      <c r="Q2365" t="str">
        <f>VLOOKUP(B2365,[1]Transaction!C:E,3,FALSE)</f>
        <v>Informal Services</v>
      </c>
      <c r="R2365" s="10">
        <f>IFERROR(I2365-J2365, "")</f>
        <v>644563.27150320006</v>
      </c>
      <c r="S2365" s="5">
        <f t="shared" si="73"/>
        <v>12891.265430064001</v>
      </c>
    </row>
    <row r="2366" spans="1:19" x14ac:dyDescent="0.25">
      <c r="A2366" s="6" t="s">
        <v>2050</v>
      </c>
      <c r="B2366" s="7">
        <v>789761993</v>
      </c>
      <c r="C2366" s="6">
        <v>40</v>
      </c>
      <c r="D2366" s="17">
        <v>30096</v>
      </c>
      <c r="E2366" s="6" t="s">
        <v>3348</v>
      </c>
      <c r="F2366" s="6" t="s">
        <v>3830</v>
      </c>
      <c r="G2366" s="6" t="s">
        <v>3369</v>
      </c>
      <c r="H2366" s="18" t="s">
        <v>8192</v>
      </c>
      <c r="I2366" s="19" t="str">
        <f t="shared" si="72"/>
        <v>297694.656</v>
      </c>
      <c r="J2366" s="20">
        <v>192757.28976000001</v>
      </c>
      <c r="K2366" s="6" t="s">
        <v>8193</v>
      </c>
      <c r="L2366" t="str">
        <f>VLOOKUP(A2366,[1]Accounts!$A$2:$G$3001,5,FALSE)</f>
        <v>Current</v>
      </c>
      <c r="M2366" t="str">
        <f>VLOOKUP(A2366,[1]Accounts!$A$2:$G$3001,7,FALSE)</f>
        <v>243163,9808</v>
      </c>
      <c r="N2366" t="str">
        <f>IFERROR(VLOOKUP(A2366,[1]Loan!A:D,4,FALSE),  " No Loan")</f>
        <v xml:space="preserve"> No Loan</v>
      </c>
      <c r="O2366" s="4">
        <f>VLOOKUP(B2366, [1]Transaction!C:F,4,FALSE)</f>
        <v>44252</v>
      </c>
      <c r="P2366" t="str">
        <f>VLOOKUP(B2366,[1]Transaction!C:D,2,FALSE)</f>
        <v>Cash Withdrawal</v>
      </c>
      <c r="Q2366" t="str">
        <f>VLOOKUP(B2366,[1]Transaction!C:E,3,FALSE)</f>
        <v>POS</v>
      </c>
      <c r="R2366" s="10">
        <f>IFERROR(I2366-J2366, "")</f>
        <v>104937.36624</v>
      </c>
      <c r="S2366" s="5">
        <f t="shared" si="73"/>
        <v>0</v>
      </c>
    </row>
    <row r="2367" spans="1:19" x14ac:dyDescent="0.25">
      <c r="A2367" s="6" t="s">
        <v>2680</v>
      </c>
      <c r="B2367" s="7">
        <v>790275661</v>
      </c>
      <c r="C2367" s="6">
        <v>79</v>
      </c>
      <c r="D2367" s="17">
        <v>15851.25</v>
      </c>
      <c r="E2367" s="6" t="s">
        <v>3348</v>
      </c>
      <c r="F2367" s="6" t="s">
        <v>4542</v>
      </c>
      <c r="G2367" s="6" t="s">
        <v>3512</v>
      </c>
      <c r="H2367" s="18" t="s">
        <v>8194</v>
      </c>
      <c r="I2367" s="19" t="str">
        <f t="shared" si="72"/>
        <v>730384.021</v>
      </c>
      <c r="J2367" s="20">
        <v>144603.76082600001</v>
      </c>
      <c r="K2367" s="6" t="s">
        <v>8195</v>
      </c>
      <c r="L2367" t="str">
        <f>VLOOKUP(A2367,[1]Accounts!$A$2:$G$3001,5,FALSE)</f>
        <v>Savings</v>
      </c>
      <c r="M2367" t="str">
        <f>VLOOKUP(A2367,[1]Accounts!$A$2:$G$3001,7,FALSE)</f>
        <v>256234,92</v>
      </c>
      <c r="N2367" t="str">
        <f>IFERROR(VLOOKUP(A2367,[1]Loan!A:D,4,FALSE),  " No Loan")</f>
        <v xml:space="preserve"> No Loan</v>
      </c>
      <c r="O2367" s="4">
        <f>VLOOKUP(B2367, [1]Transaction!C:F,4,FALSE)</f>
        <v>44376</v>
      </c>
      <c r="P2367" t="str">
        <f>VLOOKUP(B2367,[1]Transaction!C:D,2,FALSE)</f>
        <v>Checks</v>
      </c>
      <c r="Q2367" t="str">
        <f>VLOOKUP(B2367,[1]Transaction!C:E,3,FALSE)</f>
        <v>Informal Services</v>
      </c>
      <c r="R2367" s="10">
        <f>IFERROR(I2367-J2367, "")</f>
        <v>585780.26017399994</v>
      </c>
      <c r="S2367" s="5">
        <f t="shared" si="73"/>
        <v>11715.60520348</v>
      </c>
    </row>
    <row r="2368" spans="1:19" x14ac:dyDescent="0.25">
      <c r="A2368" s="6" t="s">
        <v>2176</v>
      </c>
      <c r="B2368" s="7">
        <v>790370097</v>
      </c>
      <c r="C2368" s="6">
        <v>48</v>
      </c>
      <c r="D2368" s="17">
        <v>27174</v>
      </c>
      <c r="E2368" s="6" t="s">
        <v>3339</v>
      </c>
      <c r="F2368" s="6" t="s">
        <v>3666</v>
      </c>
      <c r="G2368" s="6" t="s">
        <v>3365</v>
      </c>
      <c r="H2368" s="18" t="s">
        <v>8196</v>
      </c>
      <c r="I2368" s="19" t="str">
        <f t="shared" si="72"/>
        <v>243942.316</v>
      </c>
      <c r="J2368" s="20">
        <v>180559.37354688</v>
      </c>
      <c r="K2368" s="6" t="s">
        <v>8197</v>
      </c>
      <c r="L2368" t="str">
        <f>VLOOKUP(A2368,[1]Accounts!$A$2:$G$3001,5,FALSE)</f>
        <v>Current</v>
      </c>
      <c r="M2368" t="str">
        <f>VLOOKUP(A2368,[1]Accounts!$A$2:$G$3001,7,FALSE)</f>
        <v>73475,1488</v>
      </c>
      <c r="N2368" t="str">
        <f>IFERROR(VLOOKUP(A2368,[1]Loan!A:D,4,FALSE),  " No Loan")</f>
        <v xml:space="preserve"> No Loan</v>
      </c>
      <c r="O2368" s="4">
        <f>VLOOKUP(B2368, [1]Transaction!C:F,4,FALSE)</f>
        <v>44501</v>
      </c>
      <c r="P2368" t="str">
        <f>VLOOKUP(B2368,[1]Transaction!C:D,2,FALSE)</f>
        <v>Online Payment</v>
      </c>
      <c r="Q2368" t="str">
        <f>VLOOKUP(B2368,[1]Transaction!C:E,3,FALSE)</f>
        <v>Mobile</v>
      </c>
      <c r="R2368" s="10">
        <f>IFERROR(I2368-J2368, "")</f>
        <v>63382.942453119991</v>
      </c>
      <c r="S2368" s="5">
        <f t="shared" si="73"/>
        <v>0</v>
      </c>
    </row>
    <row r="2369" spans="1:19" x14ac:dyDescent="0.25">
      <c r="A2369" s="6" t="s">
        <v>2241</v>
      </c>
      <c r="B2369" s="7">
        <v>790391249</v>
      </c>
      <c r="C2369" s="6">
        <v>30</v>
      </c>
      <c r="D2369" s="17">
        <v>33748.5</v>
      </c>
      <c r="E2369" s="6" t="s">
        <v>3339</v>
      </c>
      <c r="F2369" s="6" t="s">
        <v>3840</v>
      </c>
      <c r="G2369" s="6" t="s">
        <v>3345</v>
      </c>
      <c r="H2369" s="18" t="s">
        <v>8198</v>
      </c>
      <c r="I2369" s="19" t="str">
        <f t="shared" si="72"/>
        <v>585623.395</v>
      </c>
      <c r="J2369" s="20">
        <v>144412.23726160001</v>
      </c>
      <c r="K2369" s="6" t="s">
        <v>8199</v>
      </c>
      <c r="L2369" t="str">
        <f>VLOOKUP(A2369,[1]Accounts!$A$2:$G$3001,5,FALSE)</f>
        <v>Corporate</v>
      </c>
      <c r="M2369" t="str">
        <f>VLOOKUP(A2369,[1]Accounts!$A$2:$G$3001,7,FALSE)</f>
        <v>141076,9293</v>
      </c>
      <c r="N2369" t="str">
        <f>IFERROR(VLOOKUP(A2369,[1]Loan!A:D,4,FALSE),  " No Loan")</f>
        <v xml:space="preserve"> No Loan</v>
      </c>
      <c r="O2369" s="4">
        <f>VLOOKUP(B2369, [1]Transaction!C:F,4,FALSE)</f>
        <v>44624</v>
      </c>
      <c r="P2369" t="str">
        <f>VLOOKUP(B2369,[1]Transaction!C:D,2,FALSE)</f>
        <v>Money Deposit</v>
      </c>
      <c r="Q2369" t="str">
        <f>VLOOKUP(B2369,[1]Transaction!C:E,3,FALSE)</f>
        <v>Bank</v>
      </c>
      <c r="R2369" s="10">
        <f>IFERROR(I2369-J2369, "")</f>
        <v>441211.15773840004</v>
      </c>
      <c r="S2369" s="5">
        <f t="shared" si="73"/>
        <v>0</v>
      </c>
    </row>
    <row r="2370" spans="1:19" x14ac:dyDescent="0.25">
      <c r="A2370" s="6" t="s">
        <v>1035</v>
      </c>
      <c r="B2370" s="7">
        <v>790393092</v>
      </c>
      <c r="C2370" s="6">
        <v>59</v>
      </c>
      <c r="D2370" s="17">
        <v>23156.25</v>
      </c>
      <c r="E2370" s="6" t="s">
        <v>3339</v>
      </c>
      <c r="F2370" s="6" t="s">
        <v>5002</v>
      </c>
      <c r="G2370" s="6" t="s">
        <v>3429</v>
      </c>
      <c r="H2370" s="18" t="s">
        <v>8200</v>
      </c>
      <c r="I2370" s="19" t="str">
        <f t="shared" si="72"/>
        <v>1023932.01</v>
      </c>
      <c r="J2370" s="20">
        <v>353931.22823057999</v>
      </c>
      <c r="K2370" s="6" t="s">
        <v>8201</v>
      </c>
      <c r="L2370" t="str">
        <f>VLOOKUP(A2370,[1]Accounts!$A$2:$G$3001,5,FALSE)</f>
        <v>Domiciliary</v>
      </c>
      <c r="M2370" t="str">
        <f>VLOOKUP(A2370,[1]Accounts!$A$2:$G$3001,7,FALSE)</f>
        <v>262799,9136</v>
      </c>
      <c r="N2370" t="str">
        <f>IFERROR(VLOOKUP(A2370,[1]Loan!A:D,4,FALSE),  " No Loan")</f>
        <v xml:space="preserve"> No Loan</v>
      </c>
      <c r="O2370" s="4">
        <f>VLOOKUP(B2370, [1]Transaction!C:F,4,FALSE)</f>
        <v>44673</v>
      </c>
      <c r="P2370" t="str">
        <f>VLOOKUP(B2370,[1]Transaction!C:D,2,FALSE)</f>
        <v>Money Deposit</v>
      </c>
      <c r="Q2370" t="str">
        <f>VLOOKUP(B2370,[1]Transaction!C:E,3,FALSE)</f>
        <v>Bank</v>
      </c>
      <c r="R2370" s="10">
        <f>IFERROR(I2370-J2370, "")</f>
        <v>670000.78176942002</v>
      </c>
      <c r="S2370" s="5">
        <f t="shared" si="73"/>
        <v>13400.015635388401</v>
      </c>
    </row>
    <row r="2371" spans="1:19" x14ac:dyDescent="0.25">
      <c r="A2371" s="6" t="s">
        <v>779</v>
      </c>
      <c r="B2371" s="7">
        <v>790819977</v>
      </c>
      <c r="C2371" s="6">
        <v>82</v>
      </c>
      <c r="D2371" s="17">
        <v>14755.5</v>
      </c>
      <c r="E2371" s="6" t="s">
        <v>3348</v>
      </c>
      <c r="F2371" s="6" t="s">
        <v>3741</v>
      </c>
      <c r="G2371" s="6" t="s">
        <v>3454</v>
      </c>
      <c r="H2371" s="18" t="s">
        <v>8202</v>
      </c>
      <c r="I2371" s="19" t="str">
        <f t="shared" ref="I2371:I2434" si="74">LEFT(H2371,10)</f>
        <v>160695.225</v>
      </c>
      <c r="J2371" s="20">
        <v>119075.16216959999</v>
      </c>
      <c r="K2371" s="6" t="s">
        <v>8203</v>
      </c>
      <c r="L2371" t="str">
        <f>VLOOKUP(A2371,[1]Accounts!$A$2:$G$3001,5,FALSE)</f>
        <v>Domiciliary</v>
      </c>
      <c r="M2371" t="str">
        <f>VLOOKUP(A2371,[1]Accounts!$A$2:$G$3001,7,FALSE)</f>
        <v>112668,9642</v>
      </c>
      <c r="N2371" t="str">
        <f>IFERROR(VLOOKUP(A2371,[1]Loan!A:D,4,FALSE),  " No Loan")</f>
        <v>N901801474</v>
      </c>
      <c r="O2371" s="4">
        <f>VLOOKUP(B2371, [1]Transaction!C:F,4,FALSE)</f>
        <v>44426</v>
      </c>
      <c r="P2371" t="str">
        <f>VLOOKUP(B2371,[1]Transaction!C:D,2,FALSE)</f>
        <v>Loan Payment</v>
      </c>
      <c r="Q2371" t="str">
        <f>VLOOKUP(B2371,[1]Transaction!C:E,3,FALSE)</f>
        <v>AFT</v>
      </c>
      <c r="R2371" s="10">
        <f>IFERROR(I2371-J2371, "")</f>
        <v>41620.062830400013</v>
      </c>
      <c r="S2371" s="5">
        <f t="shared" ref="S2371:S2434" si="75">IF(R2371&gt;500000, R2371*0.02,0)</f>
        <v>0</v>
      </c>
    </row>
    <row r="2372" spans="1:19" x14ac:dyDescent="0.25">
      <c r="A2372" s="6" t="s">
        <v>2931</v>
      </c>
      <c r="B2372" s="7">
        <v>791085065</v>
      </c>
      <c r="C2372" s="6">
        <v>41</v>
      </c>
      <c r="D2372" s="17">
        <v>29730.75</v>
      </c>
      <c r="E2372" s="6" t="s">
        <v>3348</v>
      </c>
      <c r="F2372" s="6" t="s">
        <v>3443</v>
      </c>
      <c r="G2372" s="6" t="s">
        <v>3463</v>
      </c>
      <c r="H2372" s="18" t="s">
        <v>8204</v>
      </c>
      <c r="I2372" s="19" t="str">
        <f t="shared" si="74"/>
        <v>1061383.89</v>
      </c>
      <c r="J2372" s="20">
        <v>148593.745685</v>
      </c>
      <c r="K2372" s="6" t="s">
        <v>8205</v>
      </c>
      <c r="L2372" t="str">
        <f>VLOOKUP(A2372,[1]Accounts!$A$2:$G$3001,5,FALSE)</f>
        <v>Domiciliary</v>
      </c>
      <c r="M2372" t="str">
        <f>VLOOKUP(A2372,[1]Accounts!$A$2:$G$3001,7,FALSE)</f>
        <v>183031,56</v>
      </c>
      <c r="N2372" t="str">
        <f>IFERROR(VLOOKUP(A2372,[1]Loan!A:D,4,FALSE),  " No Loan")</f>
        <v xml:space="preserve"> No Loan</v>
      </c>
      <c r="O2372" s="4">
        <f>VLOOKUP(B2372, [1]Transaction!C:F,4,FALSE)</f>
        <v>44284</v>
      </c>
      <c r="P2372" t="str">
        <f>VLOOKUP(B2372,[1]Transaction!C:D,2,FALSE)</f>
        <v>Cash Withdrawal</v>
      </c>
      <c r="Q2372" t="str">
        <f>VLOOKUP(B2372,[1]Transaction!C:E,3,FALSE)</f>
        <v>POS</v>
      </c>
      <c r="R2372" s="10">
        <f>IFERROR(I2372-J2372, "")</f>
        <v>912790.14431499992</v>
      </c>
      <c r="S2372" s="5">
        <f t="shared" si="75"/>
        <v>18255.8028863</v>
      </c>
    </row>
    <row r="2373" spans="1:19" x14ac:dyDescent="0.25">
      <c r="A2373" s="6" t="s">
        <v>782</v>
      </c>
      <c r="B2373" s="7">
        <v>791457586</v>
      </c>
      <c r="C2373" s="6">
        <v>80</v>
      </c>
      <c r="D2373" s="17">
        <v>15486</v>
      </c>
      <c r="E2373" s="6" t="s">
        <v>3348</v>
      </c>
      <c r="F2373" s="6" t="s">
        <v>3713</v>
      </c>
      <c r="G2373" s="6" t="s">
        <v>3403</v>
      </c>
      <c r="H2373" s="18" t="s">
        <v>8206</v>
      </c>
      <c r="I2373" s="19" t="str">
        <f t="shared" si="74"/>
        <v>160756.047</v>
      </c>
      <c r="J2373" s="20">
        <v>181743.64243199999</v>
      </c>
      <c r="K2373" s="6" t="s">
        <v>8207</v>
      </c>
      <c r="L2373" t="str">
        <f>VLOOKUP(A2373,[1]Accounts!$A$2:$G$3001,5,FALSE)</f>
        <v>Joint</v>
      </c>
      <c r="M2373" t="str">
        <f>VLOOKUP(A2373,[1]Accounts!$A$2:$G$3001,7,FALSE)</f>
        <v>467025,8004</v>
      </c>
      <c r="N2373" t="str">
        <f>IFERROR(VLOOKUP(A2373,[1]Loan!A:D,4,FALSE),  " No Loan")</f>
        <v>N1176441072</v>
      </c>
      <c r="O2373" s="4">
        <f>VLOOKUP(B2373, [1]Transaction!C:F,4,FALSE)</f>
        <v>44363</v>
      </c>
      <c r="P2373" t="str">
        <f>VLOOKUP(B2373,[1]Transaction!C:D,2,FALSE)</f>
        <v>Loan Payment</v>
      </c>
      <c r="Q2373" t="str">
        <f>VLOOKUP(B2373,[1]Transaction!C:E,3,FALSE)</f>
        <v>AFT</v>
      </c>
      <c r="R2373" s="10">
        <f>IFERROR(I2373-J2373, "")</f>
        <v>-20987.595432000002</v>
      </c>
      <c r="S2373" s="5">
        <f t="shared" si="75"/>
        <v>0</v>
      </c>
    </row>
    <row r="2374" spans="1:19" x14ac:dyDescent="0.25">
      <c r="A2374" s="6" t="s">
        <v>1221</v>
      </c>
      <c r="B2374" s="7">
        <v>792457149</v>
      </c>
      <c r="C2374" s="6">
        <v>58</v>
      </c>
      <c r="D2374" s="17">
        <v>23521.5</v>
      </c>
      <c r="E2374" s="6" t="s">
        <v>3348</v>
      </c>
      <c r="F2374" s="6" t="s">
        <v>4005</v>
      </c>
      <c r="G2374" s="6" t="s">
        <v>3361</v>
      </c>
      <c r="H2374" s="18" t="s">
        <v>8208</v>
      </c>
      <c r="I2374" s="19" t="str">
        <f t="shared" si="74"/>
        <v>337430.364</v>
      </c>
      <c r="J2374" s="20">
        <v>424057.9419648</v>
      </c>
      <c r="K2374" s="6" t="s">
        <v>8209</v>
      </c>
      <c r="L2374" t="str">
        <f>VLOOKUP(A2374,[1]Accounts!$A$2:$G$3001,5,FALSE)</f>
        <v>Current</v>
      </c>
      <c r="M2374" t="str">
        <f>VLOOKUP(A2374,[1]Accounts!$A$2:$G$3001,7,FALSE)</f>
        <v>192746,0646</v>
      </c>
      <c r="N2374" t="str">
        <f>IFERROR(VLOOKUP(A2374,[1]Loan!A:D,4,FALSE),  " No Loan")</f>
        <v xml:space="preserve"> No Loan</v>
      </c>
      <c r="O2374" s="4">
        <f>VLOOKUP(B2374, [1]Transaction!C:F,4,FALSE)</f>
        <v>44666</v>
      </c>
      <c r="P2374" t="str">
        <f>VLOOKUP(B2374,[1]Transaction!C:D,2,FALSE)</f>
        <v>Checks</v>
      </c>
      <c r="Q2374" t="str">
        <f>VLOOKUP(B2374,[1]Transaction!C:E,3,FALSE)</f>
        <v>Informal Services</v>
      </c>
      <c r="R2374" s="10">
        <f>IFERROR(I2374-J2374, "")</f>
        <v>-86627.577964800003</v>
      </c>
      <c r="S2374" s="5">
        <f t="shared" si="75"/>
        <v>0</v>
      </c>
    </row>
    <row r="2375" spans="1:19" x14ac:dyDescent="0.25">
      <c r="A2375" s="6" t="s">
        <v>974</v>
      </c>
      <c r="B2375" s="7">
        <v>792776232</v>
      </c>
      <c r="C2375" s="6">
        <v>84</v>
      </c>
      <c r="D2375" s="17">
        <v>14025</v>
      </c>
      <c r="E2375" s="6" t="s">
        <v>3348</v>
      </c>
      <c r="F2375" s="6" t="s">
        <v>3979</v>
      </c>
      <c r="G2375" s="6" t="s">
        <v>3399</v>
      </c>
      <c r="H2375" s="18" t="s">
        <v>8210</v>
      </c>
      <c r="I2375" s="19" t="str">
        <f t="shared" si="74"/>
        <v>444874.250</v>
      </c>
      <c r="J2375" s="20">
        <v>89541.053731799999</v>
      </c>
      <c r="K2375" s="6" t="s">
        <v>8211</v>
      </c>
      <c r="L2375" t="str">
        <f>VLOOKUP(A2375,[1]Accounts!$A$2:$G$3001,5,FALSE)</f>
        <v>Corporate</v>
      </c>
      <c r="M2375" t="str">
        <f>VLOOKUP(A2375,[1]Accounts!$A$2:$G$3001,7,FALSE)</f>
        <v>126016,1244</v>
      </c>
      <c r="N2375" t="str">
        <f>IFERROR(VLOOKUP(A2375,[1]Loan!A:D,4,FALSE),  " No Loan")</f>
        <v xml:space="preserve"> No Loan</v>
      </c>
      <c r="O2375" s="4">
        <f>VLOOKUP(B2375, [1]Transaction!C:F,4,FALSE)</f>
        <v>44200</v>
      </c>
      <c r="P2375" t="str">
        <f>VLOOKUP(B2375,[1]Transaction!C:D,2,FALSE)</f>
        <v>Online Payment</v>
      </c>
      <c r="Q2375" t="str">
        <f>VLOOKUP(B2375,[1]Transaction!C:E,3,FALSE)</f>
        <v>Internet Banking</v>
      </c>
      <c r="R2375" s="10">
        <f>IFERROR(I2375-J2375, "")</f>
        <v>355333.1962682</v>
      </c>
      <c r="S2375" s="5">
        <f t="shared" si="75"/>
        <v>0</v>
      </c>
    </row>
    <row r="2376" spans="1:19" x14ac:dyDescent="0.25">
      <c r="A2376" s="6" t="s">
        <v>1744</v>
      </c>
      <c r="B2376" s="7">
        <v>793373801</v>
      </c>
      <c r="C2376" s="6">
        <v>56</v>
      </c>
      <c r="D2376" s="17">
        <v>24252</v>
      </c>
      <c r="E2376" s="6" t="s">
        <v>3348</v>
      </c>
      <c r="F2376" s="6" t="s">
        <v>3968</v>
      </c>
      <c r="G2376" s="6" t="s">
        <v>3505</v>
      </c>
      <c r="H2376" s="18" t="s">
        <v>8212</v>
      </c>
      <c r="I2376" s="19" t="str">
        <f t="shared" si="74"/>
        <v>993806.110</v>
      </c>
      <c r="J2376" s="20">
        <v>430047.00779040001</v>
      </c>
      <c r="K2376" s="6" t="s">
        <v>8213</v>
      </c>
      <c r="L2376" t="str">
        <f>VLOOKUP(A2376,[1]Accounts!$A$2:$G$3001,5,FALSE)</f>
        <v>Savings</v>
      </c>
      <c r="M2376" t="str">
        <f>VLOOKUP(A2376,[1]Accounts!$A$2:$G$3001,7,FALSE)</f>
        <v>514809,5744</v>
      </c>
      <c r="N2376" t="str">
        <f>IFERROR(VLOOKUP(A2376,[1]Loan!A:D,4,FALSE),  " No Loan")</f>
        <v xml:space="preserve"> No Loan</v>
      </c>
      <c r="O2376" s="4">
        <f>VLOOKUP(B2376, [1]Transaction!C:F,4,FALSE)</f>
        <v>44337</v>
      </c>
      <c r="P2376" t="str">
        <f>VLOOKUP(B2376,[1]Transaction!C:D,2,FALSE)</f>
        <v>Cash Withdrawal</v>
      </c>
      <c r="Q2376" t="str">
        <f>VLOOKUP(B2376,[1]Transaction!C:E,3,FALSE)</f>
        <v>ATM</v>
      </c>
      <c r="R2376" s="10">
        <f>IFERROR(I2376-J2376, "")</f>
        <v>563759.10220959992</v>
      </c>
      <c r="S2376" s="5">
        <f t="shared" si="75"/>
        <v>11275.182044191999</v>
      </c>
    </row>
    <row r="2377" spans="1:19" x14ac:dyDescent="0.25">
      <c r="A2377" s="6" t="s">
        <v>1039</v>
      </c>
      <c r="B2377" s="7">
        <v>794596039</v>
      </c>
      <c r="C2377" s="6">
        <v>19</v>
      </c>
      <c r="D2377" s="17">
        <v>37766.25</v>
      </c>
      <c r="E2377" s="6" t="s">
        <v>3348</v>
      </c>
      <c r="F2377" s="6" t="s">
        <v>3696</v>
      </c>
      <c r="G2377" s="6" t="s">
        <v>3466</v>
      </c>
      <c r="H2377" s="18" t="s">
        <v>8214</v>
      </c>
      <c r="I2377" s="19" t="str">
        <f t="shared" si="74"/>
        <v>585083.66_x0002_</v>
      </c>
      <c r="J2377" s="20">
        <v>218528.74700999999</v>
      </c>
      <c r="K2377" s="6" t="s">
        <v>8215</v>
      </c>
      <c r="L2377" t="str">
        <f>VLOOKUP(A2377,[1]Accounts!$A$2:$G$3001,5,FALSE)</f>
        <v>Savings</v>
      </c>
      <c r="M2377" t="str">
        <f>VLOOKUP(A2377,[1]Accounts!$A$2:$G$3001,7,FALSE)</f>
        <v>81683,4375</v>
      </c>
      <c r="N2377" t="str">
        <f>IFERROR(VLOOKUP(A2377,[1]Loan!A:D,4,FALSE),  " No Loan")</f>
        <v xml:space="preserve"> No Loan</v>
      </c>
      <c r="O2377" s="4">
        <f>VLOOKUP(B2377, [1]Transaction!C:F,4,FALSE)</f>
        <v>44320</v>
      </c>
      <c r="P2377" t="str">
        <f>VLOOKUP(B2377,[1]Transaction!C:D,2,FALSE)</f>
        <v>Checks</v>
      </c>
      <c r="Q2377" t="str">
        <f>VLOOKUP(B2377,[1]Transaction!C:E,3,FALSE)</f>
        <v>Bank</v>
      </c>
      <c r="R2377" s="10" t="str">
        <f>IFERROR(I2377-J2377, "")</f>
        <v/>
      </c>
      <c r="S2377" s="5" t="e">
        <f t="shared" si="75"/>
        <v>#VALUE!</v>
      </c>
    </row>
    <row r="2378" spans="1:19" x14ac:dyDescent="0.25">
      <c r="A2378" s="6" t="s">
        <v>2097</v>
      </c>
      <c r="B2378" s="7">
        <v>794705385</v>
      </c>
      <c r="C2378" s="6">
        <v>76</v>
      </c>
      <c r="D2378" s="17">
        <v>16947</v>
      </c>
      <c r="E2378" s="6" t="s">
        <v>3339</v>
      </c>
      <c r="F2378" s="6" t="s">
        <v>3830</v>
      </c>
      <c r="G2378" s="6" t="s">
        <v>3505</v>
      </c>
      <c r="H2378" s="18" t="s">
        <v>8216</v>
      </c>
      <c r="I2378" s="19" t="str">
        <f t="shared" si="74"/>
        <v>533504.828</v>
      </c>
      <c r="J2378" s="20">
        <v>184674.748284</v>
      </c>
      <c r="K2378" s="6" t="s">
        <v>8217</v>
      </c>
      <c r="L2378" t="str">
        <f>VLOOKUP(A2378,[1]Accounts!$A$2:$G$3001,5,FALSE)</f>
        <v>Corporate</v>
      </c>
      <c r="M2378" t="str">
        <f>VLOOKUP(A2378,[1]Accounts!$A$2:$G$3001,7,FALSE)</f>
        <v>265206,4986</v>
      </c>
      <c r="N2378" t="str">
        <f>IFERROR(VLOOKUP(A2378,[1]Loan!A:D,4,FALSE),  " No Loan")</f>
        <v xml:space="preserve"> No Loan</v>
      </c>
      <c r="O2378" s="4">
        <f>VLOOKUP(B2378, [1]Transaction!C:F,4,FALSE)</f>
        <v>44271</v>
      </c>
      <c r="P2378" t="str">
        <f>VLOOKUP(B2378,[1]Transaction!C:D,2,FALSE)</f>
        <v>Online Payment</v>
      </c>
      <c r="Q2378" t="str">
        <f>VLOOKUP(B2378,[1]Transaction!C:E,3,FALSE)</f>
        <v>Internet Banking</v>
      </c>
      <c r="R2378" s="10">
        <f>IFERROR(I2378-J2378, "")</f>
        <v>348830.07971600001</v>
      </c>
      <c r="S2378" s="5">
        <f t="shared" si="75"/>
        <v>0</v>
      </c>
    </row>
    <row r="2379" spans="1:19" x14ac:dyDescent="0.25">
      <c r="A2379" s="6" t="s">
        <v>2481</v>
      </c>
      <c r="B2379" s="7">
        <v>794996007</v>
      </c>
      <c r="C2379" s="6">
        <v>49</v>
      </c>
      <c r="D2379" s="17">
        <v>26808.75</v>
      </c>
      <c r="E2379" s="6" t="s">
        <v>3348</v>
      </c>
      <c r="F2379" s="6" t="s">
        <v>3936</v>
      </c>
      <c r="G2379" s="6" t="s">
        <v>3369</v>
      </c>
      <c r="H2379" s="18" t="s">
        <v>8218</v>
      </c>
      <c r="I2379" s="19" t="str">
        <f t="shared" si="74"/>
        <v>2206729.56</v>
      </c>
      <c r="J2379" s="20">
        <v>892479.7413312</v>
      </c>
      <c r="K2379" s="6" t="s">
        <v>8219</v>
      </c>
      <c r="L2379" t="str">
        <f>VLOOKUP(A2379,[1]Accounts!$A$2:$G$3001,5,FALSE)</f>
        <v>Joint</v>
      </c>
      <c r="M2379" t="str">
        <f>VLOOKUP(A2379,[1]Accounts!$A$2:$G$3001,7,FALSE)</f>
        <v>170020,8174</v>
      </c>
      <c r="N2379" t="str">
        <f>IFERROR(VLOOKUP(A2379,[1]Loan!A:D,4,FALSE),  " No Loan")</f>
        <v xml:space="preserve"> No Loan</v>
      </c>
      <c r="O2379" s="4">
        <f>VLOOKUP(B2379, [1]Transaction!C:F,4,FALSE)</f>
        <v>44640</v>
      </c>
      <c r="P2379" t="str">
        <f>VLOOKUP(B2379,[1]Transaction!C:D,2,FALSE)</f>
        <v>Money Deposit</v>
      </c>
      <c r="Q2379" t="str">
        <f>VLOOKUP(B2379,[1]Transaction!C:E,3,FALSE)</f>
        <v>ATM</v>
      </c>
      <c r="R2379" s="10">
        <f>IFERROR(I2379-J2379, "")</f>
        <v>1314249.8186687999</v>
      </c>
      <c r="S2379" s="5">
        <f t="shared" si="75"/>
        <v>26284.996373375998</v>
      </c>
    </row>
    <row r="2380" spans="1:19" x14ac:dyDescent="0.25">
      <c r="A2380" s="6" t="s">
        <v>866</v>
      </c>
      <c r="B2380" s="7">
        <v>795311765</v>
      </c>
      <c r="C2380" s="6">
        <v>66</v>
      </c>
      <c r="D2380" s="17">
        <v>20599.5</v>
      </c>
      <c r="E2380" s="6" t="s">
        <v>3339</v>
      </c>
      <c r="F2380" s="6" t="s">
        <v>5117</v>
      </c>
      <c r="G2380" s="6" t="s">
        <v>3425</v>
      </c>
      <c r="H2380" s="18" t="s">
        <v>8220</v>
      </c>
      <c r="I2380" s="19" t="str">
        <f t="shared" si="74"/>
        <v>548877.966</v>
      </c>
      <c r="J2380" s="20">
        <v>183277.51225344001</v>
      </c>
      <c r="K2380" s="6" t="s">
        <v>8221</v>
      </c>
      <c r="L2380" t="str">
        <f>VLOOKUP(A2380,[1]Accounts!$A$2:$G$3001,5,FALSE)</f>
        <v>Current</v>
      </c>
      <c r="M2380" t="str">
        <f>VLOOKUP(A2380,[1]Accounts!$A$2:$G$3001,7,FALSE)</f>
        <v>50651,5625</v>
      </c>
      <c r="N2380" t="str">
        <f>IFERROR(VLOOKUP(A2380,[1]Loan!A:D,4,FALSE),  " No Loan")</f>
        <v xml:space="preserve"> No Loan</v>
      </c>
      <c r="O2380" s="4">
        <f>VLOOKUP(B2380, [1]Transaction!C:F,4,FALSE)</f>
        <v>44651</v>
      </c>
      <c r="P2380" t="str">
        <f>VLOOKUP(B2380,[1]Transaction!C:D,2,FALSE)</f>
        <v>Money Transfer</v>
      </c>
      <c r="Q2380" t="str">
        <f>VLOOKUP(B2380,[1]Transaction!C:E,3,FALSE)</f>
        <v>Mobile</v>
      </c>
      <c r="R2380" s="10">
        <f>IFERROR(I2380-J2380, "")</f>
        <v>365600.45374656003</v>
      </c>
      <c r="S2380" s="5">
        <f t="shared" si="75"/>
        <v>0</v>
      </c>
    </row>
    <row r="2381" spans="1:19" x14ac:dyDescent="0.25">
      <c r="A2381" s="6" t="s">
        <v>2290</v>
      </c>
      <c r="B2381" s="7">
        <v>795560326</v>
      </c>
      <c r="C2381" s="6">
        <v>63</v>
      </c>
      <c r="D2381" s="17">
        <v>21695.25</v>
      </c>
      <c r="E2381" s="6" t="s">
        <v>3339</v>
      </c>
      <c r="F2381" s="6" t="s">
        <v>3368</v>
      </c>
      <c r="G2381" s="6" t="s">
        <v>3429</v>
      </c>
      <c r="H2381" s="18" t="s">
        <v>8222</v>
      </c>
      <c r="I2381" s="19" t="str">
        <f t="shared" si="74"/>
        <v>2217834.36</v>
      </c>
      <c r="J2381" s="20">
        <v>838895.84969599999</v>
      </c>
      <c r="K2381" s="6" t="s">
        <v>8223</v>
      </c>
      <c r="L2381" t="str">
        <f>VLOOKUP(A2381,[1]Accounts!$A$2:$G$3001,5,FALSE)</f>
        <v>Fixed Deposit</v>
      </c>
      <c r="M2381" t="str">
        <f>VLOOKUP(A2381,[1]Accounts!$A$2:$G$3001,7,FALSE)</f>
        <v>237555,666</v>
      </c>
      <c r="N2381" t="str">
        <f>IFERROR(VLOOKUP(A2381,[1]Loan!A:D,4,FALSE),  " No Loan")</f>
        <v xml:space="preserve"> No Loan</v>
      </c>
      <c r="O2381" s="4">
        <f>VLOOKUP(B2381, [1]Transaction!C:F,4,FALSE)</f>
        <v>44432</v>
      </c>
      <c r="P2381" t="str">
        <f>VLOOKUP(B2381,[1]Transaction!C:D,2,FALSE)</f>
        <v>Money Deposit</v>
      </c>
      <c r="Q2381" t="str">
        <f>VLOOKUP(B2381,[1]Transaction!C:E,3,FALSE)</f>
        <v>Bank</v>
      </c>
      <c r="R2381" s="10">
        <f>IFERROR(I2381-J2381, "")</f>
        <v>1378938.5103039998</v>
      </c>
      <c r="S2381" s="5">
        <f t="shared" si="75"/>
        <v>27578.770206079997</v>
      </c>
    </row>
    <row r="2382" spans="1:19" x14ac:dyDescent="0.25">
      <c r="A2382" s="6" t="s">
        <v>3146</v>
      </c>
      <c r="B2382" s="7">
        <v>795569153</v>
      </c>
      <c r="C2382" s="6">
        <v>79</v>
      </c>
      <c r="D2382" s="17">
        <v>15851.25</v>
      </c>
      <c r="E2382" s="6" t="s">
        <v>3348</v>
      </c>
      <c r="F2382" s="6" t="s">
        <v>4204</v>
      </c>
      <c r="G2382" s="6" t="s">
        <v>3403</v>
      </c>
      <c r="H2382" s="18" t="s">
        <v>8224</v>
      </c>
      <c r="I2382" s="19" t="str">
        <f t="shared" si="74"/>
        <v>794956.827</v>
      </c>
      <c r="J2382" s="20">
        <v>231097.30882559999</v>
      </c>
      <c r="K2382" s="6" t="s">
        <v>8225</v>
      </c>
      <c r="L2382" t="str">
        <f>VLOOKUP(A2382,[1]Accounts!$A$2:$G$3001,5,FALSE)</f>
        <v>Savings</v>
      </c>
      <c r="M2382" t="str">
        <f>VLOOKUP(A2382,[1]Accounts!$A$2:$G$3001,7,FALSE)</f>
        <v>126030,6582</v>
      </c>
      <c r="N2382" t="str">
        <f>IFERROR(VLOOKUP(A2382,[1]Loan!A:D,4,FALSE),  " No Loan")</f>
        <v xml:space="preserve"> No Loan</v>
      </c>
      <c r="O2382" s="4">
        <f>VLOOKUP(B2382, [1]Transaction!C:F,4,FALSE)</f>
        <v>44283</v>
      </c>
      <c r="P2382" t="str">
        <f>VLOOKUP(B2382,[1]Transaction!C:D,2,FALSE)</f>
        <v>Money Deposit</v>
      </c>
      <c r="Q2382" t="str">
        <f>VLOOKUP(B2382,[1]Transaction!C:E,3,FALSE)</f>
        <v>Bank</v>
      </c>
      <c r="R2382" s="10">
        <f>IFERROR(I2382-J2382, "")</f>
        <v>563859.51817440009</v>
      </c>
      <c r="S2382" s="5">
        <f t="shared" si="75"/>
        <v>11277.190363488002</v>
      </c>
    </row>
    <row r="2383" spans="1:19" x14ac:dyDescent="0.25">
      <c r="A2383" s="6" t="s">
        <v>1850</v>
      </c>
      <c r="B2383" s="7">
        <v>795714810</v>
      </c>
      <c r="C2383" s="6">
        <v>83</v>
      </c>
      <c r="D2383" s="17">
        <v>14390.25</v>
      </c>
      <c r="E2383" s="6" t="s">
        <v>3339</v>
      </c>
      <c r="F2383" s="6" t="s">
        <v>3704</v>
      </c>
      <c r="G2383" s="6" t="s">
        <v>3365</v>
      </c>
      <c r="H2383" s="18" t="s">
        <v>8226</v>
      </c>
      <c r="I2383" s="19" t="str">
        <f t="shared" si="74"/>
        <v>1415618.52</v>
      </c>
      <c r="J2383" s="20">
        <v>167777.01071999999</v>
      </c>
      <c r="K2383" s="6" t="s">
        <v>8227</v>
      </c>
      <c r="L2383" t="str">
        <f>VLOOKUP(A2383,[1]Accounts!$A$2:$G$3001,5,FALSE)</f>
        <v>Current</v>
      </c>
      <c r="M2383" t="str">
        <f>VLOOKUP(A2383,[1]Accounts!$A$2:$G$3001,7,FALSE)</f>
        <v>124471,9872</v>
      </c>
      <c r="N2383" t="str">
        <f>IFERROR(VLOOKUP(A2383,[1]Loan!A:D,4,FALSE),  " No Loan")</f>
        <v xml:space="preserve"> No Loan</v>
      </c>
      <c r="O2383" s="4">
        <f>VLOOKUP(B2383, [1]Transaction!C:F,4,FALSE)</f>
        <v>44639</v>
      </c>
      <c r="P2383" t="str">
        <f>VLOOKUP(B2383,[1]Transaction!C:D,2,FALSE)</f>
        <v>Online Payment</v>
      </c>
      <c r="Q2383" t="str">
        <f>VLOOKUP(B2383,[1]Transaction!C:E,3,FALSE)</f>
        <v>Card</v>
      </c>
      <c r="R2383" s="10">
        <f>IFERROR(I2383-J2383, "")</f>
        <v>1247841.5092800001</v>
      </c>
      <c r="S2383" s="5">
        <f t="shared" si="75"/>
        <v>24956.830185600003</v>
      </c>
    </row>
    <row r="2384" spans="1:19" x14ac:dyDescent="0.25">
      <c r="A2384" s="6" t="s">
        <v>1143</v>
      </c>
      <c r="B2384" s="7">
        <v>795837717</v>
      </c>
      <c r="C2384" s="6">
        <v>52</v>
      </c>
      <c r="D2384" s="17">
        <v>25713</v>
      </c>
      <c r="E2384" s="6" t="s">
        <v>3339</v>
      </c>
      <c r="F2384" s="6" t="s">
        <v>3443</v>
      </c>
      <c r="G2384" s="6" t="s">
        <v>3361</v>
      </c>
      <c r="H2384" s="18" t="s">
        <v>8228</v>
      </c>
      <c r="I2384" s="19" t="str">
        <f t="shared" si="74"/>
        <v>55923.3745</v>
      </c>
      <c r="J2384" s="20">
        <v>65492.485355520002</v>
      </c>
      <c r="K2384" s="6" t="s">
        <v>8229</v>
      </c>
      <c r="L2384" t="str">
        <f>VLOOKUP(A2384,[1]Accounts!$A$2:$G$3001,5,FALSE)</f>
        <v>Domiciliary</v>
      </c>
      <c r="M2384" t="str">
        <f>VLOOKUP(A2384,[1]Accounts!$A$2:$G$3001,7,FALSE)</f>
        <v>78234,3936</v>
      </c>
      <c r="N2384" t="str">
        <f>IFERROR(VLOOKUP(A2384,[1]Loan!A:D,4,FALSE),  " No Loan")</f>
        <v xml:space="preserve"> No Loan</v>
      </c>
      <c r="O2384" s="4">
        <f>VLOOKUP(B2384, [1]Transaction!C:F,4,FALSE)</f>
        <v>44478</v>
      </c>
      <c r="P2384" t="str">
        <f>VLOOKUP(B2384,[1]Transaction!C:D,2,FALSE)</f>
        <v>Cash Withdrawal</v>
      </c>
      <c r="Q2384" t="str">
        <f>VLOOKUP(B2384,[1]Transaction!C:E,3,FALSE)</f>
        <v>ATM</v>
      </c>
      <c r="R2384" s="10">
        <f>IFERROR(I2384-J2384, "")</f>
        <v>-9569.1108555200044</v>
      </c>
      <c r="S2384" s="5">
        <f t="shared" si="75"/>
        <v>0</v>
      </c>
    </row>
    <row r="2385" spans="1:19" x14ac:dyDescent="0.25">
      <c r="A2385" s="6" t="s">
        <v>2185</v>
      </c>
      <c r="B2385" s="7">
        <v>796218942</v>
      </c>
      <c r="C2385" s="6">
        <v>82</v>
      </c>
      <c r="D2385" s="17">
        <v>14755.5</v>
      </c>
      <c r="E2385" s="6" t="s">
        <v>3348</v>
      </c>
      <c r="F2385" s="6" t="s">
        <v>3785</v>
      </c>
      <c r="G2385" s="6" t="s">
        <v>3369</v>
      </c>
      <c r="H2385" s="18" t="s">
        <v>8230</v>
      </c>
      <c r="I2385" s="19" t="str">
        <f t="shared" si="74"/>
        <v>298094.807</v>
      </c>
      <c r="J2385" s="20">
        <v>81402.812789999996</v>
      </c>
      <c r="K2385" s="6" t="s">
        <v>8231</v>
      </c>
      <c r="L2385" t="str">
        <f>VLOOKUP(A2385,[1]Accounts!$A$2:$G$3001,5,FALSE)</f>
        <v>Savings</v>
      </c>
      <c r="M2385" t="str">
        <f>VLOOKUP(A2385,[1]Accounts!$A$2:$G$3001,7,FALSE)</f>
        <v>65431,3016</v>
      </c>
      <c r="N2385" t="str">
        <f>IFERROR(VLOOKUP(A2385,[1]Loan!A:D,4,FALSE),  " No Loan")</f>
        <v xml:space="preserve"> No Loan</v>
      </c>
      <c r="O2385" s="4">
        <f>VLOOKUP(B2385, [1]Transaction!C:F,4,FALSE)</f>
        <v>44639</v>
      </c>
      <c r="P2385" t="str">
        <f>VLOOKUP(B2385,[1]Transaction!C:D,2,FALSE)</f>
        <v>Online Payment</v>
      </c>
      <c r="Q2385" t="str">
        <f>VLOOKUP(B2385,[1]Transaction!C:E,3,FALSE)</f>
        <v>Internet Banking</v>
      </c>
      <c r="R2385" s="10">
        <f>IFERROR(I2385-J2385, "")</f>
        <v>216691.99420999998</v>
      </c>
      <c r="S2385" s="5">
        <f t="shared" si="75"/>
        <v>0</v>
      </c>
    </row>
    <row r="2386" spans="1:19" x14ac:dyDescent="0.25">
      <c r="A2386" s="6" t="s">
        <v>1718</v>
      </c>
      <c r="B2386" s="7">
        <v>796584522</v>
      </c>
      <c r="C2386" s="6">
        <v>55</v>
      </c>
      <c r="D2386" s="17">
        <v>24617.25</v>
      </c>
      <c r="E2386" s="6" t="s">
        <v>3339</v>
      </c>
      <c r="F2386" s="6" t="s">
        <v>3693</v>
      </c>
      <c r="G2386" s="6" t="s">
        <v>3505</v>
      </c>
      <c r="H2386" s="18" t="s">
        <v>8232</v>
      </c>
      <c r="I2386" s="19" t="str">
        <f t="shared" si="74"/>
        <v>405882_x0002_</v>
      </c>
      <c r="J2386" s="20">
        <v>118842.2496</v>
      </c>
      <c r="K2386" s="6" t="s">
        <v>8233</v>
      </c>
      <c r="L2386" t="str">
        <f>VLOOKUP(A2386,[1]Accounts!$A$2:$G$3001,5,FALSE)</f>
        <v>Corporate</v>
      </c>
      <c r="M2386" t="str">
        <f>VLOOKUP(A2386,[1]Accounts!$A$2:$G$3001,7,FALSE)</f>
        <v>343910,3913</v>
      </c>
      <c r="N2386" t="str">
        <f>IFERROR(VLOOKUP(A2386,[1]Loan!A:D,4,FALSE),  " No Loan")</f>
        <v xml:space="preserve"> No Loan</v>
      </c>
      <c r="O2386" s="4">
        <f>VLOOKUP(B2386, [1]Transaction!C:F,4,FALSE)</f>
        <v>44244</v>
      </c>
      <c r="P2386" t="str">
        <f>VLOOKUP(B2386,[1]Transaction!C:D,2,FALSE)</f>
        <v>Cash Withdrawal</v>
      </c>
      <c r="Q2386" t="str">
        <f>VLOOKUP(B2386,[1]Transaction!C:E,3,FALSE)</f>
        <v>ATM</v>
      </c>
      <c r="R2386" s="10" t="str">
        <f>IFERROR(I2386-J2386, "")</f>
        <v/>
      </c>
      <c r="S2386" s="5" t="e">
        <f t="shared" si="75"/>
        <v>#VALUE!</v>
      </c>
    </row>
    <row r="2387" spans="1:19" x14ac:dyDescent="0.25">
      <c r="A2387" s="6" t="s">
        <v>3173</v>
      </c>
      <c r="B2387" s="7">
        <v>796857761</v>
      </c>
      <c r="C2387" s="6">
        <v>53</v>
      </c>
      <c r="D2387" s="17">
        <v>25347.75</v>
      </c>
      <c r="E2387" s="6" t="s">
        <v>3348</v>
      </c>
      <c r="F2387" s="6" t="s">
        <v>3364</v>
      </c>
      <c r="G2387" s="6" t="s">
        <v>3369</v>
      </c>
      <c r="H2387" s="18" t="s">
        <v>8234</v>
      </c>
      <c r="I2387" s="19" t="str">
        <f t="shared" si="74"/>
        <v>313186.083</v>
      </c>
      <c r="J2387" s="20">
        <v>108026.5041072</v>
      </c>
      <c r="K2387" s="6" t="s">
        <v>8235</v>
      </c>
      <c r="L2387" t="str">
        <f>VLOOKUP(A2387,[1]Accounts!$A$2:$G$3001,5,FALSE)</f>
        <v>Domiciliary</v>
      </c>
      <c r="M2387" t="str">
        <f>VLOOKUP(A2387,[1]Accounts!$A$2:$G$3001,7,FALSE)</f>
        <v>44050,0638</v>
      </c>
      <c r="N2387" t="str">
        <f>IFERROR(VLOOKUP(A2387,[1]Loan!A:D,4,FALSE),  " No Loan")</f>
        <v xml:space="preserve"> No Loan</v>
      </c>
      <c r="O2387" s="4">
        <f>VLOOKUP(B2387, [1]Transaction!C:F,4,FALSE)</f>
        <v>44508</v>
      </c>
      <c r="P2387" t="str">
        <f>VLOOKUP(B2387,[1]Transaction!C:D,2,FALSE)</f>
        <v>Checks</v>
      </c>
      <c r="Q2387" t="str">
        <f>VLOOKUP(B2387,[1]Transaction!C:E,3,FALSE)</f>
        <v>Informal Services</v>
      </c>
      <c r="R2387" s="10">
        <f>IFERROR(I2387-J2387, "")</f>
        <v>205159.57889279997</v>
      </c>
      <c r="S2387" s="5">
        <f t="shared" si="75"/>
        <v>0</v>
      </c>
    </row>
    <row r="2388" spans="1:19" x14ac:dyDescent="0.25">
      <c r="A2388" s="6" t="s">
        <v>1611</v>
      </c>
      <c r="B2388" s="7">
        <v>796966460</v>
      </c>
      <c r="C2388" s="6">
        <v>30</v>
      </c>
      <c r="D2388" s="17">
        <v>33748.5</v>
      </c>
      <c r="E2388" s="6" t="s">
        <v>3348</v>
      </c>
      <c r="F2388" s="6" t="s">
        <v>4056</v>
      </c>
      <c r="G2388" s="6" t="s">
        <v>3369</v>
      </c>
      <c r="H2388" s="18" t="s">
        <v>8236</v>
      </c>
      <c r="I2388" s="19" t="str">
        <f t="shared" si="74"/>
        <v>481184.562</v>
      </c>
      <c r="J2388" s="20">
        <v>246923.65711649999</v>
      </c>
      <c r="K2388" s="6" t="s">
        <v>8237</v>
      </c>
      <c r="L2388" t="str">
        <f>VLOOKUP(A2388,[1]Accounts!$A$2:$G$3001,5,FALSE)</f>
        <v>Savings</v>
      </c>
      <c r="M2388" t="str">
        <f>VLOOKUP(A2388,[1]Accounts!$A$2:$G$3001,7,FALSE)</f>
        <v>105030,5028</v>
      </c>
      <c r="N2388" t="str">
        <f>IFERROR(VLOOKUP(A2388,[1]Loan!A:D,4,FALSE),  " No Loan")</f>
        <v xml:space="preserve"> No Loan</v>
      </c>
      <c r="O2388" s="4">
        <f>VLOOKUP(B2388, [1]Transaction!C:F,4,FALSE)</f>
        <v>44595</v>
      </c>
      <c r="P2388" t="str">
        <f>VLOOKUP(B2388,[1]Transaction!C:D,2,FALSE)</f>
        <v>Online Payment</v>
      </c>
      <c r="Q2388" t="str">
        <f>VLOOKUP(B2388,[1]Transaction!C:E,3,FALSE)</f>
        <v>Mobile</v>
      </c>
      <c r="R2388" s="10">
        <f>IFERROR(I2388-J2388, "")</f>
        <v>234260.90488349998</v>
      </c>
      <c r="S2388" s="5">
        <f t="shared" si="75"/>
        <v>0</v>
      </c>
    </row>
    <row r="2389" spans="1:19" x14ac:dyDescent="0.25">
      <c r="A2389" s="6" t="s">
        <v>2578</v>
      </c>
      <c r="B2389" s="7">
        <v>796973356</v>
      </c>
      <c r="C2389" s="6">
        <v>63</v>
      </c>
      <c r="D2389" s="17">
        <v>21695.25</v>
      </c>
      <c r="E2389" s="6" t="s">
        <v>3348</v>
      </c>
      <c r="F2389" s="6" t="s">
        <v>3660</v>
      </c>
      <c r="G2389" s="6" t="s">
        <v>3489</v>
      </c>
      <c r="H2389" s="18" t="s">
        <v>8238</v>
      </c>
      <c r="I2389" s="19" t="str">
        <f t="shared" si="74"/>
        <v>3017361.20</v>
      </c>
      <c r="J2389" s="20">
        <v>508084.69338900002</v>
      </c>
      <c r="K2389" s="6" t="s">
        <v>8239</v>
      </c>
      <c r="L2389" t="str">
        <f>VLOOKUP(A2389,[1]Accounts!$A$2:$G$3001,5,FALSE)</f>
        <v>Savings</v>
      </c>
      <c r="M2389" t="str">
        <f>VLOOKUP(A2389,[1]Accounts!$A$2:$G$3001,7,FALSE)</f>
        <v>161596,71</v>
      </c>
      <c r="N2389" t="str">
        <f>IFERROR(VLOOKUP(A2389,[1]Loan!A:D,4,FALSE),  " No Loan")</f>
        <v xml:space="preserve"> No Loan</v>
      </c>
      <c r="O2389" s="4">
        <f>VLOOKUP(B2389, [1]Transaction!C:F,4,FALSE)</f>
        <v>44254</v>
      </c>
      <c r="P2389" t="str">
        <f>VLOOKUP(B2389,[1]Transaction!C:D,2,FALSE)</f>
        <v>Money Deposit</v>
      </c>
      <c r="Q2389" t="str">
        <f>VLOOKUP(B2389,[1]Transaction!C:E,3,FALSE)</f>
        <v>ATM</v>
      </c>
      <c r="R2389" s="10">
        <f>IFERROR(I2389-J2389, "")</f>
        <v>2509276.5066110003</v>
      </c>
      <c r="S2389" s="5">
        <f t="shared" si="75"/>
        <v>50185.53013222001</v>
      </c>
    </row>
    <row r="2390" spans="1:19" x14ac:dyDescent="0.25">
      <c r="A2390" s="6" t="s">
        <v>1907</v>
      </c>
      <c r="B2390" s="7">
        <v>797666813</v>
      </c>
      <c r="C2390" s="6">
        <v>65</v>
      </c>
      <c r="D2390" s="17">
        <v>20964.75</v>
      </c>
      <c r="E2390" s="6" t="s">
        <v>3348</v>
      </c>
      <c r="F2390" s="6" t="s">
        <v>3916</v>
      </c>
      <c r="G2390" s="6" t="s">
        <v>3403</v>
      </c>
      <c r="H2390" s="18" t="s">
        <v>8240</v>
      </c>
      <c r="I2390" s="19" t="str">
        <f t="shared" si="74"/>
        <v>1357515.55</v>
      </c>
      <c r="J2390" s="20">
        <v>436548.42457407998</v>
      </c>
      <c r="K2390" s="6" t="s">
        <v>8241</v>
      </c>
      <c r="L2390" t="str">
        <f>VLOOKUP(A2390,[1]Accounts!$A$2:$G$3001,5,FALSE)</f>
        <v>Joint</v>
      </c>
      <c r="M2390" t="str">
        <f>VLOOKUP(A2390,[1]Accounts!$A$2:$G$3001,7,FALSE)</f>
        <v>265014,945</v>
      </c>
      <c r="N2390" t="str">
        <f>IFERROR(VLOOKUP(A2390,[1]Loan!A:D,4,FALSE),  " No Loan")</f>
        <v xml:space="preserve"> No Loan</v>
      </c>
      <c r="O2390" s="4">
        <f>VLOOKUP(B2390, [1]Transaction!C:F,4,FALSE)</f>
        <v>44551</v>
      </c>
      <c r="P2390" t="str">
        <f>VLOOKUP(B2390,[1]Transaction!C:D,2,FALSE)</f>
        <v>Online Payment</v>
      </c>
      <c r="Q2390" t="str">
        <f>VLOOKUP(B2390,[1]Transaction!C:E,3,FALSE)</f>
        <v>Internet Banking</v>
      </c>
      <c r="R2390" s="10">
        <f>IFERROR(I2390-J2390, "")</f>
        <v>920967.12542592012</v>
      </c>
      <c r="S2390" s="5">
        <f t="shared" si="75"/>
        <v>18419.342508518403</v>
      </c>
    </row>
    <row r="2391" spans="1:19" x14ac:dyDescent="0.25">
      <c r="A2391" s="6" t="s">
        <v>1945</v>
      </c>
      <c r="B2391" s="7">
        <v>797693035</v>
      </c>
      <c r="C2391" s="6">
        <v>35</v>
      </c>
      <c r="D2391" s="17">
        <v>31922.25</v>
      </c>
      <c r="E2391" s="6" t="s">
        <v>3348</v>
      </c>
      <c r="F2391" s="6" t="s">
        <v>3576</v>
      </c>
      <c r="G2391" s="6" t="s">
        <v>3369</v>
      </c>
      <c r="H2391" s="18" t="s">
        <v>8242</v>
      </c>
      <c r="I2391" s="19" t="str">
        <f t="shared" si="74"/>
        <v>152238.452</v>
      </c>
      <c r="J2391" s="20">
        <v>91794.148205759993</v>
      </c>
      <c r="K2391" s="6" t="s">
        <v>8243</v>
      </c>
      <c r="L2391" t="str">
        <f>VLOOKUP(A2391,[1]Accounts!$A$2:$G$3001,5,FALSE)</f>
        <v>Fixed Deposit</v>
      </c>
      <c r="M2391" t="str">
        <f>VLOOKUP(A2391,[1]Accounts!$A$2:$G$3001,7,FALSE)</f>
        <v>227268,804</v>
      </c>
      <c r="N2391" t="str">
        <f>IFERROR(VLOOKUP(A2391,[1]Loan!A:D,4,FALSE),  " No Loan")</f>
        <v xml:space="preserve"> No Loan</v>
      </c>
      <c r="O2391" s="4">
        <f>VLOOKUP(B2391, [1]Transaction!C:F,4,FALSE)</f>
        <v>44598</v>
      </c>
      <c r="P2391" t="str">
        <f>VLOOKUP(B2391,[1]Transaction!C:D,2,FALSE)</f>
        <v>Checks</v>
      </c>
      <c r="Q2391" t="str">
        <f>VLOOKUP(B2391,[1]Transaction!C:E,3,FALSE)</f>
        <v>Informal Services</v>
      </c>
      <c r="R2391" s="10">
        <f>IFERROR(I2391-J2391, "")</f>
        <v>60444.303794239997</v>
      </c>
      <c r="S2391" s="5">
        <f t="shared" si="75"/>
        <v>0</v>
      </c>
    </row>
    <row r="2392" spans="1:19" x14ac:dyDescent="0.25">
      <c r="A2392" s="6" t="s">
        <v>2293</v>
      </c>
      <c r="B2392" s="7">
        <v>798424866</v>
      </c>
      <c r="C2392" s="6">
        <v>34</v>
      </c>
      <c r="D2392" s="17">
        <v>32287.5</v>
      </c>
      <c r="E2392" s="6" t="s">
        <v>3348</v>
      </c>
      <c r="F2392" s="6" t="s">
        <v>4256</v>
      </c>
      <c r="G2392" s="6" t="s">
        <v>3489</v>
      </c>
      <c r="H2392" s="18" t="s">
        <v>8244</v>
      </c>
      <c r="I2392" s="19" t="str">
        <f t="shared" si="74"/>
        <v>133610.011</v>
      </c>
      <c r="J2392" s="20">
        <v>178097.19737040001</v>
      </c>
      <c r="K2392" s="6" t="s">
        <v>8245</v>
      </c>
      <c r="L2392" t="str">
        <f>VLOOKUP(A2392,[1]Accounts!$A$2:$G$3001,5,FALSE)</f>
        <v>Domiciliary</v>
      </c>
      <c r="M2392" t="str">
        <f>VLOOKUP(A2392,[1]Accounts!$A$2:$G$3001,7,FALSE)</f>
        <v>185865,9453</v>
      </c>
      <c r="N2392" t="str">
        <f>IFERROR(VLOOKUP(A2392,[1]Loan!A:D,4,FALSE),  " No Loan")</f>
        <v xml:space="preserve"> No Loan</v>
      </c>
      <c r="O2392" s="4">
        <f>VLOOKUP(B2392, [1]Transaction!C:F,4,FALSE)</f>
        <v>44473</v>
      </c>
      <c r="P2392" t="str">
        <f>VLOOKUP(B2392,[1]Transaction!C:D,2,FALSE)</f>
        <v>Money Deposit</v>
      </c>
      <c r="Q2392" t="str">
        <f>VLOOKUP(B2392,[1]Transaction!C:E,3,FALSE)</f>
        <v>Bank</v>
      </c>
      <c r="R2392" s="10">
        <f>IFERROR(I2392-J2392, "")</f>
        <v>-44487.186370400013</v>
      </c>
      <c r="S2392" s="5">
        <f t="shared" si="75"/>
        <v>0</v>
      </c>
    </row>
    <row r="2393" spans="1:19" x14ac:dyDescent="0.25">
      <c r="A2393" s="6" t="s">
        <v>2073</v>
      </c>
      <c r="B2393" s="7">
        <v>799549503</v>
      </c>
      <c r="C2393" s="6">
        <v>27</v>
      </c>
      <c r="D2393" s="17">
        <v>34844.25</v>
      </c>
      <c r="E2393" s="6" t="s">
        <v>3348</v>
      </c>
      <c r="F2393" s="6" t="s">
        <v>4166</v>
      </c>
      <c r="G2393" s="6" t="s">
        <v>3357</v>
      </c>
      <c r="H2393" s="18" t="s">
        <v>8246</v>
      </c>
      <c r="I2393" s="19" t="str">
        <f t="shared" si="74"/>
        <v>225722.820</v>
      </c>
      <c r="J2393" s="20">
        <v>188576.08928694</v>
      </c>
      <c r="K2393" s="6" t="s">
        <v>8247</v>
      </c>
      <c r="L2393" t="str">
        <f>VLOOKUP(A2393,[1]Accounts!$A$2:$G$3001,5,FALSE)</f>
        <v>Domiciliary</v>
      </c>
      <c r="M2393" t="str">
        <f>VLOOKUP(A2393,[1]Accounts!$A$2:$G$3001,7,FALSE)</f>
        <v>218434,02</v>
      </c>
      <c r="N2393" t="str">
        <f>IFERROR(VLOOKUP(A2393,[1]Loan!A:D,4,FALSE),  " No Loan")</f>
        <v xml:space="preserve"> No Loan</v>
      </c>
      <c r="O2393" s="4">
        <f>VLOOKUP(B2393, [1]Transaction!C:F,4,FALSE)</f>
        <v>44654</v>
      </c>
      <c r="P2393" t="str">
        <f>VLOOKUP(B2393,[1]Transaction!C:D,2,FALSE)</f>
        <v>Checks</v>
      </c>
      <c r="Q2393" t="str">
        <f>VLOOKUP(B2393,[1]Transaction!C:E,3,FALSE)</f>
        <v>Informal Services</v>
      </c>
      <c r="R2393" s="10">
        <f>IFERROR(I2393-J2393, "")</f>
        <v>37146.730713060009</v>
      </c>
      <c r="S2393" s="5">
        <f t="shared" si="75"/>
        <v>0</v>
      </c>
    </row>
    <row r="2394" spans="1:19" x14ac:dyDescent="0.25">
      <c r="A2394" s="6" t="s">
        <v>2279</v>
      </c>
      <c r="B2394" s="7">
        <v>799719608</v>
      </c>
      <c r="C2394" s="6">
        <v>62</v>
      </c>
      <c r="D2394" s="17">
        <v>22060.5</v>
      </c>
      <c r="E2394" s="6" t="s">
        <v>3339</v>
      </c>
      <c r="F2394" s="6" t="s">
        <v>4016</v>
      </c>
      <c r="G2394" s="6" t="s">
        <v>3350</v>
      </c>
      <c r="H2394" s="18" t="s">
        <v>8248</v>
      </c>
      <c r="I2394" s="19" t="str">
        <f t="shared" si="74"/>
        <v>17503.9718</v>
      </c>
      <c r="J2394" s="20">
        <v>15276.1935744</v>
      </c>
      <c r="K2394" s="6" t="s">
        <v>8249</v>
      </c>
      <c r="L2394" t="str">
        <f>VLOOKUP(A2394,[1]Accounts!$A$2:$G$3001,5,FALSE)</f>
        <v>Joint</v>
      </c>
      <c r="M2394" t="str">
        <f>VLOOKUP(A2394,[1]Accounts!$A$2:$G$3001,7,FALSE)</f>
        <v>93421,3644</v>
      </c>
      <c r="N2394" t="str">
        <f>IFERROR(VLOOKUP(A2394,[1]Loan!A:D,4,FALSE),  " No Loan")</f>
        <v xml:space="preserve"> No Loan</v>
      </c>
      <c r="O2394" s="4">
        <f>VLOOKUP(B2394, [1]Transaction!C:F,4,FALSE)</f>
        <v>44450</v>
      </c>
      <c r="P2394" t="str">
        <f>VLOOKUP(B2394,[1]Transaction!C:D,2,FALSE)</f>
        <v>Money Deposit</v>
      </c>
      <c r="Q2394" t="str">
        <f>VLOOKUP(B2394,[1]Transaction!C:E,3,FALSE)</f>
        <v>ATM</v>
      </c>
      <c r="R2394" s="10">
        <f>IFERROR(I2394-J2394, "")</f>
        <v>2227.7782255999991</v>
      </c>
      <c r="S2394" s="5">
        <f t="shared" si="75"/>
        <v>0</v>
      </c>
    </row>
    <row r="2395" spans="1:19" x14ac:dyDescent="0.25">
      <c r="A2395" s="6" t="s">
        <v>1100</v>
      </c>
      <c r="B2395" s="7">
        <v>800027615</v>
      </c>
      <c r="C2395" s="6">
        <v>70</v>
      </c>
      <c r="D2395" s="17">
        <v>19138.5</v>
      </c>
      <c r="E2395" s="6" t="s">
        <v>3339</v>
      </c>
      <c r="F2395" s="6" t="s">
        <v>3959</v>
      </c>
      <c r="G2395" s="6" t="s">
        <v>3399</v>
      </c>
      <c r="H2395" s="18" t="s">
        <v>8250</v>
      </c>
      <c r="I2395" s="19" t="str">
        <f t="shared" si="74"/>
        <v>283729.314</v>
      </c>
      <c r="J2395" s="20">
        <v>88118.734970880003</v>
      </c>
      <c r="K2395" s="6" t="s">
        <v>8251</v>
      </c>
      <c r="L2395" t="str">
        <f>VLOOKUP(A2395,[1]Accounts!$A$2:$G$3001,5,FALSE)</f>
        <v>Joint</v>
      </c>
      <c r="M2395" t="str">
        <f>VLOOKUP(A2395,[1]Accounts!$A$2:$G$3001,7,FALSE)</f>
        <v>100790,48</v>
      </c>
      <c r="N2395" t="str">
        <f>IFERROR(VLOOKUP(A2395,[1]Loan!A:D,4,FALSE),  " No Loan")</f>
        <v xml:space="preserve"> No Loan</v>
      </c>
      <c r="O2395" s="4">
        <f>VLOOKUP(B2395, [1]Transaction!C:F,4,FALSE)</f>
        <v>44674</v>
      </c>
      <c r="P2395" t="str">
        <f>VLOOKUP(B2395,[1]Transaction!C:D,2,FALSE)</f>
        <v>Online Payment</v>
      </c>
      <c r="Q2395" t="str">
        <f>VLOOKUP(B2395,[1]Transaction!C:E,3,FALSE)</f>
        <v>Internet Banking</v>
      </c>
      <c r="R2395" s="10">
        <f>IFERROR(I2395-J2395, "")</f>
        <v>195610.57902912001</v>
      </c>
      <c r="S2395" s="5">
        <f t="shared" si="75"/>
        <v>0</v>
      </c>
    </row>
    <row r="2396" spans="1:19" x14ac:dyDescent="0.25">
      <c r="A2396" s="6" t="s">
        <v>2387</v>
      </c>
      <c r="B2396" s="7">
        <v>800032581</v>
      </c>
      <c r="C2396" s="6">
        <v>60</v>
      </c>
      <c r="D2396" s="17">
        <v>22791</v>
      </c>
      <c r="E2396" s="6" t="s">
        <v>3348</v>
      </c>
      <c r="F2396" s="6" t="s">
        <v>3619</v>
      </c>
      <c r="G2396" s="6" t="s">
        <v>3369</v>
      </c>
      <c r="H2396" s="18" t="s">
        <v>8252</v>
      </c>
      <c r="I2396" s="19" t="str">
        <f t="shared" si="74"/>
        <v>657031.987</v>
      </c>
      <c r="J2396" s="20">
        <v>291140.56777788</v>
      </c>
      <c r="K2396" s="6" t="s">
        <v>8253</v>
      </c>
      <c r="L2396" t="str">
        <f>VLOOKUP(A2396,[1]Accounts!$A$2:$G$3001,5,FALSE)</f>
        <v>Corporate</v>
      </c>
      <c r="M2396" t="str">
        <f>VLOOKUP(A2396,[1]Accounts!$A$2:$G$3001,7,FALSE)</f>
        <v>89882,988</v>
      </c>
      <c r="N2396" t="str">
        <f>IFERROR(VLOOKUP(A2396,[1]Loan!A:D,4,FALSE),  " No Loan")</f>
        <v xml:space="preserve"> No Loan</v>
      </c>
      <c r="O2396" s="4">
        <f>VLOOKUP(B2396, [1]Transaction!C:F,4,FALSE)</f>
        <v>44253</v>
      </c>
      <c r="P2396" t="str">
        <f>VLOOKUP(B2396,[1]Transaction!C:D,2,FALSE)</f>
        <v>Money Deposit</v>
      </c>
      <c r="Q2396" t="str">
        <f>VLOOKUP(B2396,[1]Transaction!C:E,3,FALSE)</f>
        <v>Bank</v>
      </c>
      <c r="R2396" s="10">
        <f>IFERROR(I2396-J2396, "")</f>
        <v>365891.41922211996</v>
      </c>
      <c r="S2396" s="5">
        <f t="shared" si="75"/>
        <v>0</v>
      </c>
    </row>
    <row r="2397" spans="1:19" x14ac:dyDescent="0.25">
      <c r="A2397" s="6" t="s">
        <v>3307</v>
      </c>
      <c r="B2397" s="7">
        <v>800047910</v>
      </c>
      <c r="C2397" s="6">
        <v>43</v>
      </c>
      <c r="D2397" s="17">
        <v>29000.25</v>
      </c>
      <c r="E2397" s="6" t="s">
        <v>3339</v>
      </c>
      <c r="F2397" s="6" t="s">
        <v>4008</v>
      </c>
      <c r="G2397" s="6" t="s">
        <v>3454</v>
      </c>
      <c r="H2397" s="18" t="s">
        <v>8254</v>
      </c>
      <c r="I2397" s="19" t="str">
        <f t="shared" si="74"/>
        <v>46348.6394</v>
      </c>
      <c r="J2397" s="20">
        <v>32536.744858800001</v>
      </c>
      <c r="K2397" s="6" t="s">
        <v>8255</v>
      </c>
      <c r="L2397" t="str">
        <f>VLOOKUP(A2397,[1]Accounts!$A$2:$G$3001,5,FALSE)</f>
        <v>Corporate</v>
      </c>
      <c r="M2397" t="str">
        <f>VLOOKUP(A2397,[1]Accounts!$A$2:$G$3001,7,FALSE)</f>
        <v>101280,3968</v>
      </c>
      <c r="N2397" t="str">
        <f>IFERROR(VLOOKUP(A2397,[1]Loan!A:D,4,FALSE),  " No Loan")</f>
        <v xml:space="preserve"> No Loan</v>
      </c>
      <c r="O2397" s="4">
        <f>VLOOKUP(B2397, [1]Transaction!C:F,4,FALSE)</f>
        <v>44508</v>
      </c>
      <c r="P2397" t="str">
        <f>VLOOKUP(B2397,[1]Transaction!C:D,2,FALSE)</f>
        <v>Money Transfer</v>
      </c>
      <c r="Q2397" t="str">
        <f>VLOOKUP(B2397,[1]Transaction!C:E,3,FALSE)</f>
        <v>Mobile</v>
      </c>
      <c r="R2397" s="10">
        <f>IFERROR(I2397-J2397, "")</f>
        <v>13811.894541199999</v>
      </c>
      <c r="S2397" s="5">
        <f t="shared" si="75"/>
        <v>0</v>
      </c>
    </row>
    <row r="2398" spans="1:19" x14ac:dyDescent="0.25">
      <c r="A2398" s="6" t="s">
        <v>2163</v>
      </c>
      <c r="B2398" s="7">
        <v>800680533</v>
      </c>
      <c r="C2398" s="6">
        <v>73</v>
      </c>
      <c r="D2398" s="17">
        <v>18042.75</v>
      </c>
      <c r="E2398" s="6" t="s">
        <v>3348</v>
      </c>
      <c r="F2398" s="6" t="s">
        <v>3460</v>
      </c>
      <c r="G2398" s="6" t="s">
        <v>3389</v>
      </c>
      <c r="H2398" s="18" t="s">
        <v>8256</v>
      </c>
      <c r="I2398" s="19" t="str">
        <f t="shared" si="74"/>
        <v>269797.106</v>
      </c>
      <c r="J2398" s="20">
        <v>168226.4308</v>
      </c>
      <c r="K2398" s="6" t="s">
        <v>8257</v>
      </c>
      <c r="L2398" t="str">
        <f>VLOOKUP(A2398,[1]Accounts!$A$2:$G$3001,5,FALSE)</f>
        <v>Domiciliary</v>
      </c>
      <c r="M2398" t="str">
        <f>VLOOKUP(A2398,[1]Accounts!$A$2:$G$3001,7,FALSE)</f>
        <v>407606,8728</v>
      </c>
      <c r="N2398" t="str">
        <f>IFERROR(VLOOKUP(A2398,[1]Loan!A:D,4,FALSE),  " No Loan")</f>
        <v xml:space="preserve"> No Loan</v>
      </c>
      <c r="O2398" s="4">
        <f>VLOOKUP(B2398, [1]Transaction!C:F,4,FALSE)</f>
        <v>44241</v>
      </c>
      <c r="P2398" t="str">
        <f>VLOOKUP(B2398,[1]Transaction!C:D,2,FALSE)</f>
        <v>Money Deposit</v>
      </c>
      <c r="Q2398" t="str">
        <f>VLOOKUP(B2398,[1]Transaction!C:E,3,FALSE)</f>
        <v>Bank</v>
      </c>
      <c r="R2398" s="10">
        <f>IFERROR(I2398-J2398, "")</f>
        <v>101570.67520000003</v>
      </c>
      <c r="S2398" s="5">
        <f t="shared" si="75"/>
        <v>0</v>
      </c>
    </row>
    <row r="2399" spans="1:19" x14ac:dyDescent="0.25">
      <c r="A2399" s="6" t="s">
        <v>2039</v>
      </c>
      <c r="B2399" s="7">
        <v>800899560</v>
      </c>
      <c r="C2399" s="6">
        <v>74</v>
      </c>
      <c r="D2399" s="17">
        <v>17677.5</v>
      </c>
      <c r="E2399" s="6" t="s">
        <v>3348</v>
      </c>
      <c r="F2399" s="6" t="s">
        <v>3382</v>
      </c>
      <c r="G2399" s="6" t="s">
        <v>3369</v>
      </c>
      <c r="H2399" s="18" t="s">
        <v>8258</v>
      </c>
      <c r="I2399" s="19" t="str">
        <f t="shared" si="74"/>
        <v>502813.336</v>
      </c>
      <c r="J2399" s="20">
        <v>120675.200688</v>
      </c>
      <c r="K2399" s="6" t="s">
        <v>8259</v>
      </c>
      <c r="L2399" t="str">
        <f>VLOOKUP(A2399,[1]Accounts!$A$2:$G$3001,5,FALSE)</f>
        <v>Domiciliary</v>
      </c>
      <c r="M2399" t="str">
        <f>VLOOKUP(A2399,[1]Accounts!$A$2:$G$3001,7,FALSE)</f>
        <v>124830,4512</v>
      </c>
      <c r="N2399" t="str">
        <f>IFERROR(VLOOKUP(A2399,[1]Loan!A:D,4,FALSE),  " No Loan")</f>
        <v xml:space="preserve"> No Loan</v>
      </c>
      <c r="O2399" s="4">
        <f>VLOOKUP(B2399, [1]Transaction!C:F,4,FALSE)</f>
        <v>44322</v>
      </c>
      <c r="P2399" t="str">
        <f>VLOOKUP(B2399,[1]Transaction!C:D,2,FALSE)</f>
        <v>Cash Withdrawal</v>
      </c>
      <c r="Q2399" t="str">
        <f>VLOOKUP(B2399,[1]Transaction!C:E,3,FALSE)</f>
        <v>POS</v>
      </c>
      <c r="R2399" s="10">
        <f>IFERROR(I2399-J2399, "")</f>
        <v>382138.135312</v>
      </c>
      <c r="S2399" s="5">
        <f t="shared" si="75"/>
        <v>0</v>
      </c>
    </row>
    <row r="2400" spans="1:19" x14ac:dyDescent="0.25">
      <c r="A2400" s="6" t="s">
        <v>3133</v>
      </c>
      <c r="B2400" s="7">
        <v>800954188</v>
      </c>
      <c r="C2400" s="6">
        <v>30</v>
      </c>
      <c r="D2400" s="21">
        <v>38531</v>
      </c>
      <c r="E2400" s="6" t="str">
        <f ca="1">CHOOSE(RANDBETWEEN(1, 2), "Male","Female")</f>
        <v>Male</v>
      </c>
      <c r="F2400" s="6" t="str">
        <f ca="1">CHOOSE(RANDBETWEEN(1, 5), "Farmer","Tailor","Student","Professor","Welder")</f>
        <v>Tailor</v>
      </c>
      <c r="G2400" s="6" t="str">
        <f ca="1">CHOOSE(RANDBETWEEN(1, 22), "Kano","Kwara","Imo","Lagos","Adamawa","Delta","Sokoto","Oyo","Osun","Abia","Cross River","Kaduna","Plateau","River","Abuja","Kogi","Edo","Anambra","Bayelsa","Benue","Ogun","Enugu")</f>
        <v>Kwara</v>
      </c>
      <c r="H2400" s="22" t="s">
        <v>8260</v>
      </c>
      <c r="I2400" s="19" t="str">
        <f t="shared" si="74"/>
        <v>853812.496</v>
      </c>
      <c r="J2400" s="10">
        <v>166195.89076950945</v>
      </c>
      <c r="K2400" t="s">
        <v>8261</v>
      </c>
      <c r="L2400" t="str">
        <f>VLOOKUP(A2400,[1]Accounts!$A$2:$G$3001,5,FALSE)</f>
        <v>Joint</v>
      </c>
      <c r="M2400" t="str">
        <f>VLOOKUP(A2400,[1]Accounts!$A$2:$G$3001,7,FALSE)</f>
        <v>99927,6306</v>
      </c>
      <c r="N2400" t="str">
        <f>IFERROR(VLOOKUP(A2400,[1]Loan!A:D,4,FALSE),  " No Loan")</f>
        <v xml:space="preserve"> No Loan</v>
      </c>
      <c r="O2400" s="4">
        <f>VLOOKUP(B2400, [1]Transaction!C:F,4,FALSE)</f>
        <v>44429</v>
      </c>
      <c r="P2400" t="str">
        <f>VLOOKUP(B2400,[1]Transaction!C:D,2,FALSE)</f>
        <v>Money Deposit</v>
      </c>
      <c r="Q2400" t="str">
        <f>VLOOKUP(B2400,[1]Transaction!C:E,3,FALSE)</f>
        <v>Bank</v>
      </c>
      <c r="R2400" s="10">
        <f>IFERROR(I2400-J2400, "")</f>
        <v>687616.60523049056</v>
      </c>
      <c r="S2400" s="5">
        <f t="shared" si="75"/>
        <v>13752.332104609812</v>
      </c>
    </row>
    <row r="2401" spans="1:19" x14ac:dyDescent="0.25">
      <c r="A2401" s="6" t="s">
        <v>1768</v>
      </c>
      <c r="B2401" s="7">
        <v>801227547</v>
      </c>
      <c r="C2401" s="6">
        <v>66</v>
      </c>
      <c r="D2401" s="17">
        <v>20599.5</v>
      </c>
      <c r="E2401" s="6" t="s">
        <v>3339</v>
      </c>
      <c r="F2401" s="6" t="s">
        <v>3409</v>
      </c>
      <c r="G2401" s="6" t="s">
        <v>3444</v>
      </c>
      <c r="H2401" s="18" t="s">
        <v>8262</v>
      </c>
      <c r="I2401" s="19" t="str">
        <f t="shared" si="74"/>
        <v>752092.2_x0002_</v>
      </c>
      <c r="J2401" s="20">
        <v>526163.70311999996</v>
      </c>
      <c r="K2401" s="6" t="s">
        <v>8263</v>
      </c>
      <c r="L2401" t="str">
        <f>VLOOKUP(A2401,[1]Accounts!$A$2:$G$3001,5,FALSE)</f>
        <v>Corporate</v>
      </c>
      <c r="M2401" t="str">
        <f>VLOOKUP(A2401,[1]Accounts!$A$2:$G$3001,7,FALSE)</f>
        <v>91216,944</v>
      </c>
      <c r="N2401" t="str">
        <f>IFERROR(VLOOKUP(A2401,[1]Loan!A:D,4,FALSE),  " No Loan")</f>
        <v xml:space="preserve"> No Loan</v>
      </c>
      <c r="O2401" s="4">
        <f>VLOOKUP(B2401, [1]Transaction!C:F,4,FALSE)</f>
        <v>44359</v>
      </c>
      <c r="P2401" t="str">
        <f>VLOOKUP(B2401,[1]Transaction!C:D,2,FALSE)</f>
        <v>Money Deposit</v>
      </c>
      <c r="Q2401" t="str">
        <f>VLOOKUP(B2401,[1]Transaction!C:E,3,FALSE)</f>
        <v>ATM</v>
      </c>
      <c r="R2401" s="10" t="str">
        <f>IFERROR(I2401-J2401, "")</f>
        <v/>
      </c>
      <c r="S2401" s="5" t="e">
        <f t="shared" si="75"/>
        <v>#VALUE!</v>
      </c>
    </row>
    <row r="2402" spans="1:19" x14ac:dyDescent="0.25">
      <c r="A2402" s="6" t="s">
        <v>2044</v>
      </c>
      <c r="B2402" s="7">
        <v>802088876</v>
      </c>
      <c r="C2402" s="6">
        <v>59</v>
      </c>
      <c r="D2402" s="17">
        <v>23156.25</v>
      </c>
      <c r="E2402" s="6" t="s">
        <v>3339</v>
      </c>
      <c r="F2402" s="6" t="s">
        <v>3950</v>
      </c>
      <c r="G2402" s="6" t="s">
        <v>3350</v>
      </c>
      <c r="H2402" s="18" t="s">
        <v>8264</v>
      </c>
      <c r="I2402" s="19" t="str">
        <f t="shared" si="74"/>
        <v>1260515.57</v>
      </c>
      <c r="J2402" s="20">
        <v>384457.25061411998</v>
      </c>
      <c r="K2402" s="6" t="s">
        <v>8265</v>
      </c>
      <c r="L2402" t="str">
        <f>VLOOKUP(A2402,[1]Accounts!$A$2:$G$3001,5,FALSE)</f>
        <v>Current</v>
      </c>
      <c r="M2402" t="str">
        <f>VLOOKUP(A2402,[1]Accounts!$A$2:$G$3001,7,FALSE)</f>
        <v>94483,2456</v>
      </c>
      <c r="N2402" t="str">
        <f>IFERROR(VLOOKUP(A2402,[1]Loan!A:D,4,FALSE),  " No Loan")</f>
        <v xml:space="preserve"> No Loan</v>
      </c>
      <c r="O2402" s="4">
        <f>VLOOKUP(B2402, [1]Transaction!C:F,4,FALSE)</f>
        <v>44286</v>
      </c>
      <c r="P2402" t="str">
        <f>VLOOKUP(B2402,[1]Transaction!C:D,2,FALSE)</f>
        <v>Money Deposit</v>
      </c>
      <c r="Q2402" t="str">
        <f>VLOOKUP(B2402,[1]Transaction!C:E,3,FALSE)</f>
        <v>ATM</v>
      </c>
      <c r="R2402" s="10">
        <f>IFERROR(I2402-J2402, "")</f>
        <v>876058.31938588014</v>
      </c>
      <c r="S2402" s="5">
        <f t="shared" si="75"/>
        <v>17521.166387717603</v>
      </c>
    </row>
    <row r="2403" spans="1:19" x14ac:dyDescent="0.25">
      <c r="A2403" s="6" t="s">
        <v>3231</v>
      </c>
      <c r="B2403" s="7">
        <v>802418265</v>
      </c>
      <c r="C2403" s="6">
        <v>77</v>
      </c>
      <c r="D2403" s="21">
        <v>34461.75</v>
      </c>
      <c r="E2403" s="6" t="str">
        <f ca="1">CHOOSE(RANDBETWEEN(1, 2), "Male","Female")</f>
        <v>Male</v>
      </c>
      <c r="F2403" s="6" t="str">
        <f ca="1">CHOOSE(RANDBETWEEN(1, 5), "Farmer","Tailor","Student","Professor","Welder")</f>
        <v>Tailor</v>
      </c>
      <c r="G2403" s="6" t="str">
        <f ca="1">CHOOSE(RANDBETWEEN(1, 22), "Kano","Kwara","Imo","Lagos","Adamawa","Delta","Sokoto","Oyo","Osun","Abia","Cross River","Kaduna","Plateau","River","Abuja","Kogi","Edo","Anambra","Bayelsa","Benue","Ogun","Enugu")</f>
        <v>Anambra</v>
      </c>
      <c r="H2403" s="22" t="s">
        <v>8266</v>
      </c>
      <c r="I2403" s="19" t="str">
        <f t="shared" si="74"/>
        <v>499900.050</v>
      </c>
      <c r="J2403" s="10">
        <v>939701.55139518133</v>
      </c>
      <c r="K2403" t="s">
        <v>8267</v>
      </c>
      <c r="L2403" t="str">
        <f>VLOOKUP(A2403,[1]Accounts!$A$2:$G$3001,5,FALSE)</f>
        <v>Domiciliary</v>
      </c>
      <c r="M2403" t="str">
        <f>VLOOKUP(A2403,[1]Accounts!$A$2:$G$3001,7,FALSE)</f>
        <v>140652,0402</v>
      </c>
      <c r="N2403" t="str">
        <f>IFERROR(VLOOKUP(A2403,[1]Loan!A:D,4,FALSE),  " No Loan")</f>
        <v xml:space="preserve"> No Loan</v>
      </c>
      <c r="O2403" s="4">
        <f>VLOOKUP(B2403, [1]Transaction!C:F,4,FALSE)</f>
        <v>44643</v>
      </c>
      <c r="P2403" t="str">
        <f>VLOOKUP(B2403,[1]Transaction!C:D,2,FALSE)</f>
        <v>Checks</v>
      </c>
      <c r="Q2403" t="str">
        <f>VLOOKUP(B2403,[1]Transaction!C:E,3,FALSE)</f>
        <v>Informal Services</v>
      </c>
      <c r="R2403" s="10">
        <f>IFERROR(I2403-J2403, "")</f>
        <v>-439801.50139518135</v>
      </c>
      <c r="S2403" s="5">
        <f t="shared" si="75"/>
        <v>0</v>
      </c>
    </row>
    <row r="2404" spans="1:19" x14ac:dyDescent="0.25">
      <c r="A2404" s="6" t="s">
        <v>3221</v>
      </c>
      <c r="B2404" s="7">
        <v>802502024</v>
      </c>
      <c r="C2404" s="6">
        <v>58</v>
      </c>
      <c r="D2404" s="17">
        <v>23521.5</v>
      </c>
      <c r="E2404" s="6" t="s">
        <v>3348</v>
      </c>
      <c r="F2404" s="6" t="s">
        <v>3644</v>
      </c>
      <c r="G2404" s="6" t="s">
        <v>3505</v>
      </c>
      <c r="H2404" s="18" t="s">
        <v>8268</v>
      </c>
      <c r="I2404" s="19" t="str">
        <f t="shared" si="74"/>
        <v>181465.92_x0002_</v>
      </c>
      <c r="J2404" s="20">
        <v>100940.41800000001</v>
      </c>
      <c r="K2404" s="6" t="s">
        <v>8269</v>
      </c>
      <c r="L2404" t="str">
        <f>VLOOKUP(A2404,[1]Accounts!$A$2:$G$3001,5,FALSE)</f>
        <v>Current</v>
      </c>
      <c r="M2404" t="str">
        <f>VLOOKUP(A2404,[1]Accounts!$A$2:$G$3001,7,FALSE)</f>
        <v>108925,0792</v>
      </c>
      <c r="N2404" t="str">
        <f>IFERROR(VLOOKUP(A2404,[1]Loan!A:D,4,FALSE),  " No Loan")</f>
        <v xml:space="preserve"> No Loan</v>
      </c>
      <c r="O2404" s="4">
        <f>VLOOKUP(B2404, [1]Transaction!C:F,4,FALSE)</f>
        <v>44217</v>
      </c>
      <c r="P2404" t="str">
        <f>VLOOKUP(B2404,[1]Transaction!C:D,2,FALSE)</f>
        <v>Cash Withdrawal</v>
      </c>
      <c r="Q2404" t="str">
        <f>VLOOKUP(B2404,[1]Transaction!C:E,3,FALSE)</f>
        <v>ATM</v>
      </c>
      <c r="R2404" s="10" t="str">
        <f>IFERROR(I2404-J2404, "")</f>
        <v/>
      </c>
      <c r="S2404" s="5" t="e">
        <f t="shared" si="75"/>
        <v>#VALUE!</v>
      </c>
    </row>
    <row r="2405" spans="1:19" x14ac:dyDescent="0.25">
      <c r="A2405" s="6" t="s">
        <v>2238</v>
      </c>
      <c r="B2405" s="7">
        <v>802691207</v>
      </c>
      <c r="C2405" s="6">
        <v>79</v>
      </c>
      <c r="D2405" s="17">
        <v>15851.25</v>
      </c>
      <c r="E2405" s="6" t="s">
        <v>3339</v>
      </c>
      <c r="F2405" s="6" t="s">
        <v>3606</v>
      </c>
      <c r="G2405" s="6" t="s">
        <v>3489</v>
      </c>
      <c r="H2405" s="18" t="s">
        <v>8270</v>
      </c>
      <c r="I2405" s="19" t="str">
        <f t="shared" si="74"/>
        <v>1641146.99</v>
      </c>
      <c r="J2405" s="20">
        <v>360590.04334079998</v>
      </c>
      <c r="K2405" s="6" t="s">
        <v>8271</v>
      </c>
      <c r="L2405" t="str">
        <f>VLOOKUP(A2405,[1]Accounts!$A$2:$G$3001,5,FALSE)</f>
        <v>Current</v>
      </c>
      <c r="M2405" t="str">
        <f>VLOOKUP(A2405,[1]Accounts!$A$2:$G$3001,7,FALSE)</f>
        <v>21255,9375</v>
      </c>
      <c r="N2405" t="str">
        <f>IFERROR(VLOOKUP(A2405,[1]Loan!A:D,4,FALSE),  " No Loan")</f>
        <v xml:space="preserve"> No Loan</v>
      </c>
      <c r="O2405" s="4">
        <f>VLOOKUP(B2405, [1]Transaction!C:F,4,FALSE)</f>
        <v>44389</v>
      </c>
      <c r="P2405" t="str">
        <f>VLOOKUP(B2405,[1]Transaction!C:D,2,FALSE)</f>
        <v>Checks</v>
      </c>
      <c r="Q2405" t="str">
        <f>VLOOKUP(B2405,[1]Transaction!C:E,3,FALSE)</f>
        <v>Informal Services</v>
      </c>
      <c r="R2405" s="10">
        <f>IFERROR(I2405-J2405, "")</f>
        <v>1280556.9466591999</v>
      </c>
      <c r="S2405" s="5">
        <f t="shared" si="75"/>
        <v>25611.138933184</v>
      </c>
    </row>
    <row r="2406" spans="1:19" x14ac:dyDescent="0.25">
      <c r="A2406" s="6" t="s">
        <v>2591</v>
      </c>
      <c r="B2406" s="7">
        <v>802815139</v>
      </c>
      <c r="C2406" s="6">
        <v>40</v>
      </c>
      <c r="D2406" s="17">
        <v>30096</v>
      </c>
      <c r="E2406" s="6" t="s">
        <v>3339</v>
      </c>
      <c r="F2406" s="6" t="s">
        <v>4174</v>
      </c>
      <c r="G2406" s="6" t="s">
        <v>3425</v>
      </c>
      <c r="H2406" s="18" t="s">
        <v>8272</v>
      </c>
      <c r="I2406" s="19" t="str">
        <f t="shared" si="74"/>
        <v>46784.3220</v>
      </c>
      <c r="J2406" s="20">
        <v>26755.79244714</v>
      </c>
      <c r="K2406" s="6" t="s">
        <v>8273</v>
      </c>
      <c r="L2406" t="str">
        <f>VLOOKUP(A2406,[1]Accounts!$A$2:$G$3001,5,FALSE)</f>
        <v>Joint</v>
      </c>
      <c r="M2406" t="str">
        <f>VLOOKUP(A2406,[1]Accounts!$A$2:$G$3001,7,FALSE)</f>
        <v>77567,7952</v>
      </c>
      <c r="N2406" t="str">
        <f>IFERROR(VLOOKUP(A2406,[1]Loan!A:D,4,FALSE),  " No Loan")</f>
        <v xml:space="preserve"> No Loan</v>
      </c>
      <c r="O2406" s="4">
        <f>VLOOKUP(B2406, [1]Transaction!C:F,4,FALSE)</f>
        <v>44433</v>
      </c>
      <c r="P2406" t="str">
        <f>VLOOKUP(B2406,[1]Transaction!C:D,2,FALSE)</f>
        <v>Cash Withdrawal</v>
      </c>
      <c r="Q2406" t="str">
        <f>VLOOKUP(B2406,[1]Transaction!C:E,3,FALSE)</f>
        <v>POS</v>
      </c>
      <c r="R2406" s="10">
        <f>IFERROR(I2406-J2406, "")</f>
        <v>20028.52955286</v>
      </c>
      <c r="S2406" s="5">
        <f t="shared" si="75"/>
        <v>0</v>
      </c>
    </row>
    <row r="2407" spans="1:19" x14ac:dyDescent="0.25">
      <c r="A2407" s="6" t="s">
        <v>1496</v>
      </c>
      <c r="B2407" s="7">
        <v>802850130</v>
      </c>
      <c r="C2407" s="6">
        <v>50</v>
      </c>
      <c r="D2407" s="17">
        <v>26443.5</v>
      </c>
      <c r="E2407" s="6" t="s">
        <v>3339</v>
      </c>
      <c r="F2407" s="6" t="s">
        <v>4310</v>
      </c>
      <c r="G2407" s="6" t="s">
        <v>3466</v>
      </c>
      <c r="H2407" s="18" t="s">
        <v>8274</v>
      </c>
      <c r="I2407" s="19" t="str">
        <f t="shared" si="74"/>
        <v>344791.351</v>
      </c>
      <c r="J2407" s="20">
        <v>129655.9143936</v>
      </c>
      <c r="K2407" s="6" t="s">
        <v>8275</v>
      </c>
      <c r="L2407" t="str">
        <f>VLOOKUP(A2407,[1]Accounts!$A$2:$G$3001,5,FALSE)</f>
        <v>Joint</v>
      </c>
      <c r="M2407" t="str">
        <f>VLOOKUP(A2407,[1]Accounts!$A$2:$G$3001,7,FALSE)</f>
        <v>354296,3328</v>
      </c>
      <c r="N2407" t="str">
        <f>IFERROR(VLOOKUP(A2407,[1]Loan!A:D,4,FALSE),  " No Loan")</f>
        <v xml:space="preserve"> No Loan</v>
      </c>
      <c r="O2407" s="4">
        <f>VLOOKUP(B2407, [1]Transaction!C:F,4,FALSE)</f>
        <v>44344</v>
      </c>
      <c r="P2407" t="str">
        <f>VLOOKUP(B2407,[1]Transaction!C:D,2,FALSE)</f>
        <v>Checks</v>
      </c>
      <c r="Q2407" t="str">
        <f>VLOOKUP(B2407,[1]Transaction!C:E,3,FALSE)</f>
        <v>Informal Services</v>
      </c>
      <c r="R2407" s="10">
        <f>IFERROR(I2407-J2407, "")</f>
        <v>215135.43660640001</v>
      </c>
      <c r="S2407" s="5">
        <f t="shared" si="75"/>
        <v>0</v>
      </c>
    </row>
    <row r="2408" spans="1:19" x14ac:dyDescent="0.25">
      <c r="A2408" s="6" t="s">
        <v>2949</v>
      </c>
      <c r="B2408" s="7">
        <v>803664316</v>
      </c>
      <c r="C2408" s="6">
        <v>42</v>
      </c>
      <c r="D2408" s="17">
        <v>29365.5</v>
      </c>
      <c r="E2408" s="6" t="s">
        <v>3348</v>
      </c>
      <c r="F2408" s="6" t="s">
        <v>3721</v>
      </c>
      <c r="G2408" s="6" t="s">
        <v>3429</v>
      </c>
      <c r="H2408" s="18" t="s">
        <v>8276</v>
      </c>
      <c r="I2408" s="19" t="str">
        <f t="shared" si="74"/>
        <v>593330.550</v>
      </c>
      <c r="J2408" s="20">
        <v>281832.01150080003</v>
      </c>
      <c r="K2408" s="6" t="s">
        <v>4772</v>
      </c>
      <c r="L2408" t="str">
        <f>VLOOKUP(A2408,[1]Accounts!$A$2:$G$3001,5,FALSE)</f>
        <v>Joint</v>
      </c>
      <c r="M2408" t="str">
        <f>VLOOKUP(A2408,[1]Accounts!$A$2:$G$3001,7,FALSE)</f>
        <v>17987,5053</v>
      </c>
      <c r="N2408" t="str">
        <f>IFERROR(VLOOKUP(A2408,[1]Loan!A:D,4,FALSE),  " No Loan")</f>
        <v xml:space="preserve"> No Loan</v>
      </c>
      <c r="O2408" s="4">
        <f>VLOOKUP(B2408, [1]Transaction!C:F,4,FALSE)</f>
        <v>44446</v>
      </c>
      <c r="P2408" t="str">
        <f>VLOOKUP(B2408,[1]Transaction!C:D,2,FALSE)</f>
        <v>Cash Withdrawal</v>
      </c>
      <c r="Q2408" t="str">
        <f>VLOOKUP(B2408,[1]Transaction!C:E,3,FALSE)</f>
        <v>ATM</v>
      </c>
      <c r="R2408" s="10">
        <f>IFERROR(I2408-J2408, "")</f>
        <v>311498.53849920002</v>
      </c>
      <c r="S2408" s="5">
        <f t="shared" si="75"/>
        <v>0</v>
      </c>
    </row>
    <row r="2409" spans="1:19" x14ac:dyDescent="0.25">
      <c r="A2409" s="6" t="s">
        <v>2588</v>
      </c>
      <c r="B2409" s="7">
        <v>803873323</v>
      </c>
      <c r="C2409" s="6">
        <v>70</v>
      </c>
      <c r="D2409" s="17">
        <v>19138.5</v>
      </c>
      <c r="E2409" s="6" t="s">
        <v>3348</v>
      </c>
      <c r="F2409" s="6" t="s">
        <v>3508</v>
      </c>
      <c r="G2409" s="6" t="s">
        <v>3454</v>
      </c>
      <c r="H2409" s="18" t="s">
        <v>8277</v>
      </c>
      <c r="I2409" s="19" t="str">
        <f t="shared" si="74"/>
        <v>51067.1385</v>
      </c>
      <c r="J2409" s="20">
        <v>5471.4791249999998</v>
      </c>
      <c r="K2409" s="6" t="s">
        <v>8278</v>
      </c>
      <c r="L2409" t="str">
        <f>VLOOKUP(A2409,[1]Accounts!$A$2:$G$3001,5,FALSE)</f>
        <v>Current</v>
      </c>
      <c r="M2409" t="str">
        <f>VLOOKUP(A2409,[1]Accounts!$A$2:$G$3001,7,FALSE)</f>
        <v>308171,0775</v>
      </c>
      <c r="N2409" t="str">
        <f>IFERROR(VLOOKUP(A2409,[1]Loan!A:D,4,FALSE),  " No Loan")</f>
        <v xml:space="preserve"> No Loan</v>
      </c>
      <c r="O2409" s="4">
        <f>VLOOKUP(B2409, [1]Transaction!C:F,4,FALSE)</f>
        <v>44435</v>
      </c>
      <c r="P2409" t="str">
        <f>VLOOKUP(B2409,[1]Transaction!C:D,2,FALSE)</f>
        <v>Online Payment</v>
      </c>
      <c r="Q2409" t="str">
        <f>VLOOKUP(B2409,[1]Transaction!C:E,3,FALSE)</f>
        <v>Card</v>
      </c>
      <c r="R2409" s="10">
        <f>IFERROR(I2409-J2409, "")</f>
        <v>45595.659375000003</v>
      </c>
      <c r="S2409" s="5">
        <f t="shared" si="75"/>
        <v>0</v>
      </c>
    </row>
    <row r="2410" spans="1:19" x14ac:dyDescent="0.25">
      <c r="A2410" s="6" t="s">
        <v>3174</v>
      </c>
      <c r="B2410" s="7">
        <v>803923948</v>
      </c>
      <c r="C2410" s="6">
        <v>20</v>
      </c>
      <c r="D2410" s="17">
        <v>37401</v>
      </c>
      <c r="E2410" s="6" t="s">
        <v>3339</v>
      </c>
      <c r="F2410" s="6" t="s">
        <v>4236</v>
      </c>
      <c r="G2410" s="6" t="s">
        <v>3369</v>
      </c>
      <c r="H2410" s="18" t="s">
        <v>8279</v>
      </c>
      <c r="I2410" s="19" t="str">
        <f t="shared" si="74"/>
        <v>476645.876</v>
      </c>
      <c r="J2410" s="20">
        <v>357648.76804608002</v>
      </c>
      <c r="K2410" s="6" t="s">
        <v>8280</v>
      </c>
      <c r="L2410" t="str">
        <f>VLOOKUP(A2410,[1]Accounts!$A$2:$G$3001,5,FALSE)</f>
        <v>Domiciliary</v>
      </c>
      <c r="M2410" t="str">
        <f>VLOOKUP(A2410,[1]Accounts!$A$2:$G$3001,7,FALSE)</f>
        <v>114169,5126</v>
      </c>
      <c r="N2410" t="str">
        <f>IFERROR(VLOOKUP(A2410,[1]Loan!A:D,4,FALSE),  " No Loan")</f>
        <v xml:space="preserve"> No Loan</v>
      </c>
      <c r="O2410" s="4">
        <f>VLOOKUP(B2410, [1]Transaction!C:F,4,FALSE)</f>
        <v>44274</v>
      </c>
      <c r="P2410" t="str">
        <f>VLOOKUP(B2410,[1]Transaction!C:D,2,FALSE)</f>
        <v>Money Deposit</v>
      </c>
      <c r="Q2410" t="str">
        <f>VLOOKUP(B2410,[1]Transaction!C:E,3,FALSE)</f>
        <v>Bank</v>
      </c>
      <c r="R2410" s="10">
        <f>IFERROR(I2410-J2410, "")</f>
        <v>118997.10795391997</v>
      </c>
      <c r="S2410" s="5">
        <f t="shared" si="75"/>
        <v>0</v>
      </c>
    </row>
    <row r="2411" spans="1:19" x14ac:dyDescent="0.25">
      <c r="A2411" s="6" t="s">
        <v>785</v>
      </c>
      <c r="B2411" s="7">
        <v>804038273</v>
      </c>
      <c r="C2411" s="6">
        <v>68</v>
      </c>
      <c r="D2411" s="17">
        <v>19869</v>
      </c>
      <c r="E2411" s="6" t="s">
        <v>3348</v>
      </c>
      <c r="F2411" s="6" t="s">
        <v>3777</v>
      </c>
      <c r="G2411" s="6" t="s">
        <v>3466</v>
      </c>
      <c r="H2411" s="18" t="s">
        <v>8281</v>
      </c>
      <c r="I2411" s="19" t="str">
        <f t="shared" si="74"/>
        <v>255155.377</v>
      </c>
      <c r="J2411" s="20">
        <v>131136.43485600001</v>
      </c>
      <c r="K2411" s="6" t="s">
        <v>8282</v>
      </c>
      <c r="L2411" t="str">
        <f>VLOOKUP(A2411,[1]Accounts!$A$2:$G$3001,5,FALSE)</f>
        <v>Domiciliary</v>
      </c>
      <c r="M2411" t="str">
        <f>VLOOKUP(A2411,[1]Accounts!$A$2:$G$3001,7,FALSE)</f>
        <v>53646,2829</v>
      </c>
      <c r="N2411" t="str">
        <f>IFERROR(VLOOKUP(A2411,[1]Loan!A:D,4,FALSE),  " No Loan")</f>
        <v>N5411343168</v>
      </c>
      <c r="O2411" s="4">
        <f>VLOOKUP(B2411, [1]Transaction!C:F,4,FALSE)</f>
        <v>44307</v>
      </c>
      <c r="P2411" t="str">
        <f>VLOOKUP(B2411,[1]Transaction!C:D,2,FALSE)</f>
        <v>Loan Payment</v>
      </c>
      <c r="Q2411" t="str">
        <f>VLOOKUP(B2411,[1]Transaction!C:E,3,FALSE)</f>
        <v>ACH</v>
      </c>
      <c r="R2411" s="10">
        <f>IFERROR(I2411-J2411, "")</f>
        <v>124018.942144</v>
      </c>
      <c r="S2411" s="5">
        <f t="shared" si="75"/>
        <v>0</v>
      </c>
    </row>
    <row r="2412" spans="1:19" x14ac:dyDescent="0.25">
      <c r="A2412" s="6" t="s">
        <v>3272</v>
      </c>
      <c r="B2412" s="7">
        <v>804060696</v>
      </c>
      <c r="C2412" s="6">
        <v>76</v>
      </c>
      <c r="D2412" s="17">
        <v>16947</v>
      </c>
      <c r="E2412" s="6" t="s">
        <v>3348</v>
      </c>
      <c r="F2412" s="6" t="s">
        <v>3340</v>
      </c>
      <c r="G2412" s="6" t="s">
        <v>3466</v>
      </c>
      <c r="H2412" s="18" t="s">
        <v>8283</v>
      </c>
      <c r="I2412" s="19" t="str">
        <f t="shared" si="74"/>
        <v>98532.8910</v>
      </c>
      <c r="J2412" s="20">
        <v>60967.226350800003</v>
      </c>
      <c r="K2412" s="6" t="s">
        <v>8284</v>
      </c>
      <c r="L2412" t="str">
        <f>VLOOKUP(A2412,[1]Accounts!$A$2:$G$3001,5,FALSE)</f>
        <v>Current</v>
      </c>
      <c r="M2412" t="str">
        <f>VLOOKUP(A2412,[1]Accounts!$A$2:$G$3001,7,FALSE)</f>
        <v>140846,7456</v>
      </c>
      <c r="N2412" t="str">
        <f>IFERROR(VLOOKUP(A2412,[1]Loan!A:D,4,FALSE),  " No Loan")</f>
        <v xml:space="preserve"> No Loan</v>
      </c>
      <c r="O2412" s="4">
        <f>VLOOKUP(B2412, [1]Transaction!C:F,4,FALSE)</f>
        <v>44283</v>
      </c>
      <c r="P2412" t="str">
        <f>VLOOKUP(B2412,[1]Transaction!C:D,2,FALSE)</f>
        <v>Money Deposit</v>
      </c>
      <c r="Q2412" t="str">
        <f>VLOOKUP(B2412,[1]Transaction!C:E,3,FALSE)</f>
        <v>Bank</v>
      </c>
      <c r="R2412" s="10">
        <f>IFERROR(I2412-J2412, "")</f>
        <v>37565.6646492</v>
      </c>
      <c r="S2412" s="5">
        <f t="shared" si="75"/>
        <v>0</v>
      </c>
    </row>
    <row r="2413" spans="1:19" x14ac:dyDescent="0.25">
      <c r="A2413" s="6" t="s">
        <v>3132</v>
      </c>
      <c r="B2413" s="7">
        <v>804272743</v>
      </c>
      <c r="C2413" s="6">
        <v>64</v>
      </c>
      <c r="D2413" s="17">
        <v>21330</v>
      </c>
      <c r="E2413" s="6" t="s">
        <v>3339</v>
      </c>
      <c r="F2413" s="6" t="s">
        <v>4687</v>
      </c>
      <c r="G2413" s="6" t="s">
        <v>3463</v>
      </c>
      <c r="H2413" s="18" t="s">
        <v>8285</v>
      </c>
      <c r="I2413" s="19" t="str">
        <f t="shared" si="74"/>
        <v>676238.741</v>
      </c>
      <c r="J2413" s="20">
        <v>333242.64909000002</v>
      </c>
      <c r="K2413" s="6" t="s">
        <v>8286</v>
      </c>
      <c r="L2413" t="str">
        <f>VLOOKUP(A2413,[1]Accounts!$A$2:$G$3001,5,FALSE)</f>
        <v>Domiciliary</v>
      </c>
      <c r="M2413" t="str">
        <f>VLOOKUP(A2413,[1]Accounts!$A$2:$G$3001,7,FALSE)</f>
        <v>146332,4544</v>
      </c>
      <c r="N2413" t="str">
        <f>IFERROR(VLOOKUP(A2413,[1]Loan!A:D,4,FALSE),  " No Loan")</f>
        <v xml:space="preserve"> No Loan</v>
      </c>
      <c r="O2413" s="4">
        <f>VLOOKUP(B2413, [1]Transaction!C:F,4,FALSE)</f>
        <v>44538</v>
      </c>
      <c r="P2413" t="str">
        <f>VLOOKUP(B2413,[1]Transaction!C:D,2,FALSE)</f>
        <v>Money Transfer</v>
      </c>
      <c r="Q2413" t="str">
        <f>VLOOKUP(B2413,[1]Transaction!C:E,3,FALSE)</f>
        <v>Bank</v>
      </c>
      <c r="R2413" s="10">
        <f>IFERROR(I2413-J2413, "")</f>
        <v>342996.09191000002</v>
      </c>
      <c r="S2413" s="5">
        <f t="shared" si="75"/>
        <v>0</v>
      </c>
    </row>
    <row r="2414" spans="1:19" x14ac:dyDescent="0.25">
      <c r="A2414" s="6" t="s">
        <v>2557</v>
      </c>
      <c r="B2414" s="7">
        <v>804813466</v>
      </c>
      <c r="C2414" s="6">
        <v>56</v>
      </c>
      <c r="D2414" s="17">
        <v>24252</v>
      </c>
      <c r="E2414" s="6" t="s">
        <v>3348</v>
      </c>
      <c r="F2414" s="6" t="s">
        <v>3777</v>
      </c>
      <c r="G2414" s="6" t="s">
        <v>3369</v>
      </c>
      <c r="H2414" s="18" t="s">
        <v>8287</v>
      </c>
      <c r="I2414" s="19" t="str">
        <f t="shared" si="74"/>
        <v>665273.413</v>
      </c>
      <c r="J2414" s="20">
        <v>142584.27484704001</v>
      </c>
      <c r="K2414" s="6" t="s">
        <v>8288</v>
      </c>
      <c r="L2414" t="str">
        <f>VLOOKUP(A2414,[1]Accounts!$A$2:$G$3001,5,FALSE)</f>
        <v>Corporate</v>
      </c>
      <c r="M2414" t="str">
        <f>VLOOKUP(A2414,[1]Accounts!$A$2:$G$3001,7,FALSE)</f>
        <v>69036,2112</v>
      </c>
      <c r="N2414" t="str">
        <f>IFERROR(VLOOKUP(A2414,[1]Loan!A:D,4,FALSE),  " No Loan")</f>
        <v xml:space="preserve"> No Loan</v>
      </c>
      <c r="O2414" s="4">
        <f>VLOOKUP(B2414, [1]Transaction!C:F,4,FALSE)</f>
        <v>44387</v>
      </c>
      <c r="P2414" t="str">
        <f>VLOOKUP(B2414,[1]Transaction!C:D,2,FALSE)</f>
        <v>Money Transfer</v>
      </c>
      <c r="Q2414" t="str">
        <f>VLOOKUP(B2414,[1]Transaction!C:E,3,FALSE)</f>
        <v>Internet Banking</v>
      </c>
      <c r="R2414" s="10">
        <f>IFERROR(I2414-J2414, "")</f>
        <v>522689.13815295993</v>
      </c>
      <c r="S2414" s="5">
        <f t="shared" si="75"/>
        <v>10453.782763059198</v>
      </c>
    </row>
    <row r="2415" spans="1:19" x14ac:dyDescent="0.25">
      <c r="A2415" s="6" t="s">
        <v>2433</v>
      </c>
      <c r="B2415" s="7">
        <v>804925979</v>
      </c>
      <c r="C2415" s="6">
        <v>82</v>
      </c>
      <c r="D2415" s="17">
        <v>14755.5</v>
      </c>
      <c r="E2415" s="6" t="s">
        <v>3348</v>
      </c>
      <c r="F2415" s="6" t="s">
        <v>3663</v>
      </c>
      <c r="G2415" s="6" t="s">
        <v>3489</v>
      </c>
      <c r="H2415" s="18" t="s">
        <v>8289</v>
      </c>
      <c r="I2415" s="19" t="str">
        <f t="shared" si="74"/>
        <v>721992.528</v>
      </c>
      <c r="J2415" s="20">
        <v>192996.07186319999</v>
      </c>
      <c r="K2415" s="6" t="s">
        <v>8290</v>
      </c>
      <c r="L2415" t="str">
        <f>VLOOKUP(A2415,[1]Accounts!$A$2:$G$3001,5,FALSE)</f>
        <v>Domiciliary</v>
      </c>
      <c r="M2415" t="str">
        <f>VLOOKUP(A2415,[1]Accounts!$A$2:$G$3001,7,FALSE)</f>
        <v>39277,602</v>
      </c>
      <c r="N2415" t="str">
        <f>IFERROR(VLOOKUP(A2415,[1]Loan!A:D,4,FALSE),  " No Loan")</f>
        <v xml:space="preserve"> No Loan</v>
      </c>
      <c r="O2415" s="4">
        <f>VLOOKUP(B2415, [1]Transaction!C:F,4,FALSE)</f>
        <v>44662</v>
      </c>
      <c r="P2415" t="str">
        <f>VLOOKUP(B2415,[1]Transaction!C:D,2,FALSE)</f>
        <v>Money Transfer</v>
      </c>
      <c r="Q2415" t="str">
        <f>VLOOKUP(B2415,[1]Transaction!C:E,3,FALSE)</f>
        <v>Mobile</v>
      </c>
      <c r="R2415" s="10">
        <f>IFERROR(I2415-J2415, "")</f>
        <v>528996.45613680012</v>
      </c>
      <c r="S2415" s="5">
        <f t="shared" si="75"/>
        <v>10579.929122736003</v>
      </c>
    </row>
    <row r="2416" spans="1:19" x14ac:dyDescent="0.25">
      <c r="A2416" s="6" t="s">
        <v>2034</v>
      </c>
      <c r="B2416" s="7">
        <v>805420729</v>
      </c>
      <c r="C2416" s="6">
        <v>27</v>
      </c>
      <c r="D2416" s="17">
        <v>34844.25</v>
      </c>
      <c r="E2416" s="6" t="s">
        <v>3339</v>
      </c>
      <c r="F2416" s="6" t="s">
        <v>3900</v>
      </c>
      <c r="G2416" s="6" t="s">
        <v>3345</v>
      </c>
      <c r="H2416" s="18" t="s">
        <v>8291</v>
      </c>
      <c r="I2416" s="19" t="str">
        <f t="shared" si="74"/>
        <v>649525.865</v>
      </c>
      <c r="J2416" s="20">
        <v>61203.64530384</v>
      </c>
      <c r="K2416" s="6" t="s">
        <v>8292</v>
      </c>
      <c r="L2416" t="str">
        <f>VLOOKUP(A2416,[1]Accounts!$A$2:$G$3001,5,FALSE)</f>
        <v>Corporate</v>
      </c>
      <c r="M2416" t="str">
        <f>VLOOKUP(A2416,[1]Accounts!$A$2:$G$3001,7,FALSE)</f>
        <v>267268,8312</v>
      </c>
      <c r="N2416" t="str">
        <f>IFERROR(VLOOKUP(A2416,[1]Loan!A:D,4,FALSE),  " No Loan")</f>
        <v xml:space="preserve"> No Loan</v>
      </c>
      <c r="O2416" s="4">
        <f>VLOOKUP(B2416, [1]Transaction!C:F,4,FALSE)</f>
        <v>44304</v>
      </c>
      <c r="P2416" t="str">
        <f>VLOOKUP(B2416,[1]Transaction!C:D,2,FALSE)</f>
        <v>Online Payment</v>
      </c>
      <c r="Q2416" t="str">
        <f>VLOOKUP(B2416,[1]Transaction!C:E,3,FALSE)</f>
        <v>Card</v>
      </c>
      <c r="R2416" s="10">
        <f>IFERROR(I2416-J2416, "")</f>
        <v>588322.21969615994</v>
      </c>
      <c r="S2416" s="5">
        <f t="shared" si="75"/>
        <v>11766.444393923199</v>
      </c>
    </row>
    <row r="2417" spans="1:19" x14ac:dyDescent="0.25">
      <c r="A2417" s="6" t="s">
        <v>2245</v>
      </c>
      <c r="B2417" s="7">
        <v>805441371</v>
      </c>
      <c r="C2417" s="6">
        <v>19</v>
      </c>
      <c r="D2417" s="17">
        <v>37766.25</v>
      </c>
      <c r="E2417" s="6" t="s">
        <v>3348</v>
      </c>
      <c r="F2417" s="6" t="s">
        <v>3861</v>
      </c>
      <c r="G2417" s="6" t="s">
        <v>3399</v>
      </c>
      <c r="H2417" s="18" t="s">
        <v>8293</v>
      </c>
      <c r="I2417" s="19" t="str">
        <f t="shared" si="74"/>
        <v>221946.103</v>
      </c>
      <c r="J2417" s="20">
        <v>125341.14181823999</v>
      </c>
      <c r="K2417" s="6" t="s">
        <v>8294</v>
      </c>
      <c r="L2417" t="str">
        <f>VLOOKUP(A2417,[1]Accounts!$A$2:$G$3001,5,FALSE)</f>
        <v>Corporate</v>
      </c>
      <c r="M2417" t="str">
        <f>VLOOKUP(A2417,[1]Accounts!$A$2:$G$3001,7,FALSE)</f>
        <v>87532,1856</v>
      </c>
      <c r="N2417" t="str">
        <f>IFERROR(VLOOKUP(A2417,[1]Loan!A:D,4,FALSE),  " No Loan")</f>
        <v xml:space="preserve"> No Loan</v>
      </c>
      <c r="O2417" s="4">
        <f>VLOOKUP(B2417, [1]Transaction!C:F,4,FALSE)</f>
        <v>44619</v>
      </c>
      <c r="P2417" t="str">
        <f>VLOOKUP(B2417,[1]Transaction!C:D,2,FALSE)</f>
        <v>Cash Withdrawal</v>
      </c>
      <c r="Q2417" t="str">
        <f>VLOOKUP(B2417,[1]Transaction!C:E,3,FALSE)</f>
        <v>ATM</v>
      </c>
      <c r="R2417" s="10">
        <f>IFERROR(I2417-J2417, "")</f>
        <v>96604.961181760009</v>
      </c>
      <c r="S2417" s="5">
        <f t="shared" si="75"/>
        <v>0</v>
      </c>
    </row>
    <row r="2418" spans="1:19" x14ac:dyDescent="0.25">
      <c r="A2418" s="6" t="s">
        <v>3129</v>
      </c>
      <c r="B2418" s="7">
        <v>805761085</v>
      </c>
      <c r="C2418" s="6">
        <v>54</v>
      </c>
      <c r="D2418" s="17">
        <v>24982.5</v>
      </c>
      <c r="E2418" s="6" t="s">
        <v>3339</v>
      </c>
      <c r="F2418" s="6" t="s">
        <v>3913</v>
      </c>
      <c r="G2418" s="6" t="s">
        <v>3429</v>
      </c>
      <c r="H2418" s="18" t="s">
        <v>8295</v>
      </c>
      <c r="I2418" s="19" t="str">
        <f t="shared" si="74"/>
        <v>194535.849</v>
      </c>
      <c r="J2418" s="20">
        <v>67931.918601750003</v>
      </c>
      <c r="K2418" s="6" t="s">
        <v>8296</v>
      </c>
      <c r="L2418" t="str">
        <f>VLOOKUP(A2418,[1]Accounts!$A$2:$G$3001,5,FALSE)</f>
        <v>Joint</v>
      </c>
      <c r="M2418" t="str">
        <f>VLOOKUP(A2418,[1]Accounts!$A$2:$G$3001,7,FALSE)</f>
        <v>202033,8811</v>
      </c>
      <c r="N2418" t="str">
        <f>IFERROR(VLOOKUP(A2418,[1]Loan!A:D,4,FALSE),  " No Loan")</f>
        <v xml:space="preserve"> No Loan</v>
      </c>
      <c r="O2418" s="4">
        <f>VLOOKUP(B2418, [1]Transaction!C:F,4,FALSE)</f>
        <v>44418</v>
      </c>
      <c r="P2418" t="str">
        <f>VLOOKUP(B2418,[1]Transaction!C:D,2,FALSE)</f>
        <v>Money Deposit</v>
      </c>
      <c r="Q2418" t="str">
        <f>VLOOKUP(B2418,[1]Transaction!C:E,3,FALSE)</f>
        <v>Bank</v>
      </c>
      <c r="R2418" s="10">
        <f>IFERROR(I2418-J2418, "")</f>
        <v>126603.93039824998</v>
      </c>
      <c r="S2418" s="5">
        <f t="shared" si="75"/>
        <v>0</v>
      </c>
    </row>
    <row r="2419" spans="1:19" x14ac:dyDescent="0.25">
      <c r="A2419" s="6" t="s">
        <v>1345</v>
      </c>
      <c r="B2419" s="7">
        <v>806218567</v>
      </c>
      <c r="C2419" s="6">
        <v>71</v>
      </c>
      <c r="D2419" s="17">
        <v>18773.25</v>
      </c>
      <c r="E2419" s="6" t="s">
        <v>3348</v>
      </c>
      <c r="F2419" s="6" t="s">
        <v>3360</v>
      </c>
      <c r="G2419" s="6" t="s">
        <v>3403</v>
      </c>
      <c r="H2419" s="18" t="s">
        <v>8297</v>
      </c>
      <c r="I2419" s="19" t="str">
        <f t="shared" si="74"/>
        <v>178265.142</v>
      </c>
      <c r="J2419" s="20">
        <v>75294.362051999997</v>
      </c>
      <c r="K2419" s="6" t="s">
        <v>8298</v>
      </c>
      <c r="L2419" t="str">
        <f>VLOOKUP(A2419,[1]Accounts!$A$2:$G$3001,5,FALSE)</f>
        <v>Domiciliary</v>
      </c>
      <c r="M2419" t="str">
        <f>VLOOKUP(A2419,[1]Accounts!$A$2:$G$3001,7,FALSE)</f>
        <v>112872,9437</v>
      </c>
      <c r="N2419" t="str">
        <f>IFERROR(VLOOKUP(A2419,[1]Loan!A:D,4,FALSE),  " No Loan")</f>
        <v xml:space="preserve"> No Loan</v>
      </c>
      <c r="O2419" s="4">
        <f>VLOOKUP(B2419, [1]Transaction!C:F,4,FALSE)</f>
        <v>44212</v>
      </c>
      <c r="P2419" t="str">
        <f>VLOOKUP(B2419,[1]Transaction!C:D,2,FALSE)</f>
        <v>Money Transfer</v>
      </c>
      <c r="Q2419" t="str">
        <f>VLOOKUP(B2419,[1]Transaction!C:E,3,FALSE)</f>
        <v>ATM</v>
      </c>
      <c r="R2419" s="10">
        <f>IFERROR(I2419-J2419, "")</f>
        <v>102970.779948</v>
      </c>
      <c r="S2419" s="5">
        <f t="shared" si="75"/>
        <v>0</v>
      </c>
    </row>
    <row r="2420" spans="1:19" x14ac:dyDescent="0.25">
      <c r="A2420" s="6" t="s">
        <v>3091</v>
      </c>
      <c r="B2420" s="7">
        <v>806261412</v>
      </c>
      <c r="C2420" s="6">
        <v>81</v>
      </c>
      <c r="D2420" s="17">
        <v>15120.75</v>
      </c>
      <c r="E2420" s="6" t="s">
        <v>3339</v>
      </c>
      <c r="F2420" s="6" t="s">
        <v>3379</v>
      </c>
      <c r="G2420" s="6" t="s">
        <v>3369</v>
      </c>
      <c r="H2420" s="18" t="s">
        <v>8299</v>
      </c>
      <c r="I2420" s="19" t="str">
        <f t="shared" si="74"/>
        <v>557088.286</v>
      </c>
      <c r="J2420" s="20">
        <v>67066.939360799995</v>
      </c>
      <c r="K2420" s="6" t="s">
        <v>8300</v>
      </c>
      <c r="L2420" t="str">
        <f>VLOOKUP(A2420,[1]Accounts!$A$2:$G$3001,5,FALSE)</f>
        <v>Joint</v>
      </c>
      <c r="M2420" t="str">
        <f>VLOOKUP(A2420,[1]Accounts!$A$2:$G$3001,7,FALSE)</f>
        <v>219948,1536</v>
      </c>
      <c r="N2420" t="str">
        <f>IFERROR(VLOOKUP(A2420,[1]Loan!A:D,4,FALSE),  " No Loan")</f>
        <v xml:space="preserve"> No Loan</v>
      </c>
      <c r="O2420" s="4">
        <f>VLOOKUP(B2420, [1]Transaction!C:F,4,FALSE)</f>
        <v>44448</v>
      </c>
      <c r="P2420" t="str">
        <f>VLOOKUP(B2420,[1]Transaction!C:D,2,FALSE)</f>
        <v>Online Payment</v>
      </c>
      <c r="Q2420" t="str">
        <f>VLOOKUP(B2420,[1]Transaction!C:E,3,FALSE)</f>
        <v>Internet Banking</v>
      </c>
      <c r="R2420" s="10">
        <f>IFERROR(I2420-J2420, "")</f>
        <v>490021.3466392</v>
      </c>
      <c r="S2420" s="5">
        <f t="shared" si="75"/>
        <v>0</v>
      </c>
    </row>
    <row r="2421" spans="1:19" x14ac:dyDescent="0.25">
      <c r="A2421" s="6" t="s">
        <v>3305</v>
      </c>
      <c r="B2421" s="7">
        <v>806393261</v>
      </c>
      <c r="C2421" s="6">
        <v>64</v>
      </c>
      <c r="D2421" s="21">
        <v>37983</v>
      </c>
      <c r="E2421" s="6" t="str">
        <f ca="1">CHOOSE(RANDBETWEEN(1, 2), "Male","Female")</f>
        <v>Male</v>
      </c>
      <c r="F2421" s="6" t="str">
        <f ca="1">CHOOSE(RANDBETWEEN(1, 5), "Farmer","Tailor","Student","Professor","Welder")</f>
        <v>Farmer</v>
      </c>
      <c r="G2421" s="6" t="str">
        <f ca="1">CHOOSE(RANDBETWEEN(1, 22), "Kano","Kwara","Imo","Lagos","Adamawa","Delta","Sokoto","Oyo","Osun","Abia","Cross River","Kaduna","Plateau","River","Abuja","Kogi","Edo","Anambra","Bayelsa","Benue","Ogun","Enugu")</f>
        <v>Osun</v>
      </c>
      <c r="H2421" s="22" t="s">
        <v>8301</v>
      </c>
      <c r="I2421" s="19" t="str">
        <f t="shared" si="74"/>
        <v>745845.739</v>
      </c>
      <c r="J2421" s="10">
        <v>183616.92471378177</v>
      </c>
      <c r="K2421" t="s">
        <v>8302</v>
      </c>
      <c r="L2421" t="str">
        <f>VLOOKUP(A2421,[1]Accounts!$A$2:$G$3001,5,FALSE)</f>
        <v>Current</v>
      </c>
      <c r="M2421" t="str">
        <f>VLOOKUP(A2421,[1]Accounts!$A$2:$G$3001,7,FALSE)</f>
        <v>72256,1008</v>
      </c>
      <c r="N2421" t="str">
        <f>IFERROR(VLOOKUP(A2421,[1]Loan!A:D,4,FALSE),  " No Loan")</f>
        <v xml:space="preserve"> No Loan</v>
      </c>
      <c r="O2421" s="4">
        <f>VLOOKUP(B2421, [1]Transaction!C:F,4,FALSE)</f>
        <v>44393</v>
      </c>
      <c r="P2421" t="str">
        <f>VLOOKUP(B2421,[1]Transaction!C:D,2,FALSE)</f>
        <v>Money Deposit</v>
      </c>
      <c r="Q2421" t="str">
        <f>VLOOKUP(B2421,[1]Transaction!C:E,3,FALSE)</f>
        <v>Bank</v>
      </c>
      <c r="R2421" s="10">
        <f>IFERROR(I2421-J2421, "")</f>
        <v>562228.81428621814</v>
      </c>
      <c r="S2421" s="5">
        <f t="shared" si="75"/>
        <v>11244.576285724363</v>
      </c>
    </row>
    <row r="2422" spans="1:19" x14ac:dyDescent="0.25">
      <c r="A2422" s="6" t="s">
        <v>788</v>
      </c>
      <c r="B2422" s="7">
        <v>806999634</v>
      </c>
      <c r="C2422" s="6">
        <v>27</v>
      </c>
      <c r="D2422" s="17">
        <v>34844.25</v>
      </c>
      <c r="E2422" s="6" t="s">
        <v>3339</v>
      </c>
      <c r="F2422" s="6" t="s">
        <v>3457</v>
      </c>
      <c r="G2422" s="6" t="s">
        <v>3505</v>
      </c>
      <c r="H2422" s="18" t="s">
        <v>8303</v>
      </c>
      <c r="I2422" s="19" t="str">
        <f t="shared" si="74"/>
        <v>189500.536</v>
      </c>
      <c r="J2422" s="20">
        <v>186134.11549920001</v>
      </c>
      <c r="K2422" s="6" t="s">
        <v>8304</v>
      </c>
      <c r="L2422" t="str">
        <f>VLOOKUP(A2422,[1]Accounts!$A$2:$G$3001,5,FALSE)</f>
        <v>Domiciliary</v>
      </c>
      <c r="M2422" t="str">
        <f>VLOOKUP(A2422,[1]Accounts!$A$2:$G$3001,7,FALSE)</f>
        <v>180332,334</v>
      </c>
      <c r="N2422" t="str">
        <f>IFERROR(VLOOKUP(A2422,[1]Loan!A:D,4,FALSE),  " No Loan")</f>
        <v>N2226593538</v>
      </c>
      <c r="O2422" s="4">
        <f>VLOOKUP(B2422, [1]Transaction!C:F,4,FALSE)</f>
        <v>44591</v>
      </c>
      <c r="P2422" t="str">
        <f>VLOOKUP(B2422,[1]Transaction!C:D,2,FALSE)</f>
        <v>Loan Payment</v>
      </c>
      <c r="Q2422" t="str">
        <f>VLOOKUP(B2422,[1]Transaction!C:E,3,FALSE)</f>
        <v>AFT</v>
      </c>
      <c r="R2422" s="10">
        <f>IFERROR(I2422-J2422, "")</f>
        <v>3366.4205007999844</v>
      </c>
      <c r="S2422" s="5">
        <f t="shared" si="75"/>
        <v>0</v>
      </c>
    </row>
    <row r="2423" spans="1:19" x14ac:dyDescent="0.25">
      <c r="A2423" s="6" t="s">
        <v>1671</v>
      </c>
      <c r="B2423" s="7">
        <v>807171368</v>
      </c>
      <c r="C2423" s="6">
        <v>29</v>
      </c>
      <c r="D2423" s="17">
        <v>34113.75</v>
      </c>
      <c r="E2423" s="6" t="s">
        <v>3339</v>
      </c>
      <c r="F2423" s="6" t="s">
        <v>3772</v>
      </c>
      <c r="G2423" s="6" t="s">
        <v>3369</v>
      </c>
      <c r="H2423" s="18" t="s">
        <v>8305</v>
      </c>
      <c r="I2423" s="19" t="str">
        <f t="shared" si="74"/>
        <v>1680282.30</v>
      </c>
      <c r="J2423" s="20">
        <v>575408.56310651999</v>
      </c>
      <c r="K2423" s="6" t="s">
        <v>8306</v>
      </c>
      <c r="L2423" t="str">
        <f>VLOOKUP(A2423,[1]Accounts!$A$2:$G$3001,5,FALSE)</f>
        <v>Corporate</v>
      </c>
      <c r="M2423" t="str">
        <f>VLOOKUP(A2423,[1]Accounts!$A$2:$G$3001,7,FALSE)</f>
        <v>99113,7147</v>
      </c>
      <c r="N2423" t="str">
        <f>IFERROR(VLOOKUP(A2423,[1]Loan!A:D,4,FALSE),  " No Loan")</f>
        <v xml:space="preserve"> No Loan</v>
      </c>
      <c r="O2423" s="4">
        <f>VLOOKUP(B2423, [1]Transaction!C:F,4,FALSE)</f>
        <v>44421</v>
      </c>
      <c r="P2423" t="str">
        <f>VLOOKUP(B2423,[1]Transaction!C:D,2,FALSE)</f>
        <v>Online Payment</v>
      </c>
      <c r="Q2423" t="str">
        <f>VLOOKUP(B2423,[1]Transaction!C:E,3,FALSE)</f>
        <v>Mobile</v>
      </c>
      <c r="R2423" s="10">
        <f>IFERROR(I2423-J2423, "")</f>
        <v>1104873.7368934802</v>
      </c>
      <c r="S2423" s="5">
        <f t="shared" si="75"/>
        <v>22097.474737869605</v>
      </c>
    </row>
    <row r="2424" spans="1:19" x14ac:dyDescent="0.25">
      <c r="A2424" s="6" t="s">
        <v>3030</v>
      </c>
      <c r="B2424" s="7">
        <v>807287014</v>
      </c>
      <c r="C2424" s="6">
        <v>35</v>
      </c>
      <c r="D2424" s="17">
        <v>31922.25</v>
      </c>
      <c r="E2424" s="6" t="s">
        <v>3348</v>
      </c>
      <c r="F2424" s="6" t="s">
        <v>4102</v>
      </c>
      <c r="G2424" s="6" t="s">
        <v>3350</v>
      </c>
      <c r="H2424" s="18" t="s">
        <v>8307</v>
      </c>
      <c r="I2424" s="19" t="str">
        <f t="shared" si="74"/>
        <v>398228.092</v>
      </c>
      <c r="J2424" s="20">
        <v>292751.46251520002</v>
      </c>
      <c r="K2424" s="6" t="s">
        <v>8308</v>
      </c>
      <c r="L2424" t="str">
        <f>VLOOKUP(A2424,[1]Accounts!$A$2:$G$3001,5,FALSE)</f>
        <v>Domiciliary</v>
      </c>
      <c r="M2424" t="str">
        <f>VLOOKUP(A2424,[1]Accounts!$A$2:$G$3001,7,FALSE)</f>
        <v>31697,223</v>
      </c>
      <c r="N2424" t="str">
        <f>IFERROR(VLOOKUP(A2424,[1]Loan!A:D,4,FALSE),  " No Loan")</f>
        <v xml:space="preserve"> No Loan</v>
      </c>
      <c r="O2424" s="4">
        <f>VLOOKUP(B2424, [1]Transaction!C:F,4,FALSE)</f>
        <v>44368</v>
      </c>
      <c r="P2424" t="str">
        <f>VLOOKUP(B2424,[1]Transaction!C:D,2,FALSE)</f>
        <v>Money Transfer</v>
      </c>
      <c r="Q2424" t="str">
        <f>VLOOKUP(B2424,[1]Transaction!C:E,3,FALSE)</f>
        <v>Mobile</v>
      </c>
      <c r="R2424" s="10">
        <f>IFERROR(I2424-J2424, "")</f>
        <v>105476.62948479998</v>
      </c>
      <c r="S2424" s="5">
        <f t="shared" si="75"/>
        <v>0</v>
      </c>
    </row>
    <row r="2425" spans="1:19" x14ac:dyDescent="0.25">
      <c r="A2425" s="6" t="s">
        <v>3053</v>
      </c>
      <c r="B2425" s="7">
        <v>807694195</v>
      </c>
      <c r="C2425" s="6">
        <v>47</v>
      </c>
      <c r="D2425" s="17">
        <v>27539.25</v>
      </c>
      <c r="E2425" s="6" t="s">
        <v>3348</v>
      </c>
      <c r="F2425" s="6" t="s">
        <v>3814</v>
      </c>
      <c r="G2425" s="6" t="s">
        <v>3369</v>
      </c>
      <c r="H2425" s="18" t="s">
        <v>8309</v>
      </c>
      <c r="I2425" s="19" t="str">
        <f t="shared" si="74"/>
        <v>525947.012</v>
      </c>
      <c r="J2425" s="20">
        <v>165164.32790616</v>
      </c>
      <c r="K2425" s="6" t="s">
        <v>8310</v>
      </c>
      <c r="L2425" t="str">
        <f>VLOOKUP(A2425,[1]Accounts!$A$2:$G$3001,5,FALSE)</f>
        <v>Savings</v>
      </c>
      <c r="M2425" t="str">
        <f>VLOOKUP(A2425,[1]Accounts!$A$2:$G$3001,7,FALSE)</f>
        <v>513292,8768</v>
      </c>
      <c r="N2425" t="str">
        <f>IFERROR(VLOOKUP(A2425,[1]Loan!A:D,4,FALSE),  " No Loan")</f>
        <v xml:space="preserve"> No Loan</v>
      </c>
      <c r="O2425" s="4">
        <f>VLOOKUP(B2425, [1]Transaction!C:F,4,FALSE)</f>
        <v>44441</v>
      </c>
      <c r="P2425" t="str">
        <f>VLOOKUP(B2425,[1]Transaction!C:D,2,FALSE)</f>
        <v>Checks</v>
      </c>
      <c r="Q2425" t="str">
        <f>VLOOKUP(B2425,[1]Transaction!C:E,3,FALSE)</f>
        <v>Informal Services</v>
      </c>
      <c r="R2425" s="10">
        <f>IFERROR(I2425-J2425, "")</f>
        <v>360782.68409383995</v>
      </c>
      <c r="S2425" s="5">
        <f t="shared" si="75"/>
        <v>0</v>
      </c>
    </row>
    <row r="2426" spans="1:19" x14ac:dyDescent="0.25">
      <c r="A2426" s="6" t="s">
        <v>3134</v>
      </c>
      <c r="B2426" s="7">
        <v>807793857</v>
      </c>
      <c r="C2426" s="6">
        <v>28</v>
      </c>
      <c r="D2426" s="17">
        <v>34479</v>
      </c>
      <c r="E2426" s="6" t="s">
        <v>3348</v>
      </c>
      <c r="F2426" s="6" t="s">
        <v>3406</v>
      </c>
      <c r="G2426" s="6" t="s">
        <v>3357</v>
      </c>
      <c r="H2426" s="18" t="s">
        <v>8311</v>
      </c>
      <c r="I2426" s="19" t="str">
        <f t="shared" si="74"/>
        <v>1045397.52</v>
      </c>
      <c r="J2426" s="20">
        <v>210911.64412796</v>
      </c>
      <c r="K2426" s="6" t="s">
        <v>8312</v>
      </c>
      <c r="L2426" t="str">
        <f>VLOOKUP(A2426,[1]Accounts!$A$2:$G$3001,5,FALSE)</f>
        <v>Savings</v>
      </c>
      <c r="M2426" t="str">
        <f>VLOOKUP(A2426,[1]Accounts!$A$2:$G$3001,7,FALSE)</f>
        <v>312212,9664</v>
      </c>
      <c r="N2426" t="str">
        <f>IFERROR(VLOOKUP(A2426,[1]Loan!A:D,4,FALSE),  " No Loan")</f>
        <v xml:space="preserve"> No Loan</v>
      </c>
      <c r="O2426" s="4">
        <f>VLOOKUP(B2426, [1]Transaction!C:F,4,FALSE)</f>
        <v>44576</v>
      </c>
      <c r="P2426" t="str">
        <f>VLOOKUP(B2426,[1]Transaction!C:D,2,FALSE)</f>
        <v>Online Payment</v>
      </c>
      <c r="Q2426" t="str">
        <f>VLOOKUP(B2426,[1]Transaction!C:E,3,FALSE)</f>
        <v>Internet Banking</v>
      </c>
      <c r="R2426" s="10">
        <f>IFERROR(I2426-J2426, "")</f>
        <v>834485.87587204005</v>
      </c>
      <c r="S2426" s="5">
        <f t="shared" si="75"/>
        <v>16689.7175174408</v>
      </c>
    </row>
    <row r="2427" spans="1:19" x14ac:dyDescent="0.25">
      <c r="A2427" s="6" t="s">
        <v>1261</v>
      </c>
      <c r="B2427" s="7">
        <v>807984614</v>
      </c>
      <c r="C2427" s="6">
        <v>25</v>
      </c>
      <c r="D2427" s="17">
        <v>35574.75</v>
      </c>
      <c r="E2427" s="6" t="s">
        <v>3348</v>
      </c>
      <c r="F2427" s="6" t="s">
        <v>4037</v>
      </c>
      <c r="G2427" s="6" t="s">
        <v>3369</v>
      </c>
      <c r="H2427" s="18" t="s">
        <v>8313</v>
      </c>
      <c r="I2427" s="19" t="str">
        <f t="shared" si="74"/>
        <v>118972.180</v>
      </c>
      <c r="J2427" s="20">
        <v>55228.138716239999</v>
      </c>
      <c r="K2427" s="6" t="s">
        <v>8314</v>
      </c>
      <c r="L2427" t="str">
        <f>VLOOKUP(A2427,[1]Accounts!$A$2:$G$3001,5,FALSE)</f>
        <v>Current</v>
      </c>
      <c r="M2427" t="str">
        <f>VLOOKUP(A2427,[1]Accounts!$A$2:$G$3001,7,FALSE)</f>
        <v>130355,7948</v>
      </c>
      <c r="N2427" t="str">
        <f>IFERROR(VLOOKUP(A2427,[1]Loan!A:D,4,FALSE),  " No Loan")</f>
        <v xml:space="preserve"> No Loan</v>
      </c>
      <c r="O2427" s="4">
        <f>VLOOKUP(B2427, [1]Transaction!C:F,4,FALSE)</f>
        <v>44605</v>
      </c>
      <c r="P2427" t="str">
        <f>VLOOKUP(B2427,[1]Transaction!C:D,2,FALSE)</f>
        <v>Money Transfer</v>
      </c>
      <c r="Q2427" t="str">
        <f>VLOOKUP(B2427,[1]Transaction!C:E,3,FALSE)</f>
        <v>Mobile</v>
      </c>
      <c r="R2427" s="10">
        <f>IFERROR(I2427-J2427, "")</f>
        <v>63744.041283759994</v>
      </c>
      <c r="S2427" s="5">
        <f t="shared" si="75"/>
        <v>0</v>
      </c>
    </row>
    <row r="2428" spans="1:19" x14ac:dyDescent="0.25">
      <c r="A2428" s="6" t="s">
        <v>2617</v>
      </c>
      <c r="B2428" s="7">
        <v>807990242</v>
      </c>
      <c r="C2428" s="6">
        <v>82</v>
      </c>
      <c r="D2428" s="17">
        <v>14755.5</v>
      </c>
      <c r="E2428" s="6" t="s">
        <v>3339</v>
      </c>
      <c r="F2428" s="6" t="s">
        <v>4621</v>
      </c>
      <c r="G2428" s="6" t="s">
        <v>3444</v>
      </c>
      <c r="H2428" s="18" t="s">
        <v>8315</v>
      </c>
      <c r="I2428" s="19" t="str">
        <f t="shared" si="74"/>
        <v>302759.349</v>
      </c>
      <c r="J2428" s="20">
        <v>221230.58200319999</v>
      </c>
      <c r="K2428" s="6" t="s">
        <v>8316</v>
      </c>
      <c r="L2428" t="str">
        <f>VLOOKUP(A2428,[1]Accounts!$A$2:$G$3001,5,FALSE)</f>
        <v>Joint</v>
      </c>
      <c r="M2428" t="str">
        <f>VLOOKUP(A2428,[1]Accounts!$A$2:$G$3001,7,FALSE)</f>
        <v>117682,74</v>
      </c>
      <c r="N2428" t="str">
        <f>IFERROR(VLOOKUP(A2428,[1]Loan!A:D,4,FALSE),  " No Loan")</f>
        <v xml:space="preserve"> No Loan</v>
      </c>
      <c r="O2428" s="4">
        <f>VLOOKUP(B2428, [1]Transaction!C:F,4,FALSE)</f>
        <v>44298</v>
      </c>
      <c r="P2428" t="str">
        <f>VLOOKUP(B2428,[1]Transaction!C:D,2,FALSE)</f>
        <v>Cash Withdrawal</v>
      </c>
      <c r="Q2428" t="str">
        <f>VLOOKUP(B2428,[1]Transaction!C:E,3,FALSE)</f>
        <v>POS</v>
      </c>
      <c r="R2428" s="10">
        <f>IFERROR(I2428-J2428, "")</f>
        <v>81528.766996799997</v>
      </c>
      <c r="S2428" s="5">
        <f t="shared" si="75"/>
        <v>0</v>
      </c>
    </row>
    <row r="2429" spans="1:19" x14ac:dyDescent="0.25">
      <c r="A2429" s="6" t="s">
        <v>2812</v>
      </c>
      <c r="B2429" s="7">
        <v>807991662</v>
      </c>
      <c r="C2429" s="6">
        <v>37</v>
      </c>
      <c r="D2429" s="17">
        <v>31191.75</v>
      </c>
      <c r="E2429" s="6" t="s">
        <v>3348</v>
      </c>
      <c r="F2429" s="6" t="s">
        <v>3418</v>
      </c>
      <c r="G2429" s="6" t="s">
        <v>3466</v>
      </c>
      <c r="H2429" s="18" t="s">
        <v>8317</v>
      </c>
      <c r="I2429" s="19" t="str">
        <f t="shared" si="74"/>
        <v>831510.276</v>
      </c>
      <c r="J2429" s="20">
        <v>392687.43358319998</v>
      </c>
      <c r="K2429" s="6" t="s">
        <v>8318</v>
      </c>
      <c r="L2429" t="str">
        <f>VLOOKUP(A2429,[1]Accounts!$A$2:$G$3001,5,FALSE)</f>
        <v>Corporate</v>
      </c>
      <c r="M2429" t="str">
        <f>VLOOKUP(A2429,[1]Accounts!$A$2:$G$3001,7,FALSE)</f>
        <v>165050,6319</v>
      </c>
      <c r="N2429" t="str">
        <f>IFERROR(VLOOKUP(A2429,[1]Loan!A:D,4,FALSE),  " No Loan")</f>
        <v xml:space="preserve"> No Loan</v>
      </c>
      <c r="O2429" s="4">
        <f>VLOOKUP(B2429, [1]Transaction!C:F,4,FALSE)</f>
        <v>44424</v>
      </c>
      <c r="P2429" t="str">
        <f>VLOOKUP(B2429,[1]Transaction!C:D,2,FALSE)</f>
        <v>Money Deposit</v>
      </c>
      <c r="Q2429" t="str">
        <f>VLOOKUP(B2429,[1]Transaction!C:E,3,FALSE)</f>
        <v>Bank</v>
      </c>
      <c r="R2429" s="10">
        <f>IFERROR(I2429-J2429, "")</f>
        <v>438822.84241679998</v>
      </c>
      <c r="S2429" s="5">
        <f t="shared" si="75"/>
        <v>0</v>
      </c>
    </row>
    <row r="2430" spans="1:19" x14ac:dyDescent="0.25">
      <c r="A2430" s="6" t="s">
        <v>2328</v>
      </c>
      <c r="B2430" s="7">
        <v>808714603</v>
      </c>
      <c r="C2430" s="6">
        <v>19</v>
      </c>
      <c r="D2430" s="17">
        <v>37766.25</v>
      </c>
      <c r="E2430" s="6" t="s">
        <v>3339</v>
      </c>
      <c r="F2430" s="6" t="s">
        <v>3457</v>
      </c>
      <c r="G2430" s="6" t="s">
        <v>3444</v>
      </c>
      <c r="H2430" s="18" t="s">
        <v>8319</v>
      </c>
      <c r="I2430" s="19" t="str">
        <f t="shared" si="74"/>
        <v>246249.977</v>
      </c>
      <c r="J2430" s="20">
        <v>56363.883849899998</v>
      </c>
      <c r="K2430" s="6" t="s">
        <v>8320</v>
      </c>
      <c r="L2430" t="str">
        <f>VLOOKUP(A2430,[1]Accounts!$A$2:$G$3001,5,FALSE)</f>
        <v>Corporate</v>
      </c>
      <c r="M2430" t="str">
        <f>VLOOKUP(A2430,[1]Accounts!$A$2:$G$3001,7,FALSE)</f>
        <v>91924,7307</v>
      </c>
      <c r="N2430" t="str">
        <f>IFERROR(VLOOKUP(A2430,[1]Loan!A:D,4,FALSE),  " No Loan")</f>
        <v xml:space="preserve"> No Loan</v>
      </c>
      <c r="O2430" s="4">
        <f>VLOOKUP(B2430, [1]Transaction!C:F,4,FALSE)</f>
        <v>44551</v>
      </c>
      <c r="P2430" t="str">
        <f>VLOOKUP(B2430,[1]Transaction!C:D,2,FALSE)</f>
        <v>Online Payment</v>
      </c>
      <c r="Q2430" t="str">
        <f>VLOOKUP(B2430,[1]Transaction!C:E,3,FALSE)</f>
        <v>Card</v>
      </c>
      <c r="R2430" s="10">
        <f>IFERROR(I2430-J2430, "")</f>
        <v>189886.09315010003</v>
      </c>
      <c r="S2430" s="5">
        <f t="shared" si="75"/>
        <v>0</v>
      </c>
    </row>
    <row r="2431" spans="1:19" x14ac:dyDescent="0.25">
      <c r="A2431" s="6" t="s">
        <v>1706</v>
      </c>
      <c r="B2431" s="7">
        <v>808794445</v>
      </c>
      <c r="C2431" s="6">
        <v>54</v>
      </c>
      <c r="D2431" s="17">
        <v>24982.5</v>
      </c>
      <c r="E2431" s="6" t="s">
        <v>3348</v>
      </c>
      <c r="F2431" s="6" t="s">
        <v>3666</v>
      </c>
      <c r="G2431" s="6" t="s">
        <v>3501</v>
      </c>
      <c r="H2431" s="18" t="s">
        <v>8321</v>
      </c>
      <c r="I2431" s="19" t="str">
        <f t="shared" si="74"/>
        <v>30560.8247</v>
      </c>
      <c r="J2431" s="20">
        <v>30442.23045888</v>
      </c>
      <c r="K2431" s="6" t="s">
        <v>7700</v>
      </c>
      <c r="L2431" t="str">
        <f>VLOOKUP(A2431,[1]Accounts!$A$2:$G$3001,5,FALSE)</f>
        <v>Corporate</v>
      </c>
      <c r="M2431" t="str">
        <f>VLOOKUP(A2431,[1]Accounts!$A$2:$G$3001,7,FALSE)</f>
        <v>49412,9664</v>
      </c>
      <c r="N2431" t="str">
        <f>IFERROR(VLOOKUP(A2431,[1]Loan!A:D,4,FALSE),  " No Loan")</f>
        <v xml:space="preserve"> No Loan</v>
      </c>
      <c r="O2431" s="4">
        <f>VLOOKUP(B2431, [1]Transaction!C:F,4,FALSE)</f>
        <v>44541</v>
      </c>
      <c r="P2431" t="str">
        <f>VLOOKUP(B2431,[1]Transaction!C:D,2,FALSE)</f>
        <v>Money Transfer</v>
      </c>
      <c r="Q2431" t="str">
        <f>VLOOKUP(B2431,[1]Transaction!C:E,3,FALSE)</f>
        <v>Internet Banking</v>
      </c>
      <c r="R2431" s="10">
        <f>IFERROR(I2431-J2431, "")</f>
        <v>118.59424112000124</v>
      </c>
      <c r="S2431" s="5">
        <f t="shared" si="75"/>
        <v>0</v>
      </c>
    </row>
    <row r="2432" spans="1:19" x14ac:dyDescent="0.25">
      <c r="A2432" s="6" t="s">
        <v>1582</v>
      </c>
      <c r="B2432" s="7">
        <v>809037906</v>
      </c>
      <c r="C2432" s="6">
        <v>84</v>
      </c>
      <c r="D2432" s="17">
        <v>14025</v>
      </c>
      <c r="E2432" s="6" t="s">
        <v>3339</v>
      </c>
      <c r="F2432" s="6" t="s">
        <v>4150</v>
      </c>
      <c r="G2432" s="6" t="s">
        <v>3350</v>
      </c>
      <c r="H2432" s="18" t="s">
        <v>8322</v>
      </c>
      <c r="I2432" s="19" t="str">
        <f t="shared" si="74"/>
        <v>51426.5377</v>
      </c>
      <c r="J2432" s="20">
        <v>7181.9819963999998</v>
      </c>
      <c r="K2432" s="6" t="s">
        <v>7494</v>
      </c>
      <c r="L2432" t="str">
        <f>VLOOKUP(A2432,[1]Accounts!$A$2:$G$3001,5,FALSE)</f>
        <v>Current</v>
      </c>
      <c r="M2432" t="str">
        <f>VLOOKUP(A2432,[1]Accounts!$A$2:$G$3001,7,FALSE)</f>
        <v>84406,7475</v>
      </c>
      <c r="N2432" t="str">
        <f>IFERROR(VLOOKUP(A2432,[1]Loan!A:D,4,FALSE),  " No Loan")</f>
        <v xml:space="preserve"> No Loan</v>
      </c>
      <c r="O2432" s="4">
        <f>VLOOKUP(B2432, [1]Transaction!C:F,4,FALSE)</f>
        <v>44217</v>
      </c>
      <c r="P2432" t="str">
        <f>VLOOKUP(B2432,[1]Transaction!C:D,2,FALSE)</f>
        <v>Cash Withdrawal</v>
      </c>
      <c r="Q2432" t="str">
        <f>VLOOKUP(B2432,[1]Transaction!C:E,3,FALSE)</f>
        <v>ATM</v>
      </c>
      <c r="R2432" s="10">
        <f>IFERROR(I2432-J2432, "")</f>
        <v>44244.555703600003</v>
      </c>
      <c r="S2432" s="5">
        <f t="shared" si="75"/>
        <v>0</v>
      </c>
    </row>
    <row r="2433" spans="1:19" x14ac:dyDescent="0.25">
      <c r="A2433" s="6" t="s">
        <v>2120</v>
      </c>
      <c r="B2433" s="7">
        <v>809256062</v>
      </c>
      <c r="C2433" s="6">
        <v>46</v>
      </c>
      <c r="D2433" s="17">
        <v>27904.5</v>
      </c>
      <c r="E2433" s="6" t="s">
        <v>3348</v>
      </c>
      <c r="F2433" s="6" t="s">
        <v>4157</v>
      </c>
      <c r="G2433" s="6" t="s">
        <v>3345</v>
      </c>
      <c r="H2433" s="18" t="s">
        <v>8323</v>
      </c>
      <c r="I2433" s="19" t="str">
        <f t="shared" si="74"/>
        <v>86326.2744</v>
      </c>
      <c r="J2433" s="20">
        <v>42546.521001599998</v>
      </c>
      <c r="K2433" s="6" t="s">
        <v>8324</v>
      </c>
      <c r="L2433" t="str">
        <f>VLOOKUP(A2433,[1]Accounts!$A$2:$G$3001,5,FALSE)</f>
        <v>Fixed Deposit</v>
      </c>
      <c r="M2433" t="str">
        <f>VLOOKUP(A2433,[1]Accounts!$A$2:$G$3001,7,FALSE)</f>
        <v>56445</v>
      </c>
      <c r="N2433" t="str">
        <f>IFERROR(VLOOKUP(A2433,[1]Loan!A:D,4,FALSE),  " No Loan")</f>
        <v xml:space="preserve"> No Loan</v>
      </c>
      <c r="O2433" s="4">
        <f>VLOOKUP(B2433, [1]Transaction!C:F,4,FALSE)</f>
        <v>44475</v>
      </c>
      <c r="P2433" t="str">
        <f>VLOOKUP(B2433,[1]Transaction!C:D,2,FALSE)</f>
        <v>Money Transfer</v>
      </c>
      <c r="Q2433" t="str">
        <f>VLOOKUP(B2433,[1]Transaction!C:E,3,FALSE)</f>
        <v>Mobile</v>
      </c>
      <c r="R2433" s="10">
        <f>IFERROR(I2433-J2433, "")</f>
        <v>43779.753398399997</v>
      </c>
      <c r="S2433" s="5">
        <f t="shared" si="75"/>
        <v>0</v>
      </c>
    </row>
    <row r="2434" spans="1:19" x14ac:dyDescent="0.25">
      <c r="A2434" s="6" t="s">
        <v>3323</v>
      </c>
      <c r="B2434" s="7">
        <v>809277578</v>
      </c>
      <c r="C2434" s="6">
        <v>34</v>
      </c>
      <c r="D2434" s="17">
        <v>32287.5</v>
      </c>
      <c r="E2434" s="6" t="s">
        <v>3348</v>
      </c>
      <c r="F2434" s="6" t="s">
        <v>3382</v>
      </c>
      <c r="G2434" s="6" t="s">
        <v>3345</v>
      </c>
      <c r="H2434" s="18" t="s">
        <v>8325</v>
      </c>
      <c r="I2434" s="19" t="str">
        <f t="shared" si="74"/>
        <v>1347837.64</v>
      </c>
      <c r="J2434" s="20">
        <v>1051691.2627848</v>
      </c>
      <c r="K2434" s="6" t="s">
        <v>8326</v>
      </c>
      <c r="L2434" t="str">
        <f>VLOOKUP(A2434,[1]Accounts!$A$2:$G$3001,5,FALSE)</f>
        <v>Corporate</v>
      </c>
      <c r="M2434" t="str">
        <f>VLOOKUP(A2434,[1]Accounts!$A$2:$G$3001,7,FALSE)</f>
        <v>89200,2519</v>
      </c>
      <c r="N2434" t="str">
        <f>IFERROR(VLOOKUP(A2434,[1]Loan!A:D,4,FALSE),  " No Loan")</f>
        <v xml:space="preserve"> No Loan</v>
      </c>
      <c r="O2434" s="4">
        <f>VLOOKUP(B2434, [1]Transaction!C:F,4,FALSE)</f>
        <v>44224</v>
      </c>
      <c r="P2434" t="str">
        <f>VLOOKUP(B2434,[1]Transaction!C:D,2,FALSE)</f>
        <v>Checks</v>
      </c>
      <c r="Q2434" t="str">
        <f>VLOOKUP(B2434,[1]Transaction!C:E,3,FALSE)</f>
        <v>Bank</v>
      </c>
      <c r="R2434" s="10">
        <f>IFERROR(I2434-J2434, "")</f>
        <v>296146.37721519987</v>
      </c>
      <c r="S2434" s="5">
        <f t="shared" si="75"/>
        <v>0</v>
      </c>
    </row>
    <row r="2435" spans="1:19" x14ac:dyDescent="0.25">
      <c r="A2435" s="6" t="s">
        <v>1244</v>
      </c>
      <c r="B2435" s="7">
        <v>809582129</v>
      </c>
      <c r="C2435" s="6">
        <v>49</v>
      </c>
      <c r="D2435" s="17">
        <v>26808.75</v>
      </c>
      <c r="E2435" s="6" t="s">
        <v>3339</v>
      </c>
      <c r="F2435" s="6" t="s">
        <v>3900</v>
      </c>
      <c r="G2435" s="6" t="s">
        <v>3403</v>
      </c>
      <c r="H2435" s="18" t="s">
        <v>8327</v>
      </c>
      <c r="I2435" s="19" t="str">
        <f t="shared" ref="I2435:I2498" si="76">LEFT(H2435,10)</f>
        <v>1716590.67</v>
      </c>
      <c r="J2435" s="20">
        <v>476431.93938340002</v>
      </c>
      <c r="K2435" s="6" t="s">
        <v>4554</v>
      </c>
      <c r="L2435" t="str">
        <f>VLOOKUP(A2435,[1]Accounts!$A$2:$G$3001,5,FALSE)</f>
        <v>Corporate</v>
      </c>
      <c r="M2435" t="str">
        <f>VLOOKUP(A2435,[1]Accounts!$A$2:$G$3001,7,FALSE)</f>
        <v>218312,274</v>
      </c>
      <c r="N2435" t="str">
        <f>IFERROR(VLOOKUP(A2435,[1]Loan!A:D,4,FALSE),  " No Loan")</f>
        <v xml:space="preserve"> No Loan</v>
      </c>
      <c r="O2435" s="4">
        <f>VLOOKUP(B2435, [1]Transaction!C:F,4,FALSE)</f>
        <v>44421</v>
      </c>
      <c r="P2435" t="str">
        <f>VLOOKUP(B2435,[1]Transaction!C:D,2,FALSE)</f>
        <v>Money Transfer</v>
      </c>
      <c r="Q2435" t="str">
        <f>VLOOKUP(B2435,[1]Transaction!C:E,3,FALSE)</f>
        <v>Bank</v>
      </c>
      <c r="R2435" s="10">
        <f>IFERROR(I2435-J2435, "")</f>
        <v>1240158.7306165998</v>
      </c>
      <c r="S2435" s="5">
        <f t="shared" ref="S2435:S2498" si="77">IF(R2435&gt;500000, R2435*0.02,0)</f>
        <v>24803.174612331997</v>
      </c>
    </row>
    <row r="2436" spans="1:19" x14ac:dyDescent="0.25">
      <c r="A2436" s="6" t="s">
        <v>791</v>
      </c>
      <c r="B2436" s="7">
        <v>809614065</v>
      </c>
      <c r="C2436" s="6">
        <v>81</v>
      </c>
      <c r="D2436" s="17">
        <v>15120.75</v>
      </c>
      <c r="E2436" s="6" t="s">
        <v>3339</v>
      </c>
      <c r="F2436" s="6" t="s">
        <v>4094</v>
      </c>
      <c r="G2436" s="6" t="s">
        <v>3350</v>
      </c>
      <c r="H2436" s="18" t="s">
        <v>8328</v>
      </c>
      <c r="I2436" s="19" t="str">
        <f t="shared" si="76"/>
        <v>606812.225</v>
      </c>
      <c r="J2436" s="20">
        <v>118885.6605888</v>
      </c>
      <c r="K2436" s="6" t="s">
        <v>8329</v>
      </c>
      <c r="L2436" t="str">
        <f>VLOOKUP(A2436,[1]Accounts!$A$2:$G$3001,5,FALSE)</f>
        <v>Corporate</v>
      </c>
      <c r="M2436" t="str">
        <f>VLOOKUP(A2436,[1]Accounts!$A$2:$G$3001,7,FALSE)</f>
        <v>171944,3752</v>
      </c>
      <c r="N2436" t="str">
        <f>IFERROR(VLOOKUP(A2436,[1]Loan!A:D,4,FALSE),  " No Loan")</f>
        <v>N1449724224</v>
      </c>
      <c r="O2436" s="4">
        <f>VLOOKUP(B2436, [1]Transaction!C:F,4,FALSE)</f>
        <v>44381</v>
      </c>
      <c r="P2436" t="str">
        <f>VLOOKUP(B2436,[1]Transaction!C:D,2,FALSE)</f>
        <v>Loan Payment</v>
      </c>
      <c r="Q2436" t="str">
        <f>VLOOKUP(B2436,[1]Transaction!C:E,3,FALSE)</f>
        <v>AFT</v>
      </c>
      <c r="R2436" s="10">
        <f>IFERROR(I2436-J2436, "")</f>
        <v>487926.5644112</v>
      </c>
      <c r="S2436" s="5">
        <f t="shared" si="77"/>
        <v>0</v>
      </c>
    </row>
    <row r="2437" spans="1:19" x14ac:dyDescent="0.25">
      <c r="A2437" s="6" t="s">
        <v>794</v>
      </c>
      <c r="B2437" s="7">
        <v>809692533</v>
      </c>
      <c r="C2437" s="6">
        <v>43</v>
      </c>
      <c r="D2437" s="17">
        <v>29000.25</v>
      </c>
      <c r="E2437" s="6" t="s">
        <v>3339</v>
      </c>
      <c r="F2437" s="6"/>
      <c r="G2437" s="6" t="s">
        <v>3369</v>
      </c>
      <c r="H2437" s="18" t="s">
        <v>8330</v>
      </c>
      <c r="I2437" s="19" t="str">
        <f t="shared" si="76"/>
        <v>487858.696</v>
      </c>
      <c r="J2437" s="20">
        <v>349985.58672000002</v>
      </c>
      <c r="K2437" s="6" t="s">
        <v>8331</v>
      </c>
      <c r="L2437" t="str">
        <f>VLOOKUP(A2437,[1]Accounts!$A$2:$G$3001,5,FALSE)</f>
        <v>Domiciliary</v>
      </c>
      <c r="M2437" t="str">
        <f>VLOOKUP(A2437,[1]Accounts!$A$2:$G$3001,7,FALSE)</f>
        <v>62204,5008</v>
      </c>
      <c r="N2437" t="str">
        <f>IFERROR(VLOOKUP(A2437,[1]Loan!A:D,4,FALSE),  " No Loan")</f>
        <v>N1447905654</v>
      </c>
      <c r="O2437" s="4">
        <f>VLOOKUP(B2437, [1]Transaction!C:F,4,FALSE)</f>
        <v>44452</v>
      </c>
      <c r="P2437" t="str">
        <f>VLOOKUP(B2437,[1]Transaction!C:D,2,FALSE)</f>
        <v>Loan Payment</v>
      </c>
      <c r="Q2437" t="str">
        <f>VLOOKUP(B2437,[1]Transaction!C:E,3,FALSE)</f>
        <v>ACH</v>
      </c>
      <c r="R2437" s="10">
        <f>IFERROR(I2437-J2437, "")</f>
        <v>137873.10927999998</v>
      </c>
      <c r="S2437" s="5">
        <f t="shared" si="77"/>
        <v>0</v>
      </c>
    </row>
    <row r="2438" spans="1:19" x14ac:dyDescent="0.25">
      <c r="A2438" s="6" t="s">
        <v>2440</v>
      </c>
      <c r="B2438" s="7">
        <v>809971306</v>
      </c>
      <c r="C2438" s="6">
        <v>51</v>
      </c>
      <c r="D2438" s="17">
        <v>26078.25</v>
      </c>
      <c r="E2438" s="6" t="s">
        <v>3348</v>
      </c>
      <c r="F2438" s="6" t="s">
        <v>3923</v>
      </c>
      <c r="G2438" s="6" t="s">
        <v>3365</v>
      </c>
      <c r="H2438" s="18" t="s">
        <v>8332</v>
      </c>
      <c r="I2438" s="19" t="str">
        <f t="shared" si="76"/>
        <v>230097.350</v>
      </c>
      <c r="J2438" s="20">
        <v>163888.69330943999</v>
      </c>
      <c r="K2438" s="6" t="s">
        <v>8333</v>
      </c>
      <c r="L2438" t="str">
        <f>VLOOKUP(A2438,[1]Accounts!$A$2:$G$3001,5,FALSE)</f>
        <v>Savings</v>
      </c>
      <c r="M2438" t="str">
        <f>VLOOKUP(A2438,[1]Accounts!$A$2:$G$3001,7,FALSE)</f>
        <v>72997,5675</v>
      </c>
      <c r="N2438" t="str">
        <f>IFERROR(VLOOKUP(A2438,[1]Loan!A:D,4,FALSE),  " No Loan")</f>
        <v xml:space="preserve"> No Loan</v>
      </c>
      <c r="O2438" s="4">
        <f>VLOOKUP(B2438, [1]Transaction!C:F,4,FALSE)</f>
        <v>44532</v>
      </c>
      <c r="P2438" t="str">
        <f>VLOOKUP(B2438,[1]Transaction!C:D,2,FALSE)</f>
        <v>Online Payment</v>
      </c>
      <c r="Q2438" t="str">
        <f>VLOOKUP(B2438,[1]Transaction!C:E,3,FALSE)</f>
        <v>Mobile</v>
      </c>
      <c r="R2438" s="10">
        <f>IFERROR(I2438-J2438, "")</f>
        <v>66208.656690560019</v>
      </c>
      <c r="S2438" s="5">
        <f t="shared" si="77"/>
        <v>0</v>
      </c>
    </row>
    <row r="2439" spans="1:19" x14ac:dyDescent="0.25">
      <c r="A2439" s="6" t="s">
        <v>3141</v>
      </c>
      <c r="B2439" s="7">
        <v>810104163</v>
      </c>
      <c r="C2439" s="6">
        <v>70</v>
      </c>
      <c r="D2439" s="17">
        <v>19138.5</v>
      </c>
      <c r="E2439" s="6" t="s">
        <v>3339</v>
      </c>
      <c r="F2439" s="6" t="s">
        <v>3504</v>
      </c>
      <c r="G2439" s="6" t="s">
        <v>3489</v>
      </c>
      <c r="H2439" s="18" t="s">
        <v>8334</v>
      </c>
      <c r="I2439" s="19" t="str">
        <f t="shared" si="76"/>
        <v>89360.507_x0002_</v>
      </c>
      <c r="J2439" s="20">
        <v>16649.880271999999</v>
      </c>
      <c r="K2439" s="6" t="s">
        <v>8335</v>
      </c>
      <c r="L2439" t="str">
        <f>VLOOKUP(A2439,[1]Accounts!$A$2:$G$3001,5,FALSE)</f>
        <v>Domiciliary</v>
      </c>
      <c r="M2439" t="str">
        <f>VLOOKUP(A2439,[1]Accounts!$A$2:$G$3001,7,FALSE)</f>
        <v>185133,564</v>
      </c>
      <c r="N2439" t="str">
        <f>IFERROR(VLOOKUP(A2439,[1]Loan!A:D,4,FALSE),  " No Loan")</f>
        <v xml:space="preserve"> No Loan</v>
      </c>
      <c r="O2439" s="4">
        <f>VLOOKUP(B2439, [1]Transaction!C:F,4,FALSE)</f>
        <v>44531</v>
      </c>
      <c r="P2439" t="str">
        <f>VLOOKUP(B2439,[1]Transaction!C:D,2,FALSE)</f>
        <v>Money Deposit</v>
      </c>
      <c r="Q2439" t="str">
        <f>VLOOKUP(B2439,[1]Transaction!C:E,3,FALSE)</f>
        <v>Bank</v>
      </c>
      <c r="R2439" s="10" t="str">
        <f>IFERROR(I2439-J2439, "")</f>
        <v/>
      </c>
      <c r="S2439" s="5" t="e">
        <f t="shared" si="77"/>
        <v>#VALUE!</v>
      </c>
    </row>
    <row r="2440" spans="1:19" x14ac:dyDescent="0.25">
      <c r="A2440" s="6" t="s">
        <v>1879</v>
      </c>
      <c r="B2440" s="7">
        <v>811940504</v>
      </c>
      <c r="C2440" s="6">
        <v>38</v>
      </c>
      <c r="D2440" s="21">
        <v>35286.5</v>
      </c>
      <c r="E2440" s="6" t="str">
        <f ca="1">CHOOSE(RANDBETWEEN(1, 2), "Male","Female")</f>
        <v>Female</v>
      </c>
      <c r="F2440" s="6" t="str">
        <f ca="1">CHOOSE(RANDBETWEEN(1, 5), "Farmer","Tailor","Student","Professor","Welder")</f>
        <v>Welder</v>
      </c>
      <c r="G2440" s="6" t="str">
        <f ca="1">CHOOSE(RANDBETWEEN(1, 22), "Kano","Kwara","Imo","Lagos","Adamawa","Delta","Sokoto","Oyo","Osun","Abia","Cross River","Kaduna","Plateau","River","Abuja","Kogi","Edo","Anambra","Bayelsa","Benue","Ogun","Enugu")</f>
        <v>Plateau</v>
      </c>
      <c r="H2440" s="22" t="s">
        <v>8336</v>
      </c>
      <c r="I2440" s="19" t="str">
        <f t="shared" si="76"/>
        <v>502154.064</v>
      </c>
      <c r="J2440" s="10">
        <v>811785.19340700144</v>
      </c>
      <c r="K2440" t="s">
        <v>8337</v>
      </c>
      <c r="L2440" t="str">
        <f>VLOOKUP(A2440,[1]Accounts!$A$2:$G$3001,5,FALSE)</f>
        <v>Savings</v>
      </c>
      <c r="M2440" t="str">
        <f>VLOOKUP(A2440,[1]Accounts!$A$2:$G$3001,7,FALSE)</f>
        <v>57704,976</v>
      </c>
      <c r="N2440" t="str">
        <f>IFERROR(VLOOKUP(A2440,[1]Loan!A:D,4,FALSE),  " No Loan")</f>
        <v xml:space="preserve"> No Loan</v>
      </c>
      <c r="O2440" s="4">
        <f>VLOOKUP(B2440, [1]Transaction!C:F,4,FALSE)</f>
        <v>44478</v>
      </c>
      <c r="P2440" t="str">
        <f>VLOOKUP(B2440,[1]Transaction!C:D,2,FALSE)</f>
        <v>Money Transfer</v>
      </c>
      <c r="Q2440" t="str">
        <f>VLOOKUP(B2440,[1]Transaction!C:E,3,FALSE)</f>
        <v>Mobile</v>
      </c>
      <c r="R2440" s="10">
        <f>IFERROR(I2440-J2440, "")</f>
        <v>-309631.12940700143</v>
      </c>
      <c r="S2440" s="5">
        <f t="shared" si="77"/>
        <v>0</v>
      </c>
    </row>
    <row r="2441" spans="1:19" x14ac:dyDescent="0.25">
      <c r="A2441" s="6" t="s">
        <v>1181</v>
      </c>
      <c r="B2441" s="7">
        <v>811956007</v>
      </c>
      <c r="C2441" s="6">
        <v>40</v>
      </c>
      <c r="D2441" s="17">
        <v>30096</v>
      </c>
      <c r="E2441" s="6" t="s">
        <v>3339</v>
      </c>
      <c r="F2441" s="6" t="s">
        <v>3520</v>
      </c>
      <c r="G2441" s="6" t="s">
        <v>3389</v>
      </c>
      <c r="H2441" s="18" t="s">
        <v>8338</v>
      </c>
      <c r="I2441" s="19" t="str">
        <f t="shared" si="76"/>
        <v>382095.462</v>
      </c>
      <c r="J2441" s="20">
        <v>56949.2600742</v>
      </c>
      <c r="K2441" s="6" t="s">
        <v>8339</v>
      </c>
      <c r="L2441" t="str">
        <f>VLOOKUP(A2441,[1]Accounts!$A$2:$G$3001,5,FALSE)</f>
        <v>Current</v>
      </c>
      <c r="M2441" t="str">
        <f>VLOOKUP(A2441,[1]Accounts!$A$2:$G$3001,7,FALSE)</f>
        <v>66889,5744</v>
      </c>
      <c r="N2441" t="str">
        <f>IFERROR(VLOOKUP(A2441,[1]Loan!A:D,4,FALSE),  " No Loan")</f>
        <v xml:space="preserve"> No Loan</v>
      </c>
      <c r="O2441" s="4">
        <f>VLOOKUP(B2441, [1]Transaction!C:F,4,FALSE)</f>
        <v>44585</v>
      </c>
      <c r="P2441" t="str">
        <f>VLOOKUP(B2441,[1]Transaction!C:D,2,FALSE)</f>
        <v>Cash Withdrawal</v>
      </c>
      <c r="Q2441" t="str">
        <f>VLOOKUP(B2441,[1]Transaction!C:E,3,FALSE)</f>
        <v>ATM</v>
      </c>
      <c r="R2441" s="10">
        <f>IFERROR(I2441-J2441, "")</f>
        <v>325146.20192580001</v>
      </c>
      <c r="S2441" s="5">
        <f t="shared" si="77"/>
        <v>0</v>
      </c>
    </row>
    <row r="2442" spans="1:19" x14ac:dyDescent="0.25">
      <c r="A2442" s="6" t="s">
        <v>3087</v>
      </c>
      <c r="B2442" s="7">
        <v>812197094</v>
      </c>
      <c r="C2442" s="6">
        <v>54</v>
      </c>
      <c r="D2442" s="17">
        <v>24982.5</v>
      </c>
      <c r="E2442" s="6" t="s">
        <v>3348</v>
      </c>
      <c r="F2442" s="6" t="s">
        <v>3685</v>
      </c>
      <c r="G2442" s="6" t="s">
        <v>3361</v>
      </c>
      <c r="H2442" s="18" t="s">
        <v>8340</v>
      </c>
      <c r="I2442" s="19" t="str">
        <f t="shared" si="76"/>
        <v>189392.618</v>
      </c>
      <c r="J2442" s="20">
        <v>22037.079138360001</v>
      </c>
      <c r="K2442" s="6" t="s">
        <v>8341</v>
      </c>
      <c r="L2442" t="str">
        <f>VLOOKUP(A2442,[1]Accounts!$A$2:$G$3001,5,FALSE)</f>
        <v>Savings</v>
      </c>
      <c r="M2442" t="str">
        <f>VLOOKUP(A2442,[1]Accounts!$A$2:$G$3001,7,FALSE)</f>
        <v>112505,6736</v>
      </c>
      <c r="N2442" t="str">
        <f>IFERROR(VLOOKUP(A2442,[1]Loan!A:D,4,FALSE),  " No Loan")</f>
        <v xml:space="preserve"> No Loan</v>
      </c>
      <c r="O2442" s="4">
        <f>VLOOKUP(B2442, [1]Transaction!C:F,4,FALSE)</f>
        <v>44569</v>
      </c>
      <c r="P2442" t="str">
        <f>VLOOKUP(B2442,[1]Transaction!C:D,2,FALSE)</f>
        <v>Online Payment</v>
      </c>
      <c r="Q2442" t="str">
        <f>VLOOKUP(B2442,[1]Transaction!C:E,3,FALSE)</f>
        <v>Internet Banking</v>
      </c>
      <c r="R2442" s="10">
        <f>IFERROR(I2442-J2442, "")</f>
        <v>167355.53886163997</v>
      </c>
      <c r="S2442" s="5">
        <f t="shared" si="77"/>
        <v>0</v>
      </c>
    </row>
    <row r="2443" spans="1:19" x14ac:dyDescent="0.25">
      <c r="A2443" s="6" t="s">
        <v>947</v>
      </c>
      <c r="B2443" s="7">
        <v>812368688</v>
      </c>
      <c r="C2443" s="6">
        <v>79</v>
      </c>
      <c r="D2443" s="17">
        <v>15851.25</v>
      </c>
      <c r="E2443" s="6" t="s">
        <v>3339</v>
      </c>
      <c r="F2443" s="6" t="s">
        <v>3571</v>
      </c>
      <c r="G2443" s="6" t="s">
        <v>3512</v>
      </c>
      <c r="H2443" s="18" t="s">
        <v>8342</v>
      </c>
      <c r="I2443" s="19" t="str">
        <f t="shared" si="76"/>
        <v>395367.358</v>
      </c>
      <c r="J2443" s="20">
        <v>336297.12676845997</v>
      </c>
      <c r="K2443" s="6" t="s">
        <v>8343</v>
      </c>
      <c r="L2443" t="str">
        <f>VLOOKUP(A2443,[1]Accounts!$A$2:$G$3001,5,FALSE)</f>
        <v>Savings</v>
      </c>
      <c r="M2443" t="str">
        <f>VLOOKUP(A2443,[1]Accounts!$A$2:$G$3001,7,FALSE)</f>
        <v>168014,1825</v>
      </c>
      <c r="N2443" t="str">
        <f>IFERROR(VLOOKUP(A2443,[1]Loan!A:D,4,FALSE),  " No Loan")</f>
        <v xml:space="preserve"> No Loan</v>
      </c>
      <c r="O2443" s="4">
        <f>VLOOKUP(B2443, [1]Transaction!C:F,4,FALSE)</f>
        <v>44424</v>
      </c>
      <c r="P2443" t="str">
        <f>VLOOKUP(B2443,[1]Transaction!C:D,2,FALSE)</f>
        <v>Cash Withdrawal</v>
      </c>
      <c r="Q2443" t="str">
        <f>VLOOKUP(B2443,[1]Transaction!C:E,3,FALSE)</f>
        <v>ATM</v>
      </c>
      <c r="R2443" s="10">
        <f>IFERROR(I2443-J2443, "")</f>
        <v>59070.231231540034</v>
      </c>
      <c r="S2443" s="5">
        <f t="shared" si="77"/>
        <v>0</v>
      </c>
    </row>
    <row r="2444" spans="1:19" x14ac:dyDescent="0.25">
      <c r="A2444" s="6" t="s">
        <v>797</v>
      </c>
      <c r="B2444" s="7">
        <v>812442483</v>
      </c>
      <c r="C2444" s="6">
        <v>23</v>
      </c>
      <c r="D2444" s="17">
        <v>36305.25</v>
      </c>
      <c r="E2444" s="6" t="s">
        <v>3348</v>
      </c>
      <c r="F2444" s="6" t="s">
        <v>3696</v>
      </c>
      <c r="G2444" s="6" t="s">
        <v>3369</v>
      </c>
      <c r="H2444" s="18" t="s">
        <v>8344</v>
      </c>
      <c r="I2444" s="19" t="str">
        <f t="shared" si="76"/>
        <v>2937041.97</v>
      </c>
      <c r="J2444" s="20">
        <v>1661769.8336102399</v>
      </c>
      <c r="K2444" s="6" t="s">
        <v>8345</v>
      </c>
      <c r="L2444" t="str">
        <f>VLOOKUP(A2444,[1]Accounts!$A$2:$G$3001,5,FALSE)</f>
        <v>Current</v>
      </c>
      <c r="M2444" t="str">
        <f>VLOOKUP(A2444,[1]Accounts!$A$2:$G$3001,7,FALSE)</f>
        <v>50428,602</v>
      </c>
      <c r="N2444" t="str">
        <f>IFERROR(VLOOKUP(A2444,[1]Loan!A:D,4,FALSE),  " No Loan")</f>
        <v>N833551236</v>
      </c>
      <c r="O2444" s="4">
        <f>VLOOKUP(B2444, [1]Transaction!C:F,4,FALSE)</f>
        <v>44501</v>
      </c>
      <c r="P2444" t="str">
        <f>VLOOKUP(B2444,[1]Transaction!C:D,2,FALSE)</f>
        <v>Loan Payment</v>
      </c>
      <c r="Q2444" t="str">
        <f>VLOOKUP(B2444,[1]Transaction!C:E,3,FALSE)</f>
        <v>AFT</v>
      </c>
      <c r="R2444" s="10">
        <f>IFERROR(I2444-J2444, "")</f>
        <v>1275272.1363897603</v>
      </c>
      <c r="S2444" s="5">
        <f t="shared" si="77"/>
        <v>25505.442727795205</v>
      </c>
    </row>
    <row r="2445" spans="1:19" x14ac:dyDescent="0.25">
      <c r="A2445" s="6" t="s">
        <v>2395</v>
      </c>
      <c r="B2445" s="7">
        <v>812543923</v>
      </c>
      <c r="C2445" s="6">
        <v>27</v>
      </c>
      <c r="D2445" s="17">
        <v>34844.25</v>
      </c>
      <c r="E2445" s="6" t="s">
        <v>3348</v>
      </c>
      <c r="F2445" s="6" t="s">
        <v>3412</v>
      </c>
      <c r="G2445" s="6" t="s">
        <v>3369</v>
      </c>
      <c r="H2445" s="18" t="s">
        <v>8346</v>
      </c>
      <c r="I2445" s="19" t="str">
        <f t="shared" si="76"/>
        <v>332126.045</v>
      </c>
      <c r="J2445" s="20">
        <v>65109.858362999999</v>
      </c>
      <c r="K2445" s="6" t="s">
        <v>8347</v>
      </c>
      <c r="L2445" t="str">
        <f>VLOOKUP(A2445,[1]Accounts!$A$2:$G$3001,5,FALSE)</f>
        <v>Domiciliary</v>
      </c>
      <c r="M2445" t="str">
        <f>VLOOKUP(A2445,[1]Accounts!$A$2:$G$3001,7,FALSE)</f>
        <v>371047,1131</v>
      </c>
      <c r="N2445" t="str">
        <f>IFERROR(VLOOKUP(A2445,[1]Loan!A:D,4,FALSE),  " No Loan")</f>
        <v xml:space="preserve"> No Loan</v>
      </c>
      <c r="O2445" s="4">
        <f>VLOOKUP(B2445, [1]Transaction!C:F,4,FALSE)</f>
        <v>44606</v>
      </c>
      <c r="P2445" t="str">
        <f>VLOOKUP(B2445,[1]Transaction!C:D,2,FALSE)</f>
        <v>Money Deposit</v>
      </c>
      <c r="Q2445" t="str">
        <f>VLOOKUP(B2445,[1]Transaction!C:E,3,FALSE)</f>
        <v>Bank</v>
      </c>
      <c r="R2445" s="10">
        <f>IFERROR(I2445-J2445, "")</f>
        <v>267016.18663700001</v>
      </c>
      <c r="S2445" s="5">
        <f t="shared" si="77"/>
        <v>0</v>
      </c>
    </row>
    <row r="2446" spans="1:19" x14ac:dyDescent="0.25">
      <c r="A2446" s="6" t="s">
        <v>2118</v>
      </c>
      <c r="B2446" s="7">
        <v>814266527</v>
      </c>
      <c r="C2446" s="6">
        <v>18</v>
      </c>
      <c r="D2446" s="17">
        <v>38131.5</v>
      </c>
      <c r="E2446" s="6" t="s">
        <v>3339</v>
      </c>
      <c r="F2446" s="6" t="s">
        <v>3457</v>
      </c>
      <c r="G2446" s="6" t="s">
        <v>3512</v>
      </c>
      <c r="H2446" s="18" t="s">
        <v>8348</v>
      </c>
      <c r="I2446" s="19" t="str">
        <f t="shared" si="76"/>
        <v>994183.247</v>
      </c>
      <c r="J2446" s="20">
        <v>277555.18863324</v>
      </c>
      <c r="K2446" s="6" t="s">
        <v>8349</v>
      </c>
      <c r="L2446" t="str">
        <f>VLOOKUP(A2446,[1]Accounts!$A$2:$G$3001,5,FALSE)</f>
        <v>Domiciliary</v>
      </c>
      <c r="M2446" t="str">
        <f>VLOOKUP(A2446,[1]Accounts!$A$2:$G$3001,7,FALSE)</f>
        <v>84410,5087</v>
      </c>
      <c r="N2446" t="str">
        <f>IFERROR(VLOOKUP(A2446,[1]Loan!A:D,4,FALSE),  " No Loan")</f>
        <v xml:space="preserve"> No Loan</v>
      </c>
      <c r="O2446" s="4">
        <f>VLOOKUP(B2446, [1]Transaction!C:F,4,FALSE)</f>
        <v>44681</v>
      </c>
      <c r="P2446" t="str">
        <f>VLOOKUP(B2446,[1]Transaction!C:D,2,FALSE)</f>
        <v>Cash Withdrawal</v>
      </c>
      <c r="Q2446" t="str">
        <f>VLOOKUP(B2446,[1]Transaction!C:E,3,FALSE)</f>
        <v>ATM</v>
      </c>
      <c r="R2446" s="10">
        <f>IFERROR(I2446-J2446, "")</f>
        <v>716628.05836675991</v>
      </c>
      <c r="S2446" s="5">
        <f t="shared" si="77"/>
        <v>14332.561167335198</v>
      </c>
    </row>
    <row r="2447" spans="1:19" x14ac:dyDescent="0.25">
      <c r="A2447" s="6" t="s">
        <v>410</v>
      </c>
      <c r="B2447" s="7">
        <v>815014753</v>
      </c>
      <c r="C2447" s="6">
        <v>37</v>
      </c>
      <c r="D2447" s="17">
        <v>31191.75</v>
      </c>
      <c r="E2447" s="6" t="s">
        <v>3348</v>
      </c>
      <c r="F2447" s="6" t="s">
        <v>3939</v>
      </c>
      <c r="G2447" s="6" t="s">
        <v>3501</v>
      </c>
      <c r="H2447" s="18" t="s">
        <v>8350</v>
      </c>
      <c r="I2447" s="19" t="str">
        <f t="shared" si="76"/>
        <v>187124.166</v>
      </c>
      <c r="J2447" s="20">
        <v>102625.9101504</v>
      </c>
      <c r="K2447" s="6" t="s">
        <v>5522</v>
      </c>
      <c r="L2447" t="str">
        <f>VLOOKUP(A2447,[1]Accounts!$A$2:$G$3001,5,FALSE)</f>
        <v>Domiciliary</v>
      </c>
      <c r="M2447" t="str">
        <f>VLOOKUP(A2447,[1]Accounts!$A$2:$G$3001,7,FALSE)</f>
        <v>45377,5872</v>
      </c>
      <c r="N2447" t="str">
        <f>IFERROR(VLOOKUP(A2447,[1]Loan!A:D,4,FALSE),  " No Loan")</f>
        <v xml:space="preserve"> No Loan</v>
      </c>
      <c r="O2447" s="4">
        <f>VLOOKUP(B2447, [1]Transaction!C:F,4,FALSE)</f>
        <v>44501</v>
      </c>
      <c r="P2447" t="str">
        <f>VLOOKUP(B2447,[1]Transaction!C:D,2,FALSE)</f>
        <v>Money Transfer</v>
      </c>
      <c r="Q2447" t="str">
        <f>VLOOKUP(B2447,[1]Transaction!C:E,3,FALSE)</f>
        <v>Bank</v>
      </c>
      <c r="R2447" s="10">
        <f>IFERROR(I2447-J2447, "")</f>
        <v>84498.255849599998</v>
      </c>
      <c r="S2447" s="5">
        <f t="shared" si="77"/>
        <v>0</v>
      </c>
    </row>
    <row r="2448" spans="1:19" x14ac:dyDescent="0.25">
      <c r="A2448" s="6" t="s">
        <v>2658</v>
      </c>
      <c r="B2448" s="7">
        <v>815025476</v>
      </c>
      <c r="C2448" s="6">
        <v>38</v>
      </c>
      <c r="D2448" s="17">
        <v>30826.5</v>
      </c>
      <c r="E2448" s="6" t="s">
        <v>3348</v>
      </c>
      <c r="F2448" s="6" t="s">
        <v>4099</v>
      </c>
      <c r="G2448" s="6" t="s">
        <v>3361</v>
      </c>
      <c r="H2448" s="18" t="s">
        <v>8351</v>
      </c>
      <c r="I2448" s="19" t="str">
        <f t="shared" si="76"/>
        <v>701987.985</v>
      </c>
      <c r="J2448" s="20">
        <v>267555.94699680002</v>
      </c>
      <c r="K2448" s="6" t="s">
        <v>7229</v>
      </c>
      <c r="L2448" t="str">
        <f>VLOOKUP(A2448,[1]Accounts!$A$2:$G$3001,5,FALSE)</f>
        <v>Corporate</v>
      </c>
      <c r="M2448" t="str">
        <f>VLOOKUP(A2448,[1]Accounts!$A$2:$G$3001,7,FALSE)</f>
        <v>170920,4175</v>
      </c>
      <c r="N2448" t="str">
        <f>IFERROR(VLOOKUP(A2448,[1]Loan!A:D,4,FALSE),  " No Loan")</f>
        <v xml:space="preserve"> No Loan</v>
      </c>
      <c r="O2448" s="4">
        <f>VLOOKUP(B2448, [1]Transaction!C:F,4,FALSE)</f>
        <v>44252</v>
      </c>
      <c r="P2448" t="str">
        <f>VLOOKUP(B2448,[1]Transaction!C:D,2,FALSE)</f>
        <v>Online Payment</v>
      </c>
      <c r="Q2448" t="str">
        <f>VLOOKUP(B2448,[1]Transaction!C:E,3,FALSE)</f>
        <v>Card</v>
      </c>
      <c r="R2448" s="10">
        <f>IFERROR(I2448-J2448, "")</f>
        <v>434432.03800319997</v>
      </c>
      <c r="S2448" s="5">
        <f t="shared" si="77"/>
        <v>0</v>
      </c>
    </row>
    <row r="2449" spans="1:19" x14ac:dyDescent="0.25">
      <c r="A2449" s="6" t="s">
        <v>1964</v>
      </c>
      <c r="B2449" s="7">
        <v>815158945</v>
      </c>
      <c r="C2449" s="6">
        <v>75</v>
      </c>
      <c r="D2449" s="17">
        <v>17312.25</v>
      </c>
      <c r="E2449" s="6" t="s">
        <v>3339</v>
      </c>
      <c r="F2449" s="6" t="s">
        <v>4048</v>
      </c>
      <c r="G2449" s="6" t="s">
        <v>3357</v>
      </c>
      <c r="H2449" s="18" t="s">
        <v>8352</v>
      </c>
      <c r="I2449" s="19" t="str">
        <f t="shared" si="76"/>
        <v>247129.873</v>
      </c>
      <c r="J2449" s="20">
        <v>188999.02561176001</v>
      </c>
      <c r="K2449" s="6" t="s">
        <v>8353</v>
      </c>
      <c r="L2449" t="str">
        <f>VLOOKUP(A2449,[1]Accounts!$A$2:$G$3001,5,FALSE)</f>
        <v>Savings</v>
      </c>
      <c r="M2449" t="str">
        <f>VLOOKUP(A2449,[1]Accounts!$A$2:$G$3001,7,FALSE)</f>
        <v>49421,8788</v>
      </c>
      <c r="N2449" t="str">
        <f>IFERROR(VLOOKUP(A2449,[1]Loan!A:D,4,FALSE),  " No Loan")</f>
        <v xml:space="preserve"> No Loan</v>
      </c>
      <c r="O2449" s="4">
        <f>VLOOKUP(B2449, [1]Transaction!C:F,4,FALSE)</f>
        <v>44407</v>
      </c>
      <c r="P2449" t="str">
        <f>VLOOKUP(B2449,[1]Transaction!C:D,2,FALSE)</f>
        <v>Money Transfer</v>
      </c>
      <c r="Q2449" t="str">
        <f>VLOOKUP(B2449,[1]Transaction!C:E,3,FALSE)</f>
        <v>Mobile</v>
      </c>
      <c r="R2449" s="10">
        <f>IFERROR(I2449-J2449, "")</f>
        <v>58130.847388239985</v>
      </c>
      <c r="S2449" s="5">
        <f t="shared" si="77"/>
        <v>0</v>
      </c>
    </row>
    <row r="2450" spans="1:19" x14ac:dyDescent="0.25">
      <c r="A2450" s="6" t="s">
        <v>1435</v>
      </c>
      <c r="B2450" s="7">
        <v>815571796</v>
      </c>
      <c r="C2450" s="6">
        <v>60</v>
      </c>
      <c r="D2450" s="17">
        <v>22791</v>
      </c>
      <c r="E2450" s="6" t="s">
        <v>3348</v>
      </c>
      <c r="F2450" s="6" t="s">
        <v>3472</v>
      </c>
      <c r="G2450" s="6" t="s">
        <v>3463</v>
      </c>
      <c r="H2450" s="18" t="s">
        <v>8354</v>
      </c>
      <c r="I2450" s="19" t="str">
        <f t="shared" si="76"/>
        <v>2001516.82</v>
      </c>
      <c r="J2450" s="20">
        <v>147384.42068196001</v>
      </c>
      <c r="K2450" s="6" t="s">
        <v>8355</v>
      </c>
      <c r="L2450" t="str">
        <f>VLOOKUP(A2450,[1]Accounts!$A$2:$G$3001,5,FALSE)</f>
        <v>Current</v>
      </c>
      <c r="M2450" t="str">
        <f>VLOOKUP(A2450,[1]Accounts!$A$2:$G$3001,7,FALSE)</f>
        <v>117573,8895</v>
      </c>
      <c r="N2450" t="str">
        <f>IFERROR(VLOOKUP(A2450,[1]Loan!A:D,4,FALSE),  " No Loan")</f>
        <v xml:space="preserve"> No Loan</v>
      </c>
      <c r="O2450" s="4">
        <f>VLOOKUP(B2450, [1]Transaction!C:F,4,FALSE)</f>
        <v>44573</v>
      </c>
      <c r="P2450" t="str">
        <f>VLOOKUP(B2450,[1]Transaction!C:D,2,FALSE)</f>
        <v>Money Deposit</v>
      </c>
      <c r="Q2450" t="str">
        <f>VLOOKUP(B2450,[1]Transaction!C:E,3,FALSE)</f>
        <v>ATM</v>
      </c>
      <c r="R2450" s="10">
        <f>IFERROR(I2450-J2450, "")</f>
        <v>1854132.3993180401</v>
      </c>
      <c r="S2450" s="5">
        <f t="shared" si="77"/>
        <v>37082.647986360804</v>
      </c>
    </row>
    <row r="2451" spans="1:19" x14ac:dyDescent="0.25">
      <c r="A2451" s="6" t="s">
        <v>1621</v>
      </c>
      <c r="B2451" s="7">
        <v>817684721</v>
      </c>
      <c r="C2451" s="6">
        <v>50</v>
      </c>
      <c r="D2451" s="17">
        <v>26443.5</v>
      </c>
      <c r="E2451" s="6" t="s">
        <v>3339</v>
      </c>
      <c r="F2451" s="6" t="s">
        <v>3588</v>
      </c>
      <c r="G2451" s="6" t="s">
        <v>3357</v>
      </c>
      <c r="H2451" s="18" t="s">
        <v>8356</v>
      </c>
      <c r="I2451" s="19" t="str">
        <f t="shared" si="76"/>
        <v>295854.260</v>
      </c>
      <c r="J2451" s="20">
        <v>122943.8817684</v>
      </c>
      <c r="K2451" s="6" t="s">
        <v>8357</v>
      </c>
      <c r="L2451" t="str">
        <f>VLOOKUP(A2451,[1]Accounts!$A$2:$G$3001,5,FALSE)</f>
        <v>Domiciliary</v>
      </c>
      <c r="M2451" t="str">
        <f>VLOOKUP(A2451,[1]Accounts!$A$2:$G$3001,7,FALSE)</f>
        <v>167943,8772</v>
      </c>
      <c r="N2451" t="str">
        <f>IFERROR(VLOOKUP(A2451,[1]Loan!A:D,4,FALSE),  " No Loan")</f>
        <v xml:space="preserve"> No Loan</v>
      </c>
      <c r="O2451" s="4">
        <f>VLOOKUP(B2451, [1]Transaction!C:F,4,FALSE)</f>
        <v>44481</v>
      </c>
      <c r="P2451" t="str">
        <f>VLOOKUP(B2451,[1]Transaction!C:D,2,FALSE)</f>
        <v>Money Deposit</v>
      </c>
      <c r="Q2451" t="str">
        <f>VLOOKUP(B2451,[1]Transaction!C:E,3,FALSE)</f>
        <v>ATM</v>
      </c>
      <c r="R2451" s="10">
        <f>IFERROR(I2451-J2451, "")</f>
        <v>172910.37823160001</v>
      </c>
      <c r="S2451" s="5">
        <f t="shared" si="77"/>
        <v>0</v>
      </c>
    </row>
    <row r="2452" spans="1:19" x14ac:dyDescent="0.25">
      <c r="A2452" s="6" t="s">
        <v>954</v>
      </c>
      <c r="B2452" s="7">
        <v>817900012</v>
      </c>
      <c r="C2452" s="6">
        <v>69</v>
      </c>
      <c r="D2452" s="17">
        <v>19503.75</v>
      </c>
      <c r="E2452" s="6" t="s">
        <v>3339</v>
      </c>
      <c r="F2452" s="6" t="s">
        <v>4310</v>
      </c>
      <c r="G2452" s="6" t="s">
        <v>3512</v>
      </c>
      <c r="H2452" s="18" t="s">
        <v>8358</v>
      </c>
      <c r="I2452" s="19" t="str">
        <f t="shared" si="76"/>
        <v>1040645.14</v>
      </c>
      <c r="J2452" s="20">
        <v>371746.42936431</v>
      </c>
      <c r="K2452" s="6" t="s">
        <v>8359</v>
      </c>
      <c r="L2452" t="str">
        <f>VLOOKUP(A2452,[1]Accounts!$A$2:$G$3001,5,FALSE)</f>
        <v>Current</v>
      </c>
      <c r="M2452" t="str">
        <f>VLOOKUP(A2452,[1]Accounts!$A$2:$G$3001,7,FALSE)</f>
        <v>96390,06</v>
      </c>
      <c r="N2452" t="str">
        <f>IFERROR(VLOOKUP(A2452,[1]Loan!A:D,4,FALSE),  " No Loan")</f>
        <v xml:space="preserve"> No Loan</v>
      </c>
      <c r="O2452" s="4">
        <f>VLOOKUP(B2452, [1]Transaction!C:F,4,FALSE)</f>
        <v>44582</v>
      </c>
      <c r="P2452" t="str">
        <f>VLOOKUP(B2452,[1]Transaction!C:D,2,FALSE)</f>
        <v>Online Payment</v>
      </c>
      <c r="Q2452" t="str">
        <f>VLOOKUP(B2452,[1]Transaction!C:E,3,FALSE)</f>
        <v>Mobile</v>
      </c>
      <c r="R2452" s="10">
        <f>IFERROR(I2452-J2452, "")</f>
        <v>668898.71063569002</v>
      </c>
      <c r="S2452" s="5">
        <f t="shared" si="77"/>
        <v>13377.974212713802</v>
      </c>
    </row>
    <row r="2453" spans="1:19" x14ac:dyDescent="0.25">
      <c r="A2453" s="6" t="s">
        <v>1446</v>
      </c>
      <c r="B2453" s="7">
        <v>817959591</v>
      </c>
      <c r="C2453" s="6">
        <v>50</v>
      </c>
      <c r="D2453" s="17">
        <v>26443.5</v>
      </c>
      <c r="E2453" s="6" t="s">
        <v>3339</v>
      </c>
      <c r="F2453" s="6" t="s">
        <v>5152</v>
      </c>
      <c r="G2453" s="6" t="s">
        <v>3403</v>
      </c>
      <c r="H2453" s="18" t="s">
        <v>8360</v>
      </c>
      <c r="I2453" s="19" t="str">
        <f t="shared" si="76"/>
        <v>1932621.55</v>
      </c>
      <c r="J2453" s="20">
        <v>224774.96580395999</v>
      </c>
      <c r="K2453" s="6" t="s">
        <v>8361</v>
      </c>
      <c r="L2453" t="str">
        <f>VLOOKUP(A2453,[1]Accounts!$A$2:$G$3001,5,FALSE)</f>
        <v>Corporate</v>
      </c>
      <c r="M2453" t="str">
        <f>VLOOKUP(A2453,[1]Accounts!$A$2:$G$3001,7,FALSE)</f>
        <v>57039,7815</v>
      </c>
      <c r="N2453" t="str">
        <f>IFERROR(VLOOKUP(A2453,[1]Loan!A:D,4,FALSE),  " No Loan")</f>
        <v xml:space="preserve"> No Loan</v>
      </c>
      <c r="O2453" s="4">
        <f>VLOOKUP(B2453, [1]Transaction!C:F,4,FALSE)</f>
        <v>44472</v>
      </c>
      <c r="P2453" t="str">
        <f>VLOOKUP(B2453,[1]Transaction!C:D,2,FALSE)</f>
        <v>Money Transfer</v>
      </c>
      <c r="Q2453" t="str">
        <f>VLOOKUP(B2453,[1]Transaction!C:E,3,FALSE)</f>
        <v>Bank</v>
      </c>
      <c r="R2453" s="10">
        <f>IFERROR(I2453-J2453, "")</f>
        <v>1707846.5841960399</v>
      </c>
      <c r="S2453" s="5">
        <f t="shared" si="77"/>
        <v>34156.931683920797</v>
      </c>
    </row>
    <row r="2454" spans="1:19" x14ac:dyDescent="0.25">
      <c r="A2454" s="6" t="s">
        <v>1838</v>
      </c>
      <c r="B2454" s="7">
        <v>818088800</v>
      </c>
      <c r="C2454" s="6">
        <v>71</v>
      </c>
      <c r="D2454" s="17">
        <v>18773.25</v>
      </c>
      <c r="E2454" s="6" t="s">
        <v>3339</v>
      </c>
      <c r="F2454" s="6" t="s">
        <v>4601</v>
      </c>
      <c r="G2454" s="6" t="s">
        <v>3399</v>
      </c>
      <c r="H2454" s="18" t="s">
        <v>8362</v>
      </c>
      <c r="I2454" s="19" t="str">
        <f t="shared" si="76"/>
        <v>480600.227</v>
      </c>
      <c r="J2454" s="20">
        <v>365148.17270147998</v>
      </c>
      <c r="K2454" s="6" t="s">
        <v>8363</v>
      </c>
      <c r="L2454" t="str">
        <f>VLOOKUP(A2454,[1]Accounts!$A$2:$G$3001,5,FALSE)</f>
        <v>Savings</v>
      </c>
      <c r="M2454" t="str">
        <f>VLOOKUP(A2454,[1]Accounts!$A$2:$G$3001,7,FALSE)</f>
        <v>217152,9152</v>
      </c>
      <c r="N2454" t="str">
        <f>IFERROR(VLOOKUP(A2454,[1]Loan!A:D,4,FALSE),  " No Loan")</f>
        <v xml:space="preserve"> No Loan</v>
      </c>
      <c r="O2454" s="4">
        <f>VLOOKUP(B2454, [1]Transaction!C:F,4,FALSE)</f>
        <v>44308</v>
      </c>
      <c r="P2454" t="str">
        <f>VLOOKUP(B2454,[1]Transaction!C:D,2,FALSE)</f>
        <v>Cash Withdrawal</v>
      </c>
      <c r="Q2454" t="str">
        <f>VLOOKUP(B2454,[1]Transaction!C:E,3,FALSE)</f>
        <v>ATM</v>
      </c>
      <c r="R2454" s="10">
        <f>IFERROR(I2454-J2454, "")</f>
        <v>115452.05429852003</v>
      </c>
      <c r="S2454" s="5">
        <f t="shared" si="77"/>
        <v>0</v>
      </c>
    </row>
    <row r="2455" spans="1:19" x14ac:dyDescent="0.25">
      <c r="A2455" s="6" t="s">
        <v>1430</v>
      </c>
      <c r="B2455" s="7">
        <v>818470558</v>
      </c>
      <c r="C2455" s="6">
        <v>30</v>
      </c>
      <c r="D2455" s="17">
        <v>33748.5</v>
      </c>
      <c r="E2455" s="6" t="s">
        <v>3339</v>
      </c>
      <c r="F2455" s="6" t="s">
        <v>3576</v>
      </c>
      <c r="G2455" s="6" t="s">
        <v>3512</v>
      </c>
      <c r="H2455" s="18" t="s">
        <v>8364</v>
      </c>
      <c r="I2455" s="19" t="str">
        <f t="shared" si="76"/>
        <v>1255303.35</v>
      </c>
      <c r="J2455" s="20">
        <v>601830.56486399996</v>
      </c>
      <c r="K2455" s="6" t="s">
        <v>8365</v>
      </c>
      <c r="L2455" t="str">
        <f>VLOOKUP(A2455,[1]Accounts!$A$2:$G$3001,5,FALSE)</f>
        <v>Domiciliary</v>
      </c>
      <c r="M2455" t="str">
        <f>VLOOKUP(A2455,[1]Accounts!$A$2:$G$3001,7,FALSE)</f>
        <v>77971,4628</v>
      </c>
      <c r="N2455" t="str">
        <f>IFERROR(VLOOKUP(A2455,[1]Loan!A:D,4,FALSE),  " No Loan")</f>
        <v xml:space="preserve"> No Loan</v>
      </c>
      <c r="O2455" s="4">
        <f>VLOOKUP(B2455, [1]Transaction!C:F,4,FALSE)</f>
        <v>44426</v>
      </c>
      <c r="P2455" t="str">
        <f>VLOOKUP(B2455,[1]Transaction!C:D,2,FALSE)</f>
        <v>Money Deposit</v>
      </c>
      <c r="Q2455" t="str">
        <f>VLOOKUP(B2455,[1]Transaction!C:E,3,FALSE)</f>
        <v>Bank</v>
      </c>
      <c r="R2455" s="10">
        <f>IFERROR(I2455-J2455, "")</f>
        <v>653472.78513600014</v>
      </c>
      <c r="S2455" s="5">
        <f t="shared" si="77"/>
        <v>13069.455702720003</v>
      </c>
    </row>
    <row r="2456" spans="1:19" x14ac:dyDescent="0.25">
      <c r="A2456" s="6" t="s">
        <v>2662</v>
      </c>
      <c r="B2456" s="7">
        <v>818514758</v>
      </c>
      <c r="C2456" s="6">
        <v>41</v>
      </c>
      <c r="D2456" s="17">
        <v>29730.75</v>
      </c>
      <c r="E2456" s="6" t="s">
        <v>3348</v>
      </c>
      <c r="F2456" s="6" t="s">
        <v>3840</v>
      </c>
      <c r="G2456" s="6" t="s">
        <v>3350</v>
      </c>
      <c r="H2456" s="18" t="s">
        <v>8366</v>
      </c>
      <c r="I2456" s="19" t="str">
        <f t="shared" si="76"/>
        <v>213338.184</v>
      </c>
      <c r="J2456" s="20">
        <v>39376.133481999997</v>
      </c>
      <c r="K2456" s="6" t="s">
        <v>8367</v>
      </c>
      <c r="L2456" t="str">
        <f>VLOOKUP(A2456,[1]Accounts!$A$2:$G$3001,5,FALSE)</f>
        <v>Corporate</v>
      </c>
      <c r="M2456" t="str">
        <f>VLOOKUP(A2456,[1]Accounts!$A$2:$G$3001,7,FALSE)</f>
        <v>40920,8415</v>
      </c>
      <c r="N2456" t="str">
        <f>IFERROR(VLOOKUP(A2456,[1]Loan!A:D,4,FALSE),  " No Loan")</f>
        <v xml:space="preserve"> No Loan</v>
      </c>
      <c r="O2456" s="4">
        <f>VLOOKUP(B2456, [1]Transaction!C:F,4,FALSE)</f>
        <v>44659</v>
      </c>
      <c r="P2456" t="str">
        <f>VLOOKUP(B2456,[1]Transaction!C:D,2,FALSE)</f>
        <v>Money Transfer</v>
      </c>
      <c r="Q2456" t="str">
        <f>VLOOKUP(B2456,[1]Transaction!C:E,3,FALSE)</f>
        <v>Mobile</v>
      </c>
      <c r="R2456" s="10">
        <f>IFERROR(I2456-J2456, "")</f>
        <v>173962.050518</v>
      </c>
      <c r="S2456" s="5">
        <f t="shared" si="77"/>
        <v>0</v>
      </c>
    </row>
    <row r="2457" spans="1:19" x14ac:dyDescent="0.25">
      <c r="A2457" s="6" t="s">
        <v>3229</v>
      </c>
      <c r="B2457" s="7">
        <v>819479045</v>
      </c>
      <c r="C2457" s="6">
        <v>43</v>
      </c>
      <c r="D2457" s="17">
        <v>29000.25</v>
      </c>
      <c r="E2457" s="6" t="s">
        <v>3339</v>
      </c>
      <c r="F2457" s="6" t="s">
        <v>3356</v>
      </c>
      <c r="G2457" s="6" t="s">
        <v>3365</v>
      </c>
      <c r="H2457" s="18" t="s">
        <v>8368</v>
      </c>
      <c r="I2457" s="19" t="str">
        <f t="shared" si="76"/>
        <v>47812.3776</v>
      </c>
      <c r="J2457" s="20">
        <v>34317.334022399999</v>
      </c>
      <c r="K2457" s="6" t="s">
        <v>8369</v>
      </c>
      <c r="L2457" t="str">
        <f>VLOOKUP(A2457,[1]Accounts!$A$2:$G$3001,5,FALSE)</f>
        <v>Domiciliary</v>
      </c>
      <c r="M2457" t="str">
        <f>VLOOKUP(A2457,[1]Accounts!$A$2:$G$3001,7,FALSE)</f>
        <v>72989,9199</v>
      </c>
      <c r="N2457" t="str">
        <f>IFERROR(VLOOKUP(A2457,[1]Loan!A:D,4,FALSE),  " No Loan")</f>
        <v xml:space="preserve"> No Loan</v>
      </c>
      <c r="O2457" s="4">
        <f>VLOOKUP(B2457, [1]Transaction!C:F,4,FALSE)</f>
        <v>44570</v>
      </c>
      <c r="P2457" t="str">
        <f>VLOOKUP(B2457,[1]Transaction!C:D,2,FALSE)</f>
        <v>Money Transfer</v>
      </c>
      <c r="Q2457" t="str">
        <f>VLOOKUP(B2457,[1]Transaction!C:E,3,FALSE)</f>
        <v>Mobile</v>
      </c>
      <c r="R2457" s="10">
        <f>IFERROR(I2457-J2457, "")</f>
        <v>13495.043577600001</v>
      </c>
      <c r="S2457" s="5">
        <f t="shared" si="77"/>
        <v>0</v>
      </c>
    </row>
    <row r="2458" spans="1:19" x14ac:dyDescent="0.25">
      <c r="A2458" s="6" t="s">
        <v>1417</v>
      </c>
      <c r="B2458" s="7">
        <v>819755157</v>
      </c>
      <c r="C2458" s="6">
        <v>34</v>
      </c>
      <c r="D2458" s="17">
        <v>32287.5</v>
      </c>
      <c r="E2458" s="6" t="s">
        <v>3339</v>
      </c>
      <c r="F2458" s="6" t="s">
        <v>3435</v>
      </c>
      <c r="G2458" s="6" t="s">
        <v>3357</v>
      </c>
      <c r="H2458" s="18" t="s">
        <v>8370</v>
      </c>
      <c r="I2458" s="19" t="str">
        <f t="shared" si="76"/>
        <v>559642.348</v>
      </c>
      <c r="J2458" s="20">
        <v>75617.816531400007</v>
      </c>
      <c r="K2458" s="6" t="s">
        <v>8371</v>
      </c>
      <c r="L2458" t="str">
        <f>VLOOKUP(A2458,[1]Accounts!$A$2:$G$3001,5,FALSE)</f>
        <v>Savings</v>
      </c>
      <c r="M2458" t="str">
        <f>VLOOKUP(A2458,[1]Accounts!$A$2:$G$3001,7,FALSE)</f>
        <v>417931,7856</v>
      </c>
      <c r="N2458" t="str">
        <f>IFERROR(VLOOKUP(A2458,[1]Loan!A:D,4,FALSE),  " No Loan")</f>
        <v xml:space="preserve"> No Loan</v>
      </c>
      <c r="O2458" s="4">
        <f>VLOOKUP(B2458, [1]Transaction!C:F,4,FALSE)</f>
        <v>44250</v>
      </c>
      <c r="P2458" t="str">
        <f>VLOOKUP(B2458,[1]Transaction!C:D,2,FALSE)</f>
        <v>Money Deposit</v>
      </c>
      <c r="Q2458" t="str">
        <f>VLOOKUP(B2458,[1]Transaction!C:E,3,FALSE)</f>
        <v>ATM</v>
      </c>
      <c r="R2458" s="10">
        <f>IFERROR(I2458-J2458, "")</f>
        <v>484024.53146859998</v>
      </c>
      <c r="S2458" s="5">
        <f t="shared" si="77"/>
        <v>0</v>
      </c>
    </row>
    <row r="2459" spans="1:19" x14ac:dyDescent="0.25">
      <c r="A2459" s="6" t="s">
        <v>2990</v>
      </c>
      <c r="B2459" s="7">
        <v>820706182</v>
      </c>
      <c r="C2459" s="6">
        <v>28</v>
      </c>
      <c r="D2459" s="17">
        <v>34479</v>
      </c>
      <c r="E2459" s="6" t="s">
        <v>3348</v>
      </c>
      <c r="F2459" s="6" t="s">
        <v>4105</v>
      </c>
      <c r="G2459" s="6" t="s">
        <v>3369</v>
      </c>
      <c r="H2459" s="18" t="s">
        <v>8372</v>
      </c>
      <c r="I2459" s="19" t="str">
        <f t="shared" si="76"/>
        <v>435820.849</v>
      </c>
      <c r="J2459" s="20">
        <v>77862.321935999993</v>
      </c>
      <c r="K2459" s="6" t="s">
        <v>8373</v>
      </c>
      <c r="L2459" t="str">
        <f>VLOOKUP(A2459,[1]Accounts!$A$2:$G$3001,5,FALSE)</f>
        <v>Domiciliary</v>
      </c>
      <c r="M2459" t="str">
        <f>VLOOKUP(A2459,[1]Accounts!$A$2:$G$3001,7,FALSE)</f>
        <v>93484,8</v>
      </c>
      <c r="N2459" t="str">
        <f>IFERROR(VLOOKUP(A2459,[1]Loan!A:D,4,FALSE),  " No Loan")</f>
        <v xml:space="preserve"> No Loan</v>
      </c>
      <c r="O2459" s="4">
        <f>VLOOKUP(B2459, [1]Transaction!C:F,4,FALSE)</f>
        <v>44418</v>
      </c>
      <c r="P2459" t="str">
        <f>VLOOKUP(B2459,[1]Transaction!C:D,2,FALSE)</f>
        <v>Money Deposit</v>
      </c>
      <c r="Q2459" t="str">
        <f>VLOOKUP(B2459,[1]Transaction!C:E,3,FALSE)</f>
        <v>Bank</v>
      </c>
      <c r="R2459" s="10">
        <f>IFERROR(I2459-J2459, "")</f>
        <v>357958.52706400002</v>
      </c>
      <c r="S2459" s="5">
        <f t="shared" si="77"/>
        <v>0</v>
      </c>
    </row>
    <row r="2460" spans="1:19" x14ac:dyDescent="0.25">
      <c r="A2460" s="6" t="s">
        <v>800</v>
      </c>
      <c r="B2460" s="7">
        <v>821034018</v>
      </c>
      <c r="C2460" s="6">
        <v>33</v>
      </c>
      <c r="D2460" s="17">
        <v>32652.75</v>
      </c>
      <c r="E2460" s="6" t="s">
        <v>3339</v>
      </c>
      <c r="F2460" s="6" t="s">
        <v>3497</v>
      </c>
      <c r="G2460" s="6" t="s">
        <v>3369</v>
      </c>
      <c r="H2460" s="18" t="s">
        <v>8374</v>
      </c>
      <c r="I2460" s="19" t="str">
        <f t="shared" si="76"/>
        <v>141038.374</v>
      </c>
      <c r="J2460" s="20">
        <v>64749.435519999999</v>
      </c>
      <c r="K2460" s="6" t="s">
        <v>8375</v>
      </c>
      <c r="L2460" t="str">
        <f>VLOOKUP(A2460,[1]Accounts!$A$2:$G$3001,5,FALSE)</f>
        <v>Domiciliary</v>
      </c>
      <c r="M2460" t="str">
        <f>VLOOKUP(A2460,[1]Accounts!$A$2:$G$3001,7,FALSE)</f>
        <v>164004,75</v>
      </c>
      <c r="N2460" t="str">
        <f>IFERROR(VLOOKUP(A2460,[1]Loan!A:D,4,FALSE),  " No Loan")</f>
        <v>N892576</v>
      </c>
      <c r="O2460" s="4">
        <f>VLOOKUP(B2460, [1]Transaction!C:F,4,FALSE)</f>
        <v>44650</v>
      </c>
      <c r="P2460" t="str">
        <f>VLOOKUP(B2460,[1]Transaction!C:D,2,FALSE)</f>
        <v>Loan Payment</v>
      </c>
      <c r="Q2460" t="str">
        <f>VLOOKUP(B2460,[1]Transaction!C:E,3,FALSE)</f>
        <v>AFT</v>
      </c>
      <c r="R2460" s="10">
        <f>IFERROR(I2460-J2460, "")</f>
        <v>76288.938480000012</v>
      </c>
      <c r="S2460" s="5">
        <f t="shared" si="77"/>
        <v>0</v>
      </c>
    </row>
    <row r="2461" spans="1:19" x14ac:dyDescent="0.25">
      <c r="A2461" s="6" t="s">
        <v>1929</v>
      </c>
      <c r="B2461" s="7">
        <v>821191889</v>
      </c>
      <c r="C2461" s="6">
        <v>35</v>
      </c>
      <c r="D2461" s="17">
        <v>31922.25</v>
      </c>
      <c r="E2461" s="6" t="s">
        <v>3348</v>
      </c>
      <c r="F2461" s="6" t="s">
        <v>3950</v>
      </c>
      <c r="G2461" s="6" t="s">
        <v>3501</v>
      </c>
      <c r="H2461" s="18" t="s">
        <v>8376</v>
      </c>
      <c r="I2461" s="19" t="str">
        <f t="shared" si="76"/>
        <v>3466323.34</v>
      </c>
      <c r="J2461" s="20">
        <v>1566778.1533864001</v>
      </c>
      <c r="K2461" s="6" t="s">
        <v>8377</v>
      </c>
      <c r="L2461" t="str">
        <f>VLOOKUP(A2461,[1]Accounts!$A$2:$G$3001,5,FALSE)</f>
        <v>Current</v>
      </c>
      <c r="M2461" t="str">
        <f>VLOOKUP(A2461,[1]Accounts!$A$2:$G$3001,7,FALSE)</f>
        <v>76876,5024</v>
      </c>
      <c r="N2461" t="str">
        <f>IFERROR(VLOOKUP(A2461,[1]Loan!A:D,4,FALSE),  " No Loan")</f>
        <v xml:space="preserve"> No Loan</v>
      </c>
      <c r="O2461" s="4">
        <f>VLOOKUP(B2461, [1]Transaction!C:F,4,FALSE)</f>
        <v>44640</v>
      </c>
      <c r="P2461" t="str">
        <f>VLOOKUP(B2461,[1]Transaction!C:D,2,FALSE)</f>
        <v>Online Payment</v>
      </c>
      <c r="Q2461" t="str">
        <f>VLOOKUP(B2461,[1]Transaction!C:E,3,FALSE)</f>
        <v>Mobile</v>
      </c>
      <c r="R2461" s="10">
        <f>IFERROR(I2461-J2461, "")</f>
        <v>1899545.1866135998</v>
      </c>
      <c r="S2461" s="5">
        <f t="shared" si="77"/>
        <v>37990.903732271996</v>
      </c>
    </row>
    <row r="2462" spans="1:19" x14ac:dyDescent="0.25">
      <c r="A2462" s="6" t="s">
        <v>1206</v>
      </c>
      <c r="B2462" s="7">
        <v>821536877</v>
      </c>
      <c r="C2462" s="6">
        <v>22</v>
      </c>
      <c r="D2462" s="17">
        <v>36670.5</v>
      </c>
      <c r="E2462" s="6" t="s">
        <v>3339</v>
      </c>
      <c r="F2462" s="6" t="s">
        <v>3460</v>
      </c>
      <c r="G2462" s="6" t="s">
        <v>3376</v>
      </c>
      <c r="H2462" s="18" t="s">
        <v>8378</v>
      </c>
      <c r="I2462" s="19" t="str">
        <f t="shared" si="76"/>
        <v>655907.811</v>
      </c>
      <c r="J2462" s="20">
        <v>162415.26756000001</v>
      </c>
      <c r="K2462" s="6" t="s">
        <v>8379</v>
      </c>
      <c r="L2462" t="str">
        <f>VLOOKUP(A2462,[1]Accounts!$A$2:$G$3001,5,FALSE)</f>
        <v>Current</v>
      </c>
      <c r="M2462" t="str">
        <f>VLOOKUP(A2462,[1]Accounts!$A$2:$G$3001,7,FALSE)</f>
        <v>271874,743</v>
      </c>
      <c r="N2462" t="str">
        <f>IFERROR(VLOOKUP(A2462,[1]Loan!A:D,4,FALSE),  " No Loan")</f>
        <v xml:space="preserve"> No Loan</v>
      </c>
      <c r="O2462" s="4">
        <f>VLOOKUP(B2462, [1]Transaction!C:F,4,FALSE)</f>
        <v>44547</v>
      </c>
      <c r="P2462" t="str">
        <f>VLOOKUP(B2462,[1]Transaction!C:D,2,FALSE)</f>
        <v>Checks</v>
      </c>
      <c r="Q2462" t="str">
        <f>VLOOKUP(B2462,[1]Transaction!C:E,3,FALSE)</f>
        <v>Informal Services</v>
      </c>
      <c r="R2462" s="10">
        <f>IFERROR(I2462-J2462, "")</f>
        <v>493492.54343999998</v>
      </c>
      <c r="S2462" s="5">
        <f t="shared" si="77"/>
        <v>0</v>
      </c>
    </row>
    <row r="2463" spans="1:19" x14ac:dyDescent="0.25">
      <c r="A2463" s="6" t="s">
        <v>2522</v>
      </c>
      <c r="B2463" s="7">
        <v>821766918</v>
      </c>
      <c r="C2463" s="6">
        <v>43</v>
      </c>
      <c r="D2463" s="17">
        <v>29000.25</v>
      </c>
      <c r="E2463" s="6" t="s">
        <v>3348</v>
      </c>
      <c r="F2463" s="6" t="s">
        <v>3415</v>
      </c>
      <c r="G2463" s="6" t="s">
        <v>3369</v>
      </c>
      <c r="H2463" s="18" t="s">
        <v>8380</v>
      </c>
      <c r="I2463" s="19" t="str">
        <f t="shared" si="76"/>
        <v>281401.575</v>
      </c>
      <c r="J2463" s="20">
        <v>451930.92945</v>
      </c>
      <c r="K2463" s="6" t="s">
        <v>8381</v>
      </c>
      <c r="L2463" t="str">
        <f>VLOOKUP(A2463,[1]Accounts!$A$2:$G$3001,5,FALSE)</f>
        <v>Joint</v>
      </c>
      <c r="M2463" t="str">
        <f>VLOOKUP(A2463,[1]Accounts!$A$2:$G$3001,7,FALSE)</f>
        <v>35717,9522</v>
      </c>
      <c r="N2463" t="str">
        <f>IFERROR(VLOOKUP(A2463,[1]Loan!A:D,4,FALSE),  " No Loan")</f>
        <v xml:space="preserve"> No Loan</v>
      </c>
      <c r="O2463" s="4">
        <f>VLOOKUP(B2463, [1]Transaction!C:F,4,FALSE)</f>
        <v>44397</v>
      </c>
      <c r="P2463" t="str">
        <f>VLOOKUP(B2463,[1]Transaction!C:D,2,FALSE)</f>
        <v>Money Transfer</v>
      </c>
      <c r="Q2463" t="str">
        <f>VLOOKUP(B2463,[1]Transaction!C:E,3,FALSE)</f>
        <v>ATM</v>
      </c>
      <c r="R2463" s="10">
        <f>IFERROR(I2463-J2463, "")</f>
        <v>-170529.35444999998</v>
      </c>
      <c r="S2463" s="5">
        <f t="shared" si="77"/>
        <v>0</v>
      </c>
    </row>
    <row r="2464" spans="1:19" x14ac:dyDescent="0.25">
      <c r="A2464" s="6" t="s">
        <v>1079</v>
      </c>
      <c r="B2464" s="7">
        <v>822210306</v>
      </c>
      <c r="C2464" s="6">
        <v>19</v>
      </c>
      <c r="D2464" s="17">
        <v>37766.25</v>
      </c>
      <c r="E2464" s="6" t="s">
        <v>3348</v>
      </c>
      <c r="F2464" s="6" t="s">
        <v>3657</v>
      </c>
      <c r="G2464" s="6" t="s">
        <v>3369</v>
      </c>
      <c r="H2464" s="18" t="s">
        <v>8382</v>
      </c>
      <c r="I2464" s="19" t="str">
        <f t="shared" si="76"/>
        <v>451472.917</v>
      </c>
      <c r="J2464" s="20">
        <v>120234.36645</v>
      </c>
      <c r="K2464" s="6" t="s">
        <v>8383</v>
      </c>
      <c r="L2464" t="str">
        <f>VLOOKUP(A2464,[1]Accounts!$A$2:$G$3001,5,FALSE)</f>
        <v>Domiciliary</v>
      </c>
      <c r="M2464" t="str">
        <f>VLOOKUP(A2464,[1]Accounts!$A$2:$G$3001,7,FALSE)</f>
        <v>275620,6776</v>
      </c>
      <c r="N2464" t="str">
        <f>IFERROR(VLOOKUP(A2464,[1]Loan!A:D,4,FALSE),  " No Loan")</f>
        <v xml:space="preserve"> No Loan</v>
      </c>
      <c r="O2464" s="4">
        <f>VLOOKUP(B2464, [1]Transaction!C:F,4,FALSE)</f>
        <v>44511</v>
      </c>
      <c r="P2464" t="str">
        <f>VLOOKUP(B2464,[1]Transaction!C:D,2,FALSE)</f>
        <v>Money Transfer</v>
      </c>
      <c r="Q2464" t="str">
        <f>VLOOKUP(B2464,[1]Transaction!C:E,3,FALSE)</f>
        <v>Mobile</v>
      </c>
      <c r="R2464" s="10">
        <f>IFERROR(I2464-J2464, "")</f>
        <v>331238.55055000004</v>
      </c>
      <c r="S2464" s="5">
        <f t="shared" si="77"/>
        <v>0</v>
      </c>
    </row>
    <row r="2465" spans="1:19" x14ac:dyDescent="0.25">
      <c r="A2465" s="6" t="s">
        <v>1959</v>
      </c>
      <c r="B2465" s="7">
        <v>822211095</v>
      </c>
      <c r="C2465" s="6">
        <v>43</v>
      </c>
      <c r="D2465" s="17">
        <v>29000.25</v>
      </c>
      <c r="E2465" s="6" t="s">
        <v>3339</v>
      </c>
      <c r="F2465" s="6" t="s">
        <v>3704</v>
      </c>
      <c r="G2465" s="6" t="s">
        <v>3403</v>
      </c>
      <c r="H2465" s="18" t="s">
        <v>8384</v>
      </c>
      <c r="I2465" s="19" t="str">
        <f t="shared" si="76"/>
        <v>231683.182</v>
      </c>
      <c r="J2465" s="20">
        <v>170659.48746</v>
      </c>
      <c r="K2465" s="6" t="s">
        <v>8385</v>
      </c>
      <c r="L2465" t="str">
        <f>VLOOKUP(A2465,[1]Accounts!$A$2:$G$3001,5,FALSE)</f>
        <v>Joint</v>
      </c>
      <c r="M2465" t="str">
        <f>VLOOKUP(A2465,[1]Accounts!$A$2:$G$3001,7,FALSE)</f>
        <v>193797,0139</v>
      </c>
      <c r="N2465" t="str">
        <f>IFERROR(VLOOKUP(A2465,[1]Loan!A:D,4,FALSE),  " No Loan")</f>
        <v xml:space="preserve"> No Loan</v>
      </c>
      <c r="O2465" s="4">
        <f>VLOOKUP(B2465, [1]Transaction!C:F,4,FALSE)</f>
        <v>44576</v>
      </c>
      <c r="P2465" t="str">
        <f>VLOOKUP(B2465,[1]Transaction!C:D,2,FALSE)</f>
        <v>Money Deposit</v>
      </c>
      <c r="Q2465" t="str">
        <f>VLOOKUP(B2465,[1]Transaction!C:E,3,FALSE)</f>
        <v>ATM</v>
      </c>
      <c r="R2465" s="10">
        <f>IFERROR(I2465-J2465, "")</f>
        <v>61023.694539999997</v>
      </c>
      <c r="S2465" s="5">
        <f t="shared" si="77"/>
        <v>0</v>
      </c>
    </row>
    <row r="2466" spans="1:19" x14ac:dyDescent="0.25">
      <c r="A2466" s="6" t="s">
        <v>1610</v>
      </c>
      <c r="B2466" s="7">
        <v>822216007</v>
      </c>
      <c r="C2466" s="6">
        <v>55</v>
      </c>
      <c r="D2466" s="17">
        <v>24617.25</v>
      </c>
      <c r="E2466" s="6" t="s">
        <v>3348</v>
      </c>
      <c r="F2466" s="6" t="s">
        <v>3517</v>
      </c>
      <c r="G2466" s="6" t="s">
        <v>3489</v>
      </c>
      <c r="H2466" s="18" t="s">
        <v>8386</v>
      </c>
      <c r="I2466" s="19" t="str">
        <f t="shared" si="76"/>
        <v>291375.611</v>
      </c>
      <c r="J2466" s="20">
        <v>29866.00022016</v>
      </c>
      <c r="K2466" s="6" t="s">
        <v>8387</v>
      </c>
      <c r="L2466" t="str">
        <f>VLOOKUP(A2466,[1]Accounts!$A$2:$G$3001,5,FALSE)</f>
        <v>Domiciliary</v>
      </c>
      <c r="M2466" t="str">
        <f>VLOOKUP(A2466,[1]Accounts!$A$2:$G$3001,7,FALSE)</f>
        <v>206725,552</v>
      </c>
      <c r="N2466" t="str">
        <f>IFERROR(VLOOKUP(A2466,[1]Loan!A:D,4,FALSE),  " No Loan")</f>
        <v xml:space="preserve"> No Loan</v>
      </c>
      <c r="O2466" s="4">
        <f>VLOOKUP(B2466, [1]Transaction!C:F,4,FALSE)</f>
        <v>44406</v>
      </c>
      <c r="P2466" t="str">
        <f>VLOOKUP(B2466,[1]Transaction!C:D,2,FALSE)</f>
        <v>Checks</v>
      </c>
      <c r="Q2466" t="str">
        <f>VLOOKUP(B2466,[1]Transaction!C:E,3,FALSE)</f>
        <v>Bank</v>
      </c>
      <c r="R2466" s="10">
        <f>IFERROR(I2466-J2466, "")</f>
        <v>261509.61077983998</v>
      </c>
      <c r="S2466" s="5">
        <f t="shared" si="77"/>
        <v>0</v>
      </c>
    </row>
    <row r="2467" spans="1:19" x14ac:dyDescent="0.25">
      <c r="A2467" s="6" t="s">
        <v>3244</v>
      </c>
      <c r="B2467" s="7">
        <v>822220105</v>
      </c>
      <c r="C2467" s="6">
        <v>55</v>
      </c>
      <c r="D2467" s="17">
        <v>24617.25</v>
      </c>
      <c r="E2467" s="6" t="s">
        <v>3348</v>
      </c>
      <c r="F2467" s="6" t="s">
        <v>4070</v>
      </c>
      <c r="G2467" s="6" t="s">
        <v>3512</v>
      </c>
      <c r="H2467" s="18" t="s">
        <v>8388</v>
      </c>
      <c r="I2467" s="19" t="str">
        <f t="shared" si="76"/>
        <v>879489.480</v>
      </c>
      <c r="J2467" s="20">
        <v>97762.199145599996</v>
      </c>
      <c r="K2467" s="6" t="s">
        <v>8389</v>
      </c>
      <c r="L2467" t="str">
        <f>VLOOKUP(A2467,[1]Accounts!$A$2:$G$3001,5,FALSE)</f>
        <v>Domiciliary</v>
      </c>
      <c r="M2467" t="str">
        <f>VLOOKUP(A2467,[1]Accounts!$A$2:$G$3001,7,FALSE)</f>
        <v>43925,3264</v>
      </c>
      <c r="N2467" t="str">
        <f>IFERROR(VLOOKUP(A2467,[1]Loan!A:D,4,FALSE),  " No Loan")</f>
        <v xml:space="preserve"> No Loan</v>
      </c>
      <c r="O2467" s="4">
        <f>VLOOKUP(B2467, [1]Transaction!C:F,4,FALSE)</f>
        <v>44237</v>
      </c>
      <c r="P2467" t="str">
        <f>VLOOKUP(B2467,[1]Transaction!C:D,2,FALSE)</f>
        <v>Money Deposit</v>
      </c>
      <c r="Q2467" t="str">
        <f>VLOOKUP(B2467,[1]Transaction!C:E,3,FALSE)</f>
        <v>ATM</v>
      </c>
      <c r="R2467" s="10">
        <f>IFERROR(I2467-J2467, "")</f>
        <v>781727.28085440001</v>
      </c>
      <c r="S2467" s="5">
        <f t="shared" si="77"/>
        <v>15634.545617088001</v>
      </c>
    </row>
    <row r="2468" spans="1:19" x14ac:dyDescent="0.25">
      <c r="A2468" s="6" t="s">
        <v>803</v>
      </c>
      <c r="B2468" s="7">
        <v>822729697</v>
      </c>
      <c r="C2468" s="6">
        <v>51</v>
      </c>
      <c r="D2468" s="17">
        <v>26078.25</v>
      </c>
      <c r="E2468" s="6" t="s">
        <v>3348</v>
      </c>
      <c r="F2468" s="6" t="s">
        <v>5152</v>
      </c>
      <c r="G2468" s="6" t="s">
        <v>3389</v>
      </c>
      <c r="H2468" s="18" t="s">
        <v>8390</v>
      </c>
      <c r="I2468" s="19" t="str">
        <f t="shared" si="76"/>
        <v>1667444.16</v>
      </c>
      <c r="J2468" s="20">
        <v>274495.08104100003</v>
      </c>
      <c r="K2468" s="6" t="s">
        <v>8391</v>
      </c>
      <c r="L2468" t="str">
        <f>VLOOKUP(A2468,[1]Accounts!$A$2:$G$3001,5,FALSE)</f>
        <v>Domiciliary</v>
      </c>
      <c r="M2468" t="str">
        <f>VLOOKUP(A2468,[1]Accounts!$A$2:$G$3001,7,FALSE)</f>
        <v>520328,3475</v>
      </c>
      <c r="N2468" t="str">
        <f>IFERROR(VLOOKUP(A2468,[1]Loan!A:D,4,FALSE),  " No Loan")</f>
        <v>N352774026</v>
      </c>
      <c r="O2468" s="4">
        <f>VLOOKUP(B2468, [1]Transaction!C:F,4,FALSE)</f>
        <v>44591</v>
      </c>
      <c r="P2468" t="str">
        <f>VLOOKUP(B2468,[1]Transaction!C:D,2,FALSE)</f>
        <v>Loan Payment</v>
      </c>
      <c r="Q2468" t="str">
        <f>VLOOKUP(B2468,[1]Transaction!C:E,3,FALSE)</f>
        <v>ACH</v>
      </c>
      <c r="R2468" s="10">
        <f>IFERROR(I2468-J2468, "")</f>
        <v>1392949.0789589998</v>
      </c>
      <c r="S2468" s="5">
        <f t="shared" si="77"/>
        <v>27858.981579179996</v>
      </c>
    </row>
    <row r="2469" spans="1:19" x14ac:dyDescent="0.25">
      <c r="A2469" s="6" t="s">
        <v>3281</v>
      </c>
      <c r="B2469" s="7">
        <v>822827445</v>
      </c>
      <c r="C2469" s="6">
        <v>46</v>
      </c>
      <c r="D2469" s="17">
        <v>27904.5</v>
      </c>
      <c r="E2469" s="6" t="s">
        <v>3348</v>
      </c>
      <c r="F2469" s="6" t="s">
        <v>3622</v>
      </c>
      <c r="G2469" s="6" t="s">
        <v>3623</v>
      </c>
      <c r="H2469" s="18" t="s">
        <v>8392</v>
      </c>
      <c r="I2469" s="19" t="str">
        <f t="shared" si="76"/>
        <v>78922.9035</v>
      </c>
      <c r="J2469" s="20">
        <v>59770.945584000001</v>
      </c>
      <c r="K2469" s="6" t="s">
        <v>6350</v>
      </c>
      <c r="L2469" t="str">
        <f>VLOOKUP(A2469,[1]Accounts!$A$2:$G$3001,5,FALSE)</f>
        <v>Savings</v>
      </c>
      <c r="M2469" t="str">
        <f>VLOOKUP(A2469,[1]Accounts!$A$2:$G$3001,7,FALSE)</f>
        <v>88405,3876</v>
      </c>
      <c r="N2469" t="str">
        <f>IFERROR(VLOOKUP(A2469,[1]Loan!A:D,4,FALSE),  " No Loan")</f>
        <v xml:space="preserve"> No Loan</v>
      </c>
      <c r="O2469" s="4">
        <f>VLOOKUP(B2469, [1]Transaction!C:F,4,FALSE)</f>
        <v>44428</v>
      </c>
      <c r="P2469" t="str">
        <f>VLOOKUP(B2469,[1]Transaction!C:D,2,FALSE)</f>
        <v>Cash Withdrawal</v>
      </c>
      <c r="Q2469" t="str">
        <f>VLOOKUP(B2469,[1]Transaction!C:E,3,FALSE)</f>
        <v>POS</v>
      </c>
      <c r="R2469" s="10">
        <f>IFERROR(I2469-J2469, "")</f>
        <v>19151.957915999999</v>
      </c>
      <c r="S2469" s="5">
        <f t="shared" si="77"/>
        <v>0</v>
      </c>
    </row>
    <row r="2470" spans="1:19" x14ac:dyDescent="0.25">
      <c r="A2470" s="6" t="s">
        <v>806</v>
      </c>
      <c r="B2470" s="7">
        <v>823906903</v>
      </c>
      <c r="C2470" s="6">
        <v>19</v>
      </c>
      <c r="D2470" s="17">
        <v>37766.25</v>
      </c>
      <c r="E2470" s="6" t="s">
        <v>3339</v>
      </c>
      <c r="F2470" s="6" t="s">
        <v>4019</v>
      </c>
      <c r="G2470" s="6" t="s">
        <v>3505</v>
      </c>
      <c r="H2470" s="18" t="s">
        <v>8393</v>
      </c>
      <c r="I2470" s="19" t="str">
        <f t="shared" si="76"/>
        <v>646434.223</v>
      </c>
      <c r="J2470" s="20">
        <v>94171.899191400007</v>
      </c>
      <c r="K2470" s="6" t="s">
        <v>8394</v>
      </c>
      <c r="L2470" t="str">
        <f>VLOOKUP(A2470,[1]Accounts!$A$2:$G$3001,5,FALSE)</f>
        <v>Corporate</v>
      </c>
      <c r="M2470" t="str">
        <f>VLOOKUP(A2470,[1]Accounts!$A$2:$G$3001,7,FALSE)</f>
        <v>263452,2624</v>
      </c>
      <c r="N2470" t="str">
        <f>IFERROR(VLOOKUP(A2470,[1]Loan!A:D,4,FALSE),  " No Loan")</f>
        <v>N0</v>
      </c>
      <c r="O2470" s="4">
        <f>VLOOKUP(B2470, [1]Transaction!C:F,4,FALSE)</f>
        <v>44212</v>
      </c>
      <c r="P2470" t="str">
        <f>VLOOKUP(B2470,[1]Transaction!C:D,2,FALSE)</f>
        <v>Loan Payment</v>
      </c>
      <c r="Q2470" t="str">
        <f>VLOOKUP(B2470,[1]Transaction!C:E,3,FALSE)</f>
        <v>ACH</v>
      </c>
      <c r="R2470" s="10">
        <f>IFERROR(I2470-J2470, "")</f>
        <v>552262.32380859996</v>
      </c>
      <c r="S2470" s="5">
        <f t="shared" si="77"/>
        <v>11045.246476172</v>
      </c>
    </row>
    <row r="2471" spans="1:19" x14ac:dyDescent="0.25">
      <c r="A2471" s="6" t="s">
        <v>1690</v>
      </c>
      <c r="B2471" s="7">
        <v>823998849</v>
      </c>
      <c r="C2471" s="6">
        <v>17</v>
      </c>
      <c r="D2471" s="17">
        <v>38496.75</v>
      </c>
      <c r="E2471" s="6" t="s">
        <v>3339</v>
      </c>
      <c r="F2471" s="6" t="s">
        <v>4005</v>
      </c>
      <c r="G2471" s="6" t="s">
        <v>3454</v>
      </c>
      <c r="H2471" s="18" t="s">
        <v>8395</v>
      </c>
      <c r="I2471" s="19" t="str">
        <f t="shared" si="76"/>
        <v>543892.25_x0002_</v>
      </c>
      <c r="J2471" s="20">
        <v>162036.37912</v>
      </c>
      <c r="K2471" s="6" t="s">
        <v>8396</v>
      </c>
      <c r="L2471" t="str">
        <f>VLOOKUP(A2471,[1]Accounts!$A$2:$G$3001,5,FALSE)</f>
        <v>Domiciliary</v>
      </c>
      <c r="M2471" t="str">
        <f>VLOOKUP(A2471,[1]Accounts!$A$2:$G$3001,7,FALSE)</f>
        <v>40905,2</v>
      </c>
      <c r="N2471" t="str">
        <f>IFERROR(VLOOKUP(A2471,[1]Loan!A:D,4,FALSE),  " No Loan")</f>
        <v xml:space="preserve"> No Loan</v>
      </c>
      <c r="O2471" s="4">
        <f>VLOOKUP(B2471, [1]Transaction!C:F,4,FALSE)</f>
        <v>44353</v>
      </c>
      <c r="P2471" t="str">
        <f>VLOOKUP(B2471,[1]Transaction!C:D,2,FALSE)</f>
        <v>Cash Withdrawal</v>
      </c>
      <c r="Q2471" t="str">
        <f>VLOOKUP(B2471,[1]Transaction!C:E,3,FALSE)</f>
        <v>POS</v>
      </c>
      <c r="R2471" s="10" t="str">
        <f>IFERROR(I2471-J2471, "")</f>
        <v/>
      </c>
      <c r="S2471" s="5" t="e">
        <f t="shared" si="77"/>
        <v>#VALUE!</v>
      </c>
    </row>
    <row r="2472" spans="1:19" x14ac:dyDescent="0.25">
      <c r="A2472" s="6" t="s">
        <v>2491</v>
      </c>
      <c r="B2472" s="7">
        <v>824314669</v>
      </c>
      <c r="C2472" s="6">
        <v>55</v>
      </c>
      <c r="D2472" s="17">
        <v>24617.25</v>
      </c>
      <c r="E2472" s="6" t="s">
        <v>3339</v>
      </c>
      <c r="F2472" s="6" t="s">
        <v>3483</v>
      </c>
      <c r="G2472" s="6" t="s">
        <v>3361</v>
      </c>
      <c r="H2472" s="18" t="s">
        <v>8397</v>
      </c>
      <c r="I2472" s="19" t="str">
        <f t="shared" si="76"/>
        <v>1166846.93</v>
      </c>
      <c r="J2472" s="20">
        <v>363970.60343199997</v>
      </c>
      <c r="K2472" s="6" t="s">
        <v>8398</v>
      </c>
      <c r="L2472" t="str">
        <f>VLOOKUP(A2472,[1]Accounts!$A$2:$G$3001,5,FALSE)</f>
        <v>Joint</v>
      </c>
      <c r="M2472" t="str">
        <f>VLOOKUP(A2472,[1]Accounts!$A$2:$G$3001,7,FALSE)</f>
        <v>144148,4352</v>
      </c>
      <c r="N2472" t="str">
        <f>IFERROR(VLOOKUP(A2472,[1]Loan!A:D,4,FALSE),  " No Loan")</f>
        <v xml:space="preserve"> No Loan</v>
      </c>
      <c r="O2472" s="4">
        <f>VLOOKUP(B2472, [1]Transaction!C:F,4,FALSE)</f>
        <v>44416</v>
      </c>
      <c r="P2472" t="str">
        <f>VLOOKUP(B2472,[1]Transaction!C:D,2,FALSE)</f>
        <v>Online Payment</v>
      </c>
      <c r="Q2472" t="str">
        <f>VLOOKUP(B2472,[1]Transaction!C:E,3,FALSE)</f>
        <v>Mobile</v>
      </c>
      <c r="R2472" s="10">
        <f>IFERROR(I2472-J2472, "")</f>
        <v>802876.32656800002</v>
      </c>
      <c r="S2472" s="5">
        <f t="shared" si="77"/>
        <v>16057.526531360001</v>
      </c>
    </row>
    <row r="2473" spans="1:19" x14ac:dyDescent="0.25">
      <c r="A2473" s="6" t="s">
        <v>807</v>
      </c>
      <c r="B2473" s="7">
        <v>824553501</v>
      </c>
      <c r="C2473" s="6">
        <v>20</v>
      </c>
      <c r="D2473" s="17">
        <v>37401</v>
      </c>
      <c r="E2473" s="6" t="s">
        <v>3348</v>
      </c>
      <c r="F2473" s="6" t="s">
        <v>3555</v>
      </c>
      <c r="G2473" s="6" t="s">
        <v>3369</v>
      </c>
      <c r="H2473" s="18" t="s">
        <v>8399</v>
      </c>
      <c r="I2473" s="19" t="str">
        <f t="shared" si="76"/>
        <v>1292973.23</v>
      </c>
      <c r="J2473" s="20">
        <v>440971.92457343999</v>
      </c>
      <c r="K2473" s="6" t="s">
        <v>8400</v>
      </c>
      <c r="L2473" t="str">
        <f>VLOOKUP(A2473,[1]Accounts!$A$2:$G$3001,5,FALSE)</f>
        <v>Current</v>
      </c>
      <c r="M2473" t="str">
        <f>VLOOKUP(A2473,[1]Accounts!$A$2:$G$3001,7,FALSE)</f>
        <v>97432,2628</v>
      </c>
      <c r="N2473" t="str">
        <f>IFERROR(VLOOKUP(A2473,[1]Loan!A:D,4,FALSE),  " No Loan")</f>
        <v>N2138470796</v>
      </c>
      <c r="O2473" s="4">
        <f>VLOOKUP(B2473, [1]Transaction!C:F,4,FALSE)</f>
        <v>44368</v>
      </c>
      <c r="P2473" t="str">
        <f>VLOOKUP(B2473,[1]Transaction!C:D,2,FALSE)</f>
        <v>Loan Payment</v>
      </c>
      <c r="Q2473" t="str">
        <f>VLOOKUP(B2473,[1]Transaction!C:E,3,FALSE)</f>
        <v>AFT</v>
      </c>
      <c r="R2473" s="10">
        <f>IFERROR(I2473-J2473, "")</f>
        <v>852001.30542655999</v>
      </c>
      <c r="S2473" s="5">
        <f t="shared" si="77"/>
        <v>17040.026108531201</v>
      </c>
    </row>
    <row r="2474" spans="1:19" x14ac:dyDescent="0.25">
      <c r="A2474" s="6" t="s">
        <v>967</v>
      </c>
      <c r="B2474" s="7">
        <v>824571393</v>
      </c>
      <c r="C2474" s="6">
        <v>69</v>
      </c>
      <c r="D2474" s="17">
        <v>19503.75</v>
      </c>
      <c r="E2474" s="6" t="s">
        <v>3339</v>
      </c>
      <c r="F2474" s="6" t="s">
        <v>3460</v>
      </c>
      <c r="G2474" s="6" t="s">
        <v>3505</v>
      </c>
      <c r="H2474" s="18" t="s">
        <v>8401</v>
      </c>
      <c r="I2474" s="19" t="str">
        <f t="shared" si="76"/>
        <v>936383.122</v>
      </c>
      <c r="J2474" s="20">
        <v>170069.58423000001</v>
      </c>
      <c r="K2474" s="6" t="s">
        <v>8402</v>
      </c>
      <c r="L2474" t="str">
        <f>VLOOKUP(A2474,[1]Accounts!$A$2:$G$3001,5,FALSE)</f>
        <v>Savings</v>
      </c>
      <c r="M2474" t="str">
        <f>VLOOKUP(A2474,[1]Accounts!$A$2:$G$3001,7,FALSE)</f>
        <v>198506,33</v>
      </c>
      <c r="N2474" t="str">
        <f>IFERROR(VLOOKUP(A2474,[1]Loan!A:D,4,FALSE),  " No Loan")</f>
        <v xml:space="preserve"> No Loan</v>
      </c>
      <c r="O2474" s="4">
        <f>VLOOKUP(B2474, [1]Transaction!C:F,4,FALSE)</f>
        <v>44648</v>
      </c>
      <c r="P2474" t="str">
        <f>VLOOKUP(B2474,[1]Transaction!C:D,2,FALSE)</f>
        <v>Checks</v>
      </c>
      <c r="Q2474" t="str">
        <f>VLOOKUP(B2474,[1]Transaction!C:E,3,FALSE)</f>
        <v>Informal Services</v>
      </c>
      <c r="R2474" s="10">
        <f>IFERROR(I2474-J2474, "")</f>
        <v>766313.53776999994</v>
      </c>
      <c r="S2474" s="5">
        <f t="shared" si="77"/>
        <v>15326.270755399999</v>
      </c>
    </row>
    <row r="2475" spans="1:19" x14ac:dyDescent="0.25">
      <c r="A2475" s="6" t="s">
        <v>1771</v>
      </c>
      <c r="B2475" s="7">
        <v>824575644</v>
      </c>
      <c r="C2475" s="6">
        <v>78</v>
      </c>
      <c r="D2475" s="17">
        <v>16216.5</v>
      </c>
      <c r="E2475" s="6" t="s">
        <v>3348</v>
      </c>
      <c r="F2475" s="6" t="s">
        <v>3532</v>
      </c>
      <c r="G2475" s="6" t="s">
        <v>3345</v>
      </c>
      <c r="H2475" s="18" t="s">
        <v>8403</v>
      </c>
      <c r="I2475" s="19" t="str">
        <f t="shared" si="76"/>
        <v>97927.531_x0002_</v>
      </c>
      <c r="J2475" s="20">
        <v>34510.157760000002</v>
      </c>
      <c r="K2475" s="6" t="s">
        <v>8404</v>
      </c>
      <c r="L2475" t="str">
        <f>VLOOKUP(A2475,[1]Accounts!$A$2:$G$3001,5,FALSE)</f>
        <v>Domiciliary</v>
      </c>
      <c r="M2475" t="str">
        <f>VLOOKUP(A2475,[1]Accounts!$A$2:$G$3001,7,FALSE)</f>
        <v>80729,6544</v>
      </c>
      <c r="N2475" t="str">
        <f>IFERROR(VLOOKUP(A2475,[1]Loan!A:D,4,FALSE),  " No Loan")</f>
        <v xml:space="preserve"> No Loan</v>
      </c>
      <c r="O2475" s="4">
        <f>VLOOKUP(B2475, [1]Transaction!C:F,4,FALSE)</f>
        <v>44593</v>
      </c>
      <c r="P2475" t="str">
        <f>VLOOKUP(B2475,[1]Transaction!C:D,2,FALSE)</f>
        <v>Online Payment</v>
      </c>
      <c r="Q2475" t="str">
        <f>VLOOKUP(B2475,[1]Transaction!C:E,3,FALSE)</f>
        <v>Internet Banking</v>
      </c>
      <c r="R2475" s="10" t="str">
        <f>IFERROR(I2475-J2475, "")</f>
        <v/>
      </c>
      <c r="S2475" s="5" t="e">
        <f t="shared" si="77"/>
        <v>#VALUE!</v>
      </c>
    </row>
    <row r="2476" spans="1:19" x14ac:dyDescent="0.25">
      <c r="A2476" s="6" t="s">
        <v>1236</v>
      </c>
      <c r="B2476" s="7">
        <v>825010322</v>
      </c>
      <c r="C2476" s="6">
        <v>36</v>
      </c>
      <c r="D2476" s="17">
        <v>31557</v>
      </c>
      <c r="E2476" s="6" t="s">
        <v>3339</v>
      </c>
      <c r="F2476" s="6" t="s">
        <v>3973</v>
      </c>
      <c r="G2476" s="6" t="s">
        <v>3623</v>
      </c>
      <c r="H2476" s="18" t="s">
        <v>8405</v>
      </c>
      <c r="I2476" s="19" t="str">
        <f t="shared" si="76"/>
        <v>60731.7646</v>
      </c>
      <c r="J2476" s="20">
        <v>42338.715914879998</v>
      </c>
      <c r="K2476" s="6" t="s">
        <v>8406</v>
      </c>
      <c r="L2476" t="str">
        <f>VLOOKUP(A2476,[1]Accounts!$A$2:$G$3001,5,FALSE)</f>
        <v>Domiciliary</v>
      </c>
      <c r="M2476" t="str">
        <f>VLOOKUP(A2476,[1]Accounts!$A$2:$G$3001,7,FALSE)</f>
        <v>192479,868</v>
      </c>
      <c r="N2476" t="str">
        <f>IFERROR(VLOOKUP(A2476,[1]Loan!A:D,4,FALSE),  " No Loan")</f>
        <v xml:space="preserve"> No Loan</v>
      </c>
      <c r="O2476" s="4">
        <f>VLOOKUP(B2476, [1]Transaction!C:F,4,FALSE)</f>
        <v>44319</v>
      </c>
      <c r="P2476" t="str">
        <f>VLOOKUP(B2476,[1]Transaction!C:D,2,FALSE)</f>
        <v>Cash Withdrawal</v>
      </c>
      <c r="Q2476" t="str">
        <f>VLOOKUP(B2476,[1]Transaction!C:E,3,FALSE)</f>
        <v>ATM</v>
      </c>
      <c r="R2476" s="10">
        <f>IFERROR(I2476-J2476, "")</f>
        <v>18393.048685120004</v>
      </c>
      <c r="S2476" s="5">
        <f t="shared" si="77"/>
        <v>0</v>
      </c>
    </row>
    <row r="2477" spans="1:19" x14ac:dyDescent="0.25">
      <c r="A2477" s="6" t="s">
        <v>1784</v>
      </c>
      <c r="B2477" s="7">
        <v>825095612</v>
      </c>
      <c r="C2477" s="6">
        <v>65</v>
      </c>
      <c r="D2477" s="17">
        <v>20964.75</v>
      </c>
      <c r="E2477" s="6" t="s">
        <v>3348</v>
      </c>
      <c r="F2477" s="6" t="s">
        <v>3460</v>
      </c>
      <c r="G2477" s="6" t="s">
        <v>3429</v>
      </c>
      <c r="H2477" s="18" t="s">
        <v>8407</v>
      </c>
      <c r="I2477" s="19" t="str">
        <f t="shared" si="76"/>
        <v>222029.978</v>
      </c>
      <c r="J2477" s="20">
        <v>130076.0531514</v>
      </c>
      <c r="K2477" s="6" t="s">
        <v>8408</v>
      </c>
      <c r="L2477" t="str">
        <f>VLOOKUP(A2477,[1]Accounts!$A$2:$G$3001,5,FALSE)</f>
        <v>Joint</v>
      </c>
      <c r="M2477" t="str">
        <f>VLOOKUP(A2477,[1]Accounts!$A$2:$G$3001,7,FALSE)</f>
        <v>270928,49</v>
      </c>
      <c r="N2477" t="str">
        <f>IFERROR(VLOOKUP(A2477,[1]Loan!A:D,4,FALSE),  " No Loan")</f>
        <v xml:space="preserve"> No Loan</v>
      </c>
      <c r="O2477" s="4">
        <f>VLOOKUP(B2477, [1]Transaction!C:F,4,FALSE)</f>
        <v>44304</v>
      </c>
      <c r="P2477" t="str">
        <f>VLOOKUP(B2477,[1]Transaction!C:D,2,FALSE)</f>
        <v>Cash Withdrawal</v>
      </c>
      <c r="Q2477" t="str">
        <f>VLOOKUP(B2477,[1]Transaction!C:E,3,FALSE)</f>
        <v>Bank</v>
      </c>
      <c r="R2477" s="10">
        <f>IFERROR(I2477-J2477, "")</f>
        <v>91953.9248486</v>
      </c>
      <c r="S2477" s="5">
        <f t="shared" si="77"/>
        <v>0</v>
      </c>
    </row>
    <row r="2478" spans="1:19" x14ac:dyDescent="0.25">
      <c r="A2478" s="6" t="s">
        <v>969</v>
      </c>
      <c r="B2478" s="7">
        <v>825404409</v>
      </c>
      <c r="C2478" s="6">
        <v>24</v>
      </c>
      <c r="D2478" s="17">
        <v>35940</v>
      </c>
      <c r="E2478" s="6" t="s">
        <v>3339</v>
      </c>
      <c r="F2478" s="6" t="s">
        <v>4970</v>
      </c>
      <c r="G2478" s="6" t="s">
        <v>3369</v>
      </c>
      <c r="H2478" s="18" t="s">
        <v>8409</v>
      </c>
      <c r="I2478" s="19" t="str">
        <f t="shared" si="76"/>
        <v>249992.785</v>
      </c>
      <c r="J2478" s="20">
        <v>52649.082999600003</v>
      </c>
      <c r="K2478" s="6" t="s">
        <v>8410</v>
      </c>
      <c r="L2478" t="str">
        <f>VLOOKUP(A2478,[1]Accounts!$A$2:$G$3001,5,FALSE)</f>
        <v>Fixed Deposit</v>
      </c>
      <c r="M2478" t="str">
        <f>VLOOKUP(A2478,[1]Accounts!$A$2:$G$3001,7,FALSE)</f>
        <v>54454,8984</v>
      </c>
      <c r="N2478" t="str">
        <f>IFERROR(VLOOKUP(A2478,[1]Loan!A:D,4,FALSE),  " No Loan")</f>
        <v xml:space="preserve"> No Loan</v>
      </c>
      <c r="O2478" s="4">
        <f>VLOOKUP(B2478, [1]Transaction!C:F,4,FALSE)</f>
        <v>44673</v>
      </c>
      <c r="P2478" t="str">
        <f>VLOOKUP(B2478,[1]Transaction!C:D,2,FALSE)</f>
        <v>Online Payment</v>
      </c>
      <c r="Q2478" t="str">
        <f>VLOOKUP(B2478,[1]Transaction!C:E,3,FALSE)</f>
        <v>Mobile</v>
      </c>
      <c r="R2478" s="10">
        <f>IFERROR(I2478-J2478, "")</f>
        <v>197343.70200039999</v>
      </c>
      <c r="S2478" s="5">
        <f t="shared" si="77"/>
        <v>0</v>
      </c>
    </row>
    <row r="2479" spans="1:19" x14ac:dyDescent="0.25">
      <c r="A2479" s="6" t="s">
        <v>2713</v>
      </c>
      <c r="B2479" s="7">
        <v>825405328</v>
      </c>
      <c r="C2479" s="6">
        <v>55</v>
      </c>
      <c r="D2479" s="17">
        <v>24617.25</v>
      </c>
      <c r="E2479" s="6" t="s">
        <v>3348</v>
      </c>
      <c r="F2479" s="6" t="s">
        <v>4298</v>
      </c>
      <c r="G2479" s="6" t="s">
        <v>3361</v>
      </c>
      <c r="H2479" s="18" t="s">
        <v>8411</v>
      </c>
      <c r="I2479" s="19" t="str">
        <f t="shared" si="76"/>
        <v>635126.824</v>
      </c>
      <c r="J2479" s="20">
        <v>122791.1861106</v>
      </c>
      <c r="K2479" s="6" t="s">
        <v>8412</v>
      </c>
      <c r="L2479" t="str">
        <f>VLOOKUP(A2479,[1]Accounts!$A$2:$G$3001,5,FALSE)</f>
        <v>Savings</v>
      </c>
      <c r="M2479" t="str">
        <f>VLOOKUP(A2479,[1]Accounts!$A$2:$G$3001,7,FALSE)</f>
        <v>148799,0244</v>
      </c>
      <c r="N2479" t="str">
        <f>IFERROR(VLOOKUP(A2479,[1]Loan!A:D,4,FALSE),  " No Loan")</f>
        <v xml:space="preserve"> No Loan</v>
      </c>
      <c r="O2479" s="4">
        <f>VLOOKUP(B2479, [1]Transaction!C:F,4,FALSE)</f>
        <v>44376</v>
      </c>
      <c r="P2479" t="str">
        <f>VLOOKUP(B2479,[1]Transaction!C:D,2,FALSE)</f>
        <v>Money Transfer</v>
      </c>
      <c r="Q2479" t="str">
        <f>VLOOKUP(B2479,[1]Transaction!C:E,3,FALSE)</f>
        <v>Mobile</v>
      </c>
      <c r="R2479" s="10">
        <f>IFERROR(I2479-J2479, "")</f>
        <v>512335.63788940001</v>
      </c>
      <c r="S2479" s="5">
        <f t="shared" si="77"/>
        <v>10246.712757788</v>
      </c>
    </row>
    <row r="2480" spans="1:19" x14ac:dyDescent="0.25">
      <c r="A2480" s="6" t="s">
        <v>1522</v>
      </c>
      <c r="B2480" s="7">
        <v>825804685</v>
      </c>
      <c r="C2480" s="6">
        <v>30</v>
      </c>
      <c r="D2480" s="17">
        <v>33748.5</v>
      </c>
      <c r="E2480" s="6" t="s">
        <v>3348</v>
      </c>
      <c r="F2480" s="6" t="s">
        <v>3840</v>
      </c>
      <c r="G2480" s="6" t="s">
        <v>3454</v>
      </c>
      <c r="H2480" s="18" t="s">
        <v>8413</v>
      </c>
      <c r="I2480" s="19" t="str">
        <f t="shared" si="76"/>
        <v>336511.164</v>
      </c>
      <c r="J2480" s="20">
        <v>37977.688555519999</v>
      </c>
      <c r="K2480" s="6" t="s">
        <v>8414</v>
      </c>
      <c r="L2480" t="str">
        <f>VLOOKUP(A2480,[1]Accounts!$A$2:$G$3001,5,FALSE)</f>
        <v>Savings</v>
      </c>
      <c r="M2480" t="str">
        <f>VLOOKUP(A2480,[1]Accounts!$A$2:$G$3001,7,FALSE)</f>
        <v>308349,8187</v>
      </c>
      <c r="N2480" t="str">
        <f>IFERROR(VLOOKUP(A2480,[1]Loan!A:D,4,FALSE),  " No Loan")</f>
        <v xml:space="preserve"> No Loan</v>
      </c>
      <c r="O2480" s="4">
        <f>VLOOKUP(B2480, [1]Transaction!C:F,4,FALSE)</f>
        <v>44371</v>
      </c>
      <c r="P2480" t="str">
        <f>VLOOKUP(B2480,[1]Transaction!C:D,2,FALSE)</f>
        <v>Online Payment</v>
      </c>
      <c r="Q2480" t="str">
        <f>VLOOKUP(B2480,[1]Transaction!C:E,3,FALSE)</f>
        <v>Mobile</v>
      </c>
      <c r="R2480" s="10">
        <f>IFERROR(I2480-J2480, "")</f>
        <v>298533.47544447996</v>
      </c>
      <c r="S2480" s="5">
        <f t="shared" si="77"/>
        <v>0</v>
      </c>
    </row>
    <row r="2481" spans="1:19" x14ac:dyDescent="0.25">
      <c r="A2481" s="6" t="s">
        <v>810</v>
      </c>
      <c r="B2481" s="7">
        <v>825826622</v>
      </c>
      <c r="C2481" s="6">
        <v>19</v>
      </c>
      <c r="D2481" s="21">
        <v>33790</v>
      </c>
      <c r="E2481" s="6" t="str">
        <f ca="1">CHOOSE(RANDBETWEEN(1, 2), "Male","Female")</f>
        <v>Male</v>
      </c>
      <c r="F2481" s="6" t="str">
        <f ca="1">CHOOSE(RANDBETWEEN(1, 5), "Farmer","Tailor","Student","Professor","Welder")</f>
        <v>Professor</v>
      </c>
      <c r="G2481" s="6" t="str">
        <f ca="1">CHOOSE(RANDBETWEEN(1, 22), "Kano","Kwara","Imo","Lagos","Adamawa","Delta","Sokoto","Oyo","Osun","Abia","Cross River","Kaduna","Plateau","River","Abuja","Kogi","Edo","Anambra","Bayelsa","Benue","Ogun","Enugu")</f>
        <v>Kwara</v>
      </c>
      <c r="H2481" s="22" t="s">
        <v>8415</v>
      </c>
      <c r="I2481" s="19" t="str">
        <f t="shared" si="76"/>
        <v>80334.9121</v>
      </c>
      <c r="J2481" s="10">
        <v>331031.86792591057</v>
      </c>
      <c r="K2481" t="s">
        <v>8416</v>
      </c>
      <c r="L2481" t="str">
        <f>VLOOKUP(A2481,[1]Accounts!$A$2:$G$3001,5,FALSE)</f>
        <v>Domiciliary</v>
      </c>
      <c r="M2481" t="str">
        <f>VLOOKUP(A2481,[1]Accounts!$A$2:$G$3001,7,FALSE)</f>
        <v>66802,2317</v>
      </c>
      <c r="N2481" t="str">
        <f>IFERROR(VLOOKUP(A2481,[1]Loan!A:D,4,FALSE),  " No Loan")</f>
        <v>N386423,99</v>
      </c>
      <c r="O2481" s="4">
        <f>VLOOKUP(B2481, [1]Transaction!C:F,4,FALSE)</f>
        <v>44484</v>
      </c>
      <c r="P2481" t="str">
        <f>VLOOKUP(B2481,[1]Transaction!C:D,2,FALSE)</f>
        <v>Loan Payment</v>
      </c>
      <c r="Q2481" t="str">
        <f>VLOOKUP(B2481,[1]Transaction!C:E,3,FALSE)</f>
        <v>Mobile</v>
      </c>
      <c r="R2481" s="10">
        <f>IFERROR(I2481-J2481, "")</f>
        <v>-250696.95582591055</v>
      </c>
      <c r="S2481" s="5">
        <f t="shared" si="77"/>
        <v>0</v>
      </c>
    </row>
    <row r="2482" spans="1:19" x14ac:dyDescent="0.25">
      <c r="A2482" s="6" t="s">
        <v>2661</v>
      </c>
      <c r="B2482" s="7">
        <v>825936254</v>
      </c>
      <c r="C2482" s="6">
        <v>65</v>
      </c>
      <c r="D2482" s="17">
        <v>20964.75</v>
      </c>
      <c r="E2482" s="6" t="s">
        <v>3339</v>
      </c>
      <c r="F2482" s="6" t="s">
        <v>3808</v>
      </c>
      <c r="G2482" s="6" t="s">
        <v>3505</v>
      </c>
      <c r="H2482" s="18" t="s">
        <v>8417</v>
      </c>
      <c r="I2482" s="19" t="str">
        <f t="shared" si="76"/>
        <v>130679.293</v>
      </c>
      <c r="J2482" s="20">
        <v>30989.660970239998</v>
      </c>
      <c r="K2482" s="6" t="s">
        <v>8418</v>
      </c>
      <c r="L2482" t="str">
        <f>VLOOKUP(A2482,[1]Accounts!$A$2:$G$3001,5,FALSE)</f>
        <v>Corporate</v>
      </c>
      <c r="M2482" t="str">
        <f>VLOOKUP(A2482,[1]Accounts!$A$2:$G$3001,7,FALSE)</f>
        <v>86774,8992</v>
      </c>
      <c r="N2482" t="str">
        <f>IFERROR(VLOOKUP(A2482,[1]Loan!A:D,4,FALSE),  " No Loan")</f>
        <v xml:space="preserve"> No Loan</v>
      </c>
      <c r="O2482" s="4">
        <f>VLOOKUP(B2482, [1]Transaction!C:F,4,FALSE)</f>
        <v>44590</v>
      </c>
      <c r="P2482" t="str">
        <f>VLOOKUP(B2482,[1]Transaction!C:D,2,FALSE)</f>
        <v>Money Transfer</v>
      </c>
      <c r="Q2482" t="str">
        <f>VLOOKUP(B2482,[1]Transaction!C:E,3,FALSE)</f>
        <v>Internet Banking</v>
      </c>
      <c r="R2482" s="10">
        <f>IFERROR(I2482-J2482, "")</f>
        <v>99689.632029760003</v>
      </c>
      <c r="S2482" s="5">
        <f t="shared" si="77"/>
        <v>0</v>
      </c>
    </row>
    <row r="2483" spans="1:19" x14ac:dyDescent="0.25">
      <c r="A2483" s="6" t="s">
        <v>3202</v>
      </c>
      <c r="B2483" s="7">
        <v>826220444</v>
      </c>
      <c r="C2483" s="6">
        <v>75</v>
      </c>
      <c r="D2483" s="17">
        <v>17312.25</v>
      </c>
      <c r="E2483" s="6" t="s">
        <v>3339</v>
      </c>
      <c r="F2483" s="6" t="s">
        <v>3710</v>
      </c>
      <c r="G2483" s="6" t="s">
        <v>3512</v>
      </c>
      <c r="H2483" s="18" t="s">
        <v>8419</v>
      </c>
      <c r="I2483" s="19" t="str">
        <f t="shared" si="76"/>
        <v>821381.480</v>
      </c>
      <c r="J2483" s="20">
        <v>344331.76277159998</v>
      </c>
      <c r="K2483" s="6" t="s">
        <v>8420</v>
      </c>
      <c r="L2483" t="str">
        <f>VLOOKUP(A2483,[1]Accounts!$A$2:$G$3001,5,FALSE)</f>
        <v>Savings</v>
      </c>
      <c r="M2483" t="str">
        <f>VLOOKUP(A2483,[1]Accounts!$A$2:$G$3001,7,FALSE)</f>
        <v>182270,3001</v>
      </c>
      <c r="N2483" t="str">
        <f>IFERROR(VLOOKUP(A2483,[1]Loan!A:D,4,FALSE),  " No Loan")</f>
        <v xml:space="preserve"> No Loan</v>
      </c>
      <c r="O2483" s="4">
        <f>VLOOKUP(B2483, [1]Transaction!C:F,4,FALSE)</f>
        <v>44615</v>
      </c>
      <c r="P2483" t="str">
        <f>VLOOKUP(B2483,[1]Transaction!C:D,2,FALSE)</f>
        <v>Money Transfer</v>
      </c>
      <c r="Q2483" t="str">
        <f>VLOOKUP(B2483,[1]Transaction!C:E,3,FALSE)</f>
        <v>Internet Banking</v>
      </c>
      <c r="R2483" s="10">
        <f>IFERROR(I2483-J2483, "")</f>
        <v>477049.7172284</v>
      </c>
      <c r="S2483" s="5">
        <f t="shared" si="77"/>
        <v>0</v>
      </c>
    </row>
    <row r="2484" spans="1:19" x14ac:dyDescent="0.25">
      <c r="A2484" s="6" t="s">
        <v>1655</v>
      </c>
      <c r="B2484" s="7">
        <v>826302558</v>
      </c>
      <c r="C2484" s="6">
        <v>67</v>
      </c>
      <c r="D2484" s="17">
        <v>20234.25</v>
      </c>
      <c r="E2484" s="6" t="s">
        <v>3339</v>
      </c>
      <c r="F2484" s="6" t="s">
        <v>3483</v>
      </c>
      <c r="G2484" s="6" t="s">
        <v>3369</v>
      </c>
      <c r="H2484" s="18" t="s">
        <v>8421</v>
      </c>
      <c r="I2484" s="19" t="str">
        <f t="shared" si="76"/>
        <v>627022.950</v>
      </c>
      <c r="J2484" s="20">
        <v>360750.74656823999</v>
      </c>
      <c r="K2484" s="6" t="s">
        <v>8422</v>
      </c>
      <c r="L2484" t="str">
        <f>VLOOKUP(A2484,[1]Accounts!$A$2:$G$3001,5,FALSE)</f>
        <v>Corporate</v>
      </c>
      <c r="M2484" t="str">
        <f>VLOOKUP(A2484,[1]Accounts!$A$2:$G$3001,7,FALSE)</f>
        <v>43815,1168</v>
      </c>
      <c r="N2484" t="str">
        <f>IFERROR(VLOOKUP(A2484,[1]Loan!A:D,4,FALSE),  " No Loan")</f>
        <v xml:space="preserve"> No Loan</v>
      </c>
      <c r="O2484" s="4">
        <f>VLOOKUP(B2484, [1]Transaction!C:F,4,FALSE)</f>
        <v>44307</v>
      </c>
      <c r="P2484" t="str">
        <f>VLOOKUP(B2484,[1]Transaction!C:D,2,FALSE)</f>
        <v>Money Transfer</v>
      </c>
      <c r="Q2484" t="str">
        <f>VLOOKUP(B2484,[1]Transaction!C:E,3,FALSE)</f>
        <v>Bank</v>
      </c>
      <c r="R2484" s="10">
        <f>IFERROR(I2484-J2484, "")</f>
        <v>266272.20343175996</v>
      </c>
      <c r="S2484" s="5">
        <f t="shared" si="77"/>
        <v>0</v>
      </c>
    </row>
    <row r="2485" spans="1:19" x14ac:dyDescent="0.25">
      <c r="A2485" s="6" t="s">
        <v>2068</v>
      </c>
      <c r="B2485" s="7">
        <v>826442367</v>
      </c>
      <c r="C2485" s="6">
        <v>25</v>
      </c>
      <c r="D2485" s="17">
        <v>35574.75</v>
      </c>
      <c r="E2485" s="6" t="s">
        <v>3348</v>
      </c>
      <c r="F2485" s="6" t="s">
        <v>3340</v>
      </c>
      <c r="G2485" s="6" t="s">
        <v>3361</v>
      </c>
      <c r="H2485" s="18" t="s">
        <v>8423</v>
      </c>
      <c r="I2485" s="19" t="str">
        <f t="shared" si="76"/>
        <v>873786.281</v>
      </c>
      <c r="J2485" s="20">
        <v>237938.72581050001</v>
      </c>
      <c r="K2485" s="6" t="s">
        <v>8424</v>
      </c>
      <c r="L2485" t="str">
        <f>VLOOKUP(A2485,[1]Accounts!$A$2:$G$3001,5,FALSE)</f>
        <v>Corporate</v>
      </c>
      <c r="M2485" t="str">
        <f>VLOOKUP(A2485,[1]Accounts!$A$2:$G$3001,7,FALSE)</f>
        <v>173669,6171</v>
      </c>
      <c r="N2485" t="str">
        <f>IFERROR(VLOOKUP(A2485,[1]Loan!A:D,4,FALSE),  " No Loan")</f>
        <v xml:space="preserve"> No Loan</v>
      </c>
      <c r="O2485" s="4">
        <f>VLOOKUP(B2485, [1]Transaction!C:F,4,FALSE)</f>
        <v>44313</v>
      </c>
      <c r="P2485" t="str">
        <f>VLOOKUP(B2485,[1]Transaction!C:D,2,FALSE)</f>
        <v>Money Deposit</v>
      </c>
      <c r="Q2485" t="str">
        <f>VLOOKUP(B2485,[1]Transaction!C:E,3,FALSE)</f>
        <v>ATM</v>
      </c>
      <c r="R2485" s="10">
        <f>IFERROR(I2485-J2485, "")</f>
        <v>635847.55518949998</v>
      </c>
      <c r="S2485" s="5">
        <f t="shared" si="77"/>
        <v>12716.951103789999</v>
      </c>
    </row>
    <row r="2486" spans="1:19" x14ac:dyDescent="0.25">
      <c r="A2486" s="6" t="s">
        <v>1836</v>
      </c>
      <c r="B2486" s="7">
        <v>826803067</v>
      </c>
      <c r="C2486" s="6">
        <v>76</v>
      </c>
      <c r="D2486" s="17">
        <v>16947</v>
      </c>
      <c r="E2486" s="6" t="s">
        <v>3348</v>
      </c>
      <c r="F2486" s="6" t="s">
        <v>3460</v>
      </c>
      <c r="G2486" s="6" t="s">
        <v>3341</v>
      </c>
      <c r="H2486" s="18" t="s">
        <v>8425</v>
      </c>
      <c r="I2486" s="19" t="str">
        <f t="shared" si="76"/>
        <v>60890.8096</v>
      </c>
      <c r="J2486" s="20">
        <v>21852.189295200002</v>
      </c>
      <c r="K2486" s="6" t="s">
        <v>8426</v>
      </c>
      <c r="L2486" t="str">
        <f>VLOOKUP(A2486,[1]Accounts!$A$2:$G$3001,5,FALSE)</f>
        <v>Fixed Deposit</v>
      </c>
      <c r="M2486" t="str">
        <f>VLOOKUP(A2486,[1]Accounts!$A$2:$G$3001,7,FALSE)</f>
        <v>31801,8591</v>
      </c>
      <c r="N2486" t="str">
        <f>IFERROR(VLOOKUP(A2486,[1]Loan!A:D,4,FALSE),  " No Loan")</f>
        <v xml:space="preserve"> No Loan</v>
      </c>
      <c r="O2486" s="4">
        <f>VLOOKUP(B2486, [1]Transaction!C:F,4,FALSE)</f>
        <v>44593</v>
      </c>
      <c r="P2486" t="str">
        <f>VLOOKUP(B2486,[1]Transaction!C:D,2,FALSE)</f>
        <v>Money Deposit</v>
      </c>
      <c r="Q2486" t="str">
        <f>VLOOKUP(B2486,[1]Transaction!C:E,3,FALSE)</f>
        <v>Bank</v>
      </c>
      <c r="R2486" s="10">
        <f>IFERROR(I2486-J2486, "")</f>
        <v>39038.620304800002</v>
      </c>
      <c r="S2486" s="5">
        <f t="shared" si="77"/>
        <v>0</v>
      </c>
    </row>
    <row r="2487" spans="1:19" x14ac:dyDescent="0.25">
      <c r="A2487" s="6" t="s">
        <v>3277</v>
      </c>
      <c r="B2487" s="7">
        <v>826973742</v>
      </c>
      <c r="C2487" s="6">
        <v>71</v>
      </c>
      <c r="D2487" s="17">
        <v>18773.25</v>
      </c>
      <c r="E2487" s="6" t="s">
        <v>3339</v>
      </c>
      <c r="F2487" s="6" t="s">
        <v>3741</v>
      </c>
      <c r="G2487" s="6" t="s">
        <v>3389</v>
      </c>
      <c r="H2487" s="18" t="s">
        <v>8427</v>
      </c>
      <c r="I2487" s="19" t="str">
        <f t="shared" si="76"/>
        <v>175234.706</v>
      </c>
      <c r="J2487" s="20">
        <v>86609.153334000002</v>
      </c>
      <c r="K2487" s="6" t="s">
        <v>8428</v>
      </c>
      <c r="L2487" t="str">
        <f>VLOOKUP(A2487,[1]Accounts!$A$2:$G$3001,5,FALSE)</f>
        <v>Savings</v>
      </c>
      <c r="M2487" t="str">
        <f>VLOOKUP(A2487,[1]Accounts!$A$2:$G$3001,7,FALSE)</f>
        <v>95828,9381</v>
      </c>
      <c r="N2487" t="str">
        <f>IFERROR(VLOOKUP(A2487,[1]Loan!A:D,4,FALSE),  " No Loan")</f>
        <v xml:space="preserve"> No Loan</v>
      </c>
      <c r="O2487" s="4">
        <f>VLOOKUP(B2487, [1]Transaction!C:F,4,FALSE)</f>
        <v>44316</v>
      </c>
      <c r="P2487" t="str">
        <f>VLOOKUP(B2487,[1]Transaction!C:D,2,FALSE)</f>
        <v>Cash Withdrawal</v>
      </c>
      <c r="Q2487" t="str">
        <f>VLOOKUP(B2487,[1]Transaction!C:E,3,FALSE)</f>
        <v>ATM</v>
      </c>
      <c r="R2487" s="10">
        <f>IFERROR(I2487-J2487, "")</f>
        <v>88625.552666000003</v>
      </c>
      <c r="S2487" s="5">
        <f t="shared" si="77"/>
        <v>0</v>
      </c>
    </row>
    <row r="2488" spans="1:19" x14ac:dyDescent="0.25">
      <c r="A2488" s="6" t="s">
        <v>1457</v>
      </c>
      <c r="B2488" s="7">
        <v>827014686</v>
      </c>
      <c r="C2488" s="6">
        <v>31</v>
      </c>
      <c r="D2488" s="17">
        <v>33383.25</v>
      </c>
      <c r="E2488" s="6" t="s">
        <v>3339</v>
      </c>
      <c r="F2488" s="6" t="s">
        <v>4823</v>
      </c>
      <c r="G2488" s="6" t="s">
        <v>3376</v>
      </c>
      <c r="H2488" s="18" t="s">
        <v>8429</v>
      </c>
      <c r="I2488" s="19" t="str">
        <f t="shared" si="76"/>
        <v>237591.716</v>
      </c>
      <c r="J2488" s="20">
        <v>121171.77552720001</v>
      </c>
      <c r="K2488" s="6" t="s">
        <v>8430</v>
      </c>
      <c r="L2488" t="str">
        <f>VLOOKUP(A2488,[1]Accounts!$A$2:$G$3001,5,FALSE)</f>
        <v>Current</v>
      </c>
      <c r="M2488" t="str">
        <f>VLOOKUP(A2488,[1]Accounts!$A$2:$G$3001,7,FALSE)</f>
        <v>218710,7936</v>
      </c>
      <c r="N2488" t="str">
        <f>IFERROR(VLOOKUP(A2488,[1]Loan!A:D,4,FALSE),  " No Loan")</f>
        <v xml:space="preserve"> No Loan</v>
      </c>
      <c r="O2488" s="4">
        <f>VLOOKUP(B2488, [1]Transaction!C:F,4,FALSE)</f>
        <v>44632</v>
      </c>
      <c r="P2488" t="str">
        <f>VLOOKUP(B2488,[1]Transaction!C:D,2,FALSE)</f>
        <v>Money Transfer</v>
      </c>
      <c r="Q2488" t="str">
        <f>VLOOKUP(B2488,[1]Transaction!C:E,3,FALSE)</f>
        <v>Internet Banking</v>
      </c>
      <c r="R2488" s="10">
        <f>IFERROR(I2488-J2488, "")</f>
        <v>116419.94047279998</v>
      </c>
      <c r="S2488" s="5">
        <f t="shared" si="77"/>
        <v>0</v>
      </c>
    </row>
    <row r="2489" spans="1:19" x14ac:dyDescent="0.25">
      <c r="A2489" s="6" t="s">
        <v>524</v>
      </c>
      <c r="B2489" s="7">
        <v>827408332</v>
      </c>
      <c r="C2489" s="6">
        <v>26</v>
      </c>
      <c r="D2489" s="17">
        <v>35209.5</v>
      </c>
      <c r="E2489" s="6" t="s">
        <v>3339</v>
      </c>
      <c r="F2489" s="6" t="s">
        <v>4616</v>
      </c>
      <c r="G2489" s="6" t="s">
        <v>3369</v>
      </c>
      <c r="H2489" s="18" t="s">
        <v>8431</v>
      </c>
      <c r="I2489" s="19" t="str">
        <f t="shared" si="76"/>
        <v>1281296.33</v>
      </c>
      <c r="J2489" s="20">
        <v>155952.06867450001</v>
      </c>
      <c r="K2489" s="6" t="s">
        <v>8432</v>
      </c>
      <c r="L2489" t="str">
        <f>VLOOKUP(A2489,[1]Accounts!$A$2:$G$3001,5,FALSE)</f>
        <v>Current</v>
      </c>
      <c r="M2489" t="str">
        <f>VLOOKUP(A2489,[1]Accounts!$A$2:$G$3001,7,FALSE)</f>
        <v>266108,6844</v>
      </c>
      <c r="N2489" t="str">
        <f>IFERROR(VLOOKUP(A2489,[1]Loan!A:D,4,FALSE),  " No Loan")</f>
        <v xml:space="preserve"> No Loan</v>
      </c>
      <c r="O2489" s="4">
        <f>VLOOKUP(B2489, [1]Transaction!C:F,4,FALSE)</f>
        <v>44285</v>
      </c>
      <c r="P2489" t="str">
        <f>VLOOKUP(B2489,[1]Transaction!C:D,2,FALSE)</f>
        <v>Money Transfer</v>
      </c>
      <c r="Q2489" t="str">
        <f>VLOOKUP(B2489,[1]Transaction!C:E,3,FALSE)</f>
        <v>Mobile</v>
      </c>
      <c r="R2489" s="10">
        <f>IFERROR(I2489-J2489, "")</f>
        <v>1125344.2613255</v>
      </c>
      <c r="S2489" s="5">
        <f t="shared" si="77"/>
        <v>22506.885226509999</v>
      </c>
    </row>
    <row r="2490" spans="1:19" x14ac:dyDescent="0.25">
      <c r="A2490" s="6" t="s">
        <v>2754</v>
      </c>
      <c r="B2490" s="7">
        <v>827410722</v>
      </c>
      <c r="C2490" s="6">
        <v>81</v>
      </c>
      <c r="D2490" s="17">
        <v>15120.75</v>
      </c>
      <c r="E2490" s="6" t="s">
        <v>3339</v>
      </c>
      <c r="F2490" s="6" t="s">
        <v>3939</v>
      </c>
      <c r="G2490" s="6" t="s">
        <v>3369</v>
      </c>
      <c r="H2490" s="18" t="s">
        <v>8433</v>
      </c>
      <c r="I2490" s="19" t="str">
        <f t="shared" si="76"/>
        <v>540168.090</v>
      </c>
      <c r="J2490" s="20">
        <v>267365.0785</v>
      </c>
      <c r="K2490" s="6" t="s">
        <v>8434</v>
      </c>
      <c r="L2490" t="str">
        <f>VLOOKUP(A2490,[1]Accounts!$A$2:$G$3001,5,FALSE)</f>
        <v>Savings</v>
      </c>
      <c r="M2490" t="str">
        <f>VLOOKUP(A2490,[1]Accounts!$A$2:$G$3001,7,FALSE)</f>
        <v>132696,4716</v>
      </c>
      <c r="N2490" t="str">
        <f>IFERROR(VLOOKUP(A2490,[1]Loan!A:D,4,FALSE),  " No Loan")</f>
        <v xml:space="preserve"> No Loan</v>
      </c>
      <c r="O2490" s="4">
        <f>VLOOKUP(B2490, [1]Transaction!C:F,4,FALSE)</f>
        <v>44404</v>
      </c>
      <c r="P2490" t="str">
        <f>VLOOKUP(B2490,[1]Transaction!C:D,2,FALSE)</f>
        <v>Money Deposit</v>
      </c>
      <c r="Q2490" t="str">
        <f>VLOOKUP(B2490,[1]Transaction!C:E,3,FALSE)</f>
        <v>Bank</v>
      </c>
      <c r="R2490" s="10">
        <f>IFERROR(I2490-J2490, "")</f>
        <v>272803.01149999996</v>
      </c>
      <c r="S2490" s="5">
        <f t="shared" si="77"/>
        <v>0</v>
      </c>
    </row>
    <row r="2491" spans="1:19" x14ac:dyDescent="0.25">
      <c r="A2491" s="6" t="s">
        <v>1556</v>
      </c>
      <c r="B2491" s="7">
        <v>827628726</v>
      </c>
      <c r="C2491" s="6">
        <v>34</v>
      </c>
      <c r="D2491" s="17">
        <v>32287.5</v>
      </c>
      <c r="E2491" s="6" t="s">
        <v>3348</v>
      </c>
      <c r="F2491" s="6" t="s">
        <v>3428</v>
      </c>
      <c r="G2491" s="6" t="s">
        <v>3361</v>
      </c>
      <c r="H2491" s="18" t="s">
        <v>8435</v>
      </c>
      <c r="I2491" s="19" t="str">
        <f t="shared" si="76"/>
        <v>3890598.08</v>
      </c>
      <c r="J2491" s="20">
        <v>482631.15479599999</v>
      </c>
      <c r="K2491" s="6" t="s">
        <v>8436</v>
      </c>
      <c r="L2491" t="str">
        <f>VLOOKUP(A2491,[1]Accounts!$A$2:$G$3001,5,FALSE)</f>
        <v>Current</v>
      </c>
      <c r="M2491" t="str">
        <f>VLOOKUP(A2491,[1]Accounts!$A$2:$G$3001,7,FALSE)</f>
        <v>82926,45</v>
      </c>
      <c r="N2491" t="str">
        <f>IFERROR(VLOOKUP(A2491,[1]Loan!A:D,4,FALSE),  " No Loan")</f>
        <v xml:space="preserve"> No Loan</v>
      </c>
      <c r="O2491" s="4">
        <f>VLOOKUP(B2491, [1]Transaction!C:F,4,FALSE)</f>
        <v>44481</v>
      </c>
      <c r="P2491" t="str">
        <f>VLOOKUP(B2491,[1]Transaction!C:D,2,FALSE)</f>
        <v>Money Deposit</v>
      </c>
      <c r="Q2491" t="str">
        <f>VLOOKUP(B2491,[1]Transaction!C:E,3,FALSE)</f>
        <v>Bank</v>
      </c>
      <c r="R2491" s="10">
        <f>IFERROR(I2491-J2491, "")</f>
        <v>3407966.925204</v>
      </c>
      <c r="S2491" s="5">
        <f t="shared" si="77"/>
        <v>68159.338504080006</v>
      </c>
    </row>
    <row r="2492" spans="1:19" x14ac:dyDescent="0.25">
      <c r="A2492" s="6" t="s">
        <v>1742</v>
      </c>
      <c r="B2492" s="7">
        <v>827738068</v>
      </c>
      <c r="C2492" s="6">
        <v>61</v>
      </c>
      <c r="D2492" s="17">
        <v>22425.75</v>
      </c>
      <c r="E2492" s="6" t="s">
        <v>3339</v>
      </c>
      <c r="F2492" s="6" t="s">
        <v>3500</v>
      </c>
      <c r="G2492" s="6" t="s">
        <v>3369</v>
      </c>
      <c r="H2492" s="18" t="s">
        <v>8437</v>
      </c>
      <c r="I2492" s="19" t="str">
        <f t="shared" si="76"/>
        <v>204987.250</v>
      </c>
      <c r="J2492" s="20">
        <v>66558.947363280007</v>
      </c>
      <c r="K2492" s="6" t="s">
        <v>8438</v>
      </c>
      <c r="L2492" t="str">
        <f>VLOOKUP(A2492,[1]Accounts!$A$2:$G$3001,5,FALSE)</f>
        <v>Fixed Deposit</v>
      </c>
      <c r="M2492" t="str">
        <f>VLOOKUP(A2492,[1]Accounts!$A$2:$G$3001,7,FALSE)</f>
        <v>180214,7886</v>
      </c>
      <c r="N2492" t="str">
        <f>IFERROR(VLOOKUP(A2492,[1]Loan!A:D,4,FALSE),  " No Loan")</f>
        <v xml:space="preserve"> No Loan</v>
      </c>
      <c r="O2492" s="4">
        <f>VLOOKUP(B2492, [1]Transaction!C:F,4,FALSE)</f>
        <v>44508</v>
      </c>
      <c r="P2492" t="str">
        <f>VLOOKUP(B2492,[1]Transaction!C:D,2,FALSE)</f>
        <v>Checks</v>
      </c>
      <c r="Q2492" t="str">
        <f>VLOOKUP(B2492,[1]Transaction!C:E,3,FALSE)</f>
        <v>Informal Services</v>
      </c>
      <c r="R2492" s="10">
        <f>IFERROR(I2492-J2492, "")</f>
        <v>138428.30263672001</v>
      </c>
      <c r="S2492" s="5">
        <f t="shared" si="77"/>
        <v>0</v>
      </c>
    </row>
    <row r="2493" spans="1:19" x14ac:dyDescent="0.25">
      <c r="A2493" s="6" t="s">
        <v>2138</v>
      </c>
      <c r="B2493" s="7">
        <v>827798637</v>
      </c>
      <c r="C2493" s="6">
        <v>23</v>
      </c>
      <c r="D2493" s="17">
        <v>36305.25</v>
      </c>
      <c r="E2493" s="6" t="s">
        <v>3348</v>
      </c>
      <c r="F2493" s="6" t="s">
        <v>3428</v>
      </c>
      <c r="G2493" s="6" t="s">
        <v>3345</v>
      </c>
      <c r="H2493" s="18" t="s">
        <v>8439</v>
      </c>
      <c r="I2493" s="19" t="str">
        <f t="shared" si="76"/>
        <v>428170.128</v>
      </c>
      <c r="J2493" s="20">
        <v>84981.846126959994</v>
      </c>
      <c r="K2493" s="6" t="s">
        <v>8440</v>
      </c>
      <c r="L2493" t="str">
        <f>VLOOKUP(A2493,[1]Accounts!$A$2:$G$3001,5,FALSE)</f>
        <v>Current</v>
      </c>
      <c r="M2493" t="str">
        <f>VLOOKUP(A2493,[1]Accounts!$A$2:$G$3001,7,FALSE)</f>
        <v>267723,9873</v>
      </c>
      <c r="N2493" t="str">
        <f>IFERROR(VLOOKUP(A2493,[1]Loan!A:D,4,FALSE),  " No Loan")</f>
        <v xml:space="preserve"> No Loan</v>
      </c>
      <c r="O2493" s="4">
        <f>VLOOKUP(B2493, [1]Transaction!C:F,4,FALSE)</f>
        <v>44365</v>
      </c>
      <c r="P2493" t="str">
        <f>VLOOKUP(B2493,[1]Transaction!C:D,2,FALSE)</f>
        <v>Online Payment</v>
      </c>
      <c r="Q2493" t="str">
        <f>VLOOKUP(B2493,[1]Transaction!C:E,3,FALSE)</f>
        <v>Internet Banking</v>
      </c>
      <c r="R2493" s="10">
        <f>IFERROR(I2493-J2493, "")</f>
        <v>343188.28187304002</v>
      </c>
      <c r="S2493" s="5">
        <f t="shared" si="77"/>
        <v>0</v>
      </c>
    </row>
    <row r="2494" spans="1:19" x14ac:dyDescent="0.25">
      <c r="A2494" s="6" t="s">
        <v>3194</v>
      </c>
      <c r="B2494" s="7">
        <v>827906116</v>
      </c>
      <c r="C2494" s="6">
        <v>80</v>
      </c>
      <c r="D2494" s="17">
        <v>15486</v>
      </c>
      <c r="E2494" s="6" t="s">
        <v>3348</v>
      </c>
      <c r="F2494" s="6" t="s">
        <v>4019</v>
      </c>
      <c r="G2494" s="6" t="s">
        <v>3505</v>
      </c>
      <c r="H2494" s="18" t="s">
        <v>8441</v>
      </c>
      <c r="I2494" s="19" t="str">
        <f t="shared" si="76"/>
        <v>415274.037</v>
      </c>
      <c r="J2494" s="20">
        <v>58540.243335300001</v>
      </c>
      <c r="K2494" s="6" t="s">
        <v>8442</v>
      </c>
      <c r="L2494" t="str">
        <f>VLOOKUP(A2494,[1]Accounts!$A$2:$G$3001,5,FALSE)</f>
        <v>Joint</v>
      </c>
      <c r="M2494" t="str">
        <f>VLOOKUP(A2494,[1]Accounts!$A$2:$G$3001,7,FALSE)</f>
        <v>255872,4012</v>
      </c>
      <c r="N2494" t="str">
        <f>IFERROR(VLOOKUP(A2494,[1]Loan!A:D,4,FALSE),  " No Loan")</f>
        <v xml:space="preserve"> No Loan</v>
      </c>
      <c r="O2494" s="4">
        <f>VLOOKUP(B2494, [1]Transaction!C:F,4,FALSE)</f>
        <v>44212</v>
      </c>
      <c r="P2494" t="str">
        <f>VLOOKUP(B2494,[1]Transaction!C:D,2,FALSE)</f>
        <v>Online Payment</v>
      </c>
      <c r="Q2494" t="str">
        <f>VLOOKUP(B2494,[1]Transaction!C:E,3,FALSE)</f>
        <v>Card</v>
      </c>
      <c r="R2494" s="10">
        <f>IFERROR(I2494-J2494, "")</f>
        <v>356733.7936647</v>
      </c>
      <c r="S2494" s="5">
        <f t="shared" si="77"/>
        <v>0</v>
      </c>
    </row>
    <row r="2495" spans="1:19" x14ac:dyDescent="0.25">
      <c r="A2495" s="6" t="s">
        <v>2826</v>
      </c>
      <c r="B2495" s="7">
        <v>828002445</v>
      </c>
      <c r="C2495" s="6">
        <v>65</v>
      </c>
      <c r="D2495" s="17">
        <v>20964.75</v>
      </c>
      <c r="E2495" s="6" t="s">
        <v>3339</v>
      </c>
      <c r="F2495" s="6" t="s">
        <v>4166</v>
      </c>
      <c r="G2495" s="6" t="s">
        <v>3357</v>
      </c>
      <c r="H2495" s="18" t="s">
        <v>8443</v>
      </c>
      <c r="I2495" s="19" t="str">
        <f t="shared" si="76"/>
        <v>1192095.12</v>
      </c>
      <c r="J2495" s="20">
        <v>424731.95827200002</v>
      </c>
      <c r="K2495" s="6" t="s">
        <v>8143</v>
      </c>
      <c r="L2495" t="str">
        <f>VLOOKUP(A2495,[1]Accounts!$A$2:$G$3001,5,FALSE)</f>
        <v>Domiciliary</v>
      </c>
      <c r="M2495" t="str">
        <f>VLOOKUP(A2495,[1]Accounts!$A$2:$G$3001,7,FALSE)</f>
        <v>419145,5488</v>
      </c>
      <c r="N2495" t="str">
        <f>IFERROR(VLOOKUP(A2495,[1]Loan!A:D,4,FALSE),  " No Loan")</f>
        <v xml:space="preserve"> No Loan</v>
      </c>
      <c r="O2495" s="4">
        <f>VLOOKUP(B2495, [1]Transaction!C:F,4,FALSE)</f>
        <v>44345</v>
      </c>
      <c r="P2495" t="str">
        <f>VLOOKUP(B2495,[1]Transaction!C:D,2,FALSE)</f>
        <v>Money Transfer</v>
      </c>
      <c r="Q2495" t="str">
        <f>VLOOKUP(B2495,[1]Transaction!C:E,3,FALSE)</f>
        <v>Mobile</v>
      </c>
      <c r="R2495" s="10">
        <f>IFERROR(I2495-J2495, "")</f>
        <v>767363.16172800004</v>
      </c>
      <c r="S2495" s="5">
        <f t="shared" si="77"/>
        <v>15347.263234560001</v>
      </c>
    </row>
    <row r="2496" spans="1:19" x14ac:dyDescent="0.25">
      <c r="A2496" s="6" t="s">
        <v>3007</v>
      </c>
      <c r="B2496" s="7">
        <v>828205412</v>
      </c>
      <c r="C2496" s="6">
        <v>35</v>
      </c>
      <c r="D2496" s="17">
        <v>31922.25</v>
      </c>
      <c r="E2496" s="6" t="s">
        <v>3348</v>
      </c>
      <c r="F2496" s="6" t="s">
        <v>3424</v>
      </c>
      <c r="G2496" s="6" t="s">
        <v>3345</v>
      </c>
      <c r="H2496" s="18" t="s">
        <v>8444</v>
      </c>
      <c r="I2496" s="19" t="str">
        <f t="shared" si="76"/>
        <v>788559.560</v>
      </c>
      <c r="J2496" s="20">
        <v>265646.00201216002</v>
      </c>
      <c r="K2496" s="6" t="s">
        <v>8445</v>
      </c>
      <c r="L2496" t="str">
        <f>VLOOKUP(A2496,[1]Accounts!$A$2:$G$3001,5,FALSE)</f>
        <v>Fixed Deposit</v>
      </c>
      <c r="M2496" t="str">
        <f>VLOOKUP(A2496,[1]Accounts!$A$2:$G$3001,7,FALSE)</f>
        <v>97988,765</v>
      </c>
      <c r="N2496" t="str">
        <f>IFERROR(VLOOKUP(A2496,[1]Loan!A:D,4,FALSE),  " No Loan")</f>
        <v xml:space="preserve"> No Loan</v>
      </c>
      <c r="O2496" s="4">
        <f>VLOOKUP(B2496, [1]Transaction!C:F,4,FALSE)</f>
        <v>44225</v>
      </c>
      <c r="P2496" t="str">
        <f>VLOOKUP(B2496,[1]Transaction!C:D,2,FALSE)</f>
        <v>Online Payment</v>
      </c>
      <c r="Q2496" t="str">
        <f>VLOOKUP(B2496,[1]Transaction!C:E,3,FALSE)</f>
        <v>Internet Banking</v>
      </c>
      <c r="R2496" s="10">
        <f>IFERROR(I2496-J2496, "")</f>
        <v>522913.55798784003</v>
      </c>
      <c r="S2496" s="5">
        <f t="shared" si="77"/>
        <v>10458.271159756801</v>
      </c>
    </row>
    <row r="2497" spans="1:19" x14ac:dyDescent="0.25">
      <c r="A2497" s="6" t="s">
        <v>3251</v>
      </c>
      <c r="B2497" s="7">
        <v>828471777</v>
      </c>
      <c r="C2497" s="6">
        <v>66</v>
      </c>
      <c r="D2497" s="17">
        <v>20599.5</v>
      </c>
      <c r="E2497" s="6" t="s">
        <v>3339</v>
      </c>
      <c r="F2497" s="6" t="s">
        <v>3409</v>
      </c>
      <c r="G2497" s="6" t="s">
        <v>3341</v>
      </c>
      <c r="H2497" s="18" t="s">
        <v>8446</v>
      </c>
      <c r="I2497" s="19" t="str">
        <f t="shared" si="76"/>
        <v>696871.504</v>
      </c>
      <c r="J2497" s="20">
        <v>300767.39906975999</v>
      </c>
      <c r="K2497" s="6" t="s">
        <v>8447</v>
      </c>
      <c r="L2497" t="str">
        <f>VLOOKUP(A2497,[1]Accounts!$A$2:$G$3001,5,FALSE)</f>
        <v>Domiciliary</v>
      </c>
      <c r="M2497" t="str">
        <f>VLOOKUP(A2497,[1]Accounts!$A$2:$G$3001,7,FALSE)</f>
        <v>92159,489</v>
      </c>
      <c r="N2497" t="str">
        <f>IFERROR(VLOOKUP(A2497,[1]Loan!A:D,4,FALSE),  " No Loan")</f>
        <v xml:space="preserve"> No Loan</v>
      </c>
      <c r="O2497" s="4">
        <f>VLOOKUP(B2497, [1]Transaction!C:F,4,FALSE)</f>
        <v>44614</v>
      </c>
      <c r="P2497" t="str">
        <f>VLOOKUP(B2497,[1]Transaction!C:D,2,FALSE)</f>
        <v>Online Payment</v>
      </c>
      <c r="Q2497" t="str">
        <f>VLOOKUP(B2497,[1]Transaction!C:E,3,FALSE)</f>
        <v>Card</v>
      </c>
      <c r="R2497" s="10">
        <f>IFERROR(I2497-J2497, "")</f>
        <v>396104.10493023996</v>
      </c>
      <c r="S2497" s="5">
        <f t="shared" si="77"/>
        <v>0</v>
      </c>
    </row>
    <row r="2498" spans="1:19" x14ac:dyDescent="0.25">
      <c r="A2498" s="6" t="s">
        <v>1476</v>
      </c>
      <c r="B2498" s="7">
        <v>829001426</v>
      </c>
      <c r="C2498" s="6">
        <v>61</v>
      </c>
      <c r="D2498" s="17">
        <v>22425.75</v>
      </c>
      <c r="E2498" s="6" t="s">
        <v>3348</v>
      </c>
      <c r="F2498" s="6" t="s">
        <v>4016</v>
      </c>
      <c r="G2498" s="6" t="s">
        <v>3512</v>
      </c>
      <c r="H2498" s="18" t="s">
        <v>8448</v>
      </c>
      <c r="I2498" s="19" t="str">
        <f t="shared" si="76"/>
        <v>1030232.55</v>
      </c>
      <c r="J2498" s="20">
        <v>539458.94149341004</v>
      </c>
      <c r="K2498" s="6" t="s">
        <v>8449</v>
      </c>
      <c r="L2498" t="str">
        <f>VLOOKUP(A2498,[1]Accounts!$A$2:$G$3001,5,FALSE)</f>
        <v>Current</v>
      </c>
      <c r="M2498" t="str">
        <f>VLOOKUP(A2498,[1]Accounts!$A$2:$G$3001,7,FALSE)</f>
        <v>231029,022</v>
      </c>
      <c r="N2498" t="str">
        <f>IFERROR(VLOOKUP(A2498,[1]Loan!A:D,4,FALSE),  " No Loan")</f>
        <v xml:space="preserve"> No Loan</v>
      </c>
      <c r="O2498" s="4">
        <f>VLOOKUP(B2498, [1]Transaction!C:F,4,FALSE)</f>
        <v>44495</v>
      </c>
      <c r="P2498" t="str">
        <f>VLOOKUP(B2498,[1]Transaction!C:D,2,FALSE)</f>
        <v>Money Deposit</v>
      </c>
      <c r="Q2498" t="str">
        <f>VLOOKUP(B2498,[1]Transaction!C:E,3,FALSE)</f>
        <v>Bank</v>
      </c>
      <c r="R2498" s="10">
        <f>IFERROR(I2498-J2498, "")</f>
        <v>490773.60850659001</v>
      </c>
      <c r="S2498" s="5">
        <f t="shared" si="77"/>
        <v>0</v>
      </c>
    </row>
    <row r="2499" spans="1:19" x14ac:dyDescent="0.25">
      <c r="A2499" s="6" t="s">
        <v>2546</v>
      </c>
      <c r="B2499" s="7">
        <v>829392885</v>
      </c>
      <c r="C2499" s="6">
        <v>69</v>
      </c>
      <c r="D2499" s="17">
        <v>19503.75</v>
      </c>
      <c r="E2499" s="6" t="s">
        <v>3339</v>
      </c>
      <c r="F2499" s="6" t="s">
        <v>3457</v>
      </c>
      <c r="G2499" s="6" t="s">
        <v>3505</v>
      </c>
      <c r="H2499" s="18" t="s">
        <v>8450</v>
      </c>
      <c r="I2499" s="19" t="str">
        <f t="shared" ref="I2499:I2562" si="78">LEFT(H2499,10)</f>
        <v>1324552.51</v>
      </c>
      <c r="J2499" s="20">
        <v>411757.52795631997</v>
      </c>
      <c r="K2499" s="6" t="s">
        <v>8451</v>
      </c>
      <c r="L2499" t="str">
        <f>VLOOKUP(A2499,[1]Accounts!$A$2:$G$3001,5,FALSE)</f>
        <v>Joint</v>
      </c>
      <c r="M2499" t="str">
        <f>VLOOKUP(A2499,[1]Accounts!$A$2:$G$3001,7,FALSE)</f>
        <v>334954,8909</v>
      </c>
      <c r="N2499" t="str">
        <f>IFERROR(VLOOKUP(A2499,[1]Loan!A:D,4,FALSE),  " No Loan")</f>
        <v xml:space="preserve"> No Loan</v>
      </c>
      <c r="O2499" s="4">
        <f>VLOOKUP(B2499, [1]Transaction!C:F,4,FALSE)</f>
        <v>44582</v>
      </c>
      <c r="P2499" t="str">
        <f>VLOOKUP(B2499,[1]Transaction!C:D,2,FALSE)</f>
        <v>Money Deposit</v>
      </c>
      <c r="Q2499" t="str">
        <f>VLOOKUP(B2499,[1]Transaction!C:E,3,FALSE)</f>
        <v>Bank</v>
      </c>
      <c r="R2499" s="10">
        <f>IFERROR(I2499-J2499, "")</f>
        <v>912794.98204368004</v>
      </c>
      <c r="S2499" s="5">
        <f t="shared" ref="S2499:S2562" si="79">IF(R2499&gt;500000, R2499*0.02,0)</f>
        <v>18255.899640873602</v>
      </c>
    </row>
    <row r="2500" spans="1:19" x14ac:dyDescent="0.25">
      <c r="A2500" s="6" t="s">
        <v>757</v>
      </c>
      <c r="B2500" s="7">
        <v>830129063</v>
      </c>
      <c r="C2500" s="6">
        <v>42</v>
      </c>
      <c r="D2500" s="17">
        <v>29365.5</v>
      </c>
      <c r="E2500" s="6" t="s">
        <v>3339</v>
      </c>
      <c r="F2500" s="6" t="s">
        <v>3526</v>
      </c>
      <c r="G2500" s="6" t="s">
        <v>3399</v>
      </c>
      <c r="H2500" s="18" t="s">
        <v>8452</v>
      </c>
      <c r="I2500" s="19" t="str">
        <f t="shared" si="78"/>
        <v>1204938.59</v>
      </c>
      <c r="J2500" s="20">
        <v>195445.12515527999</v>
      </c>
      <c r="K2500" s="6" t="s">
        <v>8453</v>
      </c>
      <c r="L2500" t="str">
        <f>VLOOKUP(A2500,[1]Accounts!$A$2:$G$3001,5,FALSE)</f>
        <v>Domiciliary</v>
      </c>
      <c r="M2500" t="str">
        <f>VLOOKUP(A2500,[1]Accounts!$A$2:$G$3001,7,FALSE)</f>
        <v>44822,835</v>
      </c>
      <c r="N2500" t="str">
        <f>IFERROR(VLOOKUP(A2500,[1]Loan!A:D,4,FALSE),  " No Loan")</f>
        <v xml:space="preserve"> No Loan</v>
      </c>
      <c r="O2500" s="4">
        <f>VLOOKUP(B2500, [1]Transaction!C:F,4,FALSE)</f>
        <v>44639</v>
      </c>
      <c r="P2500" t="str">
        <f>VLOOKUP(B2500,[1]Transaction!C:D,2,FALSE)</f>
        <v>Money Transfer</v>
      </c>
      <c r="Q2500" t="str">
        <f>VLOOKUP(B2500,[1]Transaction!C:E,3,FALSE)</f>
        <v>Mobile</v>
      </c>
      <c r="R2500" s="10">
        <f>IFERROR(I2500-J2500, "")</f>
        <v>1009493.4648447201</v>
      </c>
      <c r="S2500" s="5">
        <f t="shared" si="79"/>
        <v>20189.869296894401</v>
      </c>
    </row>
    <row r="2501" spans="1:19" x14ac:dyDescent="0.25">
      <c r="A2501" s="6" t="s">
        <v>813</v>
      </c>
      <c r="B2501" s="7">
        <v>831453431</v>
      </c>
      <c r="C2501" s="6">
        <v>54</v>
      </c>
      <c r="D2501" s="17">
        <v>24982.5</v>
      </c>
      <c r="E2501" s="6" t="s">
        <v>3348</v>
      </c>
      <c r="F2501" s="6" t="s">
        <v>4117</v>
      </c>
      <c r="G2501" s="6" t="s">
        <v>3429</v>
      </c>
      <c r="H2501" s="18" t="s">
        <v>8454</v>
      </c>
      <c r="I2501" s="19" t="str">
        <f t="shared" si="78"/>
        <v>487406.173</v>
      </c>
      <c r="J2501" s="20">
        <v>278721.34584839997</v>
      </c>
      <c r="K2501" s="6" t="s">
        <v>8455</v>
      </c>
      <c r="L2501" t="str">
        <f>VLOOKUP(A2501,[1]Accounts!$A$2:$G$3001,5,FALSE)</f>
        <v>Corporate</v>
      </c>
      <c r="M2501" t="str">
        <f>VLOOKUP(A2501,[1]Accounts!$A$2:$G$3001,7,FALSE)</f>
        <v>91046,8772</v>
      </c>
      <c r="N2501" t="str">
        <f>IFERROR(VLOOKUP(A2501,[1]Loan!A:D,4,FALSE),  " No Loan")</f>
        <v>N2508489264</v>
      </c>
      <c r="O2501" s="4">
        <f>VLOOKUP(B2501, [1]Transaction!C:F,4,FALSE)</f>
        <v>44233</v>
      </c>
      <c r="P2501" t="str">
        <f>VLOOKUP(B2501,[1]Transaction!C:D,2,FALSE)</f>
        <v>Loan Payment</v>
      </c>
      <c r="Q2501" t="str">
        <f>VLOOKUP(B2501,[1]Transaction!C:E,3,FALSE)</f>
        <v>AFT</v>
      </c>
      <c r="R2501" s="10">
        <f>IFERROR(I2501-J2501, "")</f>
        <v>208684.82715160004</v>
      </c>
      <c r="S2501" s="5">
        <f t="shared" si="79"/>
        <v>0</v>
      </c>
    </row>
    <row r="2502" spans="1:19" x14ac:dyDescent="0.25">
      <c r="A2502" s="6" t="s">
        <v>3029</v>
      </c>
      <c r="B2502" s="7">
        <v>832256671</v>
      </c>
      <c r="C2502" s="6">
        <v>55</v>
      </c>
      <c r="D2502" s="17">
        <v>24617.25</v>
      </c>
      <c r="E2502" s="6" t="s">
        <v>3339</v>
      </c>
      <c r="F2502" s="6" t="s">
        <v>3936</v>
      </c>
      <c r="G2502" s="6" t="s">
        <v>3361</v>
      </c>
      <c r="H2502" s="18" t="s">
        <v>8456</v>
      </c>
      <c r="I2502" s="19" t="str">
        <f t="shared" si="78"/>
        <v>38471.7551</v>
      </c>
      <c r="J2502" s="20">
        <v>8825.8732380000001</v>
      </c>
      <c r="K2502" s="6" t="s">
        <v>8457</v>
      </c>
      <c r="L2502" t="str">
        <f>VLOOKUP(A2502,[1]Accounts!$A$2:$G$3001,5,FALSE)</f>
        <v>Domiciliary</v>
      </c>
      <c r="M2502" t="str">
        <f>VLOOKUP(A2502,[1]Accounts!$A$2:$G$3001,7,FALSE)</f>
        <v>48676,3956</v>
      </c>
      <c r="N2502" t="str">
        <f>IFERROR(VLOOKUP(A2502,[1]Loan!A:D,4,FALSE),  " No Loan")</f>
        <v xml:space="preserve"> No Loan</v>
      </c>
      <c r="O2502" s="4">
        <f>VLOOKUP(B2502, [1]Transaction!C:F,4,FALSE)</f>
        <v>44597</v>
      </c>
      <c r="P2502" t="str">
        <f>VLOOKUP(B2502,[1]Transaction!C:D,2,FALSE)</f>
        <v>Money Deposit</v>
      </c>
      <c r="Q2502" t="str">
        <f>VLOOKUP(B2502,[1]Transaction!C:E,3,FALSE)</f>
        <v>Bank</v>
      </c>
      <c r="R2502" s="10">
        <f>IFERROR(I2502-J2502, "")</f>
        <v>29645.881862000002</v>
      </c>
      <c r="S2502" s="5">
        <f t="shared" si="79"/>
        <v>0</v>
      </c>
    </row>
    <row r="2503" spans="1:19" x14ac:dyDescent="0.25">
      <c r="A2503" s="6" t="s">
        <v>2100</v>
      </c>
      <c r="B2503" s="7">
        <v>832315873</v>
      </c>
      <c r="C2503" s="6">
        <v>58</v>
      </c>
      <c r="D2503" s="17">
        <v>23521.5</v>
      </c>
      <c r="E2503" s="6" t="s">
        <v>3348</v>
      </c>
      <c r="F2503" s="6" t="s">
        <v>3520</v>
      </c>
      <c r="G2503" s="6" t="s">
        <v>3403</v>
      </c>
      <c r="H2503" s="18" t="s">
        <v>8458</v>
      </c>
      <c r="I2503" s="19" t="str">
        <f t="shared" si="78"/>
        <v>169677.158</v>
      </c>
      <c r="J2503" s="20">
        <v>68295.056255999996</v>
      </c>
      <c r="K2503" s="6" t="s">
        <v>8459</v>
      </c>
      <c r="L2503" t="str">
        <f>VLOOKUP(A2503,[1]Accounts!$A$2:$G$3001,5,FALSE)</f>
        <v>Corporate</v>
      </c>
      <c r="M2503" t="str">
        <f>VLOOKUP(A2503,[1]Accounts!$A$2:$G$3001,7,FALSE)</f>
        <v>184260,2868</v>
      </c>
      <c r="N2503" t="str">
        <f>IFERROR(VLOOKUP(A2503,[1]Loan!A:D,4,FALSE),  " No Loan")</f>
        <v xml:space="preserve"> No Loan</v>
      </c>
      <c r="O2503" s="4">
        <f>VLOOKUP(B2503, [1]Transaction!C:F,4,FALSE)</f>
        <v>44490</v>
      </c>
      <c r="P2503" t="str">
        <f>VLOOKUP(B2503,[1]Transaction!C:D,2,FALSE)</f>
        <v>Cash Withdrawal</v>
      </c>
      <c r="Q2503" t="str">
        <f>VLOOKUP(B2503,[1]Transaction!C:E,3,FALSE)</f>
        <v>ATM</v>
      </c>
      <c r="R2503" s="10">
        <f>IFERROR(I2503-J2503, "")</f>
        <v>101382.101744</v>
      </c>
      <c r="S2503" s="5">
        <f t="shared" si="79"/>
        <v>0</v>
      </c>
    </row>
    <row r="2504" spans="1:19" x14ac:dyDescent="0.25">
      <c r="A2504" s="6" t="s">
        <v>483</v>
      </c>
      <c r="B2504" s="7">
        <v>833256310</v>
      </c>
      <c r="C2504" s="6">
        <v>68</v>
      </c>
      <c r="D2504" s="17">
        <v>19869</v>
      </c>
      <c r="E2504" s="6" t="s">
        <v>3348</v>
      </c>
      <c r="F2504" s="6" t="s">
        <v>3392</v>
      </c>
      <c r="G2504" s="6" t="s">
        <v>3444</v>
      </c>
      <c r="H2504" s="18" t="s">
        <v>8460</v>
      </c>
      <c r="I2504" s="19" t="str">
        <f t="shared" si="78"/>
        <v>268710.527</v>
      </c>
      <c r="J2504" s="20">
        <v>119698.3260396</v>
      </c>
      <c r="K2504" s="6" t="s">
        <v>8461</v>
      </c>
      <c r="L2504" t="str">
        <f>VLOOKUP(A2504,[1]Accounts!$A$2:$G$3001,5,FALSE)</f>
        <v>Current</v>
      </c>
      <c r="M2504" t="str">
        <f>VLOOKUP(A2504,[1]Accounts!$A$2:$G$3001,7,FALSE)</f>
        <v>75941,856</v>
      </c>
      <c r="N2504" t="str">
        <f>IFERROR(VLOOKUP(A2504,[1]Loan!A:D,4,FALSE),  " No Loan")</f>
        <v xml:space="preserve"> No Loan</v>
      </c>
      <c r="O2504" s="4">
        <f>VLOOKUP(B2504, [1]Transaction!C:F,4,FALSE)</f>
        <v>44345</v>
      </c>
      <c r="P2504" t="str">
        <f>VLOOKUP(B2504,[1]Transaction!C:D,2,FALSE)</f>
        <v>Money Deposit</v>
      </c>
      <c r="Q2504" t="str">
        <f>VLOOKUP(B2504,[1]Transaction!C:E,3,FALSE)</f>
        <v>ATM</v>
      </c>
      <c r="R2504" s="10">
        <f>IFERROR(I2504-J2504, "")</f>
        <v>149012.20096039999</v>
      </c>
      <c r="S2504" s="5">
        <f t="shared" si="79"/>
        <v>0</v>
      </c>
    </row>
    <row r="2505" spans="1:19" x14ac:dyDescent="0.25">
      <c r="A2505" s="6" t="s">
        <v>1502</v>
      </c>
      <c r="B2505" s="7">
        <v>833296386</v>
      </c>
      <c r="C2505" s="6">
        <v>27</v>
      </c>
      <c r="D2505" s="17">
        <v>34844.25</v>
      </c>
      <c r="E2505" s="6" t="s">
        <v>3339</v>
      </c>
      <c r="F2505" s="6" t="s">
        <v>3480</v>
      </c>
      <c r="G2505" s="6" t="s">
        <v>3365</v>
      </c>
      <c r="H2505" s="18" t="s">
        <v>8462</v>
      </c>
      <c r="I2505" s="19" t="str">
        <f t="shared" si="78"/>
        <v>496839.121</v>
      </c>
      <c r="J2505" s="20">
        <v>174113.5327668</v>
      </c>
      <c r="K2505" s="6" t="s">
        <v>8463</v>
      </c>
      <c r="L2505" t="str">
        <f>VLOOKUP(A2505,[1]Accounts!$A$2:$G$3001,5,FALSE)</f>
        <v>Domiciliary</v>
      </c>
      <c r="M2505" t="str">
        <f>VLOOKUP(A2505,[1]Accounts!$A$2:$G$3001,7,FALSE)</f>
        <v>91733,4728</v>
      </c>
      <c r="N2505" t="str">
        <f>IFERROR(VLOOKUP(A2505,[1]Loan!A:D,4,FALSE),  " No Loan")</f>
        <v xml:space="preserve"> No Loan</v>
      </c>
      <c r="O2505" s="4">
        <f>VLOOKUP(B2505, [1]Transaction!C:F,4,FALSE)</f>
        <v>44679</v>
      </c>
      <c r="P2505" t="str">
        <f>VLOOKUP(B2505,[1]Transaction!C:D,2,FALSE)</f>
        <v>Cash Withdrawal</v>
      </c>
      <c r="Q2505" t="str">
        <f>VLOOKUP(B2505,[1]Transaction!C:E,3,FALSE)</f>
        <v>ATM</v>
      </c>
      <c r="R2505" s="10">
        <f>IFERROR(I2505-J2505, "")</f>
        <v>322725.58823320002</v>
      </c>
      <c r="S2505" s="5">
        <f t="shared" si="79"/>
        <v>0</v>
      </c>
    </row>
    <row r="2506" spans="1:19" x14ac:dyDescent="0.25">
      <c r="A2506" s="6" t="s">
        <v>486</v>
      </c>
      <c r="B2506" s="7">
        <v>833544299</v>
      </c>
      <c r="C2506" s="6">
        <v>44</v>
      </c>
      <c r="D2506" s="17">
        <v>28635</v>
      </c>
      <c r="E2506" s="6" t="s">
        <v>3348</v>
      </c>
      <c r="F2506" s="6" t="s">
        <v>3619</v>
      </c>
      <c r="G2506" s="6" t="s">
        <v>3357</v>
      </c>
      <c r="H2506" s="18" t="s">
        <v>8464</v>
      </c>
      <c r="I2506" s="19" t="str">
        <f t="shared" si="78"/>
        <v>2031820.30</v>
      </c>
      <c r="J2506" s="20">
        <v>1218924.26642679</v>
      </c>
      <c r="K2506" s="6" t="s">
        <v>8465</v>
      </c>
      <c r="L2506" t="str">
        <f>VLOOKUP(A2506,[1]Accounts!$A$2:$G$3001,5,FALSE)</f>
        <v>Current</v>
      </c>
      <c r="M2506" t="str">
        <f>VLOOKUP(A2506,[1]Accounts!$A$2:$G$3001,7,FALSE)</f>
        <v>106018,176</v>
      </c>
      <c r="N2506" t="str">
        <f>IFERROR(VLOOKUP(A2506,[1]Loan!A:D,4,FALSE),  " No Loan")</f>
        <v xml:space="preserve"> No Loan</v>
      </c>
      <c r="O2506" s="4">
        <f>VLOOKUP(B2506, [1]Transaction!C:F,4,FALSE)</f>
        <v>44428</v>
      </c>
      <c r="P2506" t="str">
        <f>VLOOKUP(B2506,[1]Transaction!C:D,2,FALSE)</f>
        <v>Checks</v>
      </c>
      <c r="Q2506" t="str">
        <f>VLOOKUP(B2506,[1]Transaction!C:E,3,FALSE)</f>
        <v>Informal Services</v>
      </c>
      <c r="R2506" s="10">
        <f>IFERROR(I2506-J2506, "")</f>
        <v>812896.03357321001</v>
      </c>
      <c r="S2506" s="5">
        <f t="shared" si="79"/>
        <v>16257.9206714642</v>
      </c>
    </row>
    <row r="2507" spans="1:19" x14ac:dyDescent="0.25">
      <c r="A2507" s="6" t="s">
        <v>815</v>
      </c>
      <c r="B2507" s="7">
        <v>833820639</v>
      </c>
      <c r="C2507" s="6">
        <v>23</v>
      </c>
      <c r="D2507" s="17">
        <v>36305.25</v>
      </c>
      <c r="E2507" s="6" t="s">
        <v>3339</v>
      </c>
      <c r="F2507" s="6" t="s">
        <v>4011</v>
      </c>
      <c r="G2507" s="6" t="s">
        <v>3369</v>
      </c>
      <c r="H2507" s="18" t="s">
        <v>8466</v>
      </c>
      <c r="I2507" s="19" t="str">
        <f t="shared" si="78"/>
        <v>93779.2270</v>
      </c>
      <c r="J2507" s="20">
        <v>30313.50149984</v>
      </c>
      <c r="K2507" s="6" t="s">
        <v>8467</v>
      </c>
      <c r="L2507" t="str">
        <f>VLOOKUP(A2507,[1]Accounts!$A$2:$G$3001,5,FALSE)</f>
        <v>Joint</v>
      </c>
      <c r="M2507" t="str">
        <f>VLOOKUP(A2507,[1]Accounts!$A$2:$G$3001,7,FALSE)</f>
        <v>136612,5</v>
      </c>
      <c r="N2507" t="str">
        <f>IFERROR(VLOOKUP(A2507,[1]Loan!A:D,4,FALSE),  " No Loan")</f>
        <v>N781474,89</v>
      </c>
      <c r="O2507" s="4">
        <f>VLOOKUP(B2507, [1]Transaction!C:F,4,FALSE)</f>
        <v>44617</v>
      </c>
      <c r="P2507" t="str">
        <f>VLOOKUP(B2507,[1]Transaction!C:D,2,FALSE)</f>
        <v>Loan Payment</v>
      </c>
      <c r="Q2507" t="str">
        <f>VLOOKUP(B2507,[1]Transaction!C:E,3,FALSE)</f>
        <v>ACH</v>
      </c>
      <c r="R2507" s="10">
        <f>IFERROR(I2507-J2507, "")</f>
        <v>63465.725500159999</v>
      </c>
      <c r="S2507" s="5">
        <f t="shared" si="79"/>
        <v>0</v>
      </c>
    </row>
    <row r="2508" spans="1:19" x14ac:dyDescent="0.25">
      <c r="A2508" s="6" t="s">
        <v>1934</v>
      </c>
      <c r="B2508" s="7">
        <v>833844484</v>
      </c>
      <c r="C2508" s="6">
        <v>24</v>
      </c>
      <c r="D2508" s="17">
        <v>35940</v>
      </c>
      <c r="E2508" s="6" t="s">
        <v>3348</v>
      </c>
      <c r="F2508" s="6" t="s">
        <v>5227</v>
      </c>
      <c r="G2508" s="6" t="s">
        <v>3361</v>
      </c>
      <c r="H2508" s="18" t="s">
        <v>8468</v>
      </c>
      <c r="I2508" s="19" t="str">
        <f t="shared" si="78"/>
        <v>1485828.63</v>
      </c>
      <c r="J2508" s="20">
        <v>607332.45523968001</v>
      </c>
      <c r="K2508" s="6" t="s">
        <v>6493</v>
      </c>
      <c r="L2508" t="str">
        <f>VLOOKUP(A2508,[1]Accounts!$A$2:$G$3001,5,FALSE)</f>
        <v>Domiciliary</v>
      </c>
      <c r="M2508" t="str">
        <f>VLOOKUP(A2508,[1]Accounts!$A$2:$G$3001,7,FALSE)</f>
        <v>43622,88</v>
      </c>
      <c r="N2508" t="str">
        <f>IFERROR(VLOOKUP(A2508,[1]Loan!A:D,4,FALSE),  " No Loan")</f>
        <v xml:space="preserve"> No Loan</v>
      </c>
      <c r="O2508" s="4">
        <f>VLOOKUP(B2508, [1]Transaction!C:F,4,FALSE)</f>
        <v>44342</v>
      </c>
      <c r="P2508" t="str">
        <f>VLOOKUP(B2508,[1]Transaction!C:D,2,FALSE)</f>
        <v>Cash Withdrawal</v>
      </c>
      <c r="Q2508" t="str">
        <f>VLOOKUP(B2508,[1]Transaction!C:E,3,FALSE)</f>
        <v>ATM</v>
      </c>
      <c r="R2508" s="10">
        <f>IFERROR(I2508-J2508, "")</f>
        <v>878496.17476031987</v>
      </c>
      <c r="S2508" s="5">
        <f t="shared" si="79"/>
        <v>17569.923495206396</v>
      </c>
    </row>
    <row r="2509" spans="1:19" x14ac:dyDescent="0.25">
      <c r="A2509" s="6" t="s">
        <v>1176</v>
      </c>
      <c r="B2509" s="7">
        <v>834142460</v>
      </c>
      <c r="C2509" s="6">
        <v>82</v>
      </c>
      <c r="D2509" s="17">
        <v>14755.5</v>
      </c>
      <c r="E2509" s="6" t="s">
        <v>3339</v>
      </c>
      <c r="F2509" s="6" t="s">
        <v>3688</v>
      </c>
      <c r="G2509" s="6" t="s">
        <v>3501</v>
      </c>
      <c r="H2509" s="18" t="s">
        <v>8469</v>
      </c>
      <c r="I2509" s="19" t="str">
        <f t="shared" si="78"/>
        <v>537205.515</v>
      </c>
      <c r="J2509" s="20">
        <v>93209.869202400005</v>
      </c>
      <c r="K2509" s="6" t="s">
        <v>8470</v>
      </c>
      <c r="L2509" t="str">
        <f>VLOOKUP(A2509,[1]Accounts!$A$2:$G$3001,5,FALSE)</f>
        <v>Domiciliary</v>
      </c>
      <c r="M2509" t="str">
        <f>VLOOKUP(A2509,[1]Accounts!$A$2:$G$3001,7,FALSE)</f>
        <v>292103,8209</v>
      </c>
      <c r="N2509" t="str">
        <f>IFERROR(VLOOKUP(A2509,[1]Loan!A:D,4,FALSE),  " No Loan")</f>
        <v xml:space="preserve"> No Loan</v>
      </c>
      <c r="O2509" s="4">
        <f>VLOOKUP(B2509, [1]Transaction!C:F,4,FALSE)</f>
        <v>44567</v>
      </c>
      <c r="P2509" t="str">
        <f>VLOOKUP(B2509,[1]Transaction!C:D,2,FALSE)</f>
        <v>Cash Withdrawal</v>
      </c>
      <c r="Q2509" t="str">
        <f>VLOOKUP(B2509,[1]Transaction!C:E,3,FALSE)</f>
        <v>ATM</v>
      </c>
      <c r="R2509" s="10">
        <f>IFERROR(I2509-J2509, "")</f>
        <v>443995.64579760004</v>
      </c>
      <c r="S2509" s="5">
        <f t="shared" si="79"/>
        <v>0</v>
      </c>
    </row>
    <row r="2510" spans="1:19" x14ac:dyDescent="0.25">
      <c r="A2510" s="6" t="s">
        <v>217</v>
      </c>
      <c r="B2510" s="7">
        <v>834478667</v>
      </c>
      <c r="C2510" s="6">
        <v>31</v>
      </c>
      <c r="D2510" s="17">
        <v>33383.25</v>
      </c>
      <c r="E2510" s="6" t="s">
        <v>3339</v>
      </c>
      <c r="F2510" s="6" t="s">
        <v>4056</v>
      </c>
      <c r="G2510" s="6" t="s">
        <v>3345</v>
      </c>
      <c r="H2510" s="18" t="s">
        <v>8471</v>
      </c>
      <c r="I2510" s="19" t="str">
        <f t="shared" si="78"/>
        <v>1205689.49</v>
      </c>
      <c r="J2510" s="20">
        <v>121695.762204</v>
      </c>
      <c r="K2510" s="6" t="s">
        <v>8472</v>
      </c>
      <c r="L2510" t="str">
        <f>VLOOKUP(A2510,[1]Accounts!$A$2:$G$3001,5,FALSE)</f>
        <v>Joint</v>
      </c>
      <c r="M2510" t="str">
        <f>VLOOKUP(A2510,[1]Accounts!$A$2:$G$3001,7,FALSE)</f>
        <v>78017,16</v>
      </c>
      <c r="N2510" t="str">
        <f>IFERROR(VLOOKUP(A2510,[1]Loan!A:D,4,FALSE),  " No Loan")</f>
        <v xml:space="preserve"> No Loan</v>
      </c>
      <c r="O2510" s="4">
        <f>VLOOKUP(B2510, [1]Transaction!C:F,4,FALSE)</f>
        <v>44231</v>
      </c>
      <c r="P2510" t="str">
        <f>VLOOKUP(B2510,[1]Transaction!C:D,2,FALSE)</f>
        <v>Online Payment</v>
      </c>
      <c r="Q2510" t="str">
        <f>VLOOKUP(B2510,[1]Transaction!C:E,3,FALSE)</f>
        <v>Mobile</v>
      </c>
      <c r="R2510" s="10">
        <f>IFERROR(I2510-J2510, "")</f>
        <v>1083993.727796</v>
      </c>
      <c r="S2510" s="5">
        <f t="shared" si="79"/>
        <v>21679.87455592</v>
      </c>
    </row>
    <row r="2511" spans="1:19" x14ac:dyDescent="0.25">
      <c r="A2511" s="6" t="s">
        <v>818</v>
      </c>
      <c r="B2511" s="7">
        <v>834782830</v>
      </c>
      <c r="C2511" s="6">
        <v>26</v>
      </c>
      <c r="D2511" s="17">
        <v>35209.5</v>
      </c>
      <c r="E2511" s="6" t="s">
        <v>3348</v>
      </c>
      <c r="F2511" s="6" t="s">
        <v>4432</v>
      </c>
      <c r="G2511" s="6" t="s">
        <v>3512</v>
      </c>
      <c r="H2511" s="18" t="s">
        <v>8473</v>
      </c>
      <c r="I2511" s="19" t="str">
        <f t="shared" si="78"/>
        <v>115980.826</v>
      </c>
      <c r="J2511" s="20">
        <v>55758.329313959999</v>
      </c>
      <c r="K2511" s="6" t="s">
        <v>8474</v>
      </c>
      <c r="L2511" t="str">
        <f>VLOOKUP(A2511,[1]Accounts!$A$2:$G$3001,5,FALSE)</f>
        <v>Corporate</v>
      </c>
      <c r="M2511" t="str">
        <f>VLOOKUP(A2511,[1]Accounts!$A$2:$G$3001,7,FALSE)</f>
        <v>52362,9225</v>
      </c>
      <c r="N2511" t="str">
        <f>IFERROR(VLOOKUP(A2511,[1]Loan!A:D,4,FALSE),  " No Loan")</f>
        <v>N445105269</v>
      </c>
      <c r="O2511" s="4">
        <f>VLOOKUP(B2511, [1]Transaction!C:F,4,FALSE)</f>
        <v>44638</v>
      </c>
      <c r="P2511" t="str">
        <f>VLOOKUP(B2511,[1]Transaction!C:D,2,FALSE)</f>
        <v>Loan Payment</v>
      </c>
      <c r="Q2511" t="str">
        <f>VLOOKUP(B2511,[1]Transaction!C:E,3,FALSE)</f>
        <v>AFT</v>
      </c>
      <c r="R2511" s="10">
        <f>IFERROR(I2511-J2511, "")</f>
        <v>60222.496686040002</v>
      </c>
      <c r="S2511" s="5">
        <f t="shared" si="79"/>
        <v>0</v>
      </c>
    </row>
    <row r="2512" spans="1:19" x14ac:dyDescent="0.25">
      <c r="A2512" s="6" t="s">
        <v>2242</v>
      </c>
      <c r="B2512" s="7">
        <v>835550483</v>
      </c>
      <c r="C2512" s="6">
        <v>21</v>
      </c>
      <c r="D2512" s="17">
        <v>37035.75</v>
      </c>
      <c r="E2512" s="6" t="s">
        <v>3348</v>
      </c>
      <c r="F2512" s="6" t="s">
        <v>3438</v>
      </c>
      <c r="G2512" s="6" t="s">
        <v>3365</v>
      </c>
      <c r="H2512" s="18" t="s">
        <v>8475</v>
      </c>
      <c r="I2512" s="19" t="str">
        <f t="shared" si="78"/>
        <v>77182.1856</v>
      </c>
      <c r="J2512" s="20">
        <v>67482.957609599995</v>
      </c>
      <c r="K2512" s="6" t="s">
        <v>8476</v>
      </c>
      <c r="L2512" t="str">
        <f>VLOOKUP(A2512,[1]Accounts!$A$2:$G$3001,5,FALSE)</f>
        <v>Joint</v>
      </c>
      <c r="M2512" t="str">
        <f>VLOOKUP(A2512,[1]Accounts!$A$2:$G$3001,7,FALSE)</f>
        <v>160020,2175</v>
      </c>
      <c r="N2512" t="str">
        <f>IFERROR(VLOOKUP(A2512,[1]Loan!A:D,4,FALSE),  " No Loan")</f>
        <v xml:space="preserve"> No Loan</v>
      </c>
      <c r="O2512" s="4">
        <f>VLOOKUP(B2512, [1]Transaction!C:F,4,FALSE)</f>
        <v>44384</v>
      </c>
      <c r="P2512" t="str">
        <f>VLOOKUP(B2512,[1]Transaction!C:D,2,FALSE)</f>
        <v>Money Transfer</v>
      </c>
      <c r="Q2512" t="str">
        <f>VLOOKUP(B2512,[1]Transaction!C:E,3,FALSE)</f>
        <v>Internet Banking</v>
      </c>
      <c r="R2512" s="10">
        <f>IFERROR(I2512-J2512, "")</f>
        <v>9699.2279904000025</v>
      </c>
      <c r="S2512" s="5">
        <f t="shared" si="79"/>
        <v>0</v>
      </c>
    </row>
    <row r="2513" spans="1:19" x14ac:dyDescent="0.25">
      <c r="A2513" s="6" t="s">
        <v>1984</v>
      </c>
      <c r="B2513" s="7">
        <v>836052605</v>
      </c>
      <c r="C2513" s="6">
        <v>38</v>
      </c>
      <c r="D2513" s="17">
        <v>30826.5</v>
      </c>
      <c r="E2513" s="6" t="s">
        <v>3339</v>
      </c>
      <c r="F2513" s="6" t="s">
        <v>3447</v>
      </c>
      <c r="G2513" s="6" t="s">
        <v>3369</v>
      </c>
      <c r="H2513" s="18" t="s">
        <v>8477</v>
      </c>
      <c r="I2513" s="19" t="str">
        <f t="shared" si="78"/>
        <v>2113412.25</v>
      </c>
      <c r="J2513" s="20">
        <v>653669.47913903999</v>
      </c>
      <c r="K2513" s="6" t="s">
        <v>8478</v>
      </c>
      <c r="L2513" t="str">
        <f>VLOOKUP(A2513,[1]Accounts!$A$2:$G$3001,5,FALSE)</f>
        <v>Current</v>
      </c>
      <c r="M2513" t="str">
        <f>VLOOKUP(A2513,[1]Accounts!$A$2:$G$3001,7,FALSE)</f>
        <v>116714,9225</v>
      </c>
      <c r="N2513" t="str">
        <f>IFERROR(VLOOKUP(A2513,[1]Loan!A:D,4,FALSE),  " No Loan")</f>
        <v xml:space="preserve"> No Loan</v>
      </c>
      <c r="O2513" s="4">
        <f>VLOOKUP(B2513, [1]Transaction!C:F,4,FALSE)</f>
        <v>44331</v>
      </c>
      <c r="P2513" t="str">
        <f>VLOOKUP(B2513,[1]Transaction!C:D,2,FALSE)</f>
        <v>Online Payment</v>
      </c>
      <c r="Q2513" t="str">
        <f>VLOOKUP(B2513,[1]Transaction!C:E,3,FALSE)</f>
        <v>Card</v>
      </c>
      <c r="R2513" s="10">
        <f>IFERROR(I2513-J2513, "")</f>
        <v>1459742.77086096</v>
      </c>
      <c r="S2513" s="5">
        <f t="shared" si="79"/>
        <v>29194.855417219202</v>
      </c>
    </row>
    <row r="2514" spans="1:19" x14ac:dyDescent="0.25">
      <c r="A2514" s="6" t="s">
        <v>821</v>
      </c>
      <c r="B2514" s="7">
        <v>836838522</v>
      </c>
      <c r="C2514" s="6">
        <v>23</v>
      </c>
      <c r="D2514" s="17">
        <v>36305.25</v>
      </c>
      <c r="E2514" s="6" t="s">
        <v>3348</v>
      </c>
      <c r="F2514" s="6" t="s">
        <v>3379</v>
      </c>
      <c r="G2514" s="6" t="s">
        <v>3350</v>
      </c>
      <c r="H2514" s="18" t="s">
        <v>8479</v>
      </c>
      <c r="I2514" s="19" t="str">
        <f t="shared" si="78"/>
        <v>2077864.55</v>
      </c>
      <c r="J2514" s="20">
        <v>538488.84113920003</v>
      </c>
      <c r="K2514" s="6" t="s">
        <v>8480</v>
      </c>
      <c r="L2514" t="str">
        <f>VLOOKUP(A2514,[1]Accounts!$A$2:$G$3001,5,FALSE)</f>
        <v>Corporate</v>
      </c>
      <c r="M2514" t="str">
        <f>VLOOKUP(A2514,[1]Accounts!$A$2:$G$3001,7,FALSE)</f>
        <v>161205,73</v>
      </c>
      <c r="N2514" t="str">
        <f>IFERROR(VLOOKUP(A2514,[1]Loan!A:D,4,FALSE),  " No Loan")</f>
        <v>N780104619</v>
      </c>
      <c r="O2514" s="4">
        <f>VLOOKUP(B2514, [1]Transaction!C:F,4,FALSE)</f>
        <v>44552</v>
      </c>
      <c r="P2514" t="str">
        <f>VLOOKUP(B2514,[1]Transaction!C:D,2,FALSE)</f>
        <v>Loan Payment</v>
      </c>
      <c r="Q2514" t="str">
        <f>VLOOKUP(B2514,[1]Transaction!C:E,3,FALSE)</f>
        <v>ACH</v>
      </c>
      <c r="R2514" s="10">
        <f>IFERROR(I2514-J2514, "")</f>
        <v>1539375.7088608001</v>
      </c>
      <c r="S2514" s="5">
        <f t="shared" si="79"/>
        <v>30787.514177216002</v>
      </c>
    </row>
    <row r="2515" spans="1:19" x14ac:dyDescent="0.25">
      <c r="A2515" s="6" t="s">
        <v>1695</v>
      </c>
      <c r="B2515" s="7">
        <v>836878256</v>
      </c>
      <c r="C2515" s="6">
        <v>51</v>
      </c>
      <c r="D2515" s="17">
        <v>26078.25</v>
      </c>
      <c r="E2515" s="6" t="s">
        <v>3348</v>
      </c>
      <c r="F2515" s="6" t="s">
        <v>4236</v>
      </c>
      <c r="G2515" s="6" t="s">
        <v>3466</v>
      </c>
      <c r="H2515" s="18" t="s">
        <v>8481</v>
      </c>
      <c r="I2515" s="19" t="str">
        <f t="shared" si="78"/>
        <v>175088.882</v>
      </c>
      <c r="J2515" s="20">
        <v>72661.886156160006</v>
      </c>
      <c r="K2515" s="6" t="s">
        <v>8482</v>
      </c>
      <c r="L2515" t="str">
        <f>VLOOKUP(A2515,[1]Accounts!$A$2:$G$3001,5,FALSE)</f>
        <v>Corporate</v>
      </c>
      <c r="M2515" t="str">
        <f>VLOOKUP(A2515,[1]Accounts!$A$2:$G$3001,7,FALSE)</f>
        <v>31129,6875</v>
      </c>
      <c r="N2515" t="str">
        <f>IFERROR(VLOOKUP(A2515,[1]Loan!A:D,4,FALSE),  " No Loan")</f>
        <v xml:space="preserve"> No Loan</v>
      </c>
      <c r="O2515" s="4">
        <f>VLOOKUP(B2515, [1]Transaction!C:F,4,FALSE)</f>
        <v>44411</v>
      </c>
      <c r="P2515" t="str">
        <f>VLOOKUP(B2515,[1]Transaction!C:D,2,FALSE)</f>
        <v>Money Transfer</v>
      </c>
      <c r="Q2515" t="str">
        <f>VLOOKUP(B2515,[1]Transaction!C:E,3,FALSE)</f>
        <v>Mobile</v>
      </c>
      <c r="R2515" s="10">
        <f>IFERROR(I2515-J2515, "")</f>
        <v>102426.99584384001</v>
      </c>
      <c r="S2515" s="5">
        <f t="shared" si="79"/>
        <v>0</v>
      </c>
    </row>
    <row r="2516" spans="1:19" x14ac:dyDescent="0.25">
      <c r="A2516" s="6" t="s">
        <v>2775</v>
      </c>
      <c r="B2516" s="7">
        <v>837381379</v>
      </c>
      <c r="C2516" s="6">
        <v>40</v>
      </c>
      <c r="D2516" s="17">
        <v>30096</v>
      </c>
      <c r="E2516" s="6" t="s">
        <v>3348</v>
      </c>
      <c r="F2516" s="6" t="s">
        <v>3644</v>
      </c>
      <c r="G2516" s="6" t="s">
        <v>3357</v>
      </c>
      <c r="H2516" s="18" t="s">
        <v>8483</v>
      </c>
      <c r="I2516" s="19" t="str">
        <f t="shared" si="78"/>
        <v>1119262.60</v>
      </c>
      <c r="J2516" s="20">
        <v>116403.3109044</v>
      </c>
      <c r="K2516" s="6" t="s">
        <v>8484</v>
      </c>
      <c r="L2516" t="str">
        <f>VLOOKUP(A2516,[1]Accounts!$A$2:$G$3001,5,FALSE)</f>
        <v>Domiciliary</v>
      </c>
      <c r="M2516" t="str">
        <f>VLOOKUP(A2516,[1]Accounts!$A$2:$G$3001,7,FALSE)</f>
        <v>45380,8628</v>
      </c>
      <c r="N2516" t="str">
        <f>IFERROR(VLOOKUP(A2516,[1]Loan!A:D,4,FALSE),  " No Loan")</f>
        <v xml:space="preserve"> No Loan</v>
      </c>
      <c r="O2516" s="4">
        <f>VLOOKUP(B2516, [1]Transaction!C:F,4,FALSE)</f>
        <v>44230</v>
      </c>
      <c r="P2516" t="str">
        <f>VLOOKUP(B2516,[1]Transaction!C:D,2,FALSE)</f>
        <v>Checks</v>
      </c>
      <c r="Q2516" t="str">
        <f>VLOOKUP(B2516,[1]Transaction!C:E,3,FALSE)</f>
        <v>Informal Services</v>
      </c>
      <c r="R2516" s="10">
        <f>IFERROR(I2516-J2516, "")</f>
        <v>1002859.2890956001</v>
      </c>
      <c r="S2516" s="5">
        <f t="shared" si="79"/>
        <v>20057.185781912001</v>
      </c>
    </row>
    <row r="2517" spans="1:19" x14ac:dyDescent="0.25">
      <c r="A2517" s="6" t="s">
        <v>2226</v>
      </c>
      <c r="B2517" s="7">
        <v>837917753</v>
      </c>
      <c r="C2517" s="6">
        <v>60</v>
      </c>
      <c r="D2517" s="17">
        <v>22791</v>
      </c>
      <c r="E2517" s="6" t="s">
        <v>3339</v>
      </c>
      <c r="F2517" s="6" t="s">
        <v>3375</v>
      </c>
      <c r="G2517" s="6" t="s">
        <v>3361</v>
      </c>
      <c r="H2517" s="18" t="s">
        <v>8485</v>
      </c>
      <c r="I2517" s="19" t="str">
        <f t="shared" si="78"/>
        <v>125695.253</v>
      </c>
      <c r="J2517" s="20">
        <v>51954.037943039999</v>
      </c>
      <c r="K2517" s="6" t="s">
        <v>8486</v>
      </c>
      <c r="L2517" t="str">
        <f>VLOOKUP(A2517,[1]Accounts!$A$2:$G$3001,5,FALSE)</f>
        <v>Corporate</v>
      </c>
      <c r="M2517" t="str">
        <f>VLOOKUP(A2517,[1]Accounts!$A$2:$G$3001,7,FALSE)</f>
        <v>511043,928</v>
      </c>
      <c r="N2517" t="str">
        <f>IFERROR(VLOOKUP(A2517,[1]Loan!A:D,4,FALSE),  " No Loan")</f>
        <v xml:space="preserve"> No Loan</v>
      </c>
      <c r="O2517" s="4">
        <f>VLOOKUP(B2517, [1]Transaction!C:F,4,FALSE)</f>
        <v>44333</v>
      </c>
      <c r="P2517" t="str">
        <f>VLOOKUP(B2517,[1]Transaction!C:D,2,FALSE)</f>
        <v>Online Payment</v>
      </c>
      <c r="Q2517" t="str">
        <f>VLOOKUP(B2517,[1]Transaction!C:E,3,FALSE)</f>
        <v>Internet Banking</v>
      </c>
      <c r="R2517" s="10">
        <f>IFERROR(I2517-J2517, "")</f>
        <v>73741.215056960005</v>
      </c>
      <c r="S2517" s="5">
        <f t="shared" si="79"/>
        <v>0</v>
      </c>
    </row>
    <row r="2518" spans="1:19" x14ac:dyDescent="0.25">
      <c r="A2518" s="6" t="s">
        <v>2187</v>
      </c>
      <c r="B2518" s="7">
        <v>838039063</v>
      </c>
      <c r="C2518" s="6">
        <v>50</v>
      </c>
      <c r="D2518" s="17">
        <v>26443.5</v>
      </c>
      <c r="E2518" s="6" t="s">
        <v>3339</v>
      </c>
      <c r="F2518" s="6" t="s">
        <v>3699</v>
      </c>
      <c r="G2518" s="6" t="s">
        <v>3369</v>
      </c>
      <c r="H2518" s="18" t="s">
        <v>8487</v>
      </c>
      <c r="I2518" s="19" t="str">
        <f t="shared" si="78"/>
        <v>763141.84_x0002_</v>
      </c>
      <c r="J2518" s="20">
        <v>430717.25449600001</v>
      </c>
      <c r="K2518" s="6" t="s">
        <v>8488</v>
      </c>
      <c r="L2518" t="str">
        <f>VLOOKUP(A2518,[1]Accounts!$A$2:$G$3001,5,FALSE)</f>
        <v>Domiciliary</v>
      </c>
      <c r="M2518" t="str">
        <f>VLOOKUP(A2518,[1]Accounts!$A$2:$G$3001,7,FALSE)</f>
        <v>45899,1588</v>
      </c>
      <c r="N2518" t="str">
        <f>IFERROR(VLOOKUP(A2518,[1]Loan!A:D,4,FALSE),  " No Loan")</f>
        <v xml:space="preserve"> No Loan</v>
      </c>
      <c r="O2518" s="4">
        <f>VLOOKUP(B2518, [1]Transaction!C:F,4,FALSE)</f>
        <v>44368</v>
      </c>
      <c r="P2518" t="str">
        <f>VLOOKUP(B2518,[1]Transaction!C:D,2,FALSE)</f>
        <v>Money Deposit</v>
      </c>
      <c r="Q2518" t="str">
        <f>VLOOKUP(B2518,[1]Transaction!C:E,3,FALSE)</f>
        <v>Bank</v>
      </c>
      <c r="R2518" s="10" t="str">
        <f>IFERROR(I2518-J2518, "")</f>
        <v/>
      </c>
      <c r="S2518" s="5" t="e">
        <f t="shared" si="79"/>
        <v>#VALUE!</v>
      </c>
    </row>
    <row r="2519" spans="1:19" x14ac:dyDescent="0.25">
      <c r="A2519" s="6" t="s">
        <v>1932</v>
      </c>
      <c r="B2519" s="7">
        <v>838077984</v>
      </c>
      <c r="C2519" s="6">
        <v>32</v>
      </c>
      <c r="D2519" s="17">
        <v>33018</v>
      </c>
      <c r="E2519" s="6" t="s">
        <v>3339</v>
      </c>
      <c r="F2519" s="6" t="s">
        <v>3475</v>
      </c>
      <c r="G2519" s="6" t="s">
        <v>3463</v>
      </c>
      <c r="H2519" s="18" t="s">
        <v>8489</v>
      </c>
      <c r="I2519" s="19" t="str">
        <f t="shared" si="78"/>
        <v>66767.0191</v>
      </c>
      <c r="J2519" s="20">
        <v>26633.86890836</v>
      </c>
      <c r="K2519" s="6" t="s">
        <v>8490</v>
      </c>
      <c r="L2519" t="str">
        <f>VLOOKUP(A2519,[1]Accounts!$A$2:$G$3001,5,FALSE)</f>
        <v>Savings</v>
      </c>
      <c r="M2519" t="str">
        <f>VLOOKUP(A2519,[1]Accounts!$A$2:$G$3001,7,FALSE)</f>
        <v>138457,242</v>
      </c>
      <c r="N2519" t="str">
        <f>IFERROR(VLOOKUP(A2519,[1]Loan!A:D,4,FALSE),  " No Loan")</f>
        <v xml:space="preserve"> No Loan</v>
      </c>
      <c r="O2519" s="4">
        <f>VLOOKUP(B2519, [1]Transaction!C:F,4,FALSE)</f>
        <v>44417</v>
      </c>
      <c r="P2519" t="str">
        <f>VLOOKUP(B2519,[1]Transaction!C:D,2,FALSE)</f>
        <v>Cash Withdrawal</v>
      </c>
      <c r="Q2519" t="str">
        <f>VLOOKUP(B2519,[1]Transaction!C:E,3,FALSE)</f>
        <v>ATM</v>
      </c>
      <c r="R2519" s="10">
        <f>IFERROR(I2519-J2519, "")</f>
        <v>40133.150191640001</v>
      </c>
      <c r="S2519" s="5">
        <f t="shared" si="79"/>
        <v>0</v>
      </c>
    </row>
    <row r="2520" spans="1:19" x14ac:dyDescent="0.25">
      <c r="A2520" s="6" t="s">
        <v>2851</v>
      </c>
      <c r="B2520" s="7">
        <v>838153424</v>
      </c>
      <c r="C2520" s="6">
        <v>36</v>
      </c>
      <c r="D2520" s="17">
        <v>31557</v>
      </c>
      <c r="E2520" s="6" t="s">
        <v>3339</v>
      </c>
      <c r="F2520" s="6" t="s">
        <v>3571</v>
      </c>
      <c r="G2520" s="6" t="s">
        <v>3425</v>
      </c>
      <c r="H2520" s="18" t="s">
        <v>8491</v>
      </c>
      <c r="I2520" s="19" t="str">
        <f t="shared" si="78"/>
        <v>45080.5599</v>
      </c>
      <c r="J2520" s="20">
        <v>15511.590528000001</v>
      </c>
      <c r="K2520" s="6" t="s">
        <v>8492</v>
      </c>
      <c r="L2520" t="str">
        <f>VLOOKUP(A2520,[1]Accounts!$A$2:$G$3001,5,FALSE)</f>
        <v>Joint</v>
      </c>
      <c r="M2520" t="str">
        <f>VLOOKUP(A2520,[1]Accounts!$A$2:$G$3001,7,FALSE)</f>
        <v>135310,8825</v>
      </c>
      <c r="N2520" t="str">
        <f>IFERROR(VLOOKUP(A2520,[1]Loan!A:D,4,FALSE),  " No Loan")</f>
        <v xml:space="preserve"> No Loan</v>
      </c>
      <c r="O2520" s="4">
        <f>VLOOKUP(B2520, [1]Transaction!C:F,4,FALSE)</f>
        <v>44463</v>
      </c>
      <c r="P2520" t="str">
        <f>VLOOKUP(B2520,[1]Transaction!C:D,2,FALSE)</f>
        <v>Money Transfer</v>
      </c>
      <c r="Q2520" t="str">
        <f>VLOOKUP(B2520,[1]Transaction!C:E,3,FALSE)</f>
        <v>Internet Banking</v>
      </c>
      <c r="R2520" s="10">
        <f>IFERROR(I2520-J2520, "")</f>
        <v>29568.969372</v>
      </c>
      <c r="S2520" s="5">
        <f t="shared" si="79"/>
        <v>0</v>
      </c>
    </row>
    <row r="2521" spans="1:19" x14ac:dyDescent="0.25">
      <c r="A2521" s="6" t="s">
        <v>626</v>
      </c>
      <c r="B2521" s="7">
        <v>838487517</v>
      </c>
      <c r="C2521" s="6">
        <v>28</v>
      </c>
      <c r="D2521" s="17">
        <v>34479</v>
      </c>
      <c r="E2521" s="6" t="s">
        <v>3348</v>
      </c>
      <c r="F2521" s="6" t="s">
        <v>3517</v>
      </c>
      <c r="G2521" s="6" t="s">
        <v>3454</v>
      </c>
      <c r="H2521" s="18" t="s">
        <v>8493</v>
      </c>
      <c r="I2521" s="19" t="str">
        <f t="shared" si="78"/>
        <v>650368.821</v>
      </c>
      <c r="J2521" s="20">
        <v>355684.46560191998</v>
      </c>
      <c r="K2521" s="6" t="s">
        <v>5539</v>
      </c>
      <c r="L2521" t="str">
        <f>VLOOKUP(A2521,[1]Accounts!$A$2:$G$3001,5,FALSE)</f>
        <v>Domiciliary</v>
      </c>
      <c r="M2521" t="str">
        <f>VLOOKUP(A2521,[1]Accounts!$A$2:$G$3001,7,FALSE)</f>
        <v>125473,53</v>
      </c>
      <c r="N2521" t="str">
        <f>IFERROR(VLOOKUP(A2521,[1]Loan!A:D,4,FALSE),  " No Loan")</f>
        <v xml:space="preserve"> No Loan</v>
      </c>
      <c r="O2521" s="4">
        <f>VLOOKUP(B2521, [1]Transaction!C:F,4,FALSE)</f>
        <v>44356</v>
      </c>
      <c r="P2521" t="str">
        <f>VLOOKUP(B2521,[1]Transaction!C:D,2,FALSE)</f>
        <v>Checks</v>
      </c>
      <c r="Q2521" t="str">
        <f>VLOOKUP(B2521,[1]Transaction!C:E,3,FALSE)</f>
        <v>Informal Services</v>
      </c>
      <c r="R2521" s="10">
        <f>IFERROR(I2521-J2521, "")</f>
        <v>294684.35539808002</v>
      </c>
      <c r="S2521" s="5">
        <f t="shared" si="79"/>
        <v>0</v>
      </c>
    </row>
    <row r="2522" spans="1:19" x14ac:dyDescent="0.25">
      <c r="A2522" s="6" t="s">
        <v>3191</v>
      </c>
      <c r="B2522" s="7">
        <v>838500892</v>
      </c>
      <c r="C2522" s="6">
        <v>40</v>
      </c>
      <c r="D2522" s="17">
        <v>30096</v>
      </c>
      <c r="E2522" s="6" t="s">
        <v>3339</v>
      </c>
      <c r="F2522" s="6" t="s">
        <v>3936</v>
      </c>
      <c r="G2522" s="6" t="s">
        <v>3361</v>
      </c>
      <c r="H2522" s="18" t="s">
        <v>8494</v>
      </c>
      <c r="I2522" s="19" t="str">
        <f t="shared" si="78"/>
        <v>604936.993</v>
      </c>
      <c r="J2522" s="20">
        <v>186717.86607936001</v>
      </c>
      <c r="K2522" s="6" t="s">
        <v>8495</v>
      </c>
      <c r="L2522" t="str">
        <f>VLOOKUP(A2522,[1]Accounts!$A$2:$G$3001,5,FALSE)</f>
        <v>Domiciliary</v>
      </c>
      <c r="M2522" t="str">
        <f>VLOOKUP(A2522,[1]Accounts!$A$2:$G$3001,7,FALSE)</f>
        <v>76947,9228</v>
      </c>
      <c r="N2522" t="str">
        <f>IFERROR(VLOOKUP(A2522,[1]Loan!A:D,4,FALSE),  " No Loan")</f>
        <v xml:space="preserve"> No Loan</v>
      </c>
      <c r="O2522" s="4">
        <f>VLOOKUP(B2522, [1]Transaction!C:F,4,FALSE)</f>
        <v>44662</v>
      </c>
      <c r="P2522" t="str">
        <f>VLOOKUP(B2522,[1]Transaction!C:D,2,FALSE)</f>
        <v>Money Transfer</v>
      </c>
      <c r="Q2522" t="str">
        <f>VLOOKUP(B2522,[1]Transaction!C:E,3,FALSE)</f>
        <v>ATM</v>
      </c>
      <c r="R2522" s="10">
        <f>IFERROR(I2522-J2522, "")</f>
        <v>418219.12692064</v>
      </c>
      <c r="S2522" s="5">
        <f t="shared" si="79"/>
        <v>0</v>
      </c>
    </row>
    <row r="2523" spans="1:19" x14ac:dyDescent="0.25">
      <c r="A2523" s="6" t="s">
        <v>534</v>
      </c>
      <c r="B2523" s="7">
        <v>839479823</v>
      </c>
      <c r="C2523" s="6">
        <v>19</v>
      </c>
      <c r="D2523" s="17">
        <v>37766.25</v>
      </c>
      <c r="E2523" s="6" t="s">
        <v>3348</v>
      </c>
      <c r="F2523" s="6" t="s">
        <v>3364</v>
      </c>
      <c r="G2523" s="6" t="s">
        <v>3361</v>
      </c>
      <c r="H2523" s="18" t="s">
        <v>8496</v>
      </c>
      <c r="I2523" s="19" t="str">
        <f t="shared" si="78"/>
        <v>153198.483</v>
      </c>
      <c r="J2523" s="20">
        <v>45959.545031399997</v>
      </c>
      <c r="K2523" s="6" t="s">
        <v>8497</v>
      </c>
      <c r="L2523" t="str">
        <f>VLOOKUP(A2523,[1]Accounts!$A$2:$G$3001,5,FALSE)</f>
        <v>Joint</v>
      </c>
      <c r="M2523" t="str">
        <f>VLOOKUP(A2523,[1]Accounts!$A$2:$G$3001,7,FALSE)</f>
        <v>172741,1296</v>
      </c>
      <c r="N2523" t="str">
        <f>IFERROR(VLOOKUP(A2523,[1]Loan!A:D,4,FALSE),  " No Loan")</f>
        <v xml:space="preserve"> No Loan</v>
      </c>
      <c r="O2523" s="4">
        <f>VLOOKUP(B2523, [1]Transaction!C:F,4,FALSE)</f>
        <v>44682</v>
      </c>
      <c r="P2523" t="str">
        <f>VLOOKUP(B2523,[1]Transaction!C:D,2,FALSE)</f>
        <v>Checks</v>
      </c>
      <c r="Q2523" t="str">
        <f>VLOOKUP(B2523,[1]Transaction!C:E,3,FALSE)</f>
        <v>Bank</v>
      </c>
      <c r="R2523" s="10">
        <f>IFERROR(I2523-J2523, "")</f>
        <v>107238.93796860002</v>
      </c>
      <c r="S2523" s="5">
        <f t="shared" si="79"/>
        <v>0</v>
      </c>
    </row>
    <row r="2524" spans="1:19" x14ac:dyDescent="0.25">
      <c r="A2524" s="6" t="s">
        <v>416</v>
      </c>
      <c r="B2524" s="7">
        <v>839510673</v>
      </c>
      <c r="C2524" s="6">
        <v>83</v>
      </c>
      <c r="D2524" s="17">
        <v>14390.25</v>
      </c>
      <c r="E2524" s="6" t="s">
        <v>3348</v>
      </c>
      <c r="F2524" s="6" t="s">
        <v>3663</v>
      </c>
      <c r="G2524" s="6" t="s">
        <v>3512</v>
      </c>
      <c r="H2524" s="18" t="s">
        <v>8498</v>
      </c>
      <c r="I2524" s="19" t="str">
        <f t="shared" si="78"/>
        <v>540484.337</v>
      </c>
      <c r="J2524" s="20">
        <v>320430.00011715002</v>
      </c>
      <c r="K2524" s="6" t="s">
        <v>8499</v>
      </c>
      <c r="L2524" t="str">
        <f>VLOOKUP(A2524,[1]Accounts!$A$2:$G$3001,5,FALSE)</f>
        <v>Corporate</v>
      </c>
      <c r="M2524" t="str">
        <f>VLOOKUP(A2524,[1]Accounts!$A$2:$G$3001,7,FALSE)</f>
        <v>162652,1268</v>
      </c>
      <c r="N2524" t="str">
        <f>IFERROR(VLOOKUP(A2524,[1]Loan!A:D,4,FALSE),  " No Loan")</f>
        <v xml:space="preserve"> No Loan</v>
      </c>
      <c r="O2524" s="4">
        <f>VLOOKUP(B2524, [1]Transaction!C:F,4,FALSE)</f>
        <v>44339</v>
      </c>
      <c r="P2524" t="str">
        <f>VLOOKUP(B2524,[1]Transaction!C:D,2,FALSE)</f>
        <v>Money Deposit</v>
      </c>
      <c r="Q2524" t="str">
        <f>VLOOKUP(B2524,[1]Transaction!C:E,3,FALSE)</f>
        <v>ATM</v>
      </c>
      <c r="R2524" s="10">
        <f>IFERROR(I2524-J2524, "")</f>
        <v>220054.33688285004</v>
      </c>
      <c r="S2524" s="5">
        <f t="shared" si="79"/>
        <v>0</v>
      </c>
    </row>
    <row r="2525" spans="1:19" x14ac:dyDescent="0.25">
      <c r="A2525" s="6" t="s">
        <v>2398</v>
      </c>
      <c r="B2525" s="7">
        <v>840048564</v>
      </c>
      <c r="C2525" s="6">
        <v>79</v>
      </c>
      <c r="D2525" s="17">
        <v>15851.25</v>
      </c>
      <c r="E2525" s="6" t="s">
        <v>3339</v>
      </c>
      <c r="F2525" s="6" t="s">
        <v>3582</v>
      </c>
      <c r="G2525" s="6" t="s">
        <v>3357</v>
      </c>
      <c r="H2525" s="18" t="s">
        <v>8500</v>
      </c>
      <c r="I2525" s="19" t="str">
        <f t="shared" si="78"/>
        <v>96740.8427</v>
      </c>
      <c r="J2525" s="20">
        <v>41222.347994880001</v>
      </c>
      <c r="K2525" s="6" t="s">
        <v>8501</v>
      </c>
      <c r="L2525" t="str">
        <f>VLOOKUP(A2525,[1]Accounts!$A$2:$G$3001,5,FALSE)</f>
        <v>Savings</v>
      </c>
      <c r="M2525" t="str">
        <f>VLOOKUP(A2525,[1]Accounts!$A$2:$G$3001,7,FALSE)</f>
        <v>82457,1264</v>
      </c>
      <c r="N2525" t="str">
        <f>IFERROR(VLOOKUP(A2525,[1]Loan!A:D,4,FALSE),  " No Loan")</f>
        <v xml:space="preserve"> No Loan</v>
      </c>
      <c r="O2525" s="4">
        <f>VLOOKUP(B2525, [1]Transaction!C:F,4,FALSE)</f>
        <v>44469</v>
      </c>
      <c r="P2525" t="str">
        <f>VLOOKUP(B2525,[1]Transaction!C:D,2,FALSE)</f>
        <v>Money Transfer</v>
      </c>
      <c r="Q2525" t="str">
        <f>VLOOKUP(B2525,[1]Transaction!C:E,3,FALSE)</f>
        <v>Mobile</v>
      </c>
      <c r="R2525" s="10">
        <f>IFERROR(I2525-J2525, "")</f>
        <v>55518.494705119992</v>
      </c>
      <c r="S2525" s="5">
        <f t="shared" si="79"/>
        <v>0</v>
      </c>
    </row>
    <row r="2526" spans="1:19" x14ac:dyDescent="0.25">
      <c r="A2526" s="6" t="s">
        <v>3319</v>
      </c>
      <c r="B2526" s="7">
        <v>840052836</v>
      </c>
      <c r="C2526" s="6">
        <v>27</v>
      </c>
      <c r="D2526" s="17">
        <v>34844.25</v>
      </c>
      <c r="E2526" s="6" t="s">
        <v>3339</v>
      </c>
      <c r="F2526" s="6" t="s">
        <v>3777</v>
      </c>
      <c r="G2526" s="6" t="s">
        <v>3466</v>
      </c>
      <c r="H2526" s="18" t="s">
        <v>4377</v>
      </c>
      <c r="I2526" s="19" t="str">
        <f t="shared" si="78"/>
        <v>0_x0002_</v>
      </c>
      <c r="J2526" s="20">
        <v>0</v>
      </c>
      <c r="K2526" s="6" t="s">
        <v>8502</v>
      </c>
      <c r="L2526" t="str">
        <f>VLOOKUP(A2526,[1]Accounts!$A$2:$G$3001,5,FALSE)</f>
        <v>Corporate</v>
      </c>
      <c r="M2526" t="str">
        <f>VLOOKUP(A2526,[1]Accounts!$A$2:$G$3001,7,FALSE)</f>
        <v>76595,9616</v>
      </c>
      <c r="N2526" t="str">
        <f>IFERROR(VLOOKUP(A2526,[1]Loan!A:D,4,FALSE),  " No Loan")</f>
        <v xml:space="preserve"> No Loan</v>
      </c>
      <c r="O2526" s="4">
        <f>VLOOKUP(B2526, [1]Transaction!C:F,4,FALSE)</f>
        <v>44653</v>
      </c>
      <c r="P2526" t="str">
        <f>VLOOKUP(B2526,[1]Transaction!C:D,2,FALSE)</f>
        <v>Cash Withdrawal</v>
      </c>
      <c r="Q2526" t="str">
        <f>VLOOKUP(B2526,[1]Transaction!C:E,3,FALSE)</f>
        <v>POS</v>
      </c>
      <c r="R2526" s="10" t="str">
        <f>IFERROR(I2526-J2526, "")</f>
        <v/>
      </c>
      <c r="S2526" s="5" t="e">
        <f t="shared" si="79"/>
        <v>#VALUE!</v>
      </c>
    </row>
    <row r="2527" spans="1:19" x14ac:dyDescent="0.25">
      <c r="A2527" s="6" t="s">
        <v>760</v>
      </c>
      <c r="B2527" s="7">
        <v>840316438</v>
      </c>
      <c r="C2527" s="6">
        <v>65</v>
      </c>
      <c r="D2527" s="17">
        <v>20964.75</v>
      </c>
      <c r="E2527" s="6" t="s">
        <v>3339</v>
      </c>
      <c r="F2527" s="6" t="s">
        <v>3579</v>
      </c>
      <c r="G2527" s="6" t="s">
        <v>3389</v>
      </c>
      <c r="H2527" s="18" t="s">
        <v>8503</v>
      </c>
      <c r="I2527" s="19" t="str">
        <f t="shared" si="78"/>
        <v>3368735.53</v>
      </c>
      <c r="J2527" s="20">
        <v>188649.1901952</v>
      </c>
      <c r="K2527" s="6" t="s">
        <v>8504</v>
      </c>
      <c r="L2527" t="str">
        <f>VLOOKUP(A2527,[1]Accounts!$A$2:$G$3001,5,FALSE)</f>
        <v>Domiciliary</v>
      </c>
      <c r="M2527" t="str">
        <f>VLOOKUP(A2527,[1]Accounts!$A$2:$G$3001,7,FALSE)</f>
        <v>37980,75</v>
      </c>
      <c r="N2527" t="str">
        <f>IFERROR(VLOOKUP(A2527,[1]Loan!A:D,4,FALSE),  " No Loan")</f>
        <v xml:space="preserve"> No Loan</v>
      </c>
      <c r="O2527" s="4">
        <f>VLOOKUP(B2527, [1]Transaction!C:F,4,FALSE)</f>
        <v>44590</v>
      </c>
      <c r="P2527" t="str">
        <f>VLOOKUP(B2527,[1]Transaction!C:D,2,FALSE)</f>
        <v>Money Transfer</v>
      </c>
      <c r="Q2527" t="str">
        <f>VLOOKUP(B2527,[1]Transaction!C:E,3,FALSE)</f>
        <v>Mobile</v>
      </c>
      <c r="R2527" s="10">
        <f>IFERROR(I2527-J2527, "")</f>
        <v>3180086.3398047998</v>
      </c>
      <c r="S2527" s="5">
        <f t="shared" si="79"/>
        <v>63601.726796095994</v>
      </c>
    </row>
    <row r="2528" spans="1:19" x14ac:dyDescent="0.25">
      <c r="A2528" s="6" t="s">
        <v>2956</v>
      </c>
      <c r="B2528" s="7">
        <v>840468399</v>
      </c>
      <c r="C2528" s="6">
        <v>41</v>
      </c>
      <c r="D2528" s="17">
        <v>29730.75</v>
      </c>
      <c r="E2528" s="6" t="s">
        <v>3339</v>
      </c>
      <c r="F2528" s="6" t="s">
        <v>3606</v>
      </c>
      <c r="G2528" s="6" t="s">
        <v>3345</v>
      </c>
      <c r="H2528" s="18" t="s">
        <v>4426</v>
      </c>
      <c r="I2528" s="19" t="str">
        <f t="shared" si="78"/>
        <v>na</v>
      </c>
      <c r="J2528" s="20" t="s">
        <v>4426</v>
      </c>
      <c r="K2528" s="6" t="s">
        <v>8505</v>
      </c>
      <c r="L2528" t="str">
        <f>VLOOKUP(A2528,[1]Accounts!$A$2:$G$3001,5,FALSE)</f>
        <v>Domiciliary</v>
      </c>
      <c r="M2528" t="str">
        <f>VLOOKUP(A2528,[1]Accounts!$A$2:$G$3001,7,FALSE)</f>
        <v>114059,46</v>
      </c>
      <c r="N2528" t="str">
        <f>IFERROR(VLOOKUP(A2528,[1]Loan!A:D,4,FALSE),  " No Loan")</f>
        <v xml:space="preserve"> No Loan</v>
      </c>
      <c r="O2528" s="4">
        <f>VLOOKUP(B2528, [1]Transaction!C:F,4,FALSE)</f>
        <v>44636</v>
      </c>
      <c r="P2528" t="str">
        <f>VLOOKUP(B2528,[1]Transaction!C:D,2,FALSE)</f>
        <v>Online Payment</v>
      </c>
      <c r="Q2528" t="str">
        <f>VLOOKUP(B2528,[1]Transaction!C:E,3,FALSE)</f>
        <v>Mobile</v>
      </c>
      <c r="R2528" s="10" t="str">
        <f>IFERROR(I2528-J2528, "")</f>
        <v/>
      </c>
      <c r="S2528" s="5" t="e">
        <f t="shared" si="79"/>
        <v>#VALUE!</v>
      </c>
    </row>
    <row r="2529" spans="1:19" x14ac:dyDescent="0.25">
      <c r="A2529" s="6" t="s">
        <v>1824</v>
      </c>
      <c r="B2529" s="7">
        <v>841019660</v>
      </c>
      <c r="C2529" s="6">
        <v>25</v>
      </c>
      <c r="D2529" s="17">
        <v>35574.75</v>
      </c>
      <c r="E2529" s="6" t="s">
        <v>3348</v>
      </c>
      <c r="F2529" s="6" t="s">
        <v>3923</v>
      </c>
      <c r="G2529" s="6" t="s">
        <v>3403</v>
      </c>
      <c r="H2529" s="18" t="s">
        <v>8506</v>
      </c>
      <c r="I2529" s="19" t="str">
        <f t="shared" si="78"/>
        <v>443776.829</v>
      </c>
      <c r="J2529" s="20">
        <v>173072.963349</v>
      </c>
      <c r="K2529" s="6" t="s">
        <v>8507</v>
      </c>
      <c r="L2529" t="str">
        <f>VLOOKUP(A2529,[1]Accounts!$A$2:$G$3001,5,FALSE)</f>
        <v>Domiciliary</v>
      </c>
      <c r="M2529" t="str">
        <f>VLOOKUP(A2529,[1]Accounts!$A$2:$G$3001,7,FALSE)</f>
        <v>29126,2818</v>
      </c>
      <c r="N2529" t="str">
        <f>IFERROR(VLOOKUP(A2529,[1]Loan!A:D,4,FALSE),  " No Loan")</f>
        <v xml:space="preserve"> No Loan</v>
      </c>
      <c r="O2529" s="4">
        <f>VLOOKUP(B2529, [1]Transaction!C:F,4,FALSE)</f>
        <v>44669</v>
      </c>
      <c r="P2529" t="str">
        <f>VLOOKUP(B2529,[1]Transaction!C:D,2,FALSE)</f>
        <v>Online Payment</v>
      </c>
      <c r="Q2529" t="str">
        <f>VLOOKUP(B2529,[1]Transaction!C:E,3,FALSE)</f>
        <v>Mobile</v>
      </c>
      <c r="R2529" s="10">
        <f>IFERROR(I2529-J2529, "")</f>
        <v>270703.86565100006</v>
      </c>
      <c r="S2529" s="5">
        <f t="shared" si="79"/>
        <v>0</v>
      </c>
    </row>
    <row r="2530" spans="1:19" x14ac:dyDescent="0.25">
      <c r="A2530" s="6" t="s">
        <v>824</v>
      </c>
      <c r="B2530" s="7">
        <v>841889132</v>
      </c>
      <c r="C2530" s="6">
        <v>66</v>
      </c>
      <c r="D2530" s="17">
        <v>20599.5</v>
      </c>
      <c r="E2530" s="6" t="s">
        <v>3339</v>
      </c>
      <c r="F2530" s="6" t="s">
        <v>4616</v>
      </c>
      <c r="G2530" s="6" t="s">
        <v>3350</v>
      </c>
      <c r="H2530" s="18" t="s">
        <v>8508</v>
      </c>
      <c r="I2530" s="19" t="str">
        <f t="shared" si="78"/>
        <v>778015.334</v>
      </c>
      <c r="J2530" s="20">
        <v>87591.130361000003</v>
      </c>
      <c r="K2530" s="6" t="s">
        <v>8509</v>
      </c>
      <c r="L2530" t="str">
        <f>VLOOKUP(A2530,[1]Accounts!$A$2:$G$3001,5,FALSE)</f>
        <v>Domiciliary</v>
      </c>
      <c r="M2530" t="str">
        <f>VLOOKUP(A2530,[1]Accounts!$A$2:$G$3001,7,FALSE)</f>
        <v>74979,1536</v>
      </c>
      <c r="N2530" t="str">
        <f>IFERROR(VLOOKUP(A2530,[1]Loan!A:D,4,FALSE),  " No Loan")</f>
        <v>N7379551296</v>
      </c>
      <c r="O2530" s="4">
        <f>VLOOKUP(B2530, [1]Transaction!C:F,4,FALSE)</f>
        <v>44416</v>
      </c>
      <c r="P2530" t="str">
        <f>VLOOKUP(B2530,[1]Transaction!C:D,2,FALSE)</f>
        <v>Loan Payment</v>
      </c>
      <c r="Q2530" t="str">
        <f>VLOOKUP(B2530,[1]Transaction!C:E,3,FALSE)</f>
        <v>AFT</v>
      </c>
      <c r="R2530" s="10">
        <f>IFERROR(I2530-J2530, "")</f>
        <v>690424.20363900007</v>
      </c>
      <c r="S2530" s="5">
        <f t="shared" si="79"/>
        <v>13808.484072780002</v>
      </c>
    </row>
    <row r="2531" spans="1:19" x14ac:dyDescent="0.25">
      <c r="A2531" s="6" t="s">
        <v>370</v>
      </c>
      <c r="B2531" s="7">
        <v>842020221</v>
      </c>
      <c r="C2531" s="6">
        <v>17</v>
      </c>
      <c r="D2531" s="17">
        <v>38496.75</v>
      </c>
      <c r="E2531" s="6" t="s">
        <v>3348</v>
      </c>
      <c r="F2531" s="6" t="s">
        <v>3382</v>
      </c>
      <c r="G2531" s="6" t="s">
        <v>3369</v>
      </c>
      <c r="H2531" s="18" t="s">
        <v>8510</v>
      </c>
      <c r="I2531" s="19" t="str">
        <f t="shared" si="78"/>
        <v>34697.5871</v>
      </c>
      <c r="J2531" s="20">
        <v>17439.309023760001</v>
      </c>
      <c r="K2531" s="6" t="s">
        <v>8511</v>
      </c>
      <c r="L2531" t="str">
        <f>VLOOKUP(A2531,[1]Accounts!$A$2:$G$3001,5,FALSE)</f>
        <v>Savings</v>
      </c>
      <c r="M2531" t="str">
        <f>VLOOKUP(A2531,[1]Accounts!$A$2:$G$3001,7,FALSE)</f>
        <v>410710,56</v>
      </c>
      <c r="N2531" t="str">
        <f>IFERROR(VLOOKUP(A2531,[1]Loan!A:D,4,FALSE),  " No Loan")</f>
        <v xml:space="preserve"> No Loan</v>
      </c>
      <c r="O2531" s="4">
        <f>VLOOKUP(B2531, [1]Transaction!C:F,4,FALSE)</f>
        <v>44590</v>
      </c>
      <c r="P2531" t="str">
        <f>VLOOKUP(B2531,[1]Transaction!C:D,2,FALSE)</f>
        <v>Online Payment</v>
      </c>
      <c r="Q2531" t="str">
        <f>VLOOKUP(B2531,[1]Transaction!C:E,3,FALSE)</f>
        <v>Card</v>
      </c>
      <c r="R2531" s="10">
        <f>IFERROR(I2531-J2531, "")</f>
        <v>17258.278076239996</v>
      </c>
      <c r="S2531" s="5">
        <f t="shared" si="79"/>
        <v>0</v>
      </c>
    </row>
    <row r="2532" spans="1:19" x14ac:dyDescent="0.25">
      <c r="A2532" s="6" t="s">
        <v>2410</v>
      </c>
      <c r="B2532" s="7">
        <v>842115961</v>
      </c>
      <c r="C2532" s="6">
        <v>58</v>
      </c>
      <c r="D2532" s="17">
        <v>23521.5</v>
      </c>
      <c r="E2532" s="6" t="s">
        <v>3348</v>
      </c>
      <c r="F2532" s="6" t="s">
        <v>3582</v>
      </c>
      <c r="G2532" s="6" t="s">
        <v>3463</v>
      </c>
      <c r="H2532" s="18" t="s">
        <v>8512</v>
      </c>
      <c r="I2532" s="19" t="str">
        <f t="shared" si="78"/>
        <v>127319.241</v>
      </c>
      <c r="J2532" s="20">
        <v>80997.505575839998</v>
      </c>
      <c r="K2532" s="6" t="s">
        <v>6643</v>
      </c>
      <c r="L2532" t="str">
        <f>VLOOKUP(A2532,[1]Accounts!$A$2:$G$3001,5,FALSE)</f>
        <v>Current</v>
      </c>
      <c r="M2532" t="str">
        <f>VLOOKUP(A2532,[1]Accounts!$A$2:$G$3001,7,FALSE)</f>
        <v>138366,6648</v>
      </c>
      <c r="N2532" t="str">
        <f>IFERROR(VLOOKUP(A2532,[1]Loan!A:D,4,FALSE),  " No Loan")</f>
        <v xml:space="preserve"> No Loan</v>
      </c>
      <c r="O2532" s="4">
        <f>VLOOKUP(B2532, [1]Transaction!C:F,4,FALSE)</f>
        <v>44485</v>
      </c>
      <c r="P2532" t="str">
        <f>VLOOKUP(B2532,[1]Transaction!C:D,2,FALSE)</f>
        <v>Money Transfer</v>
      </c>
      <c r="Q2532" t="str">
        <f>VLOOKUP(B2532,[1]Transaction!C:E,3,FALSE)</f>
        <v>Internet Banking</v>
      </c>
      <c r="R2532" s="10">
        <f>IFERROR(I2532-J2532, "")</f>
        <v>46321.735424159997</v>
      </c>
      <c r="S2532" s="5">
        <f t="shared" si="79"/>
        <v>0</v>
      </c>
    </row>
    <row r="2533" spans="1:19" x14ac:dyDescent="0.25">
      <c r="A2533" s="6" t="s">
        <v>827</v>
      </c>
      <c r="B2533" s="7">
        <v>842344844</v>
      </c>
      <c r="C2533" s="6">
        <v>80</v>
      </c>
      <c r="D2533" s="17">
        <v>15486</v>
      </c>
      <c r="E2533" s="6" t="s">
        <v>3348</v>
      </c>
      <c r="F2533" s="6" t="s">
        <v>3968</v>
      </c>
      <c r="G2533" s="6" t="s">
        <v>3369</v>
      </c>
      <c r="H2533" s="18" t="s">
        <v>8513</v>
      </c>
      <c r="I2533" s="19" t="str">
        <f t="shared" si="78"/>
        <v>572485.418</v>
      </c>
      <c r="J2533" s="20">
        <v>136755.95741808001</v>
      </c>
      <c r="K2533" s="6" t="s">
        <v>8514</v>
      </c>
      <c r="L2533" t="str">
        <f>VLOOKUP(A2533,[1]Accounts!$A$2:$G$3001,5,FALSE)</f>
        <v>Savings</v>
      </c>
      <c r="M2533" t="str">
        <f>VLOOKUP(A2533,[1]Accounts!$A$2:$G$3001,7,FALSE)</f>
        <v>330725,4027</v>
      </c>
      <c r="N2533" t="str">
        <f>IFERROR(VLOOKUP(A2533,[1]Loan!A:D,4,FALSE),  " No Loan")</f>
        <v>N198857,89</v>
      </c>
      <c r="O2533" s="4">
        <f>VLOOKUP(B2533, [1]Transaction!C:F,4,FALSE)</f>
        <v>44672</v>
      </c>
      <c r="P2533" t="str">
        <f>VLOOKUP(B2533,[1]Transaction!C:D,2,FALSE)</f>
        <v>Loan Payment</v>
      </c>
      <c r="Q2533" t="str">
        <f>VLOOKUP(B2533,[1]Transaction!C:E,3,FALSE)</f>
        <v>ACH</v>
      </c>
      <c r="R2533" s="10">
        <f>IFERROR(I2533-J2533, "")</f>
        <v>435729.46058191994</v>
      </c>
      <c r="S2533" s="5">
        <f t="shared" si="79"/>
        <v>0</v>
      </c>
    </row>
    <row r="2534" spans="1:19" x14ac:dyDescent="0.25">
      <c r="A2534" s="6" t="s">
        <v>2895</v>
      </c>
      <c r="B2534" s="7">
        <v>842658068</v>
      </c>
      <c r="C2534" s="6">
        <v>52</v>
      </c>
      <c r="D2534" s="17">
        <v>25713</v>
      </c>
      <c r="E2534" s="6" t="s">
        <v>3348</v>
      </c>
      <c r="F2534" s="6" t="s">
        <v>3582</v>
      </c>
      <c r="G2534" s="6" t="s">
        <v>3361</v>
      </c>
      <c r="H2534" s="18" t="s">
        <v>8515</v>
      </c>
      <c r="I2534" s="19" t="str">
        <f t="shared" si="78"/>
        <v>457214.443</v>
      </c>
      <c r="J2534" s="20">
        <v>274328.66580000002</v>
      </c>
      <c r="K2534" s="6" t="s">
        <v>8516</v>
      </c>
      <c r="L2534" t="str">
        <f>VLOOKUP(A2534,[1]Accounts!$A$2:$G$3001,5,FALSE)</f>
        <v>Domiciliary</v>
      </c>
      <c r="M2534" t="str">
        <f>VLOOKUP(A2534,[1]Accounts!$A$2:$G$3001,7,FALSE)</f>
        <v>89581,2198</v>
      </c>
      <c r="N2534" t="str">
        <f>IFERROR(VLOOKUP(A2534,[1]Loan!A:D,4,FALSE),  " No Loan")</f>
        <v xml:space="preserve"> No Loan</v>
      </c>
      <c r="O2534" s="4">
        <f>VLOOKUP(B2534, [1]Transaction!C:F,4,FALSE)</f>
        <v>44476</v>
      </c>
      <c r="P2534" t="str">
        <f>VLOOKUP(B2534,[1]Transaction!C:D,2,FALSE)</f>
        <v>Money Deposit</v>
      </c>
      <c r="Q2534" t="str">
        <f>VLOOKUP(B2534,[1]Transaction!C:E,3,FALSE)</f>
        <v>Bank</v>
      </c>
      <c r="R2534" s="10">
        <f>IFERROR(I2534-J2534, "")</f>
        <v>182885.77720000001</v>
      </c>
      <c r="S2534" s="5">
        <f t="shared" si="79"/>
        <v>0</v>
      </c>
    </row>
    <row r="2535" spans="1:19" x14ac:dyDescent="0.25">
      <c r="A2535" s="6" t="s">
        <v>1427</v>
      </c>
      <c r="B2535" s="7">
        <v>843399380</v>
      </c>
      <c r="C2535" s="6">
        <v>18</v>
      </c>
      <c r="D2535" s="17">
        <v>38131.5</v>
      </c>
      <c r="E2535" s="6" t="s">
        <v>3348</v>
      </c>
      <c r="F2535" s="6" t="s">
        <v>4687</v>
      </c>
      <c r="G2535" s="6" t="s">
        <v>3361</v>
      </c>
      <c r="H2535" s="18" t="s">
        <v>8517</v>
      </c>
      <c r="I2535" s="19" t="str">
        <f t="shared" si="78"/>
        <v>141515.998</v>
      </c>
      <c r="J2535" s="20">
        <v>65778.06898656</v>
      </c>
      <c r="K2535" s="6" t="s">
        <v>8518</v>
      </c>
      <c r="L2535" t="str">
        <f>VLOOKUP(A2535,[1]Accounts!$A$2:$G$3001,5,FALSE)</f>
        <v>Joint</v>
      </c>
      <c r="M2535" t="str">
        <f>VLOOKUP(A2535,[1]Accounts!$A$2:$G$3001,7,FALSE)</f>
        <v>197043,6204</v>
      </c>
      <c r="N2535" t="str">
        <f>IFERROR(VLOOKUP(A2535,[1]Loan!A:D,4,FALSE),  " No Loan")</f>
        <v xml:space="preserve"> No Loan</v>
      </c>
      <c r="O2535" s="4">
        <f>VLOOKUP(B2535, [1]Transaction!C:F,4,FALSE)</f>
        <v>44566</v>
      </c>
      <c r="P2535" t="str">
        <f>VLOOKUP(B2535,[1]Transaction!C:D,2,FALSE)</f>
        <v>Money Transfer</v>
      </c>
      <c r="Q2535" t="str">
        <f>VLOOKUP(B2535,[1]Transaction!C:E,3,FALSE)</f>
        <v>Mobile</v>
      </c>
      <c r="R2535" s="10">
        <f>IFERROR(I2535-J2535, "")</f>
        <v>75737.929013439993</v>
      </c>
      <c r="S2535" s="5">
        <f t="shared" si="79"/>
        <v>0</v>
      </c>
    </row>
    <row r="2536" spans="1:19" x14ac:dyDescent="0.25">
      <c r="A2536" s="6" t="s">
        <v>3158</v>
      </c>
      <c r="B2536" s="7">
        <v>843491173</v>
      </c>
      <c r="C2536" s="6">
        <v>28</v>
      </c>
      <c r="D2536" s="17">
        <v>34479</v>
      </c>
      <c r="E2536" s="6" t="s">
        <v>3339</v>
      </c>
      <c r="F2536" s="6" t="s">
        <v>3571</v>
      </c>
      <c r="G2536" s="6" t="s">
        <v>3369</v>
      </c>
      <c r="H2536" s="18" t="s">
        <v>8519</v>
      </c>
      <c r="I2536" s="19" t="str">
        <f t="shared" si="78"/>
        <v>717212.307</v>
      </c>
      <c r="J2536" s="20">
        <v>128291.3514504</v>
      </c>
      <c r="K2536" s="6" t="s">
        <v>8520</v>
      </c>
      <c r="L2536" t="str">
        <f>VLOOKUP(A2536,[1]Accounts!$A$2:$G$3001,5,FALSE)</f>
        <v>Corporate</v>
      </c>
      <c r="M2536" t="str">
        <f>VLOOKUP(A2536,[1]Accounts!$A$2:$G$3001,7,FALSE)</f>
        <v>152758,5543</v>
      </c>
      <c r="N2536" t="str">
        <f>IFERROR(VLOOKUP(A2536,[1]Loan!A:D,4,FALSE),  " No Loan")</f>
        <v xml:space="preserve"> No Loan</v>
      </c>
      <c r="O2536" s="4">
        <f>VLOOKUP(B2536, [1]Transaction!C:F,4,FALSE)</f>
        <v>44449</v>
      </c>
      <c r="P2536" t="str">
        <f>VLOOKUP(B2536,[1]Transaction!C:D,2,FALSE)</f>
        <v>Online Payment</v>
      </c>
      <c r="Q2536" t="str">
        <f>VLOOKUP(B2536,[1]Transaction!C:E,3,FALSE)</f>
        <v>Mobile</v>
      </c>
      <c r="R2536" s="10">
        <f>IFERROR(I2536-J2536, "")</f>
        <v>588920.95554960007</v>
      </c>
      <c r="S2536" s="5">
        <f t="shared" si="79"/>
        <v>11778.419110992001</v>
      </c>
    </row>
    <row r="2537" spans="1:19" x14ac:dyDescent="0.25">
      <c r="A2537" s="6" t="s">
        <v>1323</v>
      </c>
      <c r="B2537" s="7">
        <v>843600058</v>
      </c>
      <c r="C2537" s="6">
        <v>31</v>
      </c>
      <c r="D2537" s="17">
        <v>33383.25</v>
      </c>
      <c r="E2537" s="6" t="s">
        <v>3348</v>
      </c>
      <c r="F2537" s="6" t="s">
        <v>3761</v>
      </c>
      <c r="G2537" s="6" t="s">
        <v>3489</v>
      </c>
      <c r="H2537" s="18" t="s">
        <v>8521</v>
      </c>
      <c r="I2537" s="19" t="str">
        <f t="shared" si="78"/>
        <v>616036.594</v>
      </c>
      <c r="J2537" s="20">
        <v>366958.01481984003</v>
      </c>
      <c r="K2537" s="6" t="s">
        <v>8522</v>
      </c>
      <c r="L2537" t="str">
        <f>VLOOKUP(A2537,[1]Accounts!$A$2:$G$3001,5,FALSE)</f>
        <v>Current</v>
      </c>
      <c r="M2537" t="str">
        <f>VLOOKUP(A2537,[1]Accounts!$A$2:$G$3001,7,FALSE)</f>
        <v>72993,0928</v>
      </c>
      <c r="N2537" t="str">
        <f>IFERROR(VLOOKUP(A2537,[1]Loan!A:D,4,FALSE),  " No Loan")</f>
        <v xml:space="preserve"> No Loan</v>
      </c>
      <c r="O2537" s="4">
        <f>VLOOKUP(B2537, [1]Transaction!C:F,4,FALSE)</f>
        <v>44616</v>
      </c>
      <c r="P2537" t="str">
        <f>VLOOKUP(B2537,[1]Transaction!C:D,2,FALSE)</f>
        <v>Online Payment</v>
      </c>
      <c r="Q2537" t="str">
        <f>VLOOKUP(B2537,[1]Transaction!C:E,3,FALSE)</f>
        <v>Internet Banking</v>
      </c>
      <c r="R2537" s="10">
        <f>IFERROR(I2537-J2537, "")</f>
        <v>249078.57918016001</v>
      </c>
      <c r="S2537" s="5">
        <f t="shared" si="79"/>
        <v>0</v>
      </c>
    </row>
    <row r="2538" spans="1:19" x14ac:dyDescent="0.25">
      <c r="A2538" s="6" t="s">
        <v>830</v>
      </c>
      <c r="B2538" s="7">
        <v>843771917</v>
      </c>
      <c r="C2538" s="6">
        <v>64</v>
      </c>
      <c r="D2538" s="17">
        <v>21330</v>
      </c>
      <c r="E2538" s="6" t="s">
        <v>3348</v>
      </c>
      <c r="F2538" s="6" t="s">
        <v>4303</v>
      </c>
      <c r="G2538" s="6" t="s">
        <v>3345</v>
      </c>
      <c r="H2538" s="18" t="s">
        <v>8523</v>
      </c>
      <c r="I2538" s="19" t="str">
        <f t="shared" si="78"/>
        <v>72128.9289</v>
      </c>
      <c r="J2538" s="20">
        <v>22322.978772120001</v>
      </c>
      <c r="K2538" s="6" t="s">
        <v>8524</v>
      </c>
      <c r="L2538" t="str">
        <f>VLOOKUP(A2538,[1]Accounts!$A$2:$G$3001,5,FALSE)</f>
        <v>Savings</v>
      </c>
      <c r="M2538" t="str">
        <f>VLOOKUP(A2538,[1]Accounts!$A$2:$G$3001,7,FALSE)</f>
        <v>229404,5325</v>
      </c>
      <c r="N2538" t="str">
        <f>IFERROR(VLOOKUP(A2538,[1]Loan!A:D,4,FALSE),  " No Loan")</f>
        <v>N1385634776</v>
      </c>
      <c r="O2538" s="4">
        <f>VLOOKUP(B2538, [1]Transaction!C:F,4,FALSE)</f>
        <v>44679</v>
      </c>
      <c r="P2538" t="str">
        <f>VLOOKUP(B2538,[1]Transaction!C:D,2,FALSE)</f>
        <v>Loan Payment</v>
      </c>
      <c r="Q2538" t="str">
        <f>VLOOKUP(B2538,[1]Transaction!C:E,3,FALSE)</f>
        <v>AFT</v>
      </c>
      <c r="R2538" s="10">
        <f>IFERROR(I2538-J2538, "")</f>
        <v>49805.950127880002</v>
      </c>
      <c r="S2538" s="5">
        <f t="shared" si="79"/>
        <v>0</v>
      </c>
    </row>
    <row r="2539" spans="1:19" x14ac:dyDescent="0.25">
      <c r="A2539" s="6" t="s">
        <v>2874</v>
      </c>
      <c r="B2539" s="7">
        <v>843915301</v>
      </c>
      <c r="C2539" s="6">
        <v>43</v>
      </c>
      <c r="D2539" s="17">
        <v>29000.25</v>
      </c>
      <c r="E2539" s="6" t="s">
        <v>3348</v>
      </c>
      <c r="F2539" s="6" t="s">
        <v>3475</v>
      </c>
      <c r="G2539" s="6" t="s">
        <v>3501</v>
      </c>
      <c r="H2539" s="18" t="s">
        <v>8525</v>
      </c>
      <c r="I2539" s="19" t="str">
        <f t="shared" si="78"/>
        <v>2057795.30</v>
      </c>
      <c r="J2539" s="20">
        <v>530641.31480359996</v>
      </c>
      <c r="K2539" s="6" t="s">
        <v>8526</v>
      </c>
      <c r="L2539" t="str">
        <f>VLOOKUP(A2539,[1]Accounts!$A$2:$G$3001,5,FALSE)</f>
        <v>Domiciliary</v>
      </c>
      <c r="M2539" t="str">
        <f>VLOOKUP(A2539,[1]Accounts!$A$2:$G$3001,7,FALSE)</f>
        <v>157167,4689</v>
      </c>
      <c r="N2539" t="str">
        <f>IFERROR(VLOOKUP(A2539,[1]Loan!A:D,4,FALSE),  " No Loan")</f>
        <v xml:space="preserve"> No Loan</v>
      </c>
      <c r="O2539" s="4">
        <f>VLOOKUP(B2539, [1]Transaction!C:F,4,FALSE)</f>
        <v>44219</v>
      </c>
      <c r="P2539" t="str">
        <f>VLOOKUP(B2539,[1]Transaction!C:D,2,FALSE)</f>
        <v>Cash Withdrawal</v>
      </c>
      <c r="Q2539" t="str">
        <f>VLOOKUP(B2539,[1]Transaction!C:E,3,FALSE)</f>
        <v>ATM</v>
      </c>
      <c r="R2539" s="10">
        <f>IFERROR(I2539-J2539, "")</f>
        <v>1527153.9851964</v>
      </c>
      <c r="S2539" s="5">
        <f t="shared" si="79"/>
        <v>30543.079703928001</v>
      </c>
    </row>
    <row r="2540" spans="1:19" x14ac:dyDescent="0.25">
      <c r="A2540" s="6" t="s">
        <v>2480</v>
      </c>
      <c r="B2540" s="7">
        <v>843963225</v>
      </c>
      <c r="C2540" s="6">
        <v>38</v>
      </c>
      <c r="D2540" s="17">
        <v>30826.5</v>
      </c>
      <c r="E2540" s="6" t="s">
        <v>3348</v>
      </c>
      <c r="F2540" s="6" t="s">
        <v>4070</v>
      </c>
      <c r="G2540" s="6" t="s">
        <v>3369</v>
      </c>
      <c r="H2540" s="18" t="s">
        <v>8527</v>
      </c>
      <c r="I2540" s="19" t="str">
        <f t="shared" si="78"/>
        <v>768909.469</v>
      </c>
      <c r="J2540" s="20">
        <v>352445.31831599999</v>
      </c>
      <c r="K2540" s="6" t="s">
        <v>8528</v>
      </c>
      <c r="L2540" t="str">
        <f>VLOOKUP(A2540,[1]Accounts!$A$2:$G$3001,5,FALSE)</f>
        <v>Joint</v>
      </c>
      <c r="M2540" t="str">
        <f>VLOOKUP(A2540,[1]Accounts!$A$2:$G$3001,7,FALSE)</f>
        <v>71411,3253</v>
      </c>
      <c r="N2540" t="str">
        <f>IFERROR(VLOOKUP(A2540,[1]Loan!A:D,4,FALSE),  " No Loan")</f>
        <v xml:space="preserve"> No Loan</v>
      </c>
      <c r="O2540" s="4">
        <f>VLOOKUP(B2540, [1]Transaction!C:F,4,FALSE)</f>
        <v>44218</v>
      </c>
      <c r="P2540" t="str">
        <f>VLOOKUP(B2540,[1]Transaction!C:D,2,FALSE)</f>
        <v>Cash Withdrawal</v>
      </c>
      <c r="Q2540" t="str">
        <f>VLOOKUP(B2540,[1]Transaction!C:E,3,FALSE)</f>
        <v>ATM</v>
      </c>
      <c r="R2540" s="10">
        <f>IFERROR(I2540-J2540, "")</f>
        <v>416464.15068400005</v>
      </c>
      <c r="S2540" s="5">
        <f t="shared" si="79"/>
        <v>0</v>
      </c>
    </row>
    <row r="2541" spans="1:19" x14ac:dyDescent="0.25">
      <c r="A2541" s="6" t="s">
        <v>898</v>
      </c>
      <c r="B2541" s="7">
        <v>844008963</v>
      </c>
      <c r="C2541" s="6">
        <v>18</v>
      </c>
      <c r="D2541" s="17">
        <v>38131.5</v>
      </c>
      <c r="E2541" s="6" t="s">
        <v>3339</v>
      </c>
      <c r="F2541" s="6" t="s">
        <v>3616</v>
      </c>
      <c r="G2541" s="6" t="s">
        <v>3361</v>
      </c>
      <c r="H2541" s="18" t="s">
        <v>8529</v>
      </c>
      <c r="I2541" s="19" t="str">
        <f t="shared" si="78"/>
        <v>1011369.95</v>
      </c>
      <c r="J2541" s="20">
        <v>411133.64668991999</v>
      </c>
      <c r="K2541" s="6" t="s">
        <v>8530</v>
      </c>
      <c r="L2541" t="str">
        <f>VLOOKUP(A2541,[1]Accounts!$A$2:$G$3001,5,FALSE)</f>
        <v>Domiciliary</v>
      </c>
      <c r="M2541" t="str">
        <f>VLOOKUP(A2541,[1]Accounts!$A$2:$G$3001,7,FALSE)</f>
        <v>200099,52</v>
      </c>
      <c r="N2541" t="str">
        <f>IFERROR(VLOOKUP(A2541,[1]Loan!A:D,4,FALSE),  " No Loan")</f>
        <v xml:space="preserve"> No Loan</v>
      </c>
      <c r="O2541" s="4">
        <f>VLOOKUP(B2541, [1]Transaction!C:F,4,FALSE)</f>
        <v>44242</v>
      </c>
      <c r="P2541" t="str">
        <f>VLOOKUP(B2541,[1]Transaction!C:D,2,FALSE)</f>
        <v>Cash Withdrawal</v>
      </c>
      <c r="Q2541" t="str">
        <f>VLOOKUP(B2541,[1]Transaction!C:E,3,FALSE)</f>
        <v>POS</v>
      </c>
      <c r="R2541" s="10">
        <f>IFERROR(I2541-J2541, "")</f>
        <v>600236.30331007997</v>
      </c>
      <c r="S2541" s="5">
        <f t="shared" si="79"/>
        <v>12004.7260662016</v>
      </c>
    </row>
    <row r="2542" spans="1:19" x14ac:dyDescent="0.25">
      <c r="A2542" s="6" t="s">
        <v>1124</v>
      </c>
      <c r="B2542" s="7">
        <v>844045733</v>
      </c>
      <c r="C2542" s="6">
        <v>75</v>
      </c>
      <c r="D2542" s="17">
        <v>17312.25</v>
      </c>
      <c r="E2542" s="6" t="s">
        <v>3348</v>
      </c>
      <c r="F2542" s="6" t="s">
        <v>3447</v>
      </c>
      <c r="G2542" s="6" t="s">
        <v>3623</v>
      </c>
      <c r="H2542" s="18" t="s">
        <v>8531</v>
      </c>
      <c r="I2542" s="19" t="str">
        <f t="shared" si="78"/>
        <v>215160.770</v>
      </c>
      <c r="J2542" s="20">
        <v>86868.647639999996</v>
      </c>
      <c r="K2542" s="6" t="s">
        <v>8532</v>
      </c>
      <c r="L2542" t="str">
        <f>VLOOKUP(A2542,[1]Accounts!$A$2:$G$3001,5,FALSE)</f>
        <v>Domiciliary</v>
      </c>
      <c r="M2542" t="str">
        <f>VLOOKUP(A2542,[1]Accounts!$A$2:$G$3001,7,FALSE)</f>
        <v>114869,952</v>
      </c>
      <c r="N2542" t="str">
        <f>IFERROR(VLOOKUP(A2542,[1]Loan!A:D,4,FALSE),  " No Loan")</f>
        <v xml:space="preserve"> No Loan</v>
      </c>
      <c r="O2542" s="4">
        <f>VLOOKUP(B2542, [1]Transaction!C:F,4,FALSE)</f>
        <v>44272</v>
      </c>
      <c r="P2542" t="str">
        <f>VLOOKUP(B2542,[1]Transaction!C:D,2,FALSE)</f>
        <v>Money Transfer</v>
      </c>
      <c r="Q2542" t="str">
        <f>VLOOKUP(B2542,[1]Transaction!C:E,3,FALSE)</f>
        <v>Mobile</v>
      </c>
      <c r="R2542" s="10">
        <f>IFERROR(I2542-J2542, "")</f>
        <v>128292.12235999999</v>
      </c>
      <c r="S2542" s="5">
        <f t="shared" si="79"/>
        <v>0</v>
      </c>
    </row>
    <row r="2543" spans="1:19" x14ac:dyDescent="0.25">
      <c r="A2543" s="6" t="s">
        <v>833</v>
      </c>
      <c r="B2543" s="7">
        <v>844190003</v>
      </c>
      <c r="C2543" s="6">
        <v>68</v>
      </c>
      <c r="D2543" s="17">
        <v>19869</v>
      </c>
      <c r="E2543" s="6" t="s">
        <v>3348</v>
      </c>
      <c r="F2543" s="6" t="s">
        <v>3409</v>
      </c>
      <c r="G2543" s="6" t="s">
        <v>3389</v>
      </c>
      <c r="H2543" s="18" t="s">
        <v>8533</v>
      </c>
      <c r="I2543" s="19" t="str">
        <f t="shared" si="78"/>
        <v>524300.799</v>
      </c>
      <c r="J2543" s="20">
        <v>163667.92861356001</v>
      </c>
      <c r="K2543" s="6" t="s">
        <v>8534</v>
      </c>
      <c r="L2543" t="str">
        <f>VLOOKUP(A2543,[1]Accounts!$A$2:$G$3001,5,FALSE)</f>
        <v>Current</v>
      </c>
      <c r="M2543" t="str">
        <f>VLOOKUP(A2543,[1]Accounts!$A$2:$G$3001,7,FALSE)</f>
        <v>191630,7393</v>
      </c>
      <c r="N2543" t="str">
        <f>IFERROR(VLOOKUP(A2543,[1]Loan!A:D,4,FALSE),  " No Loan")</f>
        <v>N13970290516</v>
      </c>
      <c r="O2543" s="4">
        <f>VLOOKUP(B2543, [1]Transaction!C:F,4,FALSE)</f>
        <v>44522</v>
      </c>
      <c r="P2543" t="str">
        <f>VLOOKUP(B2543,[1]Transaction!C:D,2,FALSE)</f>
        <v>Loan Payment</v>
      </c>
      <c r="Q2543" t="str">
        <f>VLOOKUP(B2543,[1]Transaction!C:E,3,FALSE)</f>
        <v>AFT</v>
      </c>
      <c r="R2543" s="10">
        <f>IFERROR(I2543-J2543, "")</f>
        <v>360632.87038643996</v>
      </c>
      <c r="S2543" s="5">
        <f t="shared" si="79"/>
        <v>0</v>
      </c>
    </row>
    <row r="2544" spans="1:19" x14ac:dyDescent="0.25">
      <c r="A2544" s="6" t="s">
        <v>1572</v>
      </c>
      <c r="B2544" s="7">
        <v>844252745</v>
      </c>
      <c r="C2544" s="6">
        <v>26</v>
      </c>
      <c r="D2544" s="17">
        <v>35209.5</v>
      </c>
      <c r="E2544" s="6" t="s">
        <v>3339</v>
      </c>
      <c r="F2544" s="6" t="s">
        <v>3916</v>
      </c>
      <c r="G2544" s="6" t="s">
        <v>3454</v>
      </c>
      <c r="H2544" s="18" t="s">
        <v>8535</v>
      </c>
      <c r="I2544" s="19" t="str">
        <f t="shared" si="78"/>
        <v>81313.2511</v>
      </c>
      <c r="J2544" s="20">
        <v>36534.232828799999</v>
      </c>
      <c r="K2544" s="6" t="s">
        <v>8536</v>
      </c>
      <c r="L2544" t="str">
        <f>VLOOKUP(A2544,[1]Accounts!$A$2:$G$3001,5,FALSE)</f>
        <v>Corporate</v>
      </c>
      <c r="M2544" t="str">
        <f>VLOOKUP(A2544,[1]Accounts!$A$2:$G$3001,7,FALSE)</f>
        <v>218227,8304</v>
      </c>
      <c r="N2544" t="str">
        <f>IFERROR(VLOOKUP(A2544,[1]Loan!A:D,4,FALSE),  " No Loan")</f>
        <v xml:space="preserve"> No Loan</v>
      </c>
      <c r="O2544" s="4">
        <f>VLOOKUP(B2544, [1]Transaction!C:F,4,FALSE)</f>
        <v>44582</v>
      </c>
      <c r="P2544" t="str">
        <f>VLOOKUP(B2544,[1]Transaction!C:D,2,FALSE)</f>
        <v>Online Payment</v>
      </c>
      <c r="Q2544" t="str">
        <f>VLOOKUP(B2544,[1]Transaction!C:E,3,FALSE)</f>
        <v>Card</v>
      </c>
      <c r="R2544" s="10">
        <f>IFERROR(I2544-J2544, "")</f>
        <v>44779.018271199995</v>
      </c>
      <c r="S2544" s="5">
        <f t="shared" si="79"/>
        <v>0</v>
      </c>
    </row>
    <row r="2545" spans="1:19" x14ac:dyDescent="0.25">
      <c r="A2545" s="6" t="s">
        <v>3038</v>
      </c>
      <c r="B2545" s="7">
        <v>844326792</v>
      </c>
      <c r="C2545" s="6">
        <v>66</v>
      </c>
      <c r="D2545" s="17">
        <v>20599.5</v>
      </c>
      <c r="E2545" s="6" t="s">
        <v>3348</v>
      </c>
      <c r="F2545" s="6" t="s">
        <v>4542</v>
      </c>
      <c r="G2545" s="6" t="s">
        <v>3403</v>
      </c>
      <c r="H2545" s="18" t="s">
        <v>8537</v>
      </c>
      <c r="I2545" s="19" t="str">
        <f t="shared" si="78"/>
        <v>826021.007</v>
      </c>
      <c r="J2545" s="20">
        <v>441629.21146805998</v>
      </c>
      <c r="K2545" s="6" t="s">
        <v>6204</v>
      </c>
      <c r="L2545" t="str">
        <f>VLOOKUP(A2545,[1]Accounts!$A$2:$G$3001,5,FALSE)</f>
        <v>Savings</v>
      </c>
      <c r="M2545" t="str">
        <f>VLOOKUP(A2545,[1]Accounts!$A$2:$G$3001,7,FALSE)</f>
        <v>29125,2561</v>
      </c>
      <c r="N2545" t="str">
        <f>IFERROR(VLOOKUP(A2545,[1]Loan!A:D,4,FALSE),  " No Loan")</f>
        <v xml:space="preserve"> No Loan</v>
      </c>
      <c r="O2545" s="4">
        <f>VLOOKUP(B2545, [1]Transaction!C:F,4,FALSE)</f>
        <v>44533</v>
      </c>
      <c r="P2545" t="str">
        <f>VLOOKUP(B2545,[1]Transaction!C:D,2,FALSE)</f>
        <v>Money Deposit</v>
      </c>
      <c r="Q2545" t="str">
        <f>VLOOKUP(B2545,[1]Transaction!C:E,3,FALSE)</f>
        <v>Bank</v>
      </c>
      <c r="R2545" s="10">
        <f>IFERROR(I2545-J2545, "")</f>
        <v>384391.79553194001</v>
      </c>
      <c r="S2545" s="5">
        <f t="shared" si="79"/>
        <v>0</v>
      </c>
    </row>
    <row r="2546" spans="1:19" x14ac:dyDescent="0.25">
      <c r="A2546" s="6" t="s">
        <v>539</v>
      </c>
      <c r="B2546" s="7">
        <v>844402774</v>
      </c>
      <c r="C2546" s="6">
        <v>83</v>
      </c>
      <c r="D2546" s="17">
        <v>14390.25</v>
      </c>
      <c r="E2546" s="6" t="s">
        <v>3339</v>
      </c>
      <c r="F2546" s="6" t="s">
        <v>3555</v>
      </c>
      <c r="G2546" s="6" t="s">
        <v>3357</v>
      </c>
      <c r="H2546" s="18" t="s">
        <v>8538</v>
      </c>
      <c r="I2546" s="19" t="str">
        <f t="shared" si="78"/>
        <v>419185.541</v>
      </c>
      <c r="J2546" s="20">
        <v>109531.6294131</v>
      </c>
      <c r="K2546" s="6" t="s">
        <v>8207</v>
      </c>
      <c r="L2546" t="str">
        <f>VLOOKUP(A2546,[1]Accounts!$A$2:$G$3001,5,FALSE)</f>
        <v>Domiciliary</v>
      </c>
      <c r="M2546" t="str">
        <f>VLOOKUP(A2546,[1]Accounts!$A$2:$G$3001,7,FALSE)</f>
        <v>75928,8348</v>
      </c>
      <c r="N2546" t="str">
        <f>IFERROR(VLOOKUP(A2546,[1]Loan!A:D,4,FALSE),  " No Loan")</f>
        <v>N6203259972</v>
      </c>
      <c r="O2546" s="4">
        <f>VLOOKUP(B2546, [1]Transaction!C:F,4,FALSE)</f>
        <v>44230</v>
      </c>
      <c r="P2546" t="str">
        <f>VLOOKUP(B2546,[1]Transaction!C:D,2,FALSE)</f>
        <v>Loan Payment</v>
      </c>
      <c r="Q2546" t="str">
        <f>VLOOKUP(B2546,[1]Transaction!C:E,3,FALSE)</f>
        <v>ACH</v>
      </c>
      <c r="R2546" s="10">
        <f>IFERROR(I2546-J2546, "")</f>
        <v>309653.91158690001</v>
      </c>
      <c r="S2546" s="5">
        <f t="shared" si="79"/>
        <v>0</v>
      </c>
    </row>
    <row r="2547" spans="1:19" x14ac:dyDescent="0.25">
      <c r="A2547" s="6" t="s">
        <v>164</v>
      </c>
      <c r="B2547" s="7">
        <v>844409210</v>
      </c>
      <c r="C2547" s="6">
        <v>62</v>
      </c>
      <c r="D2547" s="17">
        <v>22060.5</v>
      </c>
      <c r="E2547" s="6" t="s">
        <v>3348</v>
      </c>
      <c r="F2547" s="6" t="s">
        <v>3424</v>
      </c>
      <c r="G2547" s="6" t="s">
        <v>3369</v>
      </c>
      <c r="H2547" s="18" t="s">
        <v>8539</v>
      </c>
      <c r="I2547" s="19" t="str">
        <f t="shared" si="78"/>
        <v>2021380.94</v>
      </c>
      <c r="J2547" s="20">
        <v>1021939.896384</v>
      </c>
      <c r="K2547" s="6" t="s">
        <v>7395</v>
      </c>
      <c r="L2547" t="str">
        <f>VLOOKUP(A2547,[1]Accounts!$A$2:$G$3001,5,FALSE)</f>
        <v>Joint</v>
      </c>
      <c r="M2547" t="str">
        <f>VLOOKUP(A2547,[1]Accounts!$A$2:$G$3001,7,FALSE)</f>
        <v>240590,16</v>
      </c>
      <c r="N2547" t="str">
        <f>IFERROR(VLOOKUP(A2547,[1]Loan!A:D,4,FALSE),  " No Loan")</f>
        <v xml:space="preserve"> No Loan</v>
      </c>
      <c r="O2547" s="4">
        <f>VLOOKUP(B2547, [1]Transaction!C:F,4,FALSE)</f>
        <v>44299</v>
      </c>
      <c r="P2547" t="str">
        <f>VLOOKUP(B2547,[1]Transaction!C:D,2,FALSE)</f>
        <v>Online Payment</v>
      </c>
      <c r="Q2547" t="str">
        <f>VLOOKUP(B2547,[1]Transaction!C:E,3,FALSE)</f>
        <v>Mobile</v>
      </c>
      <c r="R2547" s="10">
        <f>IFERROR(I2547-J2547, "")</f>
        <v>999441.04361599998</v>
      </c>
      <c r="S2547" s="5">
        <f t="shared" si="79"/>
        <v>19988.82087232</v>
      </c>
    </row>
    <row r="2548" spans="1:19" x14ac:dyDescent="0.25">
      <c r="A2548" s="6" t="s">
        <v>2547</v>
      </c>
      <c r="B2548" s="7">
        <v>844852319</v>
      </c>
      <c r="C2548" s="6">
        <v>28</v>
      </c>
      <c r="D2548" s="17">
        <v>34479</v>
      </c>
      <c r="E2548" s="6" t="s">
        <v>3348</v>
      </c>
      <c r="F2548" s="6" t="s">
        <v>3409</v>
      </c>
      <c r="G2548" s="6" t="s">
        <v>3345</v>
      </c>
      <c r="H2548" s="18" t="s">
        <v>8540</v>
      </c>
      <c r="I2548" s="19" t="str">
        <f t="shared" si="78"/>
        <v>426926.007</v>
      </c>
      <c r="J2548" s="20">
        <v>92197.850611999995</v>
      </c>
      <c r="K2548" s="6" t="s">
        <v>8541</v>
      </c>
      <c r="L2548" t="str">
        <f>VLOOKUP(A2548,[1]Accounts!$A$2:$G$3001,5,FALSE)</f>
        <v>Domiciliary</v>
      </c>
      <c r="M2548" t="str">
        <f>VLOOKUP(A2548,[1]Accounts!$A$2:$G$3001,7,FALSE)</f>
        <v>125063,1525</v>
      </c>
      <c r="N2548" t="str">
        <f>IFERROR(VLOOKUP(A2548,[1]Loan!A:D,4,FALSE),  " No Loan")</f>
        <v xml:space="preserve"> No Loan</v>
      </c>
      <c r="O2548" s="4">
        <f>VLOOKUP(B2548, [1]Transaction!C:F,4,FALSE)</f>
        <v>44359</v>
      </c>
      <c r="P2548" t="str">
        <f>VLOOKUP(B2548,[1]Transaction!C:D,2,FALSE)</f>
        <v>Money Deposit</v>
      </c>
      <c r="Q2548" t="str">
        <f>VLOOKUP(B2548,[1]Transaction!C:E,3,FALSE)</f>
        <v>Bank</v>
      </c>
      <c r="R2548" s="10">
        <f>IFERROR(I2548-J2548, "")</f>
        <v>334728.156388</v>
      </c>
      <c r="S2548" s="5">
        <f t="shared" si="79"/>
        <v>0</v>
      </c>
    </row>
    <row r="2549" spans="1:19" x14ac:dyDescent="0.25">
      <c r="A2549" s="6" t="s">
        <v>956</v>
      </c>
      <c r="B2549" s="7">
        <v>844864530</v>
      </c>
      <c r="C2549" s="6">
        <v>26</v>
      </c>
      <c r="D2549" s="17">
        <v>35209.5</v>
      </c>
      <c r="E2549" s="6" t="s">
        <v>3339</v>
      </c>
      <c r="F2549" s="6" t="s">
        <v>4713</v>
      </c>
      <c r="G2549" s="6" t="s">
        <v>3376</v>
      </c>
      <c r="H2549" s="18" t="s">
        <v>8542</v>
      </c>
      <c r="I2549" s="19" t="str">
        <f t="shared" si="78"/>
        <v>823333.502</v>
      </c>
      <c r="J2549" s="20">
        <v>87412.355576700094</v>
      </c>
      <c r="K2549" s="6" t="s">
        <v>8543</v>
      </c>
      <c r="L2549" t="str">
        <f>VLOOKUP(A2549,[1]Accounts!$A$2:$G$3001,5,FALSE)</f>
        <v>Corporate</v>
      </c>
      <c r="M2549" t="str">
        <f>VLOOKUP(A2549,[1]Accounts!$A$2:$G$3001,7,FALSE)</f>
        <v>348995,0772</v>
      </c>
      <c r="N2549" t="str">
        <f>IFERROR(VLOOKUP(A2549,[1]Loan!A:D,4,FALSE),  " No Loan")</f>
        <v xml:space="preserve"> No Loan</v>
      </c>
      <c r="O2549" s="4">
        <f>VLOOKUP(B2549, [1]Transaction!C:F,4,FALSE)</f>
        <v>44451</v>
      </c>
      <c r="P2549" t="str">
        <f>VLOOKUP(B2549,[1]Transaction!C:D,2,FALSE)</f>
        <v>Money Transfer</v>
      </c>
      <c r="Q2549" t="str">
        <f>VLOOKUP(B2549,[1]Transaction!C:E,3,FALSE)</f>
        <v>Bank</v>
      </c>
      <c r="R2549" s="10">
        <f>IFERROR(I2549-J2549, "")</f>
        <v>735921.14642329991</v>
      </c>
      <c r="S2549" s="5">
        <f t="shared" si="79"/>
        <v>14718.422928465998</v>
      </c>
    </row>
    <row r="2550" spans="1:19" x14ac:dyDescent="0.25">
      <c r="A2550" s="6" t="s">
        <v>1588</v>
      </c>
      <c r="B2550" s="7">
        <v>845277611</v>
      </c>
      <c r="C2550" s="6">
        <v>46</v>
      </c>
      <c r="D2550" s="17">
        <v>27904.5</v>
      </c>
      <c r="E2550" s="6" t="s">
        <v>3339</v>
      </c>
      <c r="F2550" s="6" t="s">
        <v>3782</v>
      </c>
      <c r="G2550" s="6" t="s">
        <v>3389</v>
      </c>
      <c r="H2550" s="18" t="s">
        <v>8544</v>
      </c>
      <c r="I2550" s="19" t="str">
        <f t="shared" si="78"/>
        <v>487782.534</v>
      </c>
      <c r="J2550" s="20">
        <v>128351.45232</v>
      </c>
      <c r="K2550" s="6" t="s">
        <v>8545</v>
      </c>
      <c r="L2550" t="str">
        <f>VLOOKUP(A2550,[1]Accounts!$A$2:$G$3001,5,FALSE)</f>
        <v>Domiciliary</v>
      </c>
      <c r="M2550" t="str">
        <f>VLOOKUP(A2550,[1]Accounts!$A$2:$G$3001,7,FALSE)</f>
        <v>47809,8159</v>
      </c>
      <c r="N2550" t="str">
        <f>IFERROR(VLOOKUP(A2550,[1]Loan!A:D,4,FALSE),  " No Loan")</f>
        <v xml:space="preserve"> No Loan</v>
      </c>
      <c r="O2550" s="4">
        <f>VLOOKUP(B2550, [1]Transaction!C:F,4,FALSE)</f>
        <v>44407</v>
      </c>
      <c r="P2550" t="str">
        <f>VLOOKUP(B2550,[1]Transaction!C:D,2,FALSE)</f>
        <v>Online Payment</v>
      </c>
      <c r="Q2550" t="str">
        <f>VLOOKUP(B2550,[1]Transaction!C:E,3,FALSE)</f>
        <v>Mobile</v>
      </c>
      <c r="R2550" s="10">
        <f>IFERROR(I2550-J2550, "")</f>
        <v>359431.08168</v>
      </c>
      <c r="S2550" s="5">
        <f t="shared" si="79"/>
        <v>0</v>
      </c>
    </row>
    <row r="2551" spans="1:19" x14ac:dyDescent="0.25">
      <c r="A2551" s="6" t="s">
        <v>1133</v>
      </c>
      <c r="B2551" s="7">
        <v>845976453</v>
      </c>
      <c r="C2551" s="6">
        <v>81</v>
      </c>
      <c r="D2551" s="17">
        <v>15120.75</v>
      </c>
      <c r="E2551" s="6" t="s">
        <v>3339</v>
      </c>
      <c r="F2551" s="6" t="s">
        <v>3674</v>
      </c>
      <c r="G2551" s="6" t="s">
        <v>3350</v>
      </c>
      <c r="H2551" s="18" t="s">
        <v>8546</v>
      </c>
      <c r="I2551" s="19" t="str">
        <f t="shared" si="78"/>
        <v>309035.873</v>
      </c>
      <c r="J2551" s="20">
        <v>61807.174629200003</v>
      </c>
      <c r="K2551" s="6" t="s">
        <v>8547</v>
      </c>
      <c r="L2551" t="str">
        <f>VLOOKUP(A2551,[1]Accounts!$A$2:$G$3001,5,FALSE)</f>
        <v>Corporate</v>
      </c>
      <c r="M2551" t="str">
        <f>VLOOKUP(A2551,[1]Accounts!$A$2:$G$3001,7,FALSE)</f>
        <v>82651,2444</v>
      </c>
      <c r="N2551" t="str">
        <f>IFERROR(VLOOKUP(A2551,[1]Loan!A:D,4,FALSE),  " No Loan")</f>
        <v xml:space="preserve"> No Loan</v>
      </c>
      <c r="O2551" s="4">
        <f>VLOOKUP(B2551, [1]Transaction!C:F,4,FALSE)</f>
        <v>44254</v>
      </c>
      <c r="P2551" t="str">
        <f>VLOOKUP(B2551,[1]Transaction!C:D,2,FALSE)</f>
        <v>Online Payment</v>
      </c>
      <c r="Q2551" t="str">
        <f>VLOOKUP(B2551,[1]Transaction!C:E,3,FALSE)</f>
        <v>Internet Banking</v>
      </c>
      <c r="R2551" s="10">
        <f>IFERROR(I2551-J2551, "")</f>
        <v>247228.6983708</v>
      </c>
      <c r="S2551" s="5">
        <f t="shared" si="79"/>
        <v>0</v>
      </c>
    </row>
    <row r="2552" spans="1:19" x14ac:dyDescent="0.25">
      <c r="A2552" s="6" t="s">
        <v>1325</v>
      </c>
      <c r="B2552" s="7">
        <v>846420402</v>
      </c>
      <c r="C2552" s="6">
        <v>53</v>
      </c>
      <c r="D2552" s="17">
        <v>25347.75</v>
      </c>
      <c r="E2552" s="6" t="s">
        <v>3348</v>
      </c>
      <c r="F2552" s="6" t="s">
        <v>4542</v>
      </c>
      <c r="G2552" s="6" t="s">
        <v>3341</v>
      </c>
      <c r="H2552" s="18" t="s">
        <v>8548</v>
      </c>
      <c r="I2552" s="19" t="str">
        <f t="shared" si="78"/>
        <v>2114375.84</v>
      </c>
      <c r="J2552" s="20">
        <v>1349469.2888543999</v>
      </c>
      <c r="K2552" s="6" t="s">
        <v>8549</v>
      </c>
      <c r="L2552" t="str">
        <f>VLOOKUP(A2552,[1]Accounts!$A$2:$G$3001,5,FALSE)</f>
        <v>Joint</v>
      </c>
      <c r="M2552" t="str">
        <f>VLOOKUP(A2552,[1]Accounts!$A$2:$G$3001,7,FALSE)</f>
        <v>69206,3232</v>
      </c>
      <c r="N2552" t="str">
        <f>IFERROR(VLOOKUP(A2552,[1]Loan!A:D,4,FALSE),  " No Loan")</f>
        <v xml:space="preserve"> No Loan</v>
      </c>
      <c r="O2552" s="4">
        <f>VLOOKUP(B2552, [1]Transaction!C:F,4,FALSE)</f>
        <v>44402</v>
      </c>
      <c r="P2552" t="str">
        <f>VLOOKUP(B2552,[1]Transaction!C:D,2,FALSE)</f>
        <v>Cash Withdrawal</v>
      </c>
      <c r="Q2552" t="str">
        <f>VLOOKUP(B2552,[1]Transaction!C:E,3,FALSE)</f>
        <v>ATM</v>
      </c>
      <c r="R2552" s="10">
        <f>IFERROR(I2552-J2552, "")</f>
        <v>764906.55114559992</v>
      </c>
      <c r="S2552" s="5">
        <f t="shared" si="79"/>
        <v>15298.131022911999</v>
      </c>
    </row>
    <row r="2553" spans="1:19" x14ac:dyDescent="0.25">
      <c r="A2553" s="6" t="s">
        <v>1050</v>
      </c>
      <c r="B2553" s="7">
        <v>846532006</v>
      </c>
      <c r="C2553" s="6">
        <v>27</v>
      </c>
      <c r="D2553" s="17">
        <v>34844.25</v>
      </c>
      <c r="E2553" s="6" t="s">
        <v>3339</v>
      </c>
      <c r="F2553" s="6" t="s">
        <v>3340</v>
      </c>
      <c r="G2553" s="6" t="s">
        <v>3512</v>
      </c>
      <c r="H2553" s="18" t="s">
        <v>8550</v>
      </c>
      <c r="I2553" s="19" t="str">
        <f t="shared" si="78"/>
        <v>473402.120</v>
      </c>
      <c r="J2553" s="20">
        <v>179682.40489500001</v>
      </c>
      <c r="K2553" s="6" t="s">
        <v>44</v>
      </c>
      <c r="L2553" t="str">
        <f>VLOOKUP(A2553,[1]Accounts!$A$2:$G$3001,5,FALSE)</f>
        <v>Savings</v>
      </c>
      <c r="M2553" t="str">
        <f>VLOOKUP(A2553,[1]Accounts!$A$2:$G$3001,7,FALSE)</f>
        <v>59131,7424</v>
      </c>
      <c r="N2553" t="str">
        <f>IFERROR(VLOOKUP(A2553,[1]Loan!A:D,4,FALSE),  " No Loan")</f>
        <v xml:space="preserve"> No Loan</v>
      </c>
      <c r="O2553" s="4">
        <f>VLOOKUP(B2553, [1]Transaction!C:F,4,FALSE)</f>
        <v>44273</v>
      </c>
      <c r="P2553" t="str">
        <f>VLOOKUP(B2553,[1]Transaction!C:D,2,FALSE)</f>
        <v>Money Transfer</v>
      </c>
      <c r="Q2553" t="str">
        <f>VLOOKUP(B2553,[1]Transaction!C:E,3,FALSE)</f>
        <v>Mobile</v>
      </c>
      <c r="R2553" s="10">
        <f>IFERROR(I2553-J2553, "")</f>
        <v>293719.71510499995</v>
      </c>
      <c r="S2553" s="5">
        <f t="shared" si="79"/>
        <v>0</v>
      </c>
    </row>
    <row r="2554" spans="1:19" x14ac:dyDescent="0.25">
      <c r="A2554" s="6" t="s">
        <v>112</v>
      </c>
      <c r="B2554" s="7">
        <v>847601515</v>
      </c>
      <c r="C2554" s="6">
        <v>73</v>
      </c>
      <c r="D2554" s="17">
        <v>18042.75</v>
      </c>
      <c r="E2554" s="6" t="s">
        <v>3339</v>
      </c>
      <c r="F2554" s="6" t="s">
        <v>3939</v>
      </c>
      <c r="G2554" s="6" t="s">
        <v>3345</v>
      </c>
      <c r="H2554" s="18" t="s">
        <v>8551</v>
      </c>
      <c r="I2554" s="19" t="str">
        <f t="shared" si="78"/>
        <v>1067459.03</v>
      </c>
      <c r="J2554" s="20">
        <v>414853.3978875</v>
      </c>
      <c r="K2554" s="6" t="s">
        <v>8552</v>
      </c>
      <c r="L2554" t="str">
        <f>VLOOKUP(A2554,[1]Accounts!$A$2:$G$3001,5,FALSE)</f>
        <v>Joint</v>
      </c>
      <c r="M2554" t="str">
        <f>VLOOKUP(A2554,[1]Accounts!$A$2:$G$3001,7,FALSE)</f>
        <v>364513,86</v>
      </c>
      <c r="N2554" t="str">
        <f>IFERROR(VLOOKUP(A2554,[1]Loan!A:D,4,FALSE),  " No Loan")</f>
        <v>N63118152</v>
      </c>
      <c r="O2554" s="4">
        <f>VLOOKUP(B2554, [1]Transaction!C:F,4,FALSE)</f>
        <v>44197</v>
      </c>
      <c r="P2554" t="str">
        <f>VLOOKUP(B2554,[1]Transaction!C:D,2,FALSE)</f>
        <v>Loan Payment</v>
      </c>
      <c r="Q2554" t="str">
        <f>VLOOKUP(B2554,[1]Transaction!C:E,3,FALSE)</f>
        <v>ACH</v>
      </c>
      <c r="R2554" s="10">
        <f>IFERROR(I2554-J2554, "")</f>
        <v>652605.63211250002</v>
      </c>
      <c r="S2554" s="5">
        <f t="shared" si="79"/>
        <v>13052.11264225</v>
      </c>
    </row>
    <row r="2555" spans="1:19" x14ac:dyDescent="0.25">
      <c r="A2555" s="6" t="s">
        <v>2952</v>
      </c>
      <c r="B2555" s="7">
        <v>848268059</v>
      </c>
      <c r="C2555" s="6">
        <v>55</v>
      </c>
      <c r="D2555" s="17">
        <v>24617.25</v>
      </c>
      <c r="E2555" s="6" t="s">
        <v>3348</v>
      </c>
      <c r="F2555" s="6" t="s">
        <v>3663</v>
      </c>
      <c r="G2555" s="6" t="s">
        <v>3369</v>
      </c>
      <c r="H2555" s="18" t="s">
        <v>8553</v>
      </c>
      <c r="I2555" s="19" t="str">
        <f t="shared" si="78"/>
        <v>37777.2997</v>
      </c>
      <c r="J2555" s="20">
        <v>12248.733879199999</v>
      </c>
      <c r="K2555" s="6" t="s">
        <v>8554</v>
      </c>
      <c r="L2555" t="str">
        <f>VLOOKUP(A2555,[1]Accounts!$A$2:$G$3001,5,FALSE)</f>
        <v>Corporate</v>
      </c>
      <c r="M2555" t="str">
        <f>VLOOKUP(A2555,[1]Accounts!$A$2:$G$3001,7,FALSE)</f>
        <v>38152,8552</v>
      </c>
      <c r="N2555" t="str">
        <f>IFERROR(VLOOKUP(A2555,[1]Loan!A:D,4,FALSE),  " No Loan")</f>
        <v xml:space="preserve"> No Loan</v>
      </c>
      <c r="O2555" s="4">
        <f>VLOOKUP(B2555, [1]Transaction!C:F,4,FALSE)</f>
        <v>44243</v>
      </c>
      <c r="P2555" t="str">
        <f>VLOOKUP(B2555,[1]Transaction!C:D,2,FALSE)</f>
        <v>Money Deposit</v>
      </c>
      <c r="Q2555" t="str">
        <f>VLOOKUP(B2555,[1]Transaction!C:E,3,FALSE)</f>
        <v>Bank</v>
      </c>
      <c r="R2555" s="10">
        <f>IFERROR(I2555-J2555, "")</f>
        <v>25528.565820800002</v>
      </c>
      <c r="S2555" s="5">
        <f t="shared" si="79"/>
        <v>0</v>
      </c>
    </row>
    <row r="2556" spans="1:19" x14ac:dyDescent="0.25">
      <c r="A2556" s="6" t="s">
        <v>691</v>
      </c>
      <c r="B2556" s="7">
        <v>848503950</v>
      </c>
      <c r="C2556" s="6">
        <v>52</v>
      </c>
      <c r="D2556" s="17">
        <v>25713</v>
      </c>
      <c r="E2556" s="6" t="s">
        <v>3348</v>
      </c>
      <c r="F2556" s="6" t="s">
        <v>4256</v>
      </c>
      <c r="G2556" s="6" t="s">
        <v>3361</v>
      </c>
      <c r="H2556" s="18" t="s">
        <v>8555</v>
      </c>
      <c r="I2556" s="19" t="str">
        <f t="shared" si="78"/>
        <v>37712.0448</v>
      </c>
      <c r="J2556" s="20">
        <v>22796.9310816</v>
      </c>
      <c r="K2556" s="6" t="s">
        <v>8556</v>
      </c>
      <c r="L2556" t="str">
        <f>VLOOKUP(A2556,[1]Accounts!$A$2:$G$3001,5,FALSE)</f>
        <v>Current</v>
      </c>
      <c r="M2556" t="str">
        <f>VLOOKUP(A2556,[1]Accounts!$A$2:$G$3001,7,FALSE)</f>
        <v>80694,3564</v>
      </c>
      <c r="N2556" t="str">
        <f>IFERROR(VLOOKUP(A2556,[1]Loan!A:D,4,FALSE),  " No Loan")</f>
        <v xml:space="preserve"> No Loan</v>
      </c>
      <c r="O2556" s="4">
        <f>VLOOKUP(B2556, [1]Transaction!C:F,4,FALSE)</f>
        <v>44418</v>
      </c>
      <c r="P2556" t="str">
        <f>VLOOKUP(B2556,[1]Transaction!C:D,2,FALSE)</f>
        <v>Money Deposit</v>
      </c>
      <c r="Q2556" t="str">
        <f>VLOOKUP(B2556,[1]Transaction!C:E,3,FALSE)</f>
        <v>Bank</v>
      </c>
      <c r="R2556" s="10">
        <f>IFERROR(I2556-J2556, "")</f>
        <v>14915.113718400004</v>
      </c>
      <c r="S2556" s="5">
        <f t="shared" si="79"/>
        <v>0</v>
      </c>
    </row>
    <row r="2557" spans="1:19" x14ac:dyDescent="0.25">
      <c r="A2557" s="6" t="s">
        <v>1584</v>
      </c>
      <c r="B2557" s="7">
        <v>848525038</v>
      </c>
      <c r="C2557" s="6">
        <v>83</v>
      </c>
      <c r="D2557" s="17">
        <v>14390.25</v>
      </c>
      <c r="E2557" s="6" t="s">
        <v>3348</v>
      </c>
      <c r="F2557" s="6" t="s">
        <v>4105</v>
      </c>
      <c r="G2557" s="6" t="s">
        <v>3365</v>
      </c>
      <c r="H2557" s="18" t="s">
        <v>8557</v>
      </c>
      <c r="I2557" s="19" t="str">
        <f t="shared" si="78"/>
        <v>593465.249</v>
      </c>
      <c r="J2557" s="20">
        <v>155123.59008960001</v>
      </c>
      <c r="K2557" s="6" t="s">
        <v>8558</v>
      </c>
      <c r="L2557" t="str">
        <f>VLOOKUP(A2557,[1]Accounts!$A$2:$G$3001,5,FALSE)</f>
        <v>Joint</v>
      </c>
      <c r="M2557" t="str">
        <f>VLOOKUP(A2557,[1]Accounts!$A$2:$G$3001,7,FALSE)</f>
        <v>166062,1155</v>
      </c>
      <c r="N2557" t="str">
        <f>IFERROR(VLOOKUP(A2557,[1]Loan!A:D,4,FALSE),  " No Loan")</f>
        <v xml:space="preserve"> No Loan</v>
      </c>
      <c r="O2557" s="4">
        <f>VLOOKUP(B2557, [1]Transaction!C:F,4,FALSE)</f>
        <v>44441</v>
      </c>
      <c r="P2557" t="str">
        <f>VLOOKUP(B2557,[1]Transaction!C:D,2,FALSE)</f>
        <v>Cash Withdrawal</v>
      </c>
      <c r="Q2557" t="str">
        <f>VLOOKUP(B2557,[1]Transaction!C:E,3,FALSE)</f>
        <v>ATM</v>
      </c>
      <c r="R2557" s="10">
        <f>IFERROR(I2557-J2557, "")</f>
        <v>438341.65891039994</v>
      </c>
      <c r="S2557" s="5">
        <f t="shared" si="79"/>
        <v>0</v>
      </c>
    </row>
    <row r="2558" spans="1:19" x14ac:dyDescent="0.25">
      <c r="A2558" s="6" t="s">
        <v>3279</v>
      </c>
      <c r="B2558" s="7">
        <v>848649546</v>
      </c>
      <c r="C2558" s="6">
        <v>46</v>
      </c>
      <c r="D2558" s="17">
        <v>27904.5</v>
      </c>
      <c r="E2558" s="6" t="s">
        <v>3339</v>
      </c>
      <c r="F2558" s="6" t="s">
        <v>3395</v>
      </c>
      <c r="G2558" s="6" t="s">
        <v>3369</v>
      </c>
      <c r="H2558" s="18" t="s">
        <v>8559</v>
      </c>
      <c r="I2558" s="19" t="str">
        <f t="shared" si="78"/>
        <v>355418.815</v>
      </c>
      <c r="J2558" s="20">
        <v>92355.445486080003</v>
      </c>
      <c r="K2558" s="6" t="s">
        <v>8560</v>
      </c>
      <c r="L2558" t="str">
        <f>VLOOKUP(A2558,[1]Accounts!$A$2:$G$3001,5,FALSE)</f>
        <v>Current</v>
      </c>
      <c r="M2558" t="str">
        <f>VLOOKUP(A2558,[1]Accounts!$A$2:$G$3001,7,FALSE)</f>
        <v>502309,08</v>
      </c>
      <c r="N2558" t="str">
        <f>IFERROR(VLOOKUP(A2558,[1]Loan!A:D,4,FALSE),  " No Loan")</f>
        <v xml:space="preserve"> No Loan</v>
      </c>
      <c r="O2558" s="4">
        <f>VLOOKUP(B2558, [1]Transaction!C:F,4,FALSE)</f>
        <v>44425</v>
      </c>
      <c r="P2558" t="str">
        <f>VLOOKUP(B2558,[1]Transaction!C:D,2,FALSE)</f>
        <v>Checks</v>
      </c>
      <c r="Q2558" t="str">
        <f>VLOOKUP(B2558,[1]Transaction!C:E,3,FALSE)</f>
        <v>Bank</v>
      </c>
      <c r="R2558" s="10">
        <f>IFERROR(I2558-J2558, "")</f>
        <v>263063.36951391998</v>
      </c>
      <c r="S2558" s="5">
        <f t="shared" si="79"/>
        <v>0</v>
      </c>
    </row>
    <row r="2559" spans="1:19" x14ac:dyDescent="0.25">
      <c r="A2559" s="6" t="s">
        <v>1494</v>
      </c>
      <c r="B2559" s="7">
        <v>849271830</v>
      </c>
      <c r="C2559" s="6">
        <v>22</v>
      </c>
      <c r="D2559" s="17">
        <v>36670.5</v>
      </c>
      <c r="E2559" s="6" t="s">
        <v>3339</v>
      </c>
      <c r="F2559" s="6" t="s">
        <v>3611</v>
      </c>
      <c r="G2559" s="6" t="s">
        <v>3369</v>
      </c>
      <c r="H2559" s="18" t="s">
        <v>8561</v>
      </c>
      <c r="I2559" s="19" t="str">
        <f t="shared" si="78"/>
        <v>566112.053</v>
      </c>
      <c r="J2559" s="20">
        <v>149247.72327849999</v>
      </c>
      <c r="K2559" s="6" t="s">
        <v>8562</v>
      </c>
      <c r="L2559" t="str">
        <f>VLOOKUP(A2559,[1]Accounts!$A$2:$G$3001,5,FALSE)</f>
        <v>Joint</v>
      </c>
      <c r="M2559" t="str">
        <f>VLOOKUP(A2559,[1]Accounts!$A$2:$G$3001,7,FALSE)</f>
        <v>173636,4168</v>
      </c>
      <c r="N2559" t="str">
        <f>IFERROR(VLOOKUP(A2559,[1]Loan!A:D,4,FALSE),  " No Loan")</f>
        <v xml:space="preserve"> No Loan</v>
      </c>
      <c r="O2559" s="4">
        <f>VLOOKUP(B2559, [1]Transaction!C:F,4,FALSE)</f>
        <v>44364</v>
      </c>
      <c r="P2559" t="str">
        <f>VLOOKUP(B2559,[1]Transaction!C:D,2,FALSE)</f>
        <v>Money Transfer</v>
      </c>
      <c r="Q2559" t="str">
        <f>VLOOKUP(B2559,[1]Transaction!C:E,3,FALSE)</f>
        <v>Mobile</v>
      </c>
      <c r="R2559" s="10">
        <f>IFERROR(I2559-J2559, "")</f>
        <v>416864.32972149993</v>
      </c>
      <c r="S2559" s="5">
        <f t="shared" si="79"/>
        <v>0</v>
      </c>
    </row>
    <row r="2560" spans="1:19" x14ac:dyDescent="0.25">
      <c r="A2560" s="6" t="s">
        <v>1961</v>
      </c>
      <c r="B2560" s="7">
        <v>850085744</v>
      </c>
      <c r="C2560" s="6">
        <v>34</v>
      </c>
      <c r="D2560" s="17">
        <v>32287.5</v>
      </c>
      <c r="E2560" s="6" t="s">
        <v>3348</v>
      </c>
      <c r="F2560" s="6" t="s">
        <v>4008</v>
      </c>
      <c r="G2560" s="6" t="s">
        <v>3389</v>
      </c>
      <c r="H2560" s="18" t="s">
        <v>8563</v>
      </c>
      <c r="I2560" s="19" t="str">
        <f t="shared" si="78"/>
        <v>247701.744</v>
      </c>
      <c r="J2560" s="20">
        <v>104650.0428996</v>
      </c>
      <c r="K2560" s="6" t="s">
        <v>8564</v>
      </c>
      <c r="L2560" t="str">
        <f>VLOOKUP(A2560,[1]Accounts!$A$2:$G$3001,5,FALSE)</f>
        <v>Domiciliary</v>
      </c>
      <c r="M2560" t="str">
        <f>VLOOKUP(A2560,[1]Accounts!$A$2:$G$3001,7,FALSE)</f>
        <v>144736,4284</v>
      </c>
      <c r="N2560" t="str">
        <f>IFERROR(VLOOKUP(A2560,[1]Loan!A:D,4,FALSE),  " No Loan")</f>
        <v xml:space="preserve"> No Loan</v>
      </c>
      <c r="O2560" s="4">
        <f>VLOOKUP(B2560, [1]Transaction!C:F,4,FALSE)</f>
        <v>44641</v>
      </c>
      <c r="P2560" t="str">
        <f>VLOOKUP(B2560,[1]Transaction!C:D,2,FALSE)</f>
        <v>Cash Withdrawal</v>
      </c>
      <c r="Q2560" t="str">
        <f>VLOOKUP(B2560,[1]Transaction!C:E,3,FALSE)</f>
        <v>POS</v>
      </c>
      <c r="R2560" s="10">
        <f>IFERROR(I2560-J2560, "")</f>
        <v>143051.70110040001</v>
      </c>
      <c r="S2560" s="5">
        <f t="shared" si="79"/>
        <v>0</v>
      </c>
    </row>
    <row r="2561" spans="1:19" x14ac:dyDescent="0.25">
      <c r="A2561" s="6" t="s">
        <v>3048</v>
      </c>
      <c r="B2561" s="7">
        <v>850215093</v>
      </c>
      <c r="C2561" s="6">
        <v>49</v>
      </c>
      <c r="D2561" s="17">
        <v>26808.75</v>
      </c>
      <c r="E2561" s="6" t="s">
        <v>3339</v>
      </c>
      <c r="F2561" s="6" t="s">
        <v>4112</v>
      </c>
      <c r="G2561" s="6" t="s">
        <v>3345</v>
      </c>
      <c r="H2561" s="18" t="s">
        <v>8565</v>
      </c>
      <c r="I2561" s="19" t="str">
        <f t="shared" si="78"/>
        <v>3000645.91</v>
      </c>
      <c r="J2561" s="20">
        <v>1132694.153535</v>
      </c>
      <c r="K2561" s="6" t="s">
        <v>8566</v>
      </c>
      <c r="L2561" t="str">
        <f>VLOOKUP(A2561,[1]Accounts!$A$2:$G$3001,5,FALSE)</f>
        <v>Joint</v>
      </c>
      <c r="M2561" t="str">
        <f>VLOOKUP(A2561,[1]Accounts!$A$2:$G$3001,7,FALSE)</f>
        <v>90295,857</v>
      </c>
      <c r="N2561" t="str">
        <f>IFERROR(VLOOKUP(A2561,[1]Loan!A:D,4,FALSE),  " No Loan")</f>
        <v xml:space="preserve"> No Loan</v>
      </c>
      <c r="O2561" s="4">
        <f>VLOOKUP(B2561, [1]Transaction!C:F,4,FALSE)</f>
        <v>44668</v>
      </c>
      <c r="P2561" t="str">
        <f>VLOOKUP(B2561,[1]Transaction!C:D,2,FALSE)</f>
        <v>Money Transfer</v>
      </c>
      <c r="Q2561" t="str">
        <f>VLOOKUP(B2561,[1]Transaction!C:E,3,FALSE)</f>
        <v>Internet Banking</v>
      </c>
      <c r="R2561" s="10">
        <f>IFERROR(I2561-J2561, "")</f>
        <v>1867951.7564650001</v>
      </c>
      <c r="S2561" s="5">
        <f t="shared" si="79"/>
        <v>37359.035129300006</v>
      </c>
    </row>
    <row r="2562" spans="1:19" x14ac:dyDescent="0.25">
      <c r="A2562" s="6" t="s">
        <v>840</v>
      </c>
      <c r="B2562" s="7">
        <v>850570265</v>
      </c>
      <c r="C2562" s="6">
        <v>79</v>
      </c>
      <c r="D2562" s="17">
        <v>15851.25</v>
      </c>
      <c r="E2562" s="6" t="s">
        <v>3348</v>
      </c>
      <c r="F2562" s="6" t="s">
        <v>3913</v>
      </c>
      <c r="G2562" s="6" t="s">
        <v>3489</v>
      </c>
      <c r="H2562" s="18" t="s">
        <v>8567</v>
      </c>
      <c r="I2562" s="19" t="str">
        <f t="shared" si="78"/>
        <v>340772.824</v>
      </c>
      <c r="J2562" s="20">
        <v>138580.94869344</v>
      </c>
      <c r="K2562" s="6" t="s">
        <v>8568</v>
      </c>
      <c r="L2562" t="str">
        <f>VLOOKUP(A2562,[1]Accounts!$A$2:$G$3001,5,FALSE)</f>
        <v>Current</v>
      </c>
      <c r="M2562" t="str">
        <f>VLOOKUP(A2562,[1]Accounts!$A$2:$G$3001,7,FALSE)</f>
        <v>71909,9289</v>
      </c>
      <c r="N2562" t="str">
        <f>IFERROR(VLOOKUP(A2562,[1]Loan!A:D,4,FALSE),  " No Loan")</f>
        <v>N1724888697</v>
      </c>
      <c r="O2562" s="4">
        <f>VLOOKUP(B2562, [1]Transaction!C:F,4,FALSE)</f>
        <v>44456</v>
      </c>
      <c r="P2562" t="str">
        <f>VLOOKUP(B2562,[1]Transaction!C:D,2,FALSE)</f>
        <v>Loan Payment</v>
      </c>
      <c r="Q2562" t="str">
        <f>VLOOKUP(B2562,[1]Transaction!C:E,3,FALSE)</f>
        <v>AFT</v>
      </c>
      <c r="R2562" s="10">
        <f>IFERROR(I2562-J2562, "")</f>
        <v>202191.87530656002</v>
      </c>
      <c r="S2562" s="5">
        <f t="shared" si="79"/>
        <v>0</v>
      </c>
    </row>
    <row r="2563" spans="1:19" x14ac:dyDescent="0.25">
      <c r="A2563" s="6" t="s">
        <v>1052</v>
      </c>
      <c r="B2563" s="7">
        <v>851102681</v>
      </c>
      <c r="C2563" s="6">
        <v>63</v>
      </c>
      <c r="D2563" s="17">
        <v>21695.25</v>
      </c>
      <c r="E2563" s="6" t="s">
        <v>3339</v>
      </c>
      <c r="F2563" s="6" t="s">
        <v>3606</v>
      </c>
      <c r="G2563" s="6" t="s">
        <v>3357</v>
      </c>
      <c r="H2563" s="18" t="s">
        <v>8569</v>
      </c>
      <c r="I2563" s="19" t="str">
        <f t="shared" ref="I2563:I2626" si="80">LEFT(H2563,10)</f>
        <v>895244.830</v>
      </c>
      <c r="J2563" s="20">
        <v>178073.37873935999</v>
      </c>
      <c r="K2563" s="6" t="s">
        <v>8570</v>
      </c>
      <c r="L2563" t="str">
        <f>VLOOKUP(A2563,[1]Accounts!$A$2:$G$3001,5,FALSE)</f>
        <v>Joint</v>
      </c>
      <c r="M2563" t="str">
        <f>VLOOKUP(A2563,[1]Accounts!$A$2:$G$3001,7,FALSE)</f>
        <v>92389,0188</v>
      </c>
      <c r="N2563" t="str">
        <f>IFERROR(VLOOKUP(A2563,[1]Loan!A:D,4,FALSE),  " No Loan")</f>
        <v xml:space="preserve"> No Loan</v>
      </c>
      <c r="O2563" s="4">
        <f>VLOOKUP(B2563, [1]Transaction!C:F,4,FALSE)</f>
        <v>44544</v>
      </c>
      <c r="P2563" t="str">
        <f>VLOOKUP(B2563,[1]Transaction!C:D,2,FALSE)</f>
        <v>Money Transfer</v>
      </c>
      <c r="Q2563" t="str">
        <f>VLOOKUP(B2563,[1]Transaction!C:E,3,FALSE)</f>
        <v>Bank</v>
      </c>
      <c r="R2563" s="10">
        <f>IFERROR(I2563-J2563, "")</f>
        <v>717171.45126063994</v>
      </c>
      <c r="S2563" s="5">
        <f t="shared" ref="S2563:S2626" si="81">IF(R2563&gt;500000, R2563*0.02,0)</f>
        <v>14343.429025212799</v>
      </c>
    </row>
    <row r="2564" spans="1:19" x14ac:dyDescent="0.25">
      <c r="A2564" s="6" t="s">
        <v>635</v>
      </c>
      <c r="B2564" s="7">
        <v>851201007</v>
      </c>
      <c r="C2564" s="6">
        <v>74</v>
      </c>
      <c r="D2564" s="17">
        <v>17677.5</v>
      </c>
      <c r="E2564" s="6" t="s">
        <v>3348</v>
      </c>
      <c r="F2564" s="6" t="s">
        <v>3803</v>
      </c>
      <c r="G2564" s="6" t="s">
        <v>3369</v>
      </c>
      <c r="H2564" s="18" t="s">
        <v>8571</v>
      </c>
      <c r="I2564" s="19" t="str">
        <f t="shared" si="80"/>
        <v>475504.329</v>
      </c>
      <c r="J2564" s="20">
        <v>279596.5456284</v>
      </c>
      <c r="K2564" s="6" t="s">
        <v>8572</v>
      </c>
      <c r="L2564" t="str">
        <f>VLOOKUP(A2564,[1]Accounts!$A$2:$G$3001,5,FALSE)</f>
        <v>Domiciliary</v>
      </c>
      <c r="M2564" t="str">
        <f>VLOOKUP(A2564,[1]Accounts!$A$2:$G$3001,7,FALSE)</f>
        <v>146174,0544</v>
      </c>
      <c r="N2564" t="str">
        <f>IFERROR(VLOOKUP(A2564,[1]Loan!A:D,4,FALSE),  " No Loan")</f>
        <v xml:space="preserve"> No Loan</v>
      </c>
      <c r="O2564" s="4">
        <f>VLOOKUP(B2564, [1]Transaction!C:F,4,FALSE)</f>
        <v>44374</v>
      </c>
      <c r="P2564" t="str">
        <f>VLOOKUP(B2564,[1]Transaction!C:D,2,FALSE)</f>
        <v>Money Transfer</v>
      </c>
      <c r="Q2564" t="str">
        <f>VLOOKUP(B2564,[1]Transaction!C:E,3,FALSE)</f>
        <v>Mobile</v>
      </c>
      <c r="R2564" s="10">
        <f>IFERROR(I2564-J2564, "")</f>
        <v>195907.78337160003</v>
      </c>
      <c r="S2564" s="5">
        <f t="shared" si="81"/>
        <v>0</v>
      </c>
    </row>
    <row r="2565" spans="1:19" x14ac:dyDescent="0.25">
      <c r="A2565" s="6" t="s">
        <v>1328</v>
      </c>
      <c r="B2565" s="7">
        <v>851449860</v>
      </c>
      <c r="C2565" s="6">
        <v>36</v>
      </c>
      <c r="D2565" s="17">
        <v>31557</v>
      </c>
      <c r="E2565" s="6" t="s">
        <v>3339</v>
      </c>
      <c r="F2565" s="6" t="s">
        <v>3968</v>
      </c>
      <c r="G2565" s="6" t="s">
        <v>3361</v>
      </c>
      <c r="H2565" s="18" t="s">
        <v>8573</v>
      </c>
      <c r="I2565" s="19" t="str">
        <f t="shared" si="80"/>
        <v>1601165.63</v>
      </c>
      <c r="J2565" s="20">
        <v>136357.33135200001</v>
      </c>
      <c r="K2565" s="6" t="s">
        <v>8574</v>
      </c>
      <c r="L2565" t="str">
        <f>VLOOKUP(A2565,[1]Accounts!$A$2:$G$3001,5,FALSE)</f>
        <v>Joint</v>
      </c>
      <c r="M2565" t="str">
        <f>VLOOKUP(A2565,[1]Accounts!$A$2:$G$3001,7,FALSE)</f>
        <v>185421,504</v>
      </c>
      <c r="N2565" t="str">
        <f>IFERROR(VLOOKUP(A2565,[1]Loan!A:D,4,FALSE),  " No Loan")</f>
        <v xml:space="preserve"> No Loan</v>
      </c>
      <c r="O2565" s="4">
        <f>VLOOKUP(B2565, [1]Transaction!C:F,4,FALSE)</f>
        <v>44269</v>
      </c>
      <c r="P2565" t="str">
        <f>VLOOKUP(B2565,[1]Transaction!C:D,2,FALSE)</f>
        <v>Money Deposit</v>
      </c>
      <c r="Q2565" t="str">
        <f>VLOOKUP(B2565,[1]Transaction!C:E,3,FALSE)</f>
        <v>ATM</v>
      </c>
      <c r="R2565" s="10">
        <f>IFERROR(I2565-J2565, "")</f>
        <v>1464808.2986479998</v>
      </c>
      <c r="S2565" s="5">
        <f t="shared" si="81"/>
        <v>29296.165972959996</v>
      </c>
    </row>
    <row r="2566" spans="1:19" x14ac:dyDescent="0.25">
      <c r="A2566" s="6" t="s">
        <v>1401</v>
      </c>
      <c r="B2566" s="7">
        <v>851913195</v>
      </c>
      <c r="C2566" s="6">
        <v>26</v>
      </c>
      <c r="D2566" s="17">
        <v>35209.5</v>
      </c>
      <c r="E2566" s="6" t="s">
        <v>3348</v>
      </c>
      <c r="F2566" s="6" t="s">
        <v>3979</v>
      </c>
      <c r="G2566" s="6" t="s">
        <v>3345</v>
      </c>
      <c r="H2566" s="18" t="s">
        <v>8575</v>
      </c>
      <c r="I2566" s="19" t="str">
        <f t="shared" si="80"/>
        <v>228238.256</v>
      </c>
      <c r="J2566" s="20">
        <v>72249.213656160005</v>
      </c>
      <c r="K2566" s="6" t="s">
        <v>8576</v>
      </c>
      <c r="L2566" t="str">
        <f>VLOOKUP(A2566,[1]Accounts!$A$2:$G$3001,5,FALSE)</f>
        <v>Joint</v>
      </c>
      <c r="M2566" t="str">
        <f>VLOOKUP(A2566,[1]Accounts!$A$2:$G$3001,7,FALSE)</f>
        <v>484083,738</v>
      </c>
      <c r="N2566" t="str">
        <f>IFERROR(VLOOKUP(A2566,[1]Loan!A:D,4,FALSE),  " No Loan")</f>
        <v xml:space="preserve"> No Loan</v>
      </c>
      <c r="O2566" s="4">
        <f>VLOOKUP(B2566, [1]Transaction!C:F,4,FALSE)</f>
        <v>44678</v>
      </c>
      <c r="P2566" t="str">
        <f>VLOOKUP(B2566,[1]Transaction!C:D,2,FALSE)</f>
        <v>Online Payment</v>
      </c>
      <c r="Q2566" t="str">
        <f>VLOOKUP(B2566,[1]Transaction!C:E,3,FALSE)</f>
        <v>Mobile</v>
      </c>
      <c r="R2566" s="10">
        <f>IFERROR(I2566-J2566, "")</f>
        <v>155989.04234384</v>
      </c>
      <c r="S2566" s="5">
        <f t="shared" si="81"/>
        <v>0</v>
      </c>
    </row>
    <row r="2567" spans="1:19" x14ac:dyDescent="0.25">
      <c r="A2567" s="6" t="s">
        <v>1683</v>
      </c>
      <c r="B2567" s="7">
        <v>852176724</v>
      </c>
      <c r="C2567" s="6">
        <v>73</v>
      </c>
      <c r="D2567" s="17">
        <v>18042.75</v>
      </c>
      <c r="E2567" s="6" t="s">
        <v>3348</v>
      </c>
      <c r="F2567" s="6" t="s">
        <v>3821</v>
      </c>
      <c r="G2567" s="6" t="s">
        <v>3369</v>
      </c>
      <c r="H2567" s="18" t="s">
        <v>8577</v>
      </c>
      <c r="I2567" s="19" t="str">
        <f t="shared" si="80"/>
        <v>1924837.54</v>
      </c>
      <c r="J2567" s="20">
        <v>503686.52137440001</v>
      </c>
      <c r="K2567" s="6" t="s">
        <v>8578</v>
      </c>
      <c r="L2567" t="str">
        <f>VLOOKUP(A2567,[1]Accounts!$A$2:$G$3001,5,FALSE)</f>
        <v>Domiciliary</v>
      </c>
      <c r="M2567" t="str">
        <f>VLOOKUP(A2567,[1]Accounts!$A$2:$G$3001,7,FALSE)</f>
        <v>37825,251</v>
      </c>
      <c r="N2567" t="str">
        <f>IFERROR(VLOOKUP(A2567,[1]Loan!A:D,4,FALSE),  " No Loan")</f>
        <v xml:space="preserve"> No Loan</v>
      </c>
      <c r="O2567" s="4">
        <f>VLOOKUP(B2567, [1]Transaction!C:F,4,FALSE)</f>
        <v>44596</v>
      </c>
      <c r="P2567" t="str">
        <f>VLOOKUP(B2567,[1]Transaction!C:D,2,FALSE)</f>
        <v>Cash Withdrawal</v>
      </c>
      <c r="Q2567" t="str">
        <f>VLOOKUP(B2567,[1]Transaction!C:E,3,FALSE)</f>
        <v>ATM</v>
      </c>
      <c r="R2567" s="10">
        <f>IFERROR(I2567-J2567, "")</f>
        <v>1421151.0186256</v>
      </c>
      <c r="S2567" s="5">
        <f t="shared" si="81"/>
        <v>28423.020372512001</v>
      </c>
    </row>
    <row r="2568" spans="1:19" x14ac:dyDescent="0.25">
      <c r="A2568" s="6" t="s">
        <v>2495</v>
      </c>
      <c r="B2568" s="7">
        <v>852265287</v>
      </c>
      <c r="C2568" s="6">
        <v>31</v>
      </c>
      <c r="D2568" s="17">
        <v>33383.25</v>
      </c>
      <c r="E2568" s="6" t="s">
        <v>3348</v>
      </c>
      <c r="F2568" s="6" t="s">
        <v>3651</v>
      </c>
      <c r="G2568" s="6" t="s">
        <v>3512</v>
      </c>
      <c r="H2568" s="18" t="s">
        <v>8579</v>
      </c>
      <c r="I2568" s="19" t="str">
        <f t="shared" si="80"/>
        <v>1016709.90</v>
      </c>
      <c r="J2568" s="20">
        <v>93171.931269120003</v>
      </c>
      <c r="K2568" s="6" t="s">
        <v>8580</v>
      </c>
      <c r="L2568" t="str">
        <f>VLOOKUP(A2568,[1]Accounts!$A$2:$G$3001,5,FALSE)</f>
        <v>Savings</v>
      </c>
      <c r="M2568" t="str">
        <f>VLOOKUP(A2568,[1]Accounts!$A$2:$G$3001,7,FALSE)</f>
        <v>83258,9706</v>
      </c>
      <c r="N2568" t="str">
        <f>IFERROR(VLOOKUP(A2568,[1]Loan!A:D,4,FALSE),  " No Loan")</f>
        <v xml:space="preserve"> No Loan</v>
      </c>
      <c r="O2568" s="4">
        <f>VLOOKUP(B2568, [1]Transaction!C:F,4,FALSE)</f>
        <v>44324</v>
      </c>
      <c r="P2568" t="str">
        <f>VLOOKUP(B2568,[1]Transaction!C:D,2,FALSE)</f>
        <v>Money Transfer</v>
      </c>
      <c r="Q2568" t="str">
        <f>VLOOKUP(B2568,[1]Transaction!C:E,3,FALSE)</f>
        <v>Bank</v>
      </c>
      <c r="R2568" s="10">
        <f>IFERROR(I2568-J2568, "")</f>
        <v>923537.96873088006</v>
      </c>
      <c r="S2568" s="5">
        <f t="shared" si="81"/>
        <v>18470.759374617603</v>
      </c>
    </row>
    <row r="2569" spans="1:19" x14ac:dyDescent="0.25">
      <c r="A2569" s="6" t="s">
        <v>1677</v>
      </c>
      <c r="B2569" s="7">
        <v>853402528</v>
      </c>
      <c r="C2569" s="6">
        <v>64</v>
      </c>
      <c r="D2569" s="17">
        <v>21330</v>
      </c>
      <c r="E2569" s="6" t="s">
        <v>3339</v>
      </c>
      <c r="F2569" s="6" t="s">
        <v>3372</v>
      </c>
      <c r="G2569" s="6" t="s">
        <v>3399</v>
      </c>
      <c r="H2569" s="18" t="s">
        <v>8581</v>
      </c>
      <c r="I2569" s="19" t="str">
        <f t="shared" si="80"/>
        <v>578948.644</v>
      </c>
      <c r="J2569" s="20">
        <v>110458.4033358</v>
      </c>
      <c r="K2569" s="6" t="s">
        <v>8582</v>
      </c>
      <c r="L2569" t="str">
        <f>VLOOKUP(A2569,[1]Accounts!$A$2:$G$3001,5,FALSE)</f>
        <v>Savings</v>
      </c>
      <c r="M2569" t="str">
        <f>VLOOKUP(A2569,[1]Accounts!$A$2:$G$3001,7,FALSE)</f>
        <v>182033,6145</v>
      </c>
      <c r="N2569" t="str">
        <f>IFERROR(VLOOKUP(A2569,[1]Loan!A:D,4,FALSE),  " No Loan")</f>
        <v xml:space="preserve"> No Loan</v>
      </c>
      <c r="O2569" s="4">
        <f>VLOOKUP(B2569, [1]Transaction!C:F,4,FALSE)</f>
        <v>44207</v>
      </c>
      <c r="P2569" t="str">
        <f>VLOOKUP(B2569,[1]Transaction!C:D,2,FALSE)</f>
        <v>Online Payment</v>
      </c>
      <c r="Q2569" t="str">
        <f>VLOOKUP(B2569,[1]Transaction!C:E,3,FALSE)</f>
        <v>Internet Banking</v>
      </c>
      <c r="R2569" s="10">
        <f>IFERROR(I2569-J2569, "")</f>
        <v>468490.24066419998</v>
      </c>
      <c r="S2569" s="5">
        <f t="shared" si="81"/>
        <v>0</v>
      </c>
    </row>
    <row r="2570" spans="1:19" x14ac:dyDescent="0.25">
      <c r="A2570" s="6" t="s">
        <v>2164</v>
      </c>
      <c r="B2570" s="7">
        <v>853740203</v>
      </c>
      <c r="C2570" s="6">
        <v>73</v>
      </c>
      <c r="D2570" s="17">
        <v>18042.75</v>
      </c>
      <c r="E2570" s="6" t="s">
        <v>3339</v>
      </c>
      <c r="F2570" s="6" t="s">
        <v>3900</v>
      </c>
      <c r="G2570" s="6" t="s">
        <v>3345</v>
      </c>
      <c r="H2570" s="18" t="s">
        <v>8583</v>
      </c>
      <c r="I2570" s="19" t="str">
        <f t="shared" si="80"/>
        <v>917669.163</v>
      </c>
      <c r="J2570" s="20">
        <v>78946.538299200096</v>
      </c>
      <c r="K2570" s="6" t="s">
        <v>8584</v>
      </c>
      <c r="L2570" t="str">
        <f>VLOOKUP(A2570,[1]Accounts!$A$2:$G$3001,5,FALSE)</f>
        <v>Domiciliary</v>
      </c>
      <c r="M2570" t="str">
        <f>VLOOKUP(A2570,[1]Accounts!$A$2:$G$3001,7,FALSE)</f>
        <v>198017,127</v>
      </c>
      <c r="N2570" t="str">
        <f>IFERROR(VLOOKUP(A2570,[1]Loan!A:D,4,FALSE),  " No Loan")</f>
        <v xml:space="preserve"> No Loan</v>
      </c>
      <c r="O2570" s="4">
        <f>VLOOKUP(B2570, [1]Transaction!C:F,4,FALSE)</f>
        <v>44459</v>
      </c>
      <c r="P2570" t="str">
        <f>VLOOKUP(B2570,[1]Transaction!C:D,2,FALSE)</f>
        <v>Money Deposit</v>
      </c>
      <c r="Q2570" t="str">
        <f>VLOOKUP(B2570,[1]Transaction!C:E,3,FALSE)</f>
        <v>ATM</v>
      </c>
      <c r="R2570" s="10">
        <f>IFERROR(I2570-J2570, "")</f>
        <v>838722.62470079982</v>
      </c>
      <c r="S2570" s="5">
        <f t="shared" si="81"/>
        <v>16774.452494015997</v>
      </c>
    </row>
    <row r="2571" spans="1:19" x14ac:dyDescent="0.25">
      <c r="A2571" s="6" t="s">
        <v>283</v>
      </c>
      <c r="B2571" s="7">
        <v>853947202</v>
      </c>
      <c r="C2571" s="6">
        <v>27</v>
      </c>
      <c r="D2571" s="17">
        <v>34844.25</v>
      </c>
      <c r="E2571" s="6" t="s">
        <v>3339</v>
      </c>
      <c r="F2571" s="6" t="s">
        <v>3497</v>
      </c>
      <c r="G2571" s="6" t="s">
        <v>3376</v>
      </c>
      <c r="H2571" s="18" t="s">
        <v>8585</v>
      </c>
      <c r="I2571" s="19" t="str">
        <f t="shared" si="80"/>
        <v>539509.158</v>
      </c>
      <c r="J2571" s="20">
        <v>182798.39711232</v>
      </c>
      <c r="K2571" s="6" t="s">
        <v>8586</v>
      </c>
      <c r="L2571" t="str">
        <f>VLOOKUP(A2571,[1]Accounts!$A$2:$G$3001,5,FALSE)</f>
        <v>Domiciliary</v>
      </c>
      <c r="M2571" t="str">
        <f>VLOOKUP(A2571,[1]Accounts!$A$2:$G$3001,7,FALSE)</f>
        <v>346235,3076</v>
      </c>
      <c r="N2571" t="str">
        <f>IFERROR(VLOOKUP(A2571,[1]Loan!A:D,4,FALSE),  " No Loan")</f>
        <v xml:space="preserve"> No Loan</v>
      </c>
      <c r="O2571" s="4">
        <f>VLOOKUP(B2571, [1]Transaction!C:F,4,FALSE)</f>
        <v>44561</v>
      </c>
      <c r="P2571" t="str">
        <f>VLOOKUP(B2571,[1]Transaction!C:D,2,FALSE)</f>
        <v>Checks</v>
      </c>
      <c r="Q2571" t="str">
        <f>VLOOKUP(B2571,[1]Transaction!C:E,3,FALSE)</f>
        <v>Informal Services</v>
      </c>
      <c r="R2571" s="10">
        <f>IFERROR(I2571-J2571, "")</f>
        <v>356710.76088768005</v>
      </c>
      <c r="S2571" s="5">
        <f t="shared" si="81"/>
        <v>0</v>
      </c>
    </row>
    <row r="2572" spans="1:19" x14ac:dyDescent="0.25">
      <c r="A2572" s="6" t="s">
        <v>2479</v>
      </c>
      <c r="B2572" s="7">
        <v>854144068</v>
      </c>
      <c r="C2572" s="6">
        <v>54</v>
      </c>
      <c r="D2572" s="17">
        <v>24982.5</v>
      </c>
      <c r="E2572" s="6" t="s">
        <v>3348</v>
      </c>
      <c r="F2572" s="6" t="s">
        <v>3382</v>
      </c>
      <c r="G2572" s="6" t="s">
        <v>3512</v>
      </c>
      <c r="H2572" s="18" t="s">
        <v>8587</v>
      </c>
      <c r="I2572" s="19" t="str">
        <f t="shared" si="80"/>
        <v>827479.834</v>
      </c>
      <c r="J2572" s="20">
        <v>770161.71929471998</v>
      </c>
      <c r="K2572" s="6" t="s">
        <v>8588</v>
      </c>
      <c r="L2572" t="str">
        <f>VLOOKUP(A2572,[1]Accounts!$A$2:$G$3001,5,FALSE)</f>
        <v>Current</v>
      </c>
      <c r="M2572" t="str">
        <f>VLOOKUP(A2572,[1]Accounts!$A$2:$G$3001,7,FALSE)</f>
        <v>80536,4224</v>
      </c>
      <c r="N2572" t="str">
        <f>IFERROR(VLOOKUP(A2572,[1]Loan!A:D,4,FALSE),  " No Loan")</f>
        <v xml:space="preserve"> No Loan</v>
      </c>
      <c r="O2572" s="4">
        <f>VLOOKUP(B2572, [1]Transaction!C:F,4,FALSE)</f>
        <v>44471</v>
      </c>
      <c r="P2572" t="str">
        <f>VLOOKUP(B2572,[1]Transaction!C:D,2,FALSE)</f>
        <v>Cash Withdrawal</v>
      </c>
      <c r="Q2572" t="str">
        <f>VLOOKUP(B2572,[1]Transaction!C:E,3,FALSE)</f>
        <v>ATM</v>
      </c>
      <c r="R2572" s="10">
        <f>IFERROR(I2572-J2572, "")</f>
        <v>57318.114705280052</v>
      </c>
      <c r="S2572" s="5">
        <f t="shared" si="81"/>
        <v>0</v>
      </c>
    </row>
    <row r="2573" spans="1:19" x14ac:dyDescent="0.25">
      <c r="A2573" s="6" t="s">
        <v>1299</v>
      </c>
      <c r="B2573" s="7">
        <v>854150558</v>
      </c>
      <c r="C2573" s="6">
        <v>44</v>
      </c>
      <c r="D2573" s="17">
        <v>28635</v>
      </c>
      <c r="E2573" s="6" t="s">
        <v>3339</v>
      </c>
      <c r="F2573" s="6" t="s">
        <v>4287</v>
      </c>
      <c r="G2573" s="6" t="s">
        <v>3369</v>
      </c>
      <c r="H2573" s="18" t="s">
        <v>8589</v>
      </c>
      <c r="I2573" s="19" t="str">
        <f t="shared" si="80"/>
        <v>136891.316</v>
      </c>
      <c r="J2573" s="20">
        <v>93195.608103000006</v>
      </c>
      <c r="K2573" s="6" t="s">
        <v>8590</v>
      </c>
      <c r="L2573" t="str">
        <f>VLOOKUP(A2573,[1]Accounts!$A$2:$G$3001,5,FALSE)</f>
        <v>Domiciliary</v>
      </c>
      <c r="M2573" t="str">
        <f>VLOOKUP(A2573,[1]Accounts!$A$2:$G$3001,7,FALSE)</f>
        <v>111407,9928</v>
      </c>
      <c r="N2573" t="str">
        <f>IFERROR(VLOOKUP(A2573,[1]Loan!A:D,4,FALSE),  " No Loan")</f>
        <v xml:space="preserve"> No Loan</v>
      </c>
      <c r="O2573" s="4">
        <f>VLOOKUP(B2573, [1]Transaction!C:F,4,FALSE)</f>
        <v>44295</v>
      </c>
      <c r="P2573" t="str">
        <f>VLOOKUP(B2573,[1]Transaction!C:D,2,FALSE)</f>
        <v>Money Transfer</v>
      </c>
      <c r="Q2573" t="str">
        <f>VLOOKUP(B2573,[1]Transaction!C:E,3,FALSE)</f>
        <v>Mobile</v>
      </c>
      <c r="R2573" s="10">
        <f>IFERROR(I2573-J2573, "")</f>
        <v>43695.707896999986</v>
      </c>
      <c r="S2573" s="5">
        <f t="shared" si="81"/>
        <v>0</v>
      </c>
    </row>
    <row r="2574" spans="1:19" x14ac:dyDescent="0.25">
      <c r="A2574" s="6" t="s">
        <v>202</v>
      </c>
      <c r="B2574" s="7">
        <v>854450415</v>
      </c>
      <c r="C2574" s="6">
        <v>66</v>
      </c>
      <c r="D2574" s="17">
        <v>20599.5</v>
      </c>
      <c r="E2574" s="6" t="s">
        <v>3348</v>
      </c>
      <c r="F2574" s="6" t="s">
        <v>3523</v>
      </c>
      <c r="G2574" s="6" t="s">
        <v>3463</v>
      </c>
      <c r="H2574" s="18" t="s">
        <v>8591</v>
      </c>
      <c r="I2574" s="19" t="str">
        <f t="shared" si="80"/>
        <v>629275.499</v>
      </c>
      <c r="J2574" s="20">
        <v>252028.82011944</v>
      </c>
      <c r="K2574" s="6" t="s">
        <v>8592</v>
      </c>
      <c r="L2574" t="str">
        <f>VLOOKUP(A2574,[1]Accounts!$A$2:$G$3001,5,FALSE)</f>
        <v>Domiciliary</v>
      </c>
      <c r="M2574" t="str">
        <f>VLOOKUP(A2574,[1]Accounts!$A$2:$G$3001,7,FALSE)</f>
        <v>268503,696</v>
      </c>
      <c r="N2574" t="str">
        <f>IFERROR(VLOOKUP(A2574,[1]Loan!A:D,4,FALSE),  " No Loan")</f>
        <v xml:space="preserve"> No Loan</v>
      </c>
      <c r="O2574" s="4">
        <f>VLOOKUP(B2574, [1]Transaction!C:F,4,FALSE)</f>
        <v>44296</v>
      </c>
      <c r="P2574" t="str">
        <f>VLOOKUP(B2574,[1]Transaction!C:D,2,FALSE)</f>
        <v>Money Transfer</v>
      </c>
      <c r="Q2574" t="str">
        <f>VLOOKUP(B2574,[1]Transaction!C:E,3,FALSE)</f>
        <v>Mobile</v>
      </c>
      <c r="R2574" s="10">
        <f>IFERROR(I2574-J2574, "")</f>
        <v>377246.67888055998</v>
      </c>
      <c r="S2574" s="5">
        <f t="shared" si="81"/>
        <v>0</v>
      </c>
    </row>
    <row r="2575" spans="1:19" x14ac:dyDescent="0.25">
      <c r="A2575" s="6" t="s">
        <v>3103</v>
      </c>
      <c r="B2575" s="7">
        <v>854757865</v>
      </c>
      <c r="C2575" s="6">
        <v>35</v>
      </c>
      <c r="D2575" s="17">
        <v>31922.25</v>
      </c>
      <c r="E2575" s="6" t="s">
        <v>3348</v>
      </c>
      <c r="F2575" s="6" t="s">
        <v>3772</v>
      </c>
      <c r="G2575" s="6" t="s">
        <v>3369</v>
      </c>
      <c r="H2575" s="18" t="s">
        <v>8593</v>
      </c>
      <c r="I2575" s="19" t="str">
        <f t="shared" si="80"/>
        <v>1689110.10</v>
      </c>
      <c r="J2575" s="20">
        <v>884436.81730560004</v>
      </c>
      <c r="K2575" s="6" t="s">
        <v>7576</v>
      </c>
      <c r="L2575" t="str">
        <f>VLOOKUP(A2575,[1]Accounts!$A$2:$G$3001,5,FALSE)</f>
        <v>Current</v>
      </c>
      <c r="M2575" t="str">
        <f>VLOOKUP(A2575,[1]Accounts!$A$2:$G$3001,7,FALSE)</f>
        <v>122579,4094</v>
      </c>
      <c r="N2575" t="str">
        <f>IFERROR(VLOOKUP(A2575,[1]Loan!A:D,4,FALSE),  " No Loan")</f>
        <v xml:space="preserve"> No Loan</v>
      </c>
      <c r="O2575" s="4">
        <f>VLOOKUP(B2575, [1]Transaction!C:F,4,FALSE)</f>
        <v>44621</v>
      </c>
      <c r="P2575" t="str">
        <f>VLOOKUP(B2575,[1]Transaction!C:D,2,FALSE)</f>
        <v>Money Transfer</v>
      </c>
      <c r="Q2575" t="str">
        <f>VLOOKUP(B2575,[1]Transaction!C:E,3,FALSE)</f>
        <v>Mobile</v>
      </c>
      <c r="R2575" s="10">
        <f>IFERROR(I2575-J2575, "")</f>
        <v>804673.28269440006</v>
      </c>
      <c r="S2575" s="5">
        <f t="shared" si="81"/>
        <v>16093.465653888001</v>
      </c>
    </row>
    <row r="2576" spans="1:19" x14ac:dyDescent="0.25">
      <c r="A2576" s="6" t="s">
        <v>1245</v>
      </c>
      <c r="B2576" s="7">
        <v>854796709</v>
      </c>
      <c r="C2576" s="6">
        <v>63</v>
      </c>
      <c r="D2576" s="17">
        <v>21695.25</v>
      </c>
      <c r="E2576" s="6" t="s">
        <v>3339</v>
      </c>
      <c r="F2576" s="6" t="s">
        <v>3603</v>
      </c>
      <c r="G2576" s="6" t="s">
        <v>3369</v>
      </c>
      <c r="H2576" s="18" t="s">
        <v>8594</v>
      </c>
      <c r="I2576" s="19" t="str">
        <f t="shared" si="80"/>
        <v>696479.152</v>
      </c>
      <c r="J2576" s="20">
        <v>118266.2172648</v>
      </c>
      <c r="K2576" s="6" t="s">
        <v>8595</v>
      </c>
      <c r="L2576" t="str">
        <f>VLOOKUP(A2576,[1]Accounts!$A$2:$G$3001,5,FALSE)</f>
        <v>Domiciliary</v>
      </c>
      <c r="M2576" t="str">
        <f>VLOOKUP(A2576,[1]Accounts!$A$2:$G$3001,7,FALSE)</f>
        <v>236135,04</v>
      </c>
      <c r="N2576" t="str">
        <f>IFERROR(VLOOKUP(A2576,[1]Loan!A:D,4,FALSE),  " No Loan")</f>
        <v xml:space="preserve"> No Loan</v>
      </c>
      <c r="O2576" s="4">
        <f>VLOOKUP(B2576, [1]Transaction!C:F,4,FALSE)</f>
        <v>44486</v>
      </c>
      <c r="P2576" t="str">
        <f>VLOOKUP(B2576,[1]Transaction!C:D,2,FALSE)</f>
        <v>Money Deposit</v>
      </c>
      <c r="Q2576" t="str">
        <f>VLOOKUP(B2576,[1]Transaction!C:E,3,FALSE)</f>
        <v>ATM</v>
      </c>
      <c r="R2576" s="10">
        <f>IFERROR(I2576-J2576, "")</f>
        <v>578212.93473520002</v>
      </c>
      <c r="S2576" s="5">
        <f t="shared" si="81"/>
        <v>11564.258694704</v>
      </c>
    </row>
    <row r="2577" spans="1:19" x14ac:dyDescent="0.25">
      <c r="A2577" s="6" t="s">
        <v>1847</v>
      </c>
      <c r="B2577" s="7">
        <v>854835571</v>
      </c>
      <c r="C2577" s="6">
        <v>83</v>
      </c>
      <c r="D2577" s="17">
        <v>14390.25</v>
      </c>
      <c r="E2577" s="6" t="s">
        <v>3339</v>
      </c>
      <c r="F2577" s="6" t="s">
        <v>3418</v>
      </c>
      <c r="G2577" s="6" t="s">
        <v>3357</v>
      </c>
      <c r="H2577" s="18" t="s">
        <v>8596</v>
      </c>
      <c r="I2577" s="19" t="str">
        <f t="shared" si="80"/>
        <v>224823.628</v>
      </c>
      <c r="J2577" s="20">
        <v>95325.218611200005</v>
      </c>
      <c r="K2577" s="6" t="s">
        <v>8597</v>
      </c>
      <c r="L2577" t="str">
        <f>VLOOKUP(A2577,[1]Accounts!$A$2:$G$3001,5,FALSE)</f>
        <v>Joint</v>
      </c>
      <c r="M2577" t="str">
        <f>VLOOKUP(A2577,[1]Accounts!$A$2:$G$3001,7,FALSE)</f>
        <v>105422,8284</v>
      </c>
      <c r="N2577" t="str">
        <f>IFERROR(VLOOKUP(A2577,[1]Loan!A:D,4,FALSE),  " No Loan")</f>
        <v xml:space="preserve"> No Loan</v>
      </c>
      <c r="O2577" s="4">
        <f>VLOOKUP(B2577, [1]Transaction!C:F,4,FALSE)</f>
        <v>44612</v>
      </c>
      <c r="P2577" t="str">
        <f>VLOOKUP(B2577,[1]Transaction!C:D,2,FALSE)</f>
        <v>Money Transfer</v>
      </c>
      <c r="Q2577" t="str">
        <f>VLOOKUP(B2577,[1]Transaction!C:E,3,FALSE)</f>
        <v>Bank</v>
      </c>
      <c r="R2577" s="10">
        <f>IFERROR(I2577-J2577, "")</f>
        <v>129498.40938879999</v>
      </c>
      <c r="S2577" s="5">
        <f t="shared" si="81"/>
        <v>0</v>
      </c>
    </row>
    <row r="2578" spans="1:19" x14ac:dyDescent="0.25">
      <c r="A2578" s="6" t="s">
        <v>2827</v>
      </c>
      <c r="B2578" s="7">
        <v>855530996</v>
      </c>
      <c r="C2578" s="6">
        <v>60</v>
      </c>
      <c r="D2578" s="17">
        <v>22791</v>
      </c>
      <c r="E2578" s="6" t="s">
        <v>3348</v>
      </c>
      <c r="F2578" s="6" t="s">
        <v>3382</v>
      </c>
      <c r="G2578" s="6" t="s">
        <v>3505</v>
      </c>
      <c r="H2578" s="18" t="s">
        <v>8598</v>
      </c>
      <c r="I2578" s="19" t="str">
        <f t="shared" si="80"/>
        <v>123081.342</v>
      </c>
      <c r="J2578" s="20">
        <v>42295.224856499997</v>
      </c>
      <c r="K2578" s="6" t="s">
        <v>8599</v>
      </c>
      <c r="L2578" t="str">
        <f>VLOOKUP(A2578,[1]Accounts!$A$2:$G$3001,5,FALSE)</f>
        <v>Current</v>
      </c>
      <c r="M2578" t="str">
        <f>VLOOKUP(A2578,[1]Accounts!$A$2:$G$3001,7,FALSE)</f>
        <v>44252,9913</v>
      </c>
      <c r="N2578" t="str">
        <f>IFERROR(VLOOKUP(A2578,[1]Loan!A:D,4,FALSE),  " No Loan")</f>
        <v xml:space="preserve"> No Loan</v>
      </c>
      <c r="O2578" s="4">
        <f>VLOOKUP(B2578, [1]Transaction!C:F,4,FALSE)</f>
        <v>44549</v>
      </c>
      <c r="P2578" t="str">
        <f>VLOOKUP(B2578,[1]Transaction!C:D,2,FALSE)</f>
        <v>Money Deposit</v>
      </c>
      <c r="Q2578" t="str">
        <f>VLOOKUP(B2578,[1]Transaction!C:E,3,FALSE)</f>
        <v>ATM</v>
      </c>
      <c r="R2578" s="10">
        <f>IFERROR(I2578-J2578, "")</f>
        <v>80786.117143500014</v>
      </c>
      <c r="S2578" s="5">
        <f t="shared" si="81"/>
        <v>0</v>
      </c>
    </row>
    <row r="2579" spans="1:19" x14ac:dyDescent="0.25">
      <c r="A2579" s="6" t="s">
        <v>1194</v>
      </c>
      <c r="B2579" s="7">
        <v>855984744</v>
      </c>
      <c r="C2579" s="6">
        <v>84</v>
      </c>
      <c r="D2579" s="17">
        <v>14025</v>
      </c>
      <c r="E2579" s="6" t="s">
        <v>3348</v>
      </c>
      <c r="F2579" s="6" t="s">
        <v>3385</v>
      </c>
      <c r="G2579" s="6" t="s">
        <v>3512</v>
      </c>
      <c r="H2579" s="18" t="s">
        <v>8600</v>
      </c>
      <c r="I2579" s="19" t="str">
        <f t="shared" si="80"/>
        <v>497932.041</v>
      </c>
      <c r="J2579" s="20">
        <v>349634.89007999998</v>
      </c>
      <c r="K2579" s="6" t="s">
        <v>8601</v>
      </c>
      <c r="L2579" t="str">
        <f>VLOOKUP(A2579,[1]Accounts!$A$2:$G$3001,5,FALSE)</f>
        <v>Current</v>
      </c>
      <c r="M2579" t="str">
        <f>VLOOKUP(A2579,[1]Accounts!$A$2:$G$3001,7,FALSE)</f>
        <v>185240,1825</v>
      </c>
      <c r="N2579" t="str">
        <f>IFERROR(VLOOKUP(A2579,[1]Loan!A:D,4,FALSE),  " No Loan")</f>
        <v xml:space="preserve"> No Loan</v>
      </c>
      <c r="O2579" s="4">
        <f>VLOOKUP(B2579, [1]Transaction!C:F,4,FALSE)</f>
        <v>44653</v>
      </c>
      <c r="P2579" t="str">
        <f>VLOOKUP(B2579,[1]Transaction!C:D,2,FALSE)</f>
        <v>Money Deposit</v>
      </c>
      <c r="Q2579" t="str">
        <f>VLOOKUP(B2579,[1]Transaction!C:E,3,FALSE)</f>
        <v>Bank</v>
      </c>
      <c r="R2579" s="10">
        <f>IFERROR(I2579-J2579, "")</f>
        <v>148297.15092000004</v>
      </c>
      <c r="S2579" s="5">
        <f t="shared" si="81"/>
        <v>0</v>
      </c>
    </row>
    <row r="2580" spans="1:19" x14ac:dyDescent="0.25">
      <c r="A2580" s="6" t="s">
        <v>2076</v>
      </c>
      <c r="B2580" s="7">
        <v>856632217</v>
      </c>
      <c r="C2580" s="6">
        <v>20</v>
      </c>
      <c r="D2580" s="17">
        <v>37401</v>
      </c>
      <c r="E2580" s="6" t="s">
        <v>3348</v>
      </c>
      <c r="F2580" s="6" t="s">
        <v>3372</v>
      </c>
      <c r="G2580" s="6" t="s">
        <v>3463</v>
      </c>
      <c r="H2580" s="18" t="s">
        <v>8602</v>
      </c>
      <c r="I2580" s="19" t="str">
        <f t="shared" si="80"/>
        <v>439865.441</v>
      </c>
      <c r="J2580" s="20">
        <v>203635.5477156</v>
      </c>
      <c r="K2580" s="6" t="s">
        <v>8603</v>
      </c>
      <c r="L2580" t="str">
        <f>VLOOKUP(A2580,[1]Accounts!$A$2:$G$3001,5,FALSE)</f>
        <v>Savings</v>
      </c>
      <c r="M2580" t="str">
        <f>VLOOKUP(A2580,[1]Accounts!$A$2:$G$3001,7,FALSE)</f>
        <v>266528,745</v>
      </c>
      <c r="N2580" t="str">
        <f>IFERROR(VLOOKUP(A2580,[1]Loan!A:D,4,FALSE),  " No Loan")</f>
        <v xml:space="preserve"> No Loan</v>
      </c>
      <c r="O2580" s="4">
        <f>VLOOKUP(B2580, [1]Transaction!C:F,4,FALSE)</f>
        <v>44635</v>
      </c>
      <c r="P2580" t="str">
        <f>VLOOKUP(B2580,[1]Transaction!C:D,2,FALSE)</f>
        <v>Money Transfer</v>
      </c>
      <c r="Q2580" t="str">
        <f>VLOOKUP(B2580,[1]Transaction!C:E,3,FALSE)</f>
        <v>Mobile</v>
      </c>
      <c r="R2580" s="10">
        <f>IFERROR(I2580-J2580, "")</f>
        <v>236229.89328439999</v>
      </c>
      <c r="S2580" s="5">
        <f t="shared" si="81"/>
        <v>0</v>
      </c>
    </row>
    <row r="2581" spans="1:19" x14ac:dyDescent="0.25">
      <c r="A2581" s="6" t="s">
        <v>941</v>
      </c>
      <c r="B2581" s="7">
        <v>857034108</v>
      </c>
      <c r="C2581" s="6">
        <v>17</v>
      </c>
      <c r="D2581" s="17">
        <v>38496.75</v>
      </c>
      <c r="E2581" s="6" t="s">
        <v>3339</v>
      </c>
      <c r="F2581" s="6" t="s">
        <v>4112</v>
      </c>
      <c r="G2581" s="6" t="s">
        <v>3489</v>
      </c>
      <c r="H2581" s="18" t="s">
        <v>8604</v>
      </c>
      <c r="I2581" s="19" t="str">
        <f t="shared" si="80"/>
        <v>507901.824</v>
      </c>
      <c r="J2581" s="20">
        <v>134086.08153600001</v>
      </c>
      <c r="K2581" s="6" t="s">
        <v>8605</v>
      </c>
      <c r="L2581" t="str">
        <f>VLOOKUP(A2581,[1]Accounts!$A$2:$G$3001,5,FALSE)</f>
        <v>Savings</v>
      </c>
      <c r="M2581" t="str">
        <f>VLOOKUP(A2581,[1]Accounts!$A$2:$G$3001,7,FALSE)</f>
        <v>308772,0192</v>
      </c>
      <c r="N2581" t="str">
        <f>IFERROR(VLOOKUP(A2581,[1]Loan!A:D,4,FALSE),  " No Loan")</f>
        <v xml:space="preserve"> No Loan</v>
      </c>
      <c r="O2581" s="4">
        <f>VLOOKUP(B2581, [1]Transaction!C:F,4,FALSE)</f>
        <v>44476</v>
      </c>
      <c r="P2581" t="str">
        <f>VLOOKUP(B2581,[1]Transaction!C:D,2,FALSE)</f>
        <v>Cash Withdrawal</v>
      </c>
      <c r="Q2581" t="str">
        <f>VLOOKUP(B2581,[1]Transaction!C:E,3,FALSE)</f>
        <v>POS</v>
      </c>
      <c r="R2581" s="10">
        <f>IFERROR(I2581-J2581, "")</f>
        <v>373815.74246400001</v>
      </c>
      <c r="S2581" s="5">
        <f t="shared" si="81"/>
        <v>0</v>
      </c>
    </row>
    <row r="2582" spans="1:19" x14ac:dyDescent="0.25">
      <c r="A2582" s="6" t="s">
        <v>1246</v>
      </c>
      <c r="B2582" s="7">
        <v>857789489</v>
      </c>
      <c r="C2582" s="6">
        <v>35</v>
      </c>
      <c r="D2582" s="17">
        <v>31922.25</v>
      </c>
      <c r="E2582" s="6" t="s">
        <v>3348</v>
      </c>
      <c r="F2582" s="6" t="s">
        <v>3541</v>
      </c>
      <c r="G2582" s="6" t="s">
        <v>3350</v>
      </c>
      <c r="H2582" s="18" t="s">
        <v>8606</v>
      </c>
      <c r="I2582" s="19" t="str">
        <f t="shared" si="80"/>
        <v>103372.728</v>
      </c>
      <c r="J2582" s="20">
        <v>64771.519824000003</v>
      </c>
      <c r="K2582" s="6" t="s">
        <v>8607</v>
      </c>
      <c r="L2582" t="str">
        <f>VLOOKUP(A2582,[1]Accounts!$A$2:$G$3001,5,FALSE)</f>
        <v>Savings</v>
      </c>
      <c r="M2582" t="str">
        <f>VLOOKUP(A2582,[1]Accounts!$A$2:$G$3001,7,FALSE)</f>
        <v>80225,5423</v>
      </c>
      <c r="N2582" t="str">
        <f>IFERROR(VLOOKUP(A2582,[1]Loan!A:D,4,FALSE),  " No Loan")</f>
        <v xml:space="preserve"> No Loan</v>
      </c>
      <c r="O2582" s="4">
        <f>VLOOKUP(B2582, [1]Transaction!C:F,4,FALSE)</f>
        <v>44637</v>
      </c>
      <c r="P2582" t="str">
        <f>VLOOKUP(B2582,[1]Transaction!C:D,2,FALSE)</f>
        <v>Money Deposit</v>
      </c>
      <c r="Q2582" t="str">
        <f>VLOOKUP(B2582,[1]Transaction!C:E,3,FALSE)</f>
        <v>Bank</v>
      </c>
      <c r="R2582" s="10">
        <f>IFERROR(I2582-J2582, "")</f>
        <v>38601.208176</v>
      </c>
      <c r="S2582" s="5">
        <f t="shared" si="81"/>
        <v>0</v>
      </c>
    </row>
    <row r="2583" spans="1:19" x14ac:dyDescent="0.25">
      <c r="A2583" s="6" t="s">
        <v>1055</v>
      </c>
      <c r="B2583" s="7">
        <v>858160400</v>
      </c>
      <c r="C2583" s="6">
        <v>37</v>
      </c>
      <c r="D2583" s="17">
        <v>31191.75</v>
      </c>
      <c r="E2583" s="6" t="s">
        <v>3348</v>
      </c>
      <c r="F2583" s="6" t="s">
        <v>3418</v>
      </c>
      <c r="G2583" s="6" t="s">
        <v>3425</v>
      </c>
      <c r="H2583" s="18" t="s">
        <v>8608</v>
      </c>
      <c r="I2583" s="19" t="str">
        <f t="shared" si="80"/>
        <v>2646971.31</v>
      </c>
      <c r="J2583" s="20">
        <v>675570.29070240003</v>
      </c>
      <c r="K2583" s="6" t="s">
        <v>8609</v>
      </c>
      <c r="L2583" t="str">
        <f>VLOOKUP(A2583,[1]Accounts!$A$2:$G$3001,5,FALSE)</f>
        <v>Corporate</v>
      </c>
      <c r="M2583" t="str">
        <f>VLOOKUP(A2583,[1]Accounts!$A$2:$G$3001,7,FALSE)</f>
        <v>247866,5603</v>
      </c>
      <c r="N2583" t="str">
        <f>IFERROR(VLOOKUP(A2583,[1]Loan!A:D,4,FALSE),  " No Loan")</f>
        <v xml:space="preserve"> No Loan</v>
      </c>
      <c r="O2583" s="4">
        <f>VLOOKUP(B2583, [1]Transaction!C:F,4,FALSE)</f>
        <v>44565</v>
      </c>
      <c r="P2583" t="str">
        <f>VLOOKUP(B2583,[1]Transaction!C:D,2,FALSE)</f>
        <v>Online Payment</v>
      </c>
      <c r="Q2583" t="str">
        <f>VLOOKUP(B2583,[1]Transaction!C:E,3,FALSE)</f>
        <v>Card</v>
      </c>
      <c r="R2583" s="10">
        <f>IFERROR(I2583-J2583, "")</f>
        <v>1971401.0192976</v>
      </c>
      <c r="S2583" s="5">
        <f t="shared" si="81"/>
        <v>39428.020385952004</v>
      </c>
    </row>
    <row r="2584" spans="1:19" x14ac:dyDescent="0.25">
      <c r="A2584" s="6" t="s">
        <v>2551</v>
      </c>
      <c r="B2584" s="7">
        <v>858331470</v>
      </c>
      <c r="C2584" s="6">
        <v>35</v>
      </c>
      <c r="D2584" s="17">
        <v>31922.25</v>
      </c>
      <c r="E2584" s="6" t="s">
        <v>3348</v>
      </c>
      <c r="F2584" s="6" t="s">
        <v>3814</v>
      </c>
      <c r="G2584" s="6" t="s">
        <v>3489</v>
      </c>
      <c r="H2584" s="18" t="s">
        <v>8610</v>
      </c>
      <c r="I2584" s="19" t="str">
        <f t="shared" si="80"/>
        <v>2844789.79</v>
      </c>
      <c r="J2584" s="20">
        <v>386732.26253375999</v>
      </c>
      <c r="K2584" s="6" t="s">
        <v>8611</v>
      </c>
      <c r="L2584" t="str">
        <f>VLOOKUP(A2584,[1]Accounts!$A$2:$G$3001,5,FALSE)</f>
        <v>Savings</v>
      </c>
      <c r="M2584" t="str">
        <f>VLOOKUP(A2584,[1]Accounts!$A$2:$G$3001,7,FALSE)</f>
        <v>337287,4284</v>
      </c>
      <c r="N2584" t="str">
        <f>IFERROR(VLOOKUP(A2584,[1]Loan!A:D,4,FALSE),  " No Loan")</f>
        <v xml:space="preserve"> No Loan</v>
      </c>
      <c r="O2584" s="4">
        <f>VLOOKUP(B2584, [1]Transaction!C:F,4,FALSE)</f>
        <v>44215</v>
      </c>
      <c r="P2584" t="str">
        <f>VLOOKUP(B2584,[1]Transaction!C:D,2,FALSE)</f>
        <v>Online Payment</v>
      </c>
      <c r="Q2584" t="str">
        <f>VLOOKUP(B2584,[1]Transaction!C:E,3,FALSE)</f>
        <v>Internet Banking</v>
      </c>
      <c r="R2584" s="10">
        <f>IFERROR(I2584-J2584, "")</f>
        <v>2458057.5274662399</v>
      </c>
      <c r="S2584" s="5">
        <f t="shared" si="81"/>
        <v>49161.150549324797</v>
      </c>
    </row>
    <row r="2585" spans="1:19" x14ac:dyDescent="0.25">
      <c r="A2585" s="6" t="s">
        <v>2431</v>
      </c>
      <c r="B2585" s="7">
        <v>858485094</v>
      </c>
      <c r="C2585" s="6">
        <v>72</v>
      </c>
      <c r="D2585" s="17">
        <v>18408</v>
      </c>
      <c r="E2585" s="6" t="s">
        <v>3339</v>
      </c>
      <c r="F2585" s="6" t="s">
        <v>4227</v>
      </c>
      <c r="G2585" s="6" t="s">
        <v>3369</v>
      </c>
      <c r="H2585" s="18" t="s">
        <v>8612</v>
      </c>
      <c r="I2585" s="19" t="str">
        <f t="shared" si="80"/>
        <v>779074.219</v>
      </c>
      <c r="J2585" s="20">
        <v>277968.92397300003</v>
      </c>
      <c r="K2585" s="6" t="s">
        <v>8613</v>
      </c>
      <c r="L2585" t="str">
        <f>VLOOKUP(A2585,[1]Accounts!$A$2:$G$3001,5,FALSE)</f>
        <v>Current</v>
      </c>
      <c r="M2585" t="str">
        <f>VLOOKUP(A2585,[1]Accounts!$A$2:$G$3001,7,FALSE)</f>
        <v>88518,5664</v>
      </c>
      <c r="N2585" t="str">
        <f>IFERROR(VLOOKUP(A2585,[1]Loan!A:D,4,FALSE),  " No Loan")</f>
        <v xml:space="preserve"> No Loan</v>
      </c>
      <c r="O2585" s="4">
        <f>VLOOKUP(B2585, [1]Transaction!C:F,4,FALSE)</f>
        <v>44496</v>
      </c>
      <c r="P2585" t="str">
        <f>VLOOKUP(B2585,[1]Transaction!C:D,2,FALSE)</f>
        <v>Cash Withdrawal</v>
      </c>
      <c r="Q2585" t="str">
        <f>VLOOKUP(B2585,[1]Transaction!C:E,3,FALSE)</f>
        <v>Bank</v>
      </c>
      <c r="R2585" s="10">
        <f>IFERROR(I2585-J2585, "")</f>
        <v>501105.29502700001</v>
      </c>
      <c r="S2585" s="5">
        <f t="shared" si="81"/>
        <v>10022.10590054</v>
      </c>
    </row>
    <row r="2586" spans="1:19" x14ac:dyDescent="0.25">
      <c r="A2586" s="6" t="s">
        <v>1920</v>
      </c>
      <c r="B2586" s="7">
        <v>858506489</v>
      </c>
      <c r="C2586" s="6">
        <v>22</v>
      </c>
      <c r="D2586" s="17">
        <v>36670.5</v>
      </c>
      <c r="E2586" s="6" t="s">
        <v>3339</v>
      </c>
      <c r="F2586" s="6" t="s">
        <v>3660</v>
      </c>
      <c r="G2586" s="6" t="s">
        <v>3376</v>
      </c>
      <c r="H2586" s="18" t="s">
        <v>8614</v>
      </c>
      <c r="I2586" s="19" t="str">
        <f t="shared" si="80"/>
        <v>592604.240</v>
      </c>
      <c r="J2586" s="20">
        <v>103965.65616</v>
      </c>
      <c r="K2586" s="6" t="s">
        <v>8615</v>
      </c>
      <c r="L2586" t="str">
        <f>VLOOKUP(A2586,[1]Accounts!$A$2:$G$3001,5,FALSE)</f>
        <v>Domiciliary</v>
      </c>
      <c r="M2586" t="str">
        <f>VLOOKUP(A2586,[1]Accounts!$A$2:$G$3001,7,FALSE)</f>
        <v>321086,0712</v>
      </c>
      <c r="N2586" t="str">
        <f>IFERROR(VLOOKUP(A2586,[1]Loan!A:D,4,FALSE),  " No Loan")</f>
        <v xml:space="preserve"> No Loan</v>
      </c>
      <c r="O2586" s="4">
        <f>VLOOKUP(B2586, [1]Transaction!C:F,4,FALSE)</f>
        <v>44424</v>
      </c>
      <c r="P2586" t="str">
        <f>VLOOKUP(B2586,[1]Transaction!C:D,2,FALSE)</f>
        <v>Cash Withdrawal</v>
      </c>
      <c r="Q2586" t="str">
        <f>VLOOKUP(B2586,[1]Transaction!C:E,3,FALSE)</f>
        <v>ATM</v>
      </c>
      <c r="R2586" s="10">
        <f>IFERROR(I2586-J2586, "")</f>
        <v>488638.58383999998</v>
      </c>
      <c r="S2586" s="5">
        <f t="shared" si="81"/>
        <v>0</v>
      </c>
    </row>
    <row r="2587" spans="1:19" x14ac:dyDescent="0.25">
      <c r="A2587" s="6" t="s">
        <v>1806</v>
      </c>
      <c r="B2587" s="7">
        <v>858831444</v>
      </c>
      <c r="C2587" s="6">
        <v>61</v>
      </c>
      <c r="D2587" s="17">
        <v>22425.75</v>
      </c>
      <c r="E2587" s="6" t="s">
        <v>3339</v>
      </c>
      <c r="F2587" s="6" t="s">
        <v>4732</v>
      </c>
      <c r="G2587" s="6" t="s">
        <v>3357</v>
      </c>
      <c r="H2587" s="18" t="s">
        <v>8616</v>
      </c>
      <c r="I2587" s="19" t="str">
        <f t="shared" si="80"/>
        <v>101813.106</v>
      </c>
      <c r="J2587" s="20">
        <v>43426.118198880002</v>
      </c>
      <c r="K2587" s="6" t="s">
        <v>8617</v>
      </c>
      <c r="L2587" t="str">
        <f>VLOOKUP(A2587,[1]Accounts!$A$2:$G$3001,5,FALSE)</f>
        <v>Domiciliary</v>
      </c>
      <c r="M2587" t="str">
        <f>VLOOKUP(A2587,[1]Accounts!$A$2:$G$3001,7,FALSE)</f>
        <v>126478,24</v>
      </c>
      <c r="N2587" t="str">
        <f>IFERROR(VLOOKUP(A2587,[1]Loan!A:D,4,FALSE),  " No Loan")</f>
        <v xml:space="preserve"> No Loan</v>
      </c>
      <c r="O2587" s="4">
        <f>VLOOKUP(B2587, [1]Transaction!C:F,4,FALSE)</f>
        <v>44536</v>
      </c>
      <c r="P2587" t="str">
        <f>VLOOKUP(B2587,[1]Transaction!C:D,2,FALSE)</f>
        <v>Cash Withdrawal</v>
      </c>
      <c r="Q2587" t="str">
        <f>VLOOKUP(B2587,[1]Transaction!C:E,3,FALSE)</f>
        <v>ATM</v>
      </c>
      <c r="R2587" s="10">
        <f>IFERROR(I2587-J2587, "")</f>
        <v>58386.987801119998</v>
      </c>
      <c r="S2587" s="5">
        <f t="shared" si="81"/>
        <v>0</v>
      </c>
    </row>
    <row r="2588" spans="1:19" x14ac:dyDescent="0.25">
      <c r="A2588" s="6" t="s">
        <v>2369</v>
      </c>
      <c r="B2588" s="7">
        <v>859095392</v>
      </c>
      <c r="C2588" s="6">
        <v>60</v>
      </c>
      <c r="D2588" s="17">
        <v>22791</v>
      </c>
      <c r="E2588" s="6" t="s">
        <v>3339</v>
      </c>
      <c r="F2588" s="6" t="s">
        <v>3861</v>
      </c>
      <c r="G2588" s="6" t="s">
        <v>3361</v>
      </c>
      <c r="H2588" s="18" t="s">
        <v>8618</v>
      </c>
      <c r="I2588" s="19" t="str">
        <f t="shared" si="80"/>
        <v>535094.203</v>
      </c>
      <c r="J2588" s="20">
        <v>124934.33642507999</v>
      </c>
      <c r="K2588" s="6" t="s">
        <v>8619</v>
      </c>
      <c r="L2588" t="str">
        <f>VLOOKUP(A2588,[1]Accounts!$A$2:$G$3001,5,FALSE)</f>
        <v>Corporate</v>
      </c>
      <c r="M2588" t="str">
        <f>VLOOKUP(A2588,[1]Accounts!$A$2:$G$3001,7,FALSE)</f>
        <v>48269,65</v>
      </c>
      <c r="N2588" t="str">
        <f>IFERROR(VLOOKUP(A2588,[1]Loan!A:D,4,FALSE),  " No Loan")</f>
        <v xml:space="preserve"> No Loan</v>
      </c>
      <c r="O2588" s="4">
        <f>VLOOKUP(B2588, [1]Transaction!C:F,4,FALSE)</f>
        <v>44489</v>
      </c>
      <c r="P2588" t="str">
        <f>VLOOKUP(B2588,[1]Transaction!C:D,2,FALSE)</f>
        <v>Money Transfer</v>
      </c>
      <c r="Q2588" t="str">
        <f>VLOOKUP(B2588,[1]Transaction!C:E,3,FALSE)</f>
        <v>Bank</v>
      </c>
      <c r="R2588" s="10">
        <f>IFERROR(I2588-J2588, "")</f>
        <v>410159.86657492002</v>
      </c>
      <c r="S2588" s="5">
        <f t="shared" si="81"/>
        <v>0</v>
      </c>
    </row>
    <row r="2589" spans="1:19" x14ac:dyDescent="0.25">
      <c r="A2589" s="6" t="s">
        <v>1760</v>
      </c>
      <c r="B2589" s="7">
        <v>859136057</v>
      </c>
      <c r="C2589" s="6">
        <v>75</v>
      </c>
      <c r="D2589" s="17">
        <v>17312.25</v>
      </c>
      <c r="E2589" s="6" t="s">
        <v>3339</v>
      </c>
      <c r="F2589" s="6" t="s">
        <v>3428</v>
      </c>
      <c r="G2589" s="6" t="s">
        <v>3341</v>
      </c>
      <c r="H2589" s="18" t="s">
        <v>8620</v>
      </c>
      <c r="I2589" s="19" t="str">
        <f t="shared" si="80"/>
        <v>816460.506</v>
      </c>
      <c r="J2589" s="20">
        <v>303904.74410100002</v>
      </c>
      <c r="K2589" s="6" t="s">
        <v>8621</v>
      </c>
      <c r="L2589" t="str">
        <f>VLOOKUP(A2589,[1]Accounts!$A$2:$G$3001,5,FALSE)</f>
        <v>Domiciliary</v>
      </c>
      <c r="M2589" t="str">
        <f>VLOOKUP(A2589,[1]Accounts!$A$2:$G$3001,7,FALSE)</f>
        <v>118429,3632</v>
      </c>
      <c r="N2589" t="str">
        <f>IFERROR(VLOOKUP(A2589,[1]Loan!A:D,4,FALSE),  " No Loan")</f>
        <v xml:space="preserve"> No Loan</v>
      </c>
      <c r="O2589" s="4">
        <f>VLOOKUP(B2589, [1]Transaction!C:F,4,FALSE)</f>
        <v>44295</v>
      </c>
      <c r="P2589" t="str">
        <f>VLOOKUP(B2589,[1]Transaction!C:D,2,FALSE)</f>
        <v>Online Payment</v>
      </c>
      <c r="Q2589" t="str">
        <f>VLOOKUP(B2589,[1]Transaction!C:E,3,FALSE)</f>
        <v>Internet Banking</v>
      </c>
      <c r="R2589" s="10">
        <f>IFERROR(I2589-J2589, "")</f>
        <v>512555.76189900003</v>
      </c>
      <c r="S2589" s="5">
        <f t="shared" si="81"/>
        <v>10251.115237980001</v>
      </c>
    </row>
    <row r="2590" spans="1:19" x14ac:dyDescent="0.25">
      <c r="A2590" s="6" t="s">
        <v>1884</v>
      </c>
      <c r="B2590" s="7">
        <v>859532110</v>
      </c>
      <c r="C2590" s="6">
        <v>24</v>
      </c>
      <c r="D2590" s="17">
        <v>35940</v>
      </c>
      <c r="E2590" s="6" t="s">
        <v>3339</v>
      </c>
      <c r="F2590" s="6" t="s">
        <v>3959</v>
      </c>
      <c r="G2590" s="6" t="s">
        <v>3345</v>
      </c>
      <c r="H2590" s="18" t="s">
        <v>8622</v>
      </c>
      <c r="I2590" s="19" t="str">
        <f t="shared" si="80"/>
        <v>306455.371</v>
      </c>
      <c r="J2590" s="20">
        <v>58711.741532400003</v>
      </c>
      <c r="K2590" s="6" t="s">
        <v>8623</v>
      </c>
      <c r="L2590" t="str">
        <f>VLOOKUP(A2590,[1]Accounts!$A$2:$G$3001,5,FALSE)</f>
        <v>Current</v>
      </c>
      <c r="M2590" t="str">
        <f>VLOOKUP(A2590,[1]Accounts!$A$2:$G$3001,7,FALSE)</f>
        <v>433015,6065</v>
      </c>
      <c r="N2590" t="str">
        <f>IFERROR(VLOOKUP(A2590,[1]Loan!A:D,4,FALSE),  " No Loan")</f>
        <v xml:space="preserve"> No Loan</v>
      </c>
      <c r="O2590" s="4">
        <f>VLOOKUP(B2590, [1]Transaction!C:F,4,FALSE)</f>
        <v>44333</v>
      </c>
      <c r="P2590" t="str">
        <f>VLOOKUP(B2590,[1]Transaction!C:D,2,FALSE)</f>
        <v>Money Deposit</v>
      </c>
      <c r="Q2590" t="str">
        <f>VLOOKUP(B2590,[1]Transaction!C:E,3,FALSE)</f>
        <v>Bank</v>
      </c>
      <c r="R2590" s="10">
        <f>IFERROR(I2590-J2590, "")</f>
        <v>247743.62946759997</v>
      </c>
      <c r="S2590" s="5">
        <f t="shared" si="81"/>
        <v>0</v>
      </c>
    </row>
    <row r="2591" spans="1:19" x14ac:dyDescent="0.25">
      <c r="A2591" s="6" t="s">
        <v>1145</v>
      </c>
      <c r="B2591" s="7">
        <v>860575496</v>
      </c>
      <c r="C2591" s="6">
        <v>37</v>
      </c>
      <c r="D2591" s="17">
        <v>31191.75</v>
      </c>
      <c r="E2591" s="6" t="s">
        <v>3339</v>
      </c>
      <c r="F2591" s="6" t="s">
        <v>3754</v>
      </c>
      <c r="G2591" s="6" t="s">
        <v>3361</v>
      </c>
      <c r="H2591" s="18" t="s">
        <v>8624</v>
      </c>
      <c r="I2591" s="19" t="str">
        <f t="shared" si="80"/>
        <v>467665.089</v>
      </c>
      <c r="J2591" s="20">
        <v>171943.72675341001</v>
      </c>
      <c r="K2591" s="6" t="s">
        <v>8625</v>
      </c>
      <c r="L2591" t="str">
        <f>VLOOKUP(A2591,[1]Accounts!$A$2:$G$3001,5,FALSE)</f>
        <v>Domiciliary</v>
      </c>
      <c r="M2591" t="str">
        <f>VLOOKUP(A2591,[1]Accounts!$A$2:$G$3001,7,FALSE)</f>
        <v>62701,1924</v>
      </c>
      <c r="N2591" t="str">
        <f>IFERROR(VLOOKUP(A2591,[1]Loan!A:D,4,FALSE),  " No Loan")</f>
        <v xml:space="preserve"> No Loan</v>
      </c>
      <c r="O2591" s="4">
        <f>VLOOKUP(B2591, [1]Transaction!C:F,4,FALSE)</f>
        <v>44467</v>
      </c>
      <c r="P2591" t="str">
        <f>VLOOKUP(B2591,[1]Transaction!C:D,2,FALSE)</f>
        <v>Money Transfer</v>
      </c>
      <c r="Q2591" t="str">
        <f>VLOOKUP(B2591,[1]Transaction!C:E,3,FALSE)</f>
        <v>Mobile</v>
      </c>
      <c r="R2591" s="10">
        <f>IFERROR(I2591-J2591, "")</f>
        <v>295721.36224658997</v>
      </c>
      <c r="S2591" s="5">
        <f t="shared" si="81"/>
        <v>0</v>
      </c>
    </row>
    <row r="2592" spans="1:19" x14ac:dyDescent="0.25">
      <c r="A2592" s="6" t="s">
        <v>2965</v>
      </c>
      <c r="B2592" s="7">
        <v>860663910</v>
      </c>
      <c r="C2592" s="6">
        <v>88</v>
      </c>
      <c r="D2592" s="21">
        <v>38173.25</v>
      </c>
      <c r="E2592" s="6" t="str">
        <f ca="1">CHOOSE(RANDBETWEEN(1, 2), "Male","Female")</f>
        <v>Male</v>
      </c>
      <c r="F2592" s="6" t="str">
        <f ca="1">CHOOSE(RANDBETWEEN(1, 5), "Farmer","Tailor","Student","Professor","Welder")</f>
        <v>Tailor</v>
      </c>
      <c r="G2592" s="6" t="str">
        <f ca="1">CHOOSE(RANDBETWEEN(1, 22), "Kano","Kwara","Imo","Lagos","Adamawa","Delta","Sokoto","Oyo","Osun","Abia","Cross River","Kaduna","Plateau","River","Abuja","Kogi","Edo","Anambra","Bayelsa","Benue","Ogun","Enugu")</f>
        <v>Delta</v>
      </c>
      <c r="H2592" s="22" t="s">
        <v>8626</v>
      </c>
      <c r="I2592" s="19" t="str">
        <f t="shared" si="80"/>
        <v>868111.547</v>
      </c>
      <c r="J2592" s="10">
        <v>197222.04922918777</v>
      </c>
      <c r="K2592" t="s">
        <v>8627</v>
      </c>
      <c r="L2592" t="str">
        <f>VLOOKUP(A2592,[1]Accounts!$A$2:$G$3001,5,FALSE)</f>
        <v>Joint</v>
      </c>
      <c r="M2592" t="str">
        <f>VLOOKUP(A2592,[1]Accounts!$A$2:$G$3001,7,FALSE)</f>
        <v>241627,68</v>
      </c>
      <c r="N2592" t="str">
        <f>IFERROR(VLOOKUP(A2592,[1]Loan!A:D,4,FALSE),  " No Loan")</f>
        <v xml:space="preserve"> No Loan</v>
      </c>
      <c r="O2592" s="4">
        <f>VLOOKUP(B2592, [1]Transaction!C:F,4,FALSE)</f>
        <v>44357</v>
      </c>
      <c r="P2592" t="str">
        <f>VLOOKUP(B2592,[1]Transaction!C:D,2,FALSE)</f>
        <v>Money Deposit</v>
      </c>
      <c r="Q2592" t="str">
        <f>VLOOKUP(B2592,[1]Transaction!C:E,3,FALSE)</f>
        <v>Bank</v>
      </c>
      <c r="R2592" s="10">
        <f>IFERROR(I2592-J2592, "")</f>
        <v>670889.49777081225</v>
      </c>
      <c r="S2592" s="5">
        <f t="shared" si="81"/>
        <v>13417.789955416245</v>
      </c>
    </row>
    <row r="2593" spans="1:19" x14ac:dyDescent="0.25">
      <c r="A2593" s="6" t="s">
        <v>2234</v>
      </c>
      <c r="B2593" s="7">
        <v>860849340</v>
      </c>
      <c r="C2593" s="6">
        <v>28</v>
      </c>
      <c r="D2593" s="17">
        <v>34479</v>
      </c>
      <c r="E2593" s="6" t="s">
        <v>3339</v>
      </c>
      <c r="F2593" s="6" t="s">
        <v>3674</v>
      </c>
      <c r="G2593" s="6" t="s">
        <v>3369</v>
      </c>
      <c r="H2593" s="18" t="s">
        <v>8628</v>
      </c>
      <c r="I2593" s="19" t="str">
        <f t="shared" si="80"/>
        <v>1337340.89</v>
      </c>
      <c r="J2593" s="20">
        <v>535644.88367040001</v>
      </c>
      <c r="K2593" s="6" t="s">
        <v>8629</v>
      </c>
      <c r="L2593" t="str">
        <f>VLOOKUP(A2593,[1]Accounts!$A$2:$G$3001,5,FALSE)</f>
        <v>Savings</v>
      </c>
      <c r="M2593" t="str">
        <f>VLOOKUP(A2593,[1]Accounts!$A$2:$G$3001,7,FALSE)</f>
        <v>116126,7192</v>
      </c>
      <c r="N2593" t="str">
        <f>IFERROR(VLOOKUP(A2593,[1]Loan!A:D,4,FALSE),  " No Loan")</f>
        <v xml:space="preserve"> No Loan</v>
      </c>
      <c r="O2593" s="4">
        <f>VLOOKUP(B2593, [1]Transaction!C:F,4,FALSE)</f>
        <v>44660</v>
      </c>
      <c r="P2593" t="str">
        <f>VLOOKUP(B2593,[1]Transaction!C:D,2,FALSE)</f>
        <v>Money Deposit</v>
      </c>
      <c r="Q2593" t="str">
        <f>VLOOKUP(B2593,[1]Transaction!C:E,3,FALSE)</f>
        <v>Bank</v>
      </c>
      <c r="R2593" s="10">
        <f>IFERROR(I2593-J2593, "")</f>
        <v>801696.00632959988</v>
      </c>
      <c r="S2593" s="5">
        <f t="shared" si="81"/>
        <v>16033.920126591998</v>
      </c>
    </row>
    <row r="2594" spans="1:19" x14ac:dyDescent="0.25">
      <c r="A2594" s="6" t="s">
        <v>2574</v>
      </c>
      <c r="B2594" s="7">
        <v>860881991</v>
      </c>
      <c r="C2594" s="6">
        <v>56</v>
      </c>
      <c r="D2594" s="17">
        <v>24252</v>
      </c>
      <c r="E2594" s="6" t="s">
        <v>3339</v>
      </c>
      <c r="F2594" s="6" t="s">
        <v>3582</v>
      </c>
      <c r="G2594" s="6" t="s">
        <v>3505</v>
      </c>
      <c r="H2594" s="18" t="s">
        <v>8630</v>
      </c>
      <c r="I2594" s="19" t="str">
        <f t="shared" si="80"/>
        <v>1517817.46</v>
      </c>
      <c r="J2594" s="20">
        <v>181891.29676872</v>
      </c>
      <c r="K2594" s="6" t="s">
        <v>8631</v>
      </c>
      <c r="L2594" t="str">
        <f>VLOOKUP(A2594,[1]Accounts!$A$2:$G$3001,5,FALSE)</f>
        <v>Current</v>
      </c>
      <c r="M2594" t="str">
        <f>VLOOKUP(A2594,[1]Accounts!$A$2:$G$3001,7,FALSE)</f>
        <v>277253,0475</v>
      </c>
      <c r="N2594" t="str">
        <f>IFERROR(VLOOKUP(A2594,[1]Loan!A:D,4,FALSE),  " No Loan")</f>
        <v xml:space="preserve"> No Loan</v>
      </c>
      <c r="O2594" s="4">
        <f>VLOOKUP(B2594, [1]Transaction!C:F,4,FALSE)</f>
        <v>44548</v>
      </c>
      <c r="P2594" t="str">
        <f>VLOOKUP(B2594,[1]Transaction!C:D,2,FALSE)</f>
        <v>Money Transfer</v>
      </c>
      <c r="Q2594" t="str">
        <f>VLOOKUP(B2594,[1]Transaction!C:E,3,FALSE)</f>
        <v>ATM</v>
      </c>
      <c r="R2594" s="10">
        <f>IFERROR(I2594-J2594, "")</f>
        <v>1335926.1632312799</v>
      </c>
      <c r="S2594" s="5">
        <f t="shared" si="81"/>
        <v>26718.523264625601</v>
      </c>
    </row>
    <row r="2595" spans="1:19" x14ac:dyDescent="0.25">
      <c r="A2595" s="6" t="s">
        <v>3239</v>
      </c>
      <c r="B2595" s="7">
        <v>861963432</v>
      </c>
      <c r="C2595" s="6">
        <v>66</v>
      </c>
      <c r="D2595" s="17">
        <v>20599.5</v>
      </c>
      <c r="E2595" s="6" t="s">
        <v>3339</v>
      </c>
      <c r="F2595" s="6" t="s">
        <v>3704</v>
      </c>
      <c r="G2595" s="6" t="s">
        <v>3369</v>
      </c>
      <c r="H2595" s="18" t="s">
        <v>8632</v>
      </c>
      <c r="I2595" s="19" t="str">
        <f t="shared" si="80"/>
        <v>271006.105</v>
      </c>
      <c r="J2595" s="20">
        <v>72324.754432000002</v>
      </c>
      <c r="K2595" s="6" t="s">
        <v>3865</v>
      </c>
      <c r="L2595" t="str">
        <f>VLOOKUP(A2595,[1]Accounts!$A$2:$G$3001,5,FALSE)</f>
        <v>Domiciliary</v>
      </c>
      <c r="M2595" t="str">
        <f>VLOOKUP(A2595,[1]Accounts!$A$2:$G$3001,7,FALSE)</f>
        <v>290646,5829</v>
      </c>
      <c r="N2595" t="str">
        <f>IFERROR(VLOOKUP(A2595,[1]Loan!A:D,4,FALSE),  " No Loan")</f>
        <v xml:space="preserve"> No Loan</v>
      </c>
      <c r="O2595" s="4">
        <f>VLOOKUP(B2595, [1]Transaction!C:F,4,FALSE)</f>
        <v>44217</v>
      </c>
      <c r="P2595" t="str">
        <f>VLOOKUP(B2595,[1]Transaction!C:D,2,FALSE)</f>
        <v>Money Transfer</v>
      </c>
      <c r="Q2595" t="str">
        <f>VLOOKUP(B2595,[1]Transaction!C:E,3,FALSE)</f>
        <v>Mobile</v>
      </c>
      <c r="R2595" s="10">
        <f>IFERROR(I2595-J2595, "")</f>
        <v>198681.35056799999</v>
      </c>
      <c r="S2595" s="5">
        <f t="shared" si="81"/>
        <v>0</v>
      </c>
    </row>
    <row r="2596" spans="1:19" x14ac:dyDescent="0.25">
      <c r="A2596" s="6" t="s">
        <v>935</v>
      </c>
      <c r="B2596" s="7">
        <v>862357043</v>
      </c>
      <c r="C2596" s="6">
        <v>30</v>
      </c>
      <c r="D2596" s="17">
        <v>33748.5</v>
      </c>
      <c r="E2596" s="6" t="s">
        <v>3339</v>
      </c>
      <c r="F2596" s="6" t="s">
        <v>3415</v>
      </c>
      <c r="G2596" s="6" t="s">
        <v>3389</v>
      </c>
      <c r="H2596" s="18" t="s">
        <v>8633</v>
      </c>
      <c r="I2596" s="19" t="str">
        <f t="shared" si="80"/>
        <v>219305.240</v>
      </c>
      <c r="J2596" s="20">
        <v>92108.200988159995</v>
      </c>
      <c r="K2596" s="6" t="s">
        <v>8201</v>
      </c>
      <c r="L2596" t="str">
        <f>VLOOKUP(A2596,[1]Accounts!$A$2:$G$3001,5,FALSE)</f>
        <v>Current</v>
      </c>
      <c r="M2596" t="str">
        <f>VLOOKUP(A2596,[1]Accounts!$A$2:$G$3001,7,FALSE)</f>
        <v>165191,04</v>
      </c>
      <c r="N2596" t="str">
        <f>IFERROR(VLOOKUP(A2596,[1]Loan!A:D,4,FALSE),  " No Loan")</f>
        <v xml:space="preserve"> No Loan</v>
      </c>
      <c r="O2596" s="4">
        <f>VLOOKUP(B2596, [1]Transaction!C:F,4,FALSE)</f>
        <v>44601</v>
      </c>
      <c r="P2596" t="str">
        <f>VLOOKUP(B2596,[1]Transaction!C:D,2,FALSE)</f>
        <v>Cash Withdrawal</v>
      </c>
      <c r="Q2596" t="str">
        <f>VLOOKUP(B2596,[1]Transaction!C:E,3,FALSE)</f>
        <v>ATM</v>
      </c>
      <c r="R2596" s="10">
        <f>IFERROR(I2596-J2596, "")</f>
        <v>127197.03901184</v>
      </c>
      <c r="S2596" s="5">
        <f t="shared" si="81"/>
        <v>0</v>
      </c>
    </row>
    <row r="2597" spans="1:19" x14ac:dyDescent="0.25">
      <c r="A2597" s="6" t="s">
        <v>2336</v>
      </c>
      <c r="B2597" s="7">
        <v>862682604</v>
      </c>
      <c r="C2597" s="6">
        <v>65</v>
      </c>
      <c r="D2597" s="17">
        <v>20964.75</v>
      </c>
      <c r="E2597" s="6" t="s">
        <v>3348</v>
      </c>
      <c r="F2597" s="6" t="s">
        <v>3421</v>
      </c>
      <c r="G2597" s="6" t="s">
        <v>3501</v>
      </c>
      <c r="H2597" s="18" t="s">
        <v>8634</v>
      </c>
      <c r="I2597" s="19" t="str">
        <f t="shared" si="80"/>
        <v>453440.060</v>
      </c>
      <c r="J2597" s="20">
        <v>640543.74832403997</v>
      </c>
      <c r="K2597" s="6" t="s">
        <v>5639</v>
      </c>
      <c r="L2597" t="str">
        <f>VLOOKUP(A2597,[1]Accounts!$A$2:$G$3001,5,FALSE)</f>
        <v>Corporate</v>
      </c>
      <c r="M2597" t="str">
        <f>VLOOKUP(A2597,[1]Accounts!$A$2:$G$3001,7,FALSE)</f>
        <v>63066,5178</v>
      </c>
      <c r="N2597" t="str">
        <f>IFERROR(VLOOKUP(A2597,[1]Loan!A:D,4,FALSE),  " No Loan")</f>
        <v xml:space="preserve"> No Loan</v>
      </c>
      <c r="O2597" s="4">
        <f>VLOOKUP(B2597, [1]Transaction!C:F,4,FALSE)</f>
        <v>44310</v>
      </c>
      <c r="P2597" t="str">
        <f>VLOOKUP(B2597,[1]Transaction!C:D,2,FALSE)</f>
        <v>Checks</v>
      </c>
      <c r="Q2597" t="str">
        <f>VLOOKUP(B2597,[1]Transaction!C:E,3,FALSE)</f>
        <v>Informal Services</v>
      </c>
      <c r="R2597" s="10">
        <f>IFERROR(I2597-J2597, "")</f>
        <v>-187103.68832403998</v>
      </c>
      <c r="S2597" s="5">
        <f t="shared" si="81"/>
        <v>0</v>
      </c>
    </row>
    <row r="2598" spans="1:19" x14ac:dyDescent="0.25">
      <c r="A2598" s="6" t="s">
        <v>1672</v>
      </c>
      <c r="B2598" s="7">
        <v>862739449</v>
      </c>
      <c r="C2598" s="6">
        <v>71</v>
      </c>
      <c r="D2598" s="17">
        <v>18773.25</v>
      </c>
      <c r="E2598" s="6" t="s">
        <v>3348</v>
      </c>
      <c r="F2598" s="6" t="s">
        <v>4085</v>
      </c>
      <c r="G2598" s="6" t="s">
        <v>3357</v>
      </c>
      <c r="H2598" s="18" t="s">
        <v>8635</v>
      </c>
      <c r="I2598" s="19" t="str">
        <f t="shared" si="80"/>
        <v>686320.344</v>
      </c>
      <c r="J2598" s="20">
        <v>111022.40863999999</v>
      </c>
      <c r="K2598" s="6" t="s">
        <v>8636</v>
      </c>
      <c r="L2598" t="str">
        <f>VLOOKUP(A2598,[1]Accounts!$A$2:$G$3001,5,FALSE)</f>
        <v>Savings</v>
      </c>
      <c r="M2598" t="str">
        <f>VLOOKUP(A2598,[1]Accounts!$A$2:$G$3001,7,FALSE)</f>
        <v>206314,5784</v>
      </c>
      <c r="N2598" t="str">
        <f>IFERROR(VLOOKUP(A2598,[1]Loan!A:D,4,FALSE),  " No Loan")</f>
        <v xml:space="preserve"> No Loan</v>
      </c>
      <c r="O2598" s="4">
        <f>VLOOKUP(B2598, [1]Transaction!C:F,4,FALSE)</f>
        <v>44365</v>
      </c>
      <c r="P2598" t="str">
        <f>VLOOKUP(B2598,[1]Transaction!C:D,2,FALSE)</f>
        <v>Money Transfer</v>
      </c>
      <c r="Q2598" t="str">
        <f>VLOOKUP(B2598,[1]Transaction!C:E,3,FALSE)</f>
        <v>Internet Banking</v>
      </c>
      <c r="R2598" s="10">
        <f>IFERROR(I2598-J2598, "")</f>
        <v>575297.93536</v>
      </c>
      <c r="S2598" s="5">
        <f t="shared" si="81"/>
        <v>11505.958707199999</v>
      </c>
    </row>
    <row r="2599" spans="1:19" x14ac:dyDescent="0.25">
      <c r="A2599" s="6" t="s">
        <v>2942</v>
      </c>
      <c r="B2599" s="7">
        <v>862925892</v>
      </c>
      <c r="C2599" s="6">
        <v>56</v>
      </c>
      <c r="D2599" s="17">
        <v>24252</v>
      </c>
      <c r="E2599" s="6" t="s">
        <v>3348</v>
      </c>
      <c r="F2599" s="6" t="s">
        <v>4970</v>
      </c>
      <c r="G2599" s="6" t="s">
        <v>3512</v>
      </c>
      <c r="H2599" s="18" t="s">
        <v>8637</v>
      </c>
      <c r="I2599" s="19" t="str">
        <f t="shared" si="80"/>
        <v>133212.482</v>
      </c>
      <c r="J2599" s="20">
        <v>83853.752411520007</v>
      </c>
      <c r="K2599" s="6" t="s">
        <v>8638</v>
      </c>
      <c r="L2599" t="str">
        <f>VLOOKUP(A2599,[1]Accounts!$A$2:$G$3001,5,FALSE)</f>
        <v>Joint</v>
      </c>
      <c r="M2599" t="str">
        <f>VLOOKUP(A2599,[1]Accounts!$A$2:$G$3001,7,FALSE)</f>
        <v>59768,75</v>
      </c>
      <c r="N2599" t="str">
        <f>IFERROR(VLOOKUP(A2599,[1]Loan!A:D,4,FALSE),  " No Loan")</f>
        <v xml:space="preserve"> No Loan</v>
      </c>
      <c r="O2599" s="4">
        <f>VLOOKUP(B2599, [1]Transaction!C:F,4,FALSE)</f>
        <v>44230</v>
      </c>
      <c r="P2599" t="str">
        <f>VLOOKUP(B2599,[1]Transaction!C:D,2,FALSE)</f>
        <v>Money Deposit</v>
      </c>
      <c r="Q2599" t="str">
        <f>VLOOKUP(B2599,[1]Transaction!C:E,3,FALSE)</f>
        <v>Bank</v>
      </c>
      <c r="R2599" s="10">
        <f>IFERROR(I2599-J2599, "")</f>
        <v>49358.729588479982</v>
      </c>
      <c r="S2599" s="5">
        <f t="shared" si="81"/>
        <v>0</v>
      </c>
    </row>
    <row r="2600" spans="1:19" x14ac:dyDescent="0.25">
      <c r="A2600" s="6" t="s">
        <v>843</v>
      </c>
      <c r="B2600" s="7">
        <v>863428067</v>
      </c>
      <c r="C2600" s="6">
        <v>82</v>
      </c>
      <c r="D2600" s="17">
        <v>14755.5</v>
      </c>
      <c r="E2600" s="6" t="s">
        <v>3348</v>
      </c>
      <c r="F2600" s="6" t="s">
        <v>3432</v>
      </c>
      <c r="G2600" s="6" t="s">
        <v>3463</v>
      </c>
      <c r="H2600" s="18" t="s">
        <v>8639</v>
      </c>
      <c r="I2600" s="19" t="str">
        <f t="shared" si="80"/>
        <v>39035.5706</v>
      </c>
      <c r="J2600" s="20">
        <v>4864.4326504800001</v>
      </c>
      <c r="K2600" s="6" t="s">
        <v>8640</v>
      </c>
      <c r="L2600" t="str">
        <f>VLOOKUP(A2600,[1]Accounts!$A$2:$G$3001,5,FALSE)</f>
        <v>Joint</v>
      </c>
      <c r="M2600" t="str">
        <f>VLOOKUP(A2600,[1]Accounts!$A$2:$G$3001,7,FALSE)</f>
        <v>45019,5681</v>
      </c>
      <c r="N2600" t="str">
        <f>IFERROR(VLOOKUP(A2600,[1]Loan!A:D,4,FALSE),  " No Loan")</f>
        <v>N610026255</v>
      </c>
      <c r="O2600" s="4">
        <f>VLOOKUP(B2600, [1]Transaction!C:F,4,FALSE)</f>
        <v>44571</v>
      </c>
      <c r="P2600" t="str">
        <f>VLOOKUP(B2600,[1]Transaction!C:D,2,FALSE)</f>
        <v>Loan Payment</v>
      </c>
      <c r="Q2600" t="str">
        <f>VLOOKUP(B2600,[1]Transaction!C:E,3,FALSE)</f>
        <v>Mobile</v>
      </c>
      <c r="R2600" s="10">
        <f>IFERROR(I2600-J2600, "")</f>
        <v>34171.137949520002</v>
      </c>
      <c r="S2600" s="5">
        <f t="shared" si="81"/>
        <v>0</v>
      </c>
    </row>
    <row r="2601" spans="1:19" x14ac:dyDescent="0.25">
      <c r="A2601" s="6" t="s">
        <v>1844</v>
      </c>
      <c r="B2601" s="7">
        <v>863983168</v>
      </c>
      <c r="C2601" s="6">
        <v>50</v>
      </c>
      <c r="D2601" s="17">
        <v>26443.5</v>
      </c>
      <c r="E2601" s="6" t="s">
        <v>3348</v>
      </c>
      <c r="F2601" s="6" t="s">
        <v>3900</v>
      </c>
      <c r="G2601" s="6" t="s">
        <v>3369</v>
      </c>
      <c r="H2601" s="18" t="s">
        <v>8641</v>
      </c>
      <c r="I2601" s="19" t="str">
        <f t="shared" si="80"/>
        <v>453483.463</v>
      </c>
      <c r="J2601" s="20">
        <v>31743.8424576</v>
      </c>
      <c r="K2601" s="6" t="s">
        <v>8642</v>
      </c>
      <c r="L2601" t="str">
        <f>VLOOKUP(A2601,[1]Accounts!$A$2:$G$3001,5,FALSE)</f>
        <v>Corporate</v>
      </c>
      <c r="M2601" t="str">
        <f>VLOOKUP(A2601,[1]Accounts!$A$2:$G$3001,7,FALSE)</f>
        <v>204852,96</v>
      </c>
      <c r="N2601" t="str">
        <f>IFERROR(VLOOKUP(A2601,[1]Loan!A:D,4,FALSE),  " No Loan")</f>
        <v xml:space="preserve"> No Loan</v>
      </c>
      <c r="O2601" s="4">
        <f>VLOOKUP(B2601, [1]Transaction!C:F,4,FALSE)</f>
        <v>44510</v>
      </c>
      <c r="P2601" t="str">
        <f>VLOOKUP(B2601,[1]Transaction!C:D,2,FALSE)</f>
        <v>Online Payment</v>
      </c>
      <c r="Q2601" t="str">
        <f>VLOOKUP(B2601,[1]Transaction!C:E,3,FALSE)</f>
        <v>Card</v>
      </c>
      <c r="R2601" s="10">
        <f>IFERROR(I2601-J2601, "")</f>
        <v>421739.62054239999</v>
      </c>
      <c r="S2601" s="5">
        <f t="shared" si="81"/>
        <v>0</v>
      </c>
    </row>
    <row r="2602" spans="1:19" x14ac:dyDescent="0.25">
      <c r="A2602" s="6" t="s">
        <v>1833</v>
      </c>
      <c r="B2602" s="7">
        <v>864260743</v>
      </c>
      <c r="C2602" s="6">
        <v>69</v>
      </c>
      <c r="D2602" s="17">
        <v>19503.75</v>
      </c>
      <c r="E2602" s="6" t="s">
        <v>3339</v>
      </c>
      <c r="F2602" s="6" t="s">
        <v>3529</v>
      </c>
      <c r="G2602" s="6" t="s">
        <v>3361</v>
      </c>
      <c r="H2602" s="18" t="s">
        <v>8643</v>
      </c>
      <c r="I2602" s="19" t="str">
        <f t="shared" si="80"/>
        <v>295130.165</v>
      </c>
      <c r="J2602" s="20">
        <v>52561.277075999998</v>
      </c>
      <c r="K2602" s="6" t="s">
        <v>8644</v>
      </c>
      <c r="L2602" t="str">
        <f>VLOOKUP(A2602,[1]Accounts!$A$2:$G$3001,5,FALSE)</f>
        <v>Corporate</v>
      </c>
      <c r="M2602" t="str">
        <f>VLOOKUP(A2602,[1]Accounts!$A$2:$G$3001,7,FALSE)</f>
        <v>158182,0672</v>
      </c>
      <c r="N2602" t="str">
        <f>IFERROR(VLOOKUP(A2602,[1]Loan!A:D,4,FALSE),  " No Loan")</f>
        <v xml:space="preserve"> No Loan</v>
      </c>
      <c r="O2602" s="4">
        <f>VLOOKUP(B2602, [1]Transaction!C:F,4,FALSE)</f>
        <v>44456</v>
      </c>
      <c r="P2602" t="str">
        <f>VLOOKUP(B2602,[1]Transaction!C:D,2,FALSE)</f>
        <v>Money Deposit</v>
      </c>
      <c r="Q2602" t="str">
        <f>VLOOKUP(B2602,[1]Transaction!C:E,3,FALSE)</f>
        <v>Bank</v>
      </c>
      <c r="R2602" s="10">
        <f>IFERROR(I2602-J2602, "")</f>
        <v>242568.88792399998</v>
      </c>
      <c r="S2602" s="5">
        <f t="shared" si="81"/>
        <v>0</v>
      </c>
    </row>
    <row r="2603" spans="1:19" x14ac:dyDescent="0.25">
      <c r="A2603" s="6" t="s">
        <v>2237</v>
      </c>
      <c r="B2603" s="7">
        <v>864373705</v>
      </c>
      <c r="C2603" s="6">
        <v>28</v>
      </c>
      <c r="D2603" s="17">
        <v>34479</v>
      </c>
      <c r="E2603" s="6" t="s">
        <v>3348</v>
      </c>
      <c r="F2603" s="6" t="s">
        <v>3959</v>
      </c>
      <c r="G2603" s="6" t="s">
        <v>3357</v>
      </c>
      <c r="H2603" s="18" t="s">
        <v>8645</v>
      </c>
      <c r="I2603" s="19" t="str">
        <f t="shared" si="80"/>
        <v>108607.094</v>
      </c>
      <c r="J2603" s="20">
        <v>19700.821795200001</v>
      </c>
      <c r="K2603" s="6" t="s">
        <v>8646</v>
      </c>
      <c r="L2603" t="str">
        <f>VLOOKUP(A2603,[1]Accounts!$A$2:$G$3001,5,FALSE)</f>
        <v>Corporate</v>
      </c>
      <c r="M2603" t="str">
        <f>VLOOKUP(A2603,[1]Accounts!$A$2:$G$3001,7,FALSE)</f>
        <v>205864,2575</v>
      </c>
      <c r="N2603" t="str">
        <f>IFERROR(VLOOKUP(A2603,[1]Loan!A:D,4,FALSE),  " No Loan")</f>
        <v xml:space="preserve"> No Loan</v>
      </c>
      <c r="O2603" s="4">
        <f>VLOOKUP(B2603, [1]Transaction!C:F,4,FALSE)</f>
        <v>44461</v>
      </c>
      <c r="P2603" t="str">
        <f>VLOOKUP(B2603,[1]Transaction!C:D,2,FALSE)</f>
        <v>Online Payment</v>
      </c>
      <c r="Q2603" t="str">
        <f>VLOOKUP(B2603,[1]Transaction!C:E,3,FALSE)</f>
        <v>Mobile</v>
      </c>
      <c r="R2603" s="10">
        <f>IFERROR(I2603-J2603, "")</f>
        <v>88906.2722048</v>
      </c>
      <c r="S2603" s="5">
        <f t="shared" si="81"/>
        <v>0</v>
      </c>
    </row>
    <row r="2604" spans="1:19" x14ac:dyDescent="0.25">
      <c r="A2604" s="6" t="s">
        <v>766</v>
      </c>
      <c r="B2604" s="7">
        <v>866388847</v>
      </c>
      <c r="C2604" s="6">
        <v>74</v>
      </c>
      <c r="D2604" s="17">
        <v>17677.5</v>
      </c>
      <c r="E2604" s="6" t="s">
        <v>3339</v>
      </c>
      <c r="F2604" s="6" t="s">
        <v>4303</v>
      </c>
      <c r="G2604" s="6" t="s">
        <v>3376</v>
      </c>
      <c r="H2604" s="18" t="s">
        <v>8647</v>
      </c>
      <c r="I2604" s="19" t="str">
        <f t="shared" si="80"/>
        <v>682831.256</v>
      </c>
      <c r="J2604" s="20">
        <v>554874.61665761995</v>
      </c>
      <c r="K2604" s="6" t="s">
        <v>8648</v>
      </c>
      <c r="L2604" t="str">
        <f>VLOOKUP(A2604,[1]Accounts!$A$2:$G$3001,5,FALSE)</f>
        <v>Corporate</v>
      </c>
      <c r="M2604" t="str">
        <f>VLOOKUP(A2604,[1]Accounts!$A$2:$G$3001,7,FALSE)</f>
        <v>46797,8868</v>
      </c>
      <c r="N2604" t="str">
        <f>IFERROR(VLOOKUP(A2604,[1]Loan!A:D,4,FALSE),  " No Loan")</f>
        <v xml:space="preserve"> No Loan</v>
      </c>
      <c r="O2604" s="4">
        <f>VLOOKUP(B2604, [1]Transaction!C:F,4,FALSE)</f>
        <v>44630</v>
      </c>
      <c r="P2604" t="str">
        <f>VLOOKUP(B2604,[1]Transaction!C:D,2,FALSE)</f>
        <v>Money Transfer</v>
      </c>
      <c r="Q2604" t="str">
        <f>VLOOKUP(B2604,[1]Transaction!C:E,3,FALSE)</f>
        <v>Internet Banking</v>
      </c>
      <c r="R2604" s="10">
        <f>IFERROR(I2604-J2604, "")</f>
        <v>127956.63934238011</v>
      </c>
      <c r="S2604" s="5">
        <f t="shared" si="81"/>
        <v>0</v>
      </c>
    </row>
    <row r="2605" spans="1:19" x14ac:dyDescent="0.25">
      <c r="A2605" s="6" t="s">
        <v>2476</v>
      </c>
      <c r="B2605" s="7">
        <v>866698786</v>
      </c>
      <c r="C2605" s="6">
        <v>53</v>
      </c>
      <c r="D2605" s="17">
        <v>25347.75</v>
      </c>
      <c r="E2605" s="6" t="s">
        <v>3339</v>
      </c>
      <c r="F2605" s="6" t="s">
        <v>3833</v>
      </c>
      <c r="G2605" s="6" t="s">
        <v>3369</v>
      </c>
      <c r="H2605" s="18" t="s">
        <v>8649</v>
      </c>
      <c r="I2605" s="19" t="str">
        <f t="shared" si="80"/>
        <v>1308502.51</v>
      </c>
      <c r="J2605" s="20">
        <v>287037.11277359998</v>
      </c>
      <c r="K2605" s="6" t="s">
        <v>5626</v>
      </c>
      <c r="L2605" t="str">
        <f>VLOOKUP(A2605,[1]Accounts!$A$2:$G$3001,5,FALSE)</f>
        <v>Corporate</v>
      </c>
      <c r="M2605" t="str">
        <f>VLOOKUP(A2605,[1]Accounts!$A$2:$G$3001,7,FALSE)</f>
        <v>169503,6306</v>
      </c>
      <c r="N2605" t="str">
        <f>IFERROR(VLOOKUP(A2605,[1]Loan!A:D,4,FALSE),  " No Loan")</f>
        <v xml:space="preserve"> No Loan</v>
      </c>
      <c r="O2605" s="4">
        <f>VLOOKUP(B2605, [1]Transaction!C:F,4,FALSE)</f>
        <v>44444</v>
      </c>
      <c r="P2605" t="str">
        <f>VLOOKUP(B2605,[1]Transaction!C:D,2,FALSE)</f>
        <v>Money Transfer</v>
      </c>
      <c r="Q2605" t="str">
        <f>VLOOKUP(B2605,[1]Transaction!C:E,3,FALSE)</f>
        <v>Bank</v>
      </c>
      <c r="R2605" s="10">
        <f>IFERROR(I2605-J2605, "")</f>
        <v>1021465.3972264</v>
      </c>
      <c r="S2605" s="5">
        <f t="shared" si="81"/>
        <v>20429.307944527998</v>
      </c>
    </row>
    <row r="2606" spans="1:19" x14ac:dyDescent="0.25">
      <c r="A2606" s="6" t="s">
        <v>1467</v>
      </c>
      <c r="B2606" s="7">
        <v>866750682</v>
      </c>
      <c r="C2606" s="6">
        <v>27</v>
      </c>
      <c r="D2606" s="17">
        <v>34844.25</v>
      </c>
      <c r="E2606" s="6" t="s">
        <v>3348</v>
      </c>
      <c r="F2606" s="6" t="s">
        <v>3657</v>
      </c>
      <c r="G2606" s="6" t="s">
        <v>3403</v>
      </c>
      <c r="H2606" s="18" t="s">
        <v>8650</v>
      </c>
      <c r="I2606" s="19" t="str">
        <f t="shared" si="80"/>
        <v>383742.533</v>
      </c>
      <c r="J2606" s="20">
        <v>130472.46148247999</v>
      </c>
      <c r="K2606" s="6" t="s">
        <v>8651</v>
      </c>
      <c r="L2606" t="str">
        <f>VLOOKUP(A2606,[1]Accounts!$A$2:$G$3001,5,FALSE)</f>
        <v>Domiciliary</v>
      </c>
      <c r="M2606" t="str">
        <f>VLOOKUP(A2606,[1]Accounts!$A$2:$G$3001,7,FALSE)</f>
        <v>268015,125</v>
      </c>
      <c r="N2606" t="str">
        <f>IFERROR(VLOOKUP(A2606,[1]Loan!A:D,4,FALSE),  " No Loan")</f>
        <v xml:space="preserve"> No Loan</v>
      </c>
      <c r="O2606" s="4">
        <f>VLOOKUP(B2606, [1]Transaction!C:F,4,FALSE)</f>
        <v>44535</v>
      </c>
      <c r="P2606" t="str">
        <f>VLOOKUP(B2606,[1]Transaction!C:D,2,FALSE)</f>
        <v>Money Transfer</v>
      </c>
      <c r="Q2606" t="str">
        <f>VLOOKUP(B2606,[1]Transaction!C:E,3,FALSE)</f>
        <v>Mobile</v>
      </c>
      <c r="R2606" s="10">
        <f>IFERROR(I2606-J2606, "")</f>
        <v>253270.07151752</v>
      </c>
      <c r="S2606" s="5">
        <f t="shared" si="81"/>
        <v>0</v>
      </c>
    </row>
    <row r="2607" spans="1:19" x14ac:dyDescent="0.25">
      <c r="A2607" s="6" t="s">
        <v>2227</v>
      </c>
      <c r="B2607" s="7">
        <v>866951616</v>
      </c>
      <c r="C2607" s="6">
        <v>48</v>
      </c>
      <c r="D2607" s="17">
        <v>27174</v>
      </c>
      <c r="E2607" s="6" t="s">
        <v>3339</v>
      </c>
      <c r="F2607" s="6" t="s">
        <v>4823</v>
      </c>
      <c r="G2607" s="6" t="s">
        <v>3489</v>
      </c>
      <c r="H2607" s="18" t="s">
        <v>8652</v>
      </c>
      <c r="I2607" s="19" t="str">
        <f t="shared" si="80"/>
        <v>633403.899</v>
      </c>
      <c r="J2607" s="20">
        <v>342304.24185195001</v>
      </c>
      <c r="K2607" s="6" t="s">
        <v>8653</v>
      </c>
      <c r="L2607" t="str">
        <f>VLOOKUP(A2607,[1]Accounts!$A$2:$G$3001,5,FALSE)</f>
        <v>Current</v>
      </c>
      <c r="M2607" t="str">
        <f>VLOOKUP(A2607,[1]Accounts!$A$2:$G$3001,7,FALSE)</f>
        <v>38216,7072</v>
      </c>
      <c r="N2607" t="str">
        <f>IFERROR(VLOOKUP(A2607,[1]Loan!A:D,4,FALSE),  " No Loan")</f>
        <v xml:space="preserve"> No Loan</v>
      </c>
      <c r="O2607" s="4">
        <f>VLOOKUP(B2607, [1]Transaction!C:F,4,FALSE)</f>
        <v>44605</v>
      </c>
      <c r="P2607" t="str">
        <f>VLOOKUP(B2607,[1]Transaction!C:D,2,FALSE)</f>
        <v>Money Deposit</v>
      </c>
      <c r="Q2607" t="str">
        <f>VLOOKUP(B2607,[1]Transaction!C:E,3,FALSE)</f>
        <v>Bank</v>
      </c>
      <c r="R2607" s="10">
        <f>IFERROR(I2607-J2607, "")</f>
        <v>291099.65714804997</v>
      </c>
      <c r="S2607" s="5">
        <f t="shared" si="81"/>
        <v>0</v>
      </c>
    </row>
    <row r="2608" spans="1:19" x14ac:dyDescent="0.25">
      <c r="A2608" s="6" t="s">
        <v>1987</v>
      </c>
      <c r="B2608" s="7">
        <v>867117525</v>
      </c>
      <c r="C2608" s="6">
        <v>62</v>
      </c>
      <c r="D2608" s="17">
        <v>22060.5</v>
      </c>
      <c r="E2608" s="6" t="s">
        <v>3348</v>
      </c>
      <c r="F2608" s="6" t="s">
        <v>3936</v>
      </c>
      <c r="G2608" s="6" t="s">
        <v>3361</v>
      </c>
      <c r="H2608" s="18" t="s">
        <v>8654</v>
      </c>
      <c r="I2608" s="19" t="str">
        <f t="shared" si="80"/>
        <v>442236.128</v>
      </c>
      <c r="J2608" s="20">
        <v>200257.869504</v>
      </c>
      <c r="K2608" s="6" t="s">
        <v>8655</v>
      </c>
      <c r="L2608" t="str">
        <f>VLOOKUP(A2608,[1]Accounts!$A$2:$G$3001,5,FALSE)</f>
        <v>Current</v>
      </c>
      <c r="M2608" t="str">
        <f>VLOOKUP(A2608,[1]Accounts!$A$2:$G$3001,7,FALSE)</f>
        <v>33978,9897</v>
      </c>
      <c r="N2608" t="str">
        <f>IFERROR(VLOOKUP(A2608,[1]Loan!A:D,4,FALSE),  " No Loan")</f>
        <v xml:space="preserve"> No Loan</v>
      </c>
      <c r="O2608" s="4">
        <f>VLOOKUP(B2608, [1]Transaction!C:F,4,FALSE)</f>
        <v>44438</v>
      </c>
      <c r="P2608" t="str">
        <f>VLOOKUP(B2608,[1]Transaction!C:D,2,FALSE)</f>
        <v>Cash Withdrawal</v>
      </c>
      <c r="Q2608" t="str">
        <f>VLOOKUP(B2608,[1]Transaction!C:E,3,FALSE)</f>
        <v>POS</v>
      </c>
      <c r="R2608" s="10">
        <f>IFERROR(I2608-J2608, "")</f>
        <v>241978.25849600002</v>
      </c>
      <c r="S2608" s="5">
        <f t="shared" si="81"/>
        <v>0</v>
      </c>
    </row>
    <row r="2609" spans="1:19" x14ac:dyDescent="0.25">
      <c r="A2609" s="6" t="s">
        <v>1899</v>
      </c>
      <c r="B2609" s="7">
        <v>867314711</v>
      </c>
      <c r="C2609" s="6">
        <v>63</v>
      </c>
      <c r="D2609" s="17">
        <v>21695.25</v>
      </c>
      <c r="E2609" s="6" t="s">
        <v>3339</v>
      </c>
      <c r="F2609" s="6" t="s">
        <v>3563</v>
      </c>
      <c r="G2609" s="6" t="s">
        <v>3376</v>
      </c>
      <c r="H2609" s="18" t="s">
        <v>8656</v>
      </c>
      <c r="I2609" s="19" t="str">
        <f t="shared" si="80"/>
        <v>576677.740</v>
      </c>
      <c r="J2609" s="20">
        <v>121470.417684</v>
      </c>
      <c r="K2609" s="6" t="s">
        <v>8657</v>
      </c>
      <c r="L2609" t="str">
        <f>VLOOKUP(A2609,[1]Accounts!$A$2:$G$3001,5,FALSE)</f>
        <v>Domiciliary</v>
      </c>
      <c r="M2609" t="str">
        <f>VLOOKUP(A2609,[1]Accounts!$A$2:$G$3001,7,FALSE)</f>
        <v>121293,8752</v>
      </c>
      <c r="N2609" t="str">
        <f>IFERROR(VLOOKUP(A2609,[1]Loan!A:D,4,FALSE),  " No Loan")</f>
        <v xml:space="preserve"> No Loan</v>
      </c>
      <c r="O2609" s="4">
        <f>VLOOKUP(B2609, [1]Transaction!C:F,4,FALSE)</f>
        <v>44351</v>
      </c>
      <c r="P2609" t="str">
        <f>VLOOKUP(B2609,[1]Transaction!C:D,2,FALSE)</f>
        <v>Money Transfer</v>
      </c>
      <c r="Q2609" t="str">
        <f>VLOOKUP(B2609,[1]Transaction!C:E,3,FALSE)</f>
        <v>Mobile</v>
      </c>
      <c r="R2609" s="10">
        <f>IFERROR(I2609-J2609, "")</f>
        <v>455207.32231600001</v>
      </c>
      <c r="S2609" s="5">
        <f t="shared" si="81"/>
        <v>0</v>
      </c>
    </row>
    <row r="2610" spans="1:19" x14ac:dyDescent="0.25">
      <c r="A2610" s="6" t="s">
        <v>2101</v>
      </c>
      <c r="B2610" s="7">
        <v>867445393</v>
      </c>
      <c r="C2610" s="6">
        <v>17</v>
      </c>
      <c r="D2610" s="17">
        <v>38496.75</v>
      </c>
      <c r="E2610" s="6" t="s">
        <v>3348</v>
      </c>
      <c r="F2610" s="6" t="s">
        <v>4037</v>
      </c>
      <c r="G2610" s="6" t="s">
        <v>3444</v>
      </c>
      <c r="H2610" s="18" t="s">
        <v>8658</v>
      </c>
      <c r="I2610" s="19" t="str">
        <f t="shared" si="80"/>
        <v>254260.924</v>
      </c>
      <c r="J2610" s="20">
        <v>193907.4101559</v>
      </c>
      <c r="K2610" s="6" t="s">
        <v>8659</v>
      </c>
      <c r="L2610" t="str">
        <f>VLOOKUP(A2610,[1]Accounts!$A$2:$G$3001,5,FALSE)</f>
        <v>Current</v>
      </c>
      <c r="M2610" t="str">
        <f>VLOOKUP(A2610,[1]Accounts!$A$2:$G$3001,7,FALSE)</f>
        <v>165861,45</v>
      </c>
      <c r="N2610" t="str">
        <f>IFERROR(VLOOKUP(A2610,[1]Loan!A:D,4,FALSE),  " No Loan")</f>
        <v xml:space="preserve"> No Loan</v>
      </c>
      <c r="O2610" s="4">
        <f>VLOOKUP(B2610, [1]Transaction!C:F,4,FALSE)</f>
        <v>44510</v>
      </c>
      <c r="P2610" t="str">
        <f>VLOOKUP(B2610,[1]Transaction!C:D,2,FALSE)</f>
        <v>Money Transfer</v>
      </c>
      <c r="Q2610" t="str">
        <f>VLOOKUP(B2610,[1]Transaction!C:E,3,FALSE)</f>
        <v>Mobile</v>
      </c>
      <c r="R2610" s="10">
        <f>IFERROR(I2610-J2610, "")</f>
        <v>60353.513844100002</v>
      </c>
      <c r="S2610" s="5">
        <f t="shared" si="81"/>
        <v>0</v>
      </c>
    </row>
    <row r="2611" spans="1:19" x14ac:dyDescent="0.25">
      <c r="A2611" s="6" t="s">
        <v>424</v>
      </c>
      <c r="B2611" s="7">
        <v>867972632</v>
      </c>
      <c r="C2611" s="6">
        <v>19</v>
      </c>
      <c r="D2611" s="17">
        <v>37766.25</v>
      </c>
      <c r="E2611" s="6" t="s">
        <v>3348</v>
      </c>
      <c r="F2611" s="6" t="s">
        <v>3830</v>
      </c>
      <c r="G2611" s="6" t="s">
        <v>3623</v>
      </c>
      <c r="H2611" s="18" t="s">
        <v>8660</v>
      </c>
      <c r="I2611" s="19" t="str">
        <f t="shared" si="80"/>
        <v>450175.653</v>
      </c>
      <c r="J2611" s="20">
        <v>231735.2801526</v>
      </c>
      <c r="K2611" s="6" t="s">
        <v>8661</v>
      </c>
      <c r="L2611" t="str">
        <f>VLOOKUP(A2611,[1]Accounts!$A$2:$G$3001,5,FALSE)</f>
        <v>Domiciliary</v>
      </c>
      <c r="M2611" t="str">
        <f>VLOOKUP(A2611,[1]Accounts!$A$2:$G$3001,7,FALSE)</f>
        <v>142734,7293</v>
      </c>
      <c r="N2611" t="str">
        <f>IFERROR(VLOOKUP(A2611,[1]Loan!A:D,4,FALSE),  " No Loan")</f>
        <v xml:space="preserve"> No Loan</v>
      </c>
      <c r="O2611" s="4">
        <f>VLOOKUP(B2611, [1]Transaction!C:F,4,FALSE)</f>
        <v>44434</v>
      </c>
      <c r="P2611" t="str">
        <f>VLOOKUP(B2611,[1]Transaction!C:D,2,FALSE)</f>
        <v>Checks</v>
      </c>
      <c r="Q2611" t="str">
        <f>VLOOKUP(B2611,[1]Transaction!C:E,3,FALSE)</f>
        <v>Informal Services</v>
      </c>
      <c r="R2611" s="10">
        <f>IFERROR(I2611-J2611, "")</f>
        <v>218440.37284739999</v>
      </c>
      <c r="S2611" s="5">
        <f t="shared" si="81"/>
        <v>0</v>
      </c>
    </row>
    <row r="2612" spans="1:19" x14ac:dyDescent="0.25">
      <c r="A2612" s="6" t="s">
        <v>846</v>
      </c>
      <c r="B2612" s="7">
        <v>868121015</v>
      </c>
      <c r="C2612" s="6">
        <v>79</v>
      </c>
      <c r="D2612" s="17">
        <v>15851.25</v>
      </c>
      <c r="E2612" s="6" t="s">
        <v>3348</v>
      </c>
      <c r="F2612" s="6" t="s">
        <v>4048</v>
      </c>
      <c r="G2612" s="6" t="s">
        <v>3345</v>
      </c>
      <c r="H2612" s="18" t="s">
        <v>8662</v>
      </c>
      <c r="I2612" s="19" t="str">
        <f t="shared" si="80"/>
        <v>648147.535</v>
      </c>
      <c r="J2612" s="20">
        <v>185213.06839199999</v>
      </c>
      <c r="K2612" s="6" t="s">
        <v>8663</v>
      </c>
      <c r="L2612" t="str">
        <f>VLOOKUP(A2612,[1]Accounts!$A$2:$G$3001,5,FALSE)</f>
        <v>Domiciliary</v>
      </c>
      <c r="M2612" t="str">
        <f>VLOOKUP(A2612,[1]Accounts!$A$2:$G$3001,7,FALSE)</f>
        <v>204655,7529</v>
      </c>
      <c r="N2612" t="str">
        <f>IFERROR(VLOOKUP(A2612,[1]Loan!A:D,4,FALSE),  " No Loan")</f>
        <v>N431480314</v>
      </c>
      <c r="O2612" s="4">
        <f>VLOOKUP(B2612, [1]Transaction!C:F,4,FALSE)</f>
        <v>44383</v>
      </c>
      <c r="P2612" t="str">
        <f>VLOOKUP(B2612,[1]Transaction!C:D,2,FALSE)</f>
        <v>Loan Payment</v>
      </c>
      <c r="Q2612" t="str">
        <f>VLOOKUP(B2612,[1]Transaction!C:E,3,FALSE)</f>
        <v>ACH</v>
      </c>
      <c r="R2612" s="10">
        <f>IFERROR(I2612-J2612, "")</f>
        <v>462934.46660800005</v>
      </c>
      <c r="S2612" s="5">
        <f t="shared" si="81"/>
        <v>0</v>
      </c>
    </row>
    <row r="2613" spans="1:19" x14ac:dyDescent="0.25">
      <c r="A2613" s="6" t="s">
        <v>1653</v>
      </c>
      <c r="B2613" s="7">
        <v>868132016</v>
      </c>
      <c r="C2613" s="6">
        <v>74</v>
      </c>
      <c r="D2613" s="17">
        <v>17677.5</v>
      </c>
      <c r="E2613" s="6" t="s">
        <v>3339</v>
      </c>
      <c r="F2613" s="6" t="s">
        <v>3674</v>
      </c>
      <c r="G2613" s="6" t="s">
        <v>3376</v>
      </c>
      <c r="H2613" s="18" t="s">
        <v>8664</v>
      </c>
      <c r="I2613" s="19" t="str">
        <f t="shared" si="80"/>
        <v>753986.848</v>
      </c>
      <c r="J2613" s="20">
        <v>123003.34465535999</v>
      </c>
      <c r="K2613" s="6" t="s">
        <v>8665</v>
      </c>
      <c r="L2613" t="str">
        <f>VLOOKUP(A2613,[1]Accounts!$A$2:$G$3001,5,FALSE)</f>
        <v>Savings</v>
      </c>
      <c r="M2613" t="str">
        <f>VLOOKUP(A2613,[1]Accounts!$A$2:$G$3001,7,FALSE)</f>
        <v>141963,4704</v>
      </c>
      <c r="N2613" t="str">
        <f>IFERROR(VLOOKUP(A2613,[1]Loan!A:D,4,FALSE),  " No Loan")</f>
        <v xml:space="preserve"> No Loan</v>
      </c>
      <c r="O2613" s="4">
        <f>VLOOKUP(B2613, [1]Transaction!C:F,4,FALSE)</f>
        <v>44349</v>
      </c>
      <c r="P2613" t="str">
        <f>VLOOKUP(B2613,[1]Transaction!C:D,2,FALSE)</f>
        <v>Online Payment</v>
      </c>
      <c r="Q2613" t="str">
        <f>VLOOKUP(B2613,[1]Transaction!C:E,3,FALSE)</f>
        <v>Card</v>
      </c>
      <c r="R2613" s="10">
        <f>IFERROR(I2613-J2613, "")</f>
        <v>630983.50334464002</v>
      </c>
      <c r="S2613" s="5">
        <f t="shared" si="81"/>
        <v>12619.670066892801</v>
      </c>
    </row>
    <row r="2614" spans="1:19" x14ac:dyDescent="0.25">
      <c r="A2614" s="6" t="s">
        <v>2923</v>
      </c>
      <c r="B2614" s="7">
        <v>868759038</v>
      </c>
      <c r="C2614" s="6">
        <v>48</v>
      </c>
      <c r="D2614" s="17">
        <v>27174</v>
      </c>
      <c r="E2614" s="6" t="s">
        <v>3348</v>
      </c>
      <c r="F2614" s="6" t="s">
        <v>3814</v>
      </c>
      <c r="G2614" s="6" t="s">
        <v>3369</v>
      </c>
      <c r="H2614" s="18" t="s">
        <v>8666</v>
      </c>
      <c r="I2614" s="19" t="str">
        <f t="shared" si="80"/>
        <v>97403.1247</v>
      </c>
      <c r="J2614" s="20">
        <v>18434.822979</v>
      </c>
      <c r="K2614" s="6" t="s">
        <v>8667</v>
      </c>
      <c r="L2614" t="str">
        <f>VLOOKUP(A2614,[1]Accounts!$A$2:$G$3001,5,FALSE)</f>
        <v>Joint</v>
      </c>
      <c r="M2614" t="str">
        <f>VLOOKUP(A2614,[1]Accounts!$A$2:$G$3001,7,FALSE)</f>
        <v>44796,75</v>
      </c>
      <c r="N2614" t="str">
        <f>IFERROR(VLOOKUP(A2614,[1]Loan!A:D,4,FALSE),  " No Loan")</f>
        <v xml:space="preserve"> No Loan</v>
      </c>
      <c r="O2614" s="4">
        <f>VLOOKUP(B2614, [1]Transaction!C:F,4,FALSE)</f>
        <v>44459</v>
      </c>
      <c r="P2614" t="str">
        <f>VLOOKUP(B2614,[1]Transaction!C:D,2,FALSE)</f>
        <v>Money Transfer</v>
      </c>
      <c r="Q2614" t="str">
        <f>VLOOKUP(B2614,[1]Transaction!C:E,3,FALSE)</f>
        <v>Mobile</v>
      </c>
      <c r="R2614" s="10">
        <f>IFERROR(I2614-J2614, "")</f>
        <v>78968.301720999996</v>
      </c>
      <c r="S2614" s="5">
        <f t="shared" si="81"/>
        <v>0</v>
      </c>
    </row>
    <row r="2615" spans="1:19" x14ac:dyDescent="0.25">
      <c r="A2615" s="6" t="s">
        <v>1820</v>
      </c>
      <c r="B2615" s="7">
        <v>868988186</v>
      </c>
      <c r="C2615" s="6">
        <v>78</v>
      </c>
      <c r="D2615" s="17">
        <v>16216.5</v>
      </c>
      <c r="E2615" s="6" t="s">
        <v>3348</v>
      </c>
      <c r="F2615" s="6" t="s">
        <v>4211</v>
      </c>
      <c r="G2615" s="6" t="s">
        <v>3361</v>
      </c>
      <c r="H2615" s="18" t="s">
        <v>8668</v>
      </c>
      <c r="I2615" s="19" t="str">
        <f t="shared" si="80"/>
        <v>155881.105</v>
      </c>
      <c r="J2615" s="20">
        <v>60793.631183999998</v>
      </c>
      <c r="K2615" s="6" t="s">
        <v>8669</v>
      </c>
      <c r="L2615" t="str">
        <f>VLOOKUP(A2615,[1]Accounts!$A$2:$G$3001,5,FALSE)</f>
        <v>Corporate</v>
      </c>
      <c r="M2615" t="str">
        <f>VLOOKUP(A2615,[1]Accounts!$A$2:$G$3001,7,FALSE)</f>
        <v>69503,1264</v>
      </c>
      <c r="N2615" t="str">
        <f>IFERROR(VLOOKUP(A2615,[1]Loan!A:D,4,FALSE),  " No Loan")</f>
        <v xml:space="preserve"> No Loan</v>
      </c>
      <c r="O2615" s="4">
        <f>VLOOKUP(B2615, [1]Transaction!C:F,4,FALSE)</f>
        <v>44615</v>
      </c>
      <c r="P2615" t="str">
        <f>VLOOKUP(B2615,[1]Transaction!C:D,2,FALSE)</f>
        <v>Online Payment</v>
      </c>
      <c r="Q2615" t="str">
        <f>VLOOKUP(B2615,[1]Transaction!C:E,3,FALSE)</f>
        <v>Mobile</v>
      </c>
      <c r="R2615" s="10">
        <f>IFERROR(I2615-J2615, "")</f>
        <v>95087.473816000012</v>
      </c>
      <c r="S2615" s="5">
        <f t="shared" si="81"/>
        <v>0</v>
      </c>
    </row>
    <row r="2616" spans="1:19" x14ac:dyDescent="0.25">
      <c r="A2616" s="6" t="s">
        <v>2315</v>
      </c>
      <c r="B2616" s="7">
        <v>870101837</v>
      </c>
      <c r="C2616" s="6">
        <v>50</v>
      </c>
      <c r="D2616" s="17">
        <v>26443.5</v>
      </c>
      <c r="E2616" s="6" t="s">
        <v>3348</v>
      </c>
      <c r="F2616" s="6" t="s">
        <v>3654</v>
      </c>
      <c r="G2616" s="6" t="s">
        <v>3512</v>
      </c>
      <c r="H2616" s="18" t="s">
        <v>8670</v>
      </c>
      <c r="I2616" s="19" t="str">
        <f t="shared" si="80"/>
        <v>317381.344</v>
      </c>
      <c r="J2616" s="20">
        <v>189894.2698184</v>
      </c>
      <c r="K2616" s="6" t="s">
        <v>8671</v>
      </c>
      <c r="L2616" t="str">
        <f>VLOOKUP(A2616,[1]Accounts!$A$2:$G$3001,5,FALSE)</f>
        <v>Domiciliary</v>
      </c>
      <c r="M2616" t="str">
        <f>VLOOKUP(A2616,[1]Accounts!$A$2:$G$3001,7,FALSE)</f>
        <v>89484,8232</v>
      </c>
      <c r="N2616" t="str">
        <f>IFERROR(VLOOKUP(A2616,[1]Loan!A:D,4,FALSE),  " No Loan")</f>
        <v xml:space="preserve"> No Loan</v>
      </c>
      <c r="O2616" s="4">
        <f>VLOOKUP(B2616, [1]Transaction!C:F,4,FALSE)</f>
        <v>44343</v>
      </c>
      <c r="P2616" t="str">
        <f>VLOOKUP(B2616,[1]Transaction!C:D,2,FALSE)</f>
        <v>Money Deposit</v>
      </c>
      <c r="Q2616" t="str">
        <f>VLOOKUP(B2616,[1]Transaction!C:E,3,FALSE)</f>
        <v>Bank</v>
      </c>
      <c r="R2616" s="10">
        <f>IFERROR(I2616-J2616, "")</f>
        <v>127487.07418159998</v>
      </c>
      <c r="S2616" s="5">
        <f t="shared" si="81"/>
        <v>0</v>
      </c>
    </row>
    <row r="2617" spans="1:19" x14ac:dyDescent="0.25">
      <c r="A2617" s="6" t="s">
        <v>2936</v>
      </c>
      <c r="B2617" s="7">
        <v>870188039</v>
      </c>
      <c r="C2617" s="6">
        <v>34</v>
      </c>
      <c r="D2617" s="17">
        <v>32287.5</v>
      </c>
      <c r="E2617" s="6" t="s">
        <v>3339</v>
      </c>
      <c r="F2617" s="6" t="s">
        <v>4183</v>
      </c>
      <c r="G2617" s="6" t="s">
        <v>3361</v>
      </c>
      <c r="H2617" s="18" t="s">
        <v>8672</v>
      </c>
      <c r="I2617" s="19" t="str">
        <f t="shared" si="80"/>
        <v>1013382_x0002_</v>
      </c>
      <c r="J2617" s="20">
        <v>96473.966400000005</v>
      </c>
      <c r="K2617" s="6" t="s">
        <v>8673</v>
      </c>
      <c r="L2617" t="str">
        <f>VLOOKUP(A2617,[1]Accounts!$A$2:$G$3001,5,FALSE)</f>
        <v>Joint</v>
      </c>
      <c r="M2617" t="str">
        <f>VLOOKUP(A2617,[1]Accounts!$A$2:$G$3001,7,FALSE)</f>
        <v>138340,6674</v>
      </c>
      <c r="N2617" t="str">
        <f>IFERROR(VLOOKUP(A2617,[1]Loan!A:D,4,FALSE),  " No Loan")</f>
        <v xml:space="preserve"> No Loan</v>
      </c>
      <c r="O2617" s="4">
        <f>VLOOKUP(B2617, [1]Transaction!C:F,4,FALSE)</f>
        <v>44639</v>
      </c>
      <c r="P2617" t="str">
        <f>VLOOKUP(B2617,[1]Transaction!C:D,2,FALSE)</f>
        <v>Online Payment</v>
      </c>
      <c r="Q2617" t="str">
        <f>VLOOKUP(B2617,[1]Transaction!C:E,3,FALSE)</f>
        <v>Mobile</v>
      </c>
      <c r="R2617" s="10" t="str">
        <f>IFERROR(I2617-J2617, "")</f>
        <v/>
      </c>
      <c r="S2617" s="5" t="e">
        <f t="shared" si="81"/>
        <v>#VALUE!</v>
      </c>
    </row>
    <row r="2618" spans="1:19" x14ac:dyDescent="0.25">
      <c r="A2618" s="6" t="s">
        <v>2564</v>
      </c>
      <c r="B2618" s="7">
        <v>870702609</v>
      </c>
      <c r="C2618" s="6">
        <v>25</v>
      </c>
      <c r="D2618" s="17">
        <v>35574.75</v>
      </c>
      <c r="E2618" s="6" t="s">
        <v>3339</v>
      </c>
      <c r="F2618" s="6" t="s">
        <v>3582</v>
      </c>
      <c r="G2618" s="6" t="s">
        <v>3463</v>
      </c>
      <c r="H2618" s="18" t="s">
        <v>8674</v>
      </c>
      <c r="I2618" s="19" t="str">
        <f t="shared" si="80"/>
        <v>188758.850</v>
      </c>
      <c r="J2618" s="20">
        <v>105704.95603135999</v>
      </c>
      <c r="K2618" s="6" t="s">
        <v>8675</v>
      </c>
      <c r="L2618" t="str">
        <f>VLOOKUP(A2618,[1]Accounts!$A$2:$G$3001,5,FALSE)</f>
        <v>Current</v>
      </c>
      <c r="M2618" t="str">
        <f>VLOOKUP(A2618,[1]Accounts!$A$2:$G$3001,7,FALSE)</f>
        <v>183800,0568</v>
      </c>
      <c r="N2618" t="str">
        <f>IFERROR(VLOOKUP(A2618,[1]Loan!A:D,4,FALSE),  " No Loan")</f>
        <v xml:space="preserve"> No Loan</v>
      </c>
      <c r="O2618" s="4">
        <f>VLOOKUP(B2618, [1]Transaction!C:F,4,FALSE)</f>
        <v>44663</v>
      </c>
      <c r="P2618" t="str">
        <f>VLOOKUP(B2618,[1]Transaction!C:D,2,FALSE)</f>
        <v>Online Payment</v>
      </c>
      <c r="Q2618" t="str">
        <f>VLOOKUP(B2618,[1]Transaction!C:E,3,FALSE)</f>
        <v>Card</v>
      </c>
      <c r="R2618" s="10">
        <f>IFERROR(I2618-J2618, "")</f>
        <v>83053.893968640012</v>
      </c>
      <c r="S2618" s="5">
        <f t="shared" si="81"/>
        <v>0</v>
      </c>
    </row>
    <row r="2619" spans="1:19" x14ac:dyDescent="0.25">
      <c r="A2619" s="6" t="s">
        <v>1071</v>
      </c>
      <c r="B2619" s="7">
        <v>870730567</v>
      </c>
      <c r="C2619" s="6">
        <v>42</v>
      </c>
      <c r="D2619" s="17">
        <v>29365.5</v>
      </c>
      <c r="E2619" s="6" t="s">
        <v>3339</v>
      </c>
      <c r="F2619" s="6" t="s">
        <v>4372</v>
      </c>
      <c r="G2619" s="6" t="s">
        <v>3365</v>
      </c>
      <c r="H2619" s="18" t="s">
        <v>8676</v>
      </c>
      <c r="I2619" s="19" t="str">
        <f t="shared" si="80"/>
        <v>562292.527</v>
      </c>
      <c r="J2619" s="20">
        <v>206173.92660480001</v>
      </c>
      <c r="K2619" s="6" t="s">
        <v>8677</v>
      </c>
      <c r="L2619" t="str">
        <f>VLOOKUP(A2619,[1]Accounts!$A$2:$G$3001,5,FALSE)</f>
        <v>Corporate</v>
      </c>
      <c r="M2619" t="str">
        <f>VLOOKUP(A2619,[1]Accounts!$A$2:$G$3001,7,FALSE)</f>
        <v>42783,86</v>
      </c>
      <c r="N2619" t="str">
        <f>IFERROR(VLOOKUP(A2619,[1]Loan!A:D,4,FALSE),  " No Loan")</f>
        <v xml:space="preserve"> No Loan</v>
      </c>
      <c r="O2619" s="4">
        <f>VLOOKUP(B2619, [1]Transaction!C:F,4,FALSE)</f>
        <v>44375</v>
      </c>
      <c r="P2619" t="str">
        <f>VLOOKUP(B2619,[1]Transaction!C:D,2,FALSE)</f>
        <v>Money Transfer</v>
      </c>
      <c r="Q2619" t="str">
        <f>VLOOKUP(B2619,[1]Transaction!C:E,3,FALSE)</f>
        <v>Bank</v>
      </c>
      <c r="R2619" s="10">
        <f>IFERROR(I2619-J2619, "")</f>
        <v>356118.60039519996</v>
      </c>
      <c r="S2619" s="5">
        <f t="shared" si="81"/>
        <v>0</v>
      </c>
    </row>
    <row r="2620" spans="1:19" x14ac:dyDescent="0.25">
      <c r="A2620" s="6" t="s">
        <v>2434</v>
      </c>
      <c r="B2620" s="7">
        <v>870982324</v>
      </c>
      <c r="C2620" s="6">
        <v>33</v>
      </c>
      <c r="D2620" s="17">
        <v>32652.75</v>
      </c>
      <c r="E2620" s="6" t="s">
        <v>3348</v>
      </c>
      <c r="F2620" s="6" t="s">
        <v>4239</v>
      </c>
      <c r="G2620" s="6" t="s">
        <v>3429</v>
      </c>
      <c r="H2620" s="18" t="s">
        <v>8678</v>
      </c>
      <c r="I2620" s="19" t="str">
        <f t="shared" si="80"/>
        <v>384533.631</v>
      </c>
      <c r="J2620" s="20">
        <v>145980.36010799999</v>
      </c>
      <c r="K2620" s="6" t="s">
        <v>8679</v>
      </c>
      <c r="L2620" t="str">
        <f>VLOOKUP(A2620,[1]Accounts!$A$2:$G$3001,5,FALSE)</f>
        <v>Corporate</v>
      </c>
      <c r="M2620" t="str">
        <f>VLOOKUP(A2620,[1]Accounts!$A$2:$G$3001,7,FALSE)</f>
        <v>388550,5169</v>
      </c>
      <c r="N2620" t="str">
        <f>IFERROR(VLOOKUP(A2620,[1]Loan!A:D,4,FALSE),  " No Loan")</f>
        <v xml:space="preserve"> No Loan</v>
      </c>
      <c r="O2620" s="4">
        <f>VLOOKUP(B2620, [1]Transaction!C:F,4,FALSE)</f>
        <v>44665</v>
      </c>
      <c r="P2620" t="str">
        <f>VLOOKUP(B2620,[1]Transaction!C:D,2,FALSE)</f>
        <v>Money Deposit</v>
      </c>
      <c r="Q2620" t="str">
        <f>VLOOKUP(B2620,[1]Transaction!C:E,3,FALSE)</f>
        <v>Bank</v>
      </c>
      <c r="R2620" s="10">
        <f>IFERROR(I2620-J2620, "")</f>
        <v>238553.270892</v>
      </c>
      <c r="S2620" s="5">
        <f t="shared" si="81"/>
        <v>0</v>
      </c>
    </row>
    <row r="2621" spans="1:19" x14ac:dyDescent="0.25">
      <c r="A2621" s="6" t="s">
        <v>2924</v>
      </c>
      <c r="B2621" s="7">
        <v>871526576</v>
      </c>
      <c r="C2621" s="6">
        <v>63</v>
      </c>
      <c r="D2621" s="17">
        <v>21695.25</v>
      </c>
      <c r="E2621" s="6" t="s">
        <v>3339</v>
      </c>
      <c r="F2621" s="6" t="s">
        <v>3398</v>
      </c>
      <c r="G2621" s="6" t="s">
        <v>3505</v>
      </c>
      <c r="H2621" s="18" t="s">
        <v>8680</v>
      </c>
      <c r="I2621" s="19" t="str">
        <f t="shared" si="80"/>
        <v>283112.888</v>
      </c>
      <c r="J2621" s="20">
        <v>365739.90953472001</v>
      </c>
      <c r="K2621" s="6" t="s">
        <v>8681</v>
      </c>
      <c r="L2621" t="str">
        <f>VLOOKUP(A2621,[1]Accounts!$A$2:$G$3001,5,FALSE)</f>
        <v>Domiciliary</v>
      </c>
      <c r="M2621" t="str">
        <f>VLOOKUP(A2621,[1]Accounts!$A$2:$G$3001,7,FALSE)</f>
        <v>111258,8928</v>
      </c>
      <c r="N2621" t="str">
        <f>IFERROR(VLOOKUP(A2621,[1]Loan!A:D,4,FALSE),  " No Loan")</f>
        <v xml:space="preserve"> No Loan</v>
      </c>
      <c r="O2621" s="4">
        <f>VLOOKUP(B2621, [1]Transaction!C:F,4,FALSE)</f>
        <v>44464</v>
      </c>
      <c r="P2621" t="str">
        <f>VLOOKUP(B2621,[1]Transaction!C:D,2,FALSE)</f>
        <v>Money Transfer</v>
      </c>
      <c r="Q2621" t="str">
        <f>VLOOKUP(B2621,[1]Transaction!C:E,3,FALSE)</f>
        <v>Mobile</v>
      </c>
      <c r="R2621" s="10">
        <f>IFERROR(I2621-J2621, "")</f>
        <v>-82627.021534720028</v>
      </c>
      <c r="S2621" s="5">
        <f t="shared" si="81"/>
        <v>0</v>
      </c>
    </row>
    <row r="2622" spans="1:19" x14ac:dyDescent="0.25">
      <c r="A2622" s="6" t="s">
        <v>2681</v>
      </c>
      <c r="B2622" s="7">
        <v>871591571</v>
      </c>
      <c r="C2622" s="6">
        <v>58</v>
      </c>
      <c r="D2622" s="17">
        <v>23521.5</v>
      </c>
      <c r="E2622" s="6" t="s">
        <v>3339</v>
      </c>
      <c r="F2622" s="6" t="s">
        <v>3576</v>
      </c>
      <c r="G2622" s="6" t="s">
        <v>3403</v>
      </c>
      <c r="H2622" s="18" t="s">
        <v>8682</v>
      </c>
      <c r="I2622" s="19" t="str">
        <f t="shared" si="80"/>
        <v>151071.076</v>
      </c>
      <c r="J2622" s="20">
        <v>93293.015375999996</v>
      </c>
      <c r="K2622" s="6" t="s">
        <v>8683</v>
      </c>
      <c r="L2622" t="str">
        <f>VLOOKUP(A2622,[1]Accounts!$A$2:$G$3001,5,FALSE)</f>
        <v>Domiciliary</v>
      </c>
      <c r="M2622" t="str">
        <f>VLOOKUP(A2622,[1]Accounts!$A$2:$G$3001,7,FALSE)</f>
        <v>31135,26</v>
      </c>
      <c r="N2622" t="str">
        <f>IFERROR(VLOOKUP(A2622,[1]Loan!A:D,4,FALSE),  " No Loan")</f>
        <v xml:space="preserve"> No Loan</v>
      </c>
      <c r="O2622" s="4">
        <f>VLOOKUP(B2622, [1]Transaction!C:F,4,FALSE)</f>
        <v>44647</v>
      </c>
      <c r="P2622" t="str">
        <f>VLOOKUP(B2622,[1]Transaction!C:D,2,FALSE)</f>
        <v>Online Payment</v>
      </c>
      <c r="Q2622" t="str">
        <f>VLOOKUP(B2622,[1]Transaction!C:E,3,FALSE)</f>
        <v>Internet Banking</v>
      </c>
      <c r="R2622" s="10">
        <f>IFERROR(I2622-J2622, "")</f>
        <v>57778.060624000005</v>
      </c>
      <c r="S2622" s="5">
        <f t="shared" si="81"/>
        <v>0</v>
      </c>
    </row>
    <row r="2623" spans="1:19" x14ac:dyDescent="0.25">
      <c r="A2623" s="6" t="s">
        <v>1747</v>
      </c>
      <c r="B2623" s="7">
        <v>872032299</v>
      </c>
      <c r="C2623" s="6">
        <v>38</v>
      </c>
      <c r="D2623" s="17">
        <v>30826.5</v>
      </c>
      <c r="E2623" s="6" t="s">
        <v>3348</v>
      </c>
      <c r="F2623" s="6" t="s">
        <v>3353</v>
      </c>
      <c r="G2623" s="6" t="s">
        <v>3369</v>
      </c>
      <c r="H2623" s="18" t="s">
        <v>8684</v>
      </c>
      <c r="I2623" s="19" t="str">
        <f t="shared" si="80"/>
        <v>267320.981</v>
      </c>
      <c r="J2623" s="20">
        <v>132591.20670000001</v>
      </c>
      <c r="K2623" s="6" t="s">
        <v>8685</v>
      </c>
      <c r="L2623" t="str">
        <f>VLOOKUP(A2623,[1]Accounts!$A$2:$G$3001,5,FALSE)</f>
        <v>Domiciliary</v>
      </c>
      <c r="M2623" t="str">
        <f>VLOOKUP(A2623,[1]Accounts!$A$2:$G$3001,7,FALSE)</f>
        <v>102807,1344</v>
      </c>
      <c r="N2623" t="str">
        <f>IFERROR(VLOOKUP(A2623,[1]Loan!A:D,4,FALSE),  " No Loan")</f>
        <v xml:space="preserve"> No Loan</v>
      </c>
      <c r="O2623" s="4">
        <f>VLOOKUP(B2623, [1]Transaction!C:F,4,FALSE)</f>
        <v>44276</v>
      </c>
      <c r="P2623" t="str">
        <f>VLOOKUP(B2623,[1]Transaction!C:D,2,FALSE)</f>
        <v>Checks</v>
      </c>
      <c r="Q2623" t="str">
        <f>VLOOKUP(B2623,[1]Transaction!C:E,3,FALSE)</f>
        <v>Informal Services</v>
      </c>
      <c r="R2623" s="10">
        <f>IFERROR(I2623-J2623, "")</f>
        <v>134729.77430000002</v>
      </c>
      <c r="S2623" s="5">
        <f t="shared" si="81"/>
        <v>0</v>
      </c>
    </row>
    <row r="2624" spans="1:19" x14ac:dyDescent="0.25">
      <c r="A2624" s="6" t="s">
        <v>2859</v>
      </c>
      <c r="B2624" s="7">
        <v>872154878</v>
      </c>
      <c r="C2624" s="6">
        <v>77</v>
      </c>
      <c r="D2624" s="17">
        <v>16581.75</v>
      </c>
      <c r="E2624" s="6" t="s">
        <v>3339</v>
      </c>
      <c r="F2624" s="6" t="s">
        <v>4823</v>
      </c>
      <c r="G2624" s="6" t="s">
        <v>3463</v>
      </c>
      <c r="H2624" s="18" t="s">
        <v>8686</v>
      </c>
      <c r="I2624" s="19" t="str">
        <f t="shared" si="80"/>
        <v>238663.827</v>
      </c>
      <c r="J2624" s="20">
        <v>128275.25057893</v>
      </c>
      <c r="K2624" s="6" t="s">
        <v>8687</v>
      </c>
      <c r="L2624" t="str">
        <f>VLOOKUP(A2624,[1]Accounts!$A$2:$G$3001,5,FALSE)</f>
        <v>Current</v>
      </c>
      <c r="M2624" t="str">
        <f>VLOOKUP(A2624,[1]Accounts!$A$2:$G$3001,7,FALSE)</f>
        <v>138815,82</v>
      </c>
      <c r="N2624" t="str">
        <f>IFERROR(VLOOKUP(A2624,[1]Loan!A:D,4,FALSE),  " No Loan")</f>
        <v xml:space="preserve"> No Loan</v>
      </c>
      <c r="O2624" s="4">
        <f>VLOOKUP(B2624, [1]Transaction!C:F,4,FALSE)</f>
        <v>44608</v>
      </c>
      <c r="P2624" t="str">
        <f>VLOOKUP(B2624,[1]Transaction!C:D,2,FALSE)</f>
        <v>Checks</v>
      </c>
      <c r="Q2624" t="str">
        <f>VLOOKUP(B2624,[1]Transaction!C:E,3,FALSE)</f>
        <v>Bank</v>
      </c>
      <c r="R2624" s="10">
        <f>IFERROR(I2624-J2624, "")</f>
        <v>110388.57642106999</v>
      </c>
      <c r="S2624" s="5">
        <f t="shared" si="81"/>
        <v>0</v>
      </c>
    </row>
    <row r="2625" spans="1:19" x14ac:dyDescent="0.25">
      <c r="A2625" s="6" t="s">
        <v>849</v>
      </c>
      <c r="B2625" s="7">
        <v>872703743</v>
      </c>
      <c r="C2625" s="6">
        <v>28</v>
      </c>
      <c r="D2625" s="17">
        <v>34479</v>
      </c>
      <c r="E2625" s="6" t="s">
        <v>3348</v>
      </c>
      <c r="F2625" s="6" t="s">
        <v>4749</v>
      </c>
      <c r="G2625" s="6" t="s">
        <v>3369</v>
      </c>
      <c r="H2625" s="18" t="s">
        <v>8688</v>
      </c>
      <c r="I2625" s="19" t="str">
        <f t="shared" si="80"/>
        <v>2087859.94</v>
      </c>
      <c r="J2625" s="20">
        <v>711770.43745500001</v>
      </c>
      <c r="K2625" s="6" t="s">
        <v>8689</v>
      </c>
      <c r="L2625" t="str">
        <f>VLOOKUP(A2625,[1]Accounts!$A$2:$G$3001,5,FALSE)</f>
        <v>Current</v>
      </c>
      <c r="M2625" t="str">
        <f>VLOOKUP(A2625,[1]Accounts!$A$2:$G$3001,7,FALSE)</f>
        <v>71958,9</v>
      </c>
      <c r="N2625" t="str">
        <f>IFERROR(VLOOKUP(A2625,[1]Loan!A:D,4,FALSE),  " No Loan")</f>
        <v>N124510614</v>
      </c>
      <c r="O2625" s="4">
        <f>VLOOKUP(B2625, [1]Transaction!C:F,4,FALSE)</f>
        <v>44485</v>
      </c>
      <c r="P2625" t="str">
        <f>VLOOKUP(B2625,[1]Transaction!C:D,2,FALSE)</f>
        <v>Loan Payment</v>
      </c>
      <c r="Q2625" t="str">
        <f>VLOOKUP(B2625,[1]Transaction!C:E,3,FALSE)</f>
        <v>AFT</v>
      </c>
      <c r="R2625" s="10">
        <f>IFERROR(I2625-J2625, "")</f>
        <v>1376089.5025450001</v>
      </c>
      <c r="S2625" s="5">
        <f t="shared" si="81"/>
        <v>27521.790050900003</v>
      </c>
    </row>
    <row r="2626" spans="1:19" x14ac:dyDescent="0.25">
      <c r="A2626" s="6" t="s">
        <v>2820</v>
      </c>
      <c r="B2626" s="7">
        <v>872920936</v>
      </c>
      <c r="C2626" s="6">
        <v>73</v>
      </c>
      <c r="D2626" s="17">
        <v>18042.75</v>
      </c>
      <c r="E2626" s="6" t="s">
        <v>3348</v>
      </c>
      <c r="F2626" s="6" t="s">
        <v>3696</v>
      </c>
      <c r="G2626" s="6" t="s">
        <v>3369</v>
      </c>
      <c r="H2626" s="18" t="s">
        <v>8690</v>
      </c>
      <c r="I2626" s="19" t="str">
        <f t="shared" si="80"/>
        <v>709304.825</v>
      </c>
      <c r="J2626" s="20">
        <v>142284.43057920001</v>
      </c>
      <c r="K2626" s="6" t="s">
        <v>8691</v>
      </c>
      <c r="L2626" t="str">
        <f>VLOOKUP(A2626,[1]Accounts!$A$2:$G$3001,5,FALSE)</f>
        <v>Current</v>
      </c>
      <c r="M2626" t="str">
        <f>VLOOKUP(A2626,[1]Accounts!$A$2:$G$3001,7,FALSE)</f>
        <v>290003,4384</v>
      </c>
      <c r="N2626" t="str">
        <f>IFERROR(VLOOKUP(A2626,[1]Loan!A:D,4,FALSE),  " No Loan")</f>
        <v xml:space="preserve"> No Loan</v>
      </c>
      <c r="O2626" s="4">
        <f>VLOOKUP(B2626, [1]Transaction!C:F,4,FALSE)</f>
        <v>44675</v>
      </c>
      <c r="P2626" t="str">
        <f>VLOOKUP(B2626,[1]Transaction!C:D,2,FALSE)</f>
        <v>Online Payment</v>
      </c>
      <c r="Q2626" t="str">
        <f>VLOOKUP(B2626,[1]Transaction!C:E,3,FALSE)</f>
        <v>Mobile</v>
      </c>
      <c r="R2626" s="10">
        <f>IFERROR(I2626-J2626, "")</f>
        <v>567020.39442079992</v>
      </c>
      <c r="S2626" s="5">
        <f t="shared" si="81"/>
        <v>11340.407888415999</v>
      </c>
    </row>
    <row r="2627" spans="1:19" x14ac:dyDescent="0.25">
      <c r="A2627" s="6" t="s">
        <v>64</v>
      </c>
      <c r="B2627" s="7">
        <v>872982431</v>
      </c>
      <c r="C2627" s="6">
        <v>47</v>
      </c>
      <c r="D2627" s="17">
        <v>27539.25</v>
      </c>
      <c r="E2627" s="6" t="s">
        <v>3348</v>
      </c>
      <c r="F2627" s="6" t="s">
        <v>4823</v>
      </c>
      <c r="G2627" s="6" t="s">
        <v>3512</v>
      </c>
      <c r="H2627" s="18" t="s">
        <v>8692</v>
      </c>
      <c r="I2627" s="19" t="str">
        <f t="shared" ref="I2627:I2690" si="82">LEFT(H2627,10)</f>
        <v>79273.6863</v>
      </c>
      <c r="J2627" s="20">
        <v>52963.392622079999</v>
      </c>
      <c r="K2627" s="6" t="s">
        <v>6984</v>
      </c>
      <c r="L2627" t="str">
        <f>VLOOKUP(A2627,[1]Accounts!$A$2:$G$3001,5,FALSE)</f>
        <v>Savings</v>
      </c>
      <c r="M2627" t="str">
        <f>VLOOKUP(A2627,[1]Accounts!$A$2:$G$3001,7,FALSE)</f>
        <v>184725,6459</v>
      </c>
      <c r="N2627" t="str">
        <f>IFERROR(VLOOKUP(A2627,[1]Loan!A:D,4,FALSE),  " No Loan")</f>
        <v xml:space="preserve"> No Loan</v>
      </c>
      <c r="O2627" s="4">
        <f>VLOOKUP(B2627, [1]Transaction!C:F,4,FALSE)</f>
        <v>44546</v>
      </c>
      <c r="P2627" t="str">
        <f>VLOOKUP(B2627,[1]Transaction!C:D,2,FALSE)</f>
        <v>Money Deposit</v>
      </c>
      <c r="Q2627" t="str">
        <f>VLOOKUP(B2627,[1]Transaction!C:E,3,FALSE)</f>
        <v>Bank</v>
      </c>
      <c r="R2627" s="10">
        <f>IFERROR(I2627-J2627, "")</f>
        <v>26310.293677920003</v>
      </c>
      <c r="S2627" s="5">
        <f t="shared" ref="S2627:S2690" si="83">IF(R2627&gt;500000, R2627*0.02,0)</f>
        <v>0</v>
      </c>
    </row>
    <row r="2628" spans="1:19" x14ac:dyDescent="0.25">
      <c r="A2628" s="6" t="s">
        <v>2817</v>
      </c>
      <c r="B2628" s="7">
        <v>873447667</v>
      </c>
      <c r="C2628" s="6">
        <v>26</v>
      </c>
      <c r="D2628" s="17">
        <v>35209.5</v>
      </c>
      <c r="E2628" s="6" t="s">
        <v>3339</v>
      </c>
      <c r="F2628" s="6" t="s">
        <v>3913</v>
      </c>
      <c r="G2628" s="6" t="s">
        <v>3505</v>
      </c>
      <c r="H2628" s="18" t="s">
        <v>8693</v>
      </c>
      <c r="I2628" s="19" t="str">
        <f t="shared" si="82"/>
        <v>853648.421</v>
      </c>
      <c r="J2628" s="20">
        <v>549815.88627401995</v>
      </c>
      <c r="K2628" s="6" t="s">
        <v>8694</v>
      </c>
      <c r="L2628" t="str">
        <f>VLOOKUP(A2628,[1]Accounts!$A$2:$G$3001,5,FALSE)</f>
        <v>Current</v>
      </c>
      <c r="M2628" t="str">
        <f>VLOOKUP(A2628,[1]Accounts!$A$2:$G$3001,7,FALSE)</f>
        <v>92116,8875</v>
      </c>
      <c r="N2628" t="str">
        <f>IFERROR(VLOOKUP(A2628,[1]Loan!A:D,4,FALSE),  " No Loan")</f>
        <v xml:space="preserve"> No Loan</v>
      </c>
      <c r="O2628" s="4">
        <f>VLOOKUP(B2628, [1]Transaction!C:F,4,FALSE)</f>
        <v>44284</v>
      </c>
      <c r="P2628" t="str">
        <f>VLOOKUP(B2628,[1]Transaction!C:D,2,FALSE)</f>
        <v>Money Deposit</v>
      </c>
      <c r="Q2628" t="str">
        <f>VLOOKUP(B2628,[1]Transaction!C:E,3,FALSE)</f>
        <v>Bank</v>
      </c>
      <c r="R2628" s="10">
        <f>IFERROR(I2628-J2628, "")</f>
        <v>303832.53472598002</v>
      </c>
      <c r="S2628" s="5">
        <f t="shared" si="83"/>
        <v>0</v>
      </c>
    </row>
    <row r="2629" spans="1:19" x14ac:dyDescent="0.25">
      <c r="A2629" s="6" t="s">
        <v>2792</v>
      </c>
      <c r="B2629" s="7">
        <v>873700581</v>
      </c>
      <c r="C2629" s="6">
        <v>30</v>
      </c>
      <c r="D2629" s="17">
        <v>33748.5</v>
      </c>
      <c r="E2629" s="6" t="s">
        <v>3339</v>
      </c>
      <c r="F2629" s="6" t="s">
        <v>3520</v>
      </c>
      <c r="G2629" s="6" t="s">
        <v>3463</v>
      </c>
      <c r="H2629" s="18" t="s">
        <v>8695</v>
      </c>
      <c r="I2629" s="19" t="str">
        <f t="shared" si="82"/>
        <v>370769.942</v>
      </c>
      <c r="J2629" s="20">
        <v>287852.300736</v>
      </c>
      <c r="K2629" s="6" t="s">
        <v>8696</v>
      </c>
      <c r="L2629" t="str">
        <f>VLOOKUP(A2629,[1]Accounts!$A$2:$G$3001,5,FALSE)</f>
        <v>Corporate</v>
      </c>
      <c r="M2629" t="str">
        <f>VLOOKUP(A2629,[1]Accounts!$A$2:$G$3001,7,FALSE)</f>
        <v>390543,2496</v>
      </c>
      <c r="N2629" t="str">
        <f>IFERROR(VLOOKUP(A2629,[1]Loan!A:D,4,FALSE),  " No Loan")</f>
        <v xml:space="preserve"> No Loan</v>
      </c>
      <c r="O2629" s="4">
        <f>VLOOKUP(B2629, [1]Transaction!C:F,4,FALSE)</f>
        <v>44612</v>
      </c>
      <c r="P2629" t="str">
        <f>VLOOKUP(B2629,[1]Transaction!C:D,2,FALSE)</f>
        <v>Money Deposit</v>
      </c>
      <c r="Q2629" t="str">
        <f>VLOOKUP(B2629,[1]Transaction!C:E,3,FALSE)</f>
        <v>Bank</v>
      </c>
      <c r="R2629" s="10">
        <f>IFERROR(I2629-J2629, "")</f>
        <v>82917.641263999976</v>
      </c>
      <c r="S2629" s="5">
        <f t="shared" si="83"/>
        <v>0</v>
      </c>
    </row>
    <row r="2630" spans="1:19" x14ac:dyDescent="0.25">
      <c r="A2630" s="6" t="s">
        <v>2508</v>
      </c>
      <c r="B2630" s="7">
        <v>874582924</v>
      </c>
      <c r="C2630" s="6">
        <v>61</v>
      </c>
      <c r="D2630" s="17">
        <v>22425.75</v>
      </c>
      <c r="E2630" s="6" t="s">
        <v>3348</v>
      </c>
      <c r="F2630" s="6" t="s">
        <v>3364</v>
      </c>
      <c r="G2630" s="6" t="s">
        <v>3454</v>
      </c>
      <c r="H2630" s="18" t="s">
        <v>8697</v>
      </c>
      <c r="I2630" s="19" t="str">
        <f t="shared" si="82"/>
        <v>212193.817</v>
      </c>
      <c r="J2630" s="20">
        <v>79800.032239199994</v>
      </c>
      <c r="K2630" s="6" t="s">
        <v>8698</v>
      </c>
      <c r="L2630" t="str">
        <f>VLOOKUP(A2630,[1]Accounts!$A$2:$G$3001,5,FALSE)</f>
        <v>Corporate</v>
      </c>
      <c r="M2630" t="str">
        <f>VLOOKUP(A2630,[1]Accounts!$A$2:$G$3001,7,FALSE)</f>
        <v>461480,832</v>
      </c>
      <c r="N2630" t="str">
        <f>IFERROR(VLOOKUP(A2630,[1]Loan!A:D,4,FALSE),  " No Loan")</f>
        <v xml:space="preserve"> No Loan</v>
      </c>
      <c r="O2630" s="4">
        <f>VLOOKUP(B2630, [1]Transaction!C:F,4,FALSE)</f>
        <v>44577</v>
      </c>
      <c r="P2630" t="str">
        <f>VLOOKUP(B2630,[1]Transaction!C:D,2,FALSE)</f>
        <v>Money Deposit</v>
      </c>
      <c r="Q2630" t="str">
        <f>VLOOKUP(B2630,[1]Transaction!C:E,3,FALSE)</f>
        <v>ATM</v>
      </c>
      <c r="R2630" s="10">
        <f>IFERROR(I2630-J2630, "")</f>
        <v>132393.78476080002</v>
      </c>
      <c r="S2630" s="5">
        <f t="shared" si="83"/>
        <v>0</v>
      </c>
    </row>
    <row r="2631" spans="1:19" x14ac:dyDescent="0.25">
      <c r="A2631" s="6" t="s">
        <v>2286</v>
      </c>
      <c r="B2631" s="7">
        <v>874847372</v>
      </c>
      <c r="C2631" s="6">
        <v>32</v>
      </c>
      <c r="D2631" s="17">
        <v>33018</v>
      </c>
      <c r="E2631" s="6" t="s">
        <v>3339</v>
      </c>
      <c r="F2631" s="6" t="s">
        <v>4011</v>
      </c>
      <c r="G2631" s="6" t="s">
        <v>3361</v>
      </c>
      <c r="H2631" s="18" t="s">
        <v>8699</v>
      </c>
      <c r="I2631" s="19" t="str">
        <f t="shared" si="82"/>
        <v>2569398.60</v>
      </c>
      <c r="J2631" s="20">
        <v>359536.12710444001</v>
      </c>
      <c r="K2631" s="6" t="s">
        <v>8700</v>
      </c>
      <c r="L2631" t="str">
        <f>VLOOKUP(A2631,[1]Accounts!$A$2:$G$3001,5,FALSE)</f>
        <v>Fixed Deposit</v>
      </c>
      <c r="M2631" t="str">
        <f>VLOOKUP(A2631,[1]Accounts!$A$2:$G$3001,7,FALSE)</f>
        <v>90262,4008</v>
      </c>
      <c r="N2631" t="str">
        <f>IFERROR(VLOOKUP(A2631,[1]Loan!A:D,4,FALSE),  " No Loan")</f>
        <v xml:space="preserve"> No Loan</v>
      </c>
      <c r="O2631" s="4">
        <f>VLOOKUP(B2631, [1]Transaction!C:F,4,FALSE)</f>
        <v>44536</v>
      </c>
      <c r="P2631" t="str">
        <f>VLOOKUP(B2631,[1]Transaction!C:D,2,FALSE)</f>
        <v>Cash Withdrawal</v>
      </c>
      <c r="Q2631" t="str">
        <f>VLOOKUP(B2631,[1]Transaction!C:E,3,FALSE)</f>
        <v>Bank</v>
      </c>
      <c r="R2631" s="10">
        <f>IFERROR(I2631-J2631, "")</f>
        <v>2209862.4728955599</v>
      </c>
      <c r="S2631" s="5">
        <f t="shared" si="83"/>
        <v>44197.249457911195</v>
      </c>
    </row>
    <row r="2632" spans="1:19" x14ac:dyDescent="0.25">
      <c r="A2632" s="6" t="s">
        <v>1339</v>
      </c>
      <c r="B2632" s="7">
        <v>874884242</v>
      </c>
      <c r="C2632" s="6">
        <v>35</v>
      </c>
      <c r="D2632" s="17">
        <v>31922.25</v>
      </c>
      <c r="E2632" s="6" t="s">
        <v>3348</v>
      </c>
      <c r="F2632" s="6" t="s">
        <v>3398</v>
      </c>
      <c r="G2632" s="6" t="s">
        <v>3429</v>
      </c>
      <c r="H2632" s="18" t="s">
        <v>8701</v>
      </c>
      <c r="I2632" s="19" t="str">
        <f t="shared" si="82"/>
        <v>1241571.37</v>
      </c>
      <c r="J2632" s="20">
        <v>344253.88143299997</v>
      </c>
      <c r="K2632" s="6" t="s">
        <v>8702</v>
      </c>
      <c r="L2632" t="str">
        <f>VLOOKUP(A2632,[1]Accounts!$A$2:$G$3001,5,FALSE)</f>
        <v>Corporate</v>
      </c>
      <c r="M2632" t="str">
        <f>VLOOKUP(A2632,[1]Accounts!$A$2:$G$3001,7,FALSE)</f>
        <v>162007,4976</v>
      </c>
      <c r="N2632" t="str">
        <f>IFERROR(VLOOKUP(A2632,[1]Loan!A:D,4,FALSE),  " No Loan")</f>
        <v xml:space="preserve"> No Loan</v>
      </c>
      <c r="O2632" s="4">
        <f>VLOOKUP(B2632, [1]Transaction!C:F,4,FALSE)</f>
        <v>44487</v>
      </c>
      <c r="P2632" t="str">
        <f>VLOOKUP(B2632,[1]Transaction!C:D,2,FALSE)</f>
        <v>Cash Withdrawal</v>
      </c>
      <c r="Q2632" t="str">
        <f>VLOOKUP(B2632,[1]Transaction!C:E,3,FALSE)</f>
        <v>Bank</v>
      </c>
      <c r="R2632" s="10">
        <f>IFERROR(I2632-J2632, "")</f>
        <v>897317.48856700014</v>
      </c>
      <c r="S2632" s="5">
        <f t="shared" si="83"/>
        <v>17946.349771340003</v>
      </c>
    </row>
    <row r="2633" spans="1:19" x14ac:dyDescent="0.25">
      <c r="A2633" s="6" t="s">
        <v>2650</v>
      </c>
      <c r="B2633" s="7">
        <v>875074831</v>
      </c>
      <c r="C2633" s="6">
        <v>84</v>
      </c>
      <c r="D2633" s="17">
        <v>14025</v>
      </c>
      <c r="E2633" s="6" t="s">
        <v>3339</v>
      </c>
      <c r="F2633" s="6" t="s">
        <v>4227</v>
      </c>
      <c r="G2633" s="6" t="s">
        <v>3369</v>
      </c>
      <c r="H2633" s="18" t="s">
        <v>8703</v>
      </c>
      <c r="I2633" s="19" t="str">
        <f t="shared" si="82"/>
        <v>256500.320</v>
      </c>
      <c r="J2633" s="20">
        <v>186061.38636383999</v>
      </c>
      <c r="K2633" s="6" t="s">
        <v>8704</v>
      </c>
      <c r="L2633" t="str">
        <f>VLOOKUP(A2633,[1]Accounts!$A$2:$G$3001,5,FALSE)</f>
        <v>Current</v>
      </c>
      <c r="M2633" t="str">
        <f>VLOOKUP(A2633,[1]Accounts!$A$2:$G$3001,7,FALSE)</f>
        <v>78666,9696</v>
      </c>
      <c r="N2633" t="str">
        <f>IFERROR(VLOOKUP(A2633,[1]Loan!A:D,4,FALSE),  " No Loan")</f>
        <v xml:space="preserve"> No Loan</v>
      </c>
      <c r="O2633" s="4">
        <f>VLOOKUP(B2633, [1]Transaction!C:F,4,FALSE)</f>
        <v>44255</v>
      </c>
      <c r="P2633" t="str">
        <f>VLOOKUP(B2633,[1]Transaction!C:D,2,FALSE)</f>
        <v>Money Transfer</v>
      </c>
      <c r="Q2633" t="str">
        <f>VLOOKUP(B2633,[1]Transaction!C:E,3,FALSE)</f>
        <v>Mobile</v>
      </c>
      <c r="R2633" s="10">
        <f>IFERROR(I2633-J2633, "")</f>
        <v>70438.933636160014</v>
      </c>
      <c r="S2633" s="5">
        <f t="shared" si="83"/>
        <v>0</v>
      </c>
    </row>
    <row r="2634" spans="1:19" x14ac:dyDescent="0.25">
      <c r="A2634" s="6" t="s">
        <v>1260</v>
      </c>
      <c r="B2634" s="7">
        <v>875339308</v>
      </c>
      <c r="C2634" s="6">
        <v>46</v>
      </c>
      <c r="D2634" s="17">
        <v>27904.5</v>
      </c>
      <c r="E2634" s="6" t="s">
        <v>3348</v>
      </c>
      <c r="F2634" s="6" t="s">
        <v>3721</v>
      </c>
      <c r="G2634" s="6" t="s">
        <v>3369</v>
      </c>
      <c r="H2634" s="18" t="s">
        <v>8705</v>
      </c>
      <c r="I2634" s="19" t="str">
        <f t="shared" si="82"/>
        <v>78916.1040</v>
      </c>
      <c r="J2634" s="20">
        <v>52761.052431360004</v>
      </c>
      <c r="K2634" s="6" t="s">
        <v>8706</v>
      </c>
      <c r="L2634" t="str">
        <f>VLOOKUP(A2634,[1]Accounts!$A$2:$G$3001,5,FALSE)</f>
        <v>Domiciliary</v>
      </c>
      <c r="M2634" t="str">
        <f>VLOOKUP(A2634,[1]Accounts!$A$2:$G$3001,7,FALSE)</f>
        <v>340982,1988</v>
      </c>
      <c r="N2634" t="str">
        <f>IFERROR(VLOOKUP(A2634,[1]Loan!A:D,4,FALSE),  " No Loan")</f>
        <v xml:space="preserve"> No Loan</v>
      </c>
      <c r="O2634" s="4">
        <f>VLOOKUP(B2634, [1]Transaction!C:F,4,FALSE)</f>
        <v>44357</v>
      </c>
      <c r="P2634" t="str">
        <f>VLOOKUP(B2634,[1]Transaction!C:D,2,FALSE)</f>
        <v>Money Deposit</v>
      </c>
      <c r="Q2634" t="str">
        <f>VLOOKUP(B2634,[1]Transaction!C:E,3,FALSE)</f>
        <v>Bank</v>
      </c>
      <c r="R2634" s="10">
        <f>IFERROR(I2634-J2634, "")</f>
        <v>26155.051568640003</v>
      </c>
      <c r="S2634" s="5">
        <f t="shared" si="83"/>
        <v>0</v>
      </c>
    </row>
    <row r="2635" spans="1:19" x14ac:dyDescent="0.25">
      <c r="A2635" s="6" t="s">
        <v>852</v>
      </c>
      <c r="B2635" s="7">
        <v>875596647</v>
      </c>
      <c r="C2635" s="6">
        <v>73</v>
      </c>
      <c r="D2635" s="17">
        <v>18042.75</v>
      </c>
      <c r="E2635" s="6" t="s">
        <v>3348</v>
      </c>
      <c r="F2635" s="6" t="s">
        <v>3382</v>
      </c>
      <c r="G2635" s="6" t="s">
        <v>3403</v>
      </c>
      <c r="H2635" s="18" t="s">
        <v>8707</v>
      </c>
      <c r="I2635" s="19" t="str">
        <f t="shared" si="82"/>
        <v>789183.240</v>
      </c>
      <c r="J2635" s="20">
        <v>292636.10891592002</v>
      </c>
      <c r="K2635" s="6" t="s">
        <v>8708</v>
      </c>
      <c r="L2635" t="str">
        <f>VLOOKUP(A2635,[1]Accounts!$A$2:$G$3001,5,FALSE)</f>
        <v>Domiciliary</v>
      </c>
      <c r="M2635" t="str">
        <f>VLOOKUP(A2635,[1]Accounts!$A$2:$G$3001,7,FALSE)</f>
        <v>95433,8706</v>
      </c>
      <c r="N2635" t="str">
        <f>IFERROR(VLOOKUP(A2635,[1]Loan!A:D,4,FALSE),  " No Loan")</f>
        <v>N3929785065</v>
      </c>
      <c r="O2635" s="4">
        <f>VLOOKUP(B2635, [1]Transaction!C:F,4,FALSE)</f>
        <v>44479</v>
      </c>
      <c r="P2635" t="str">
        <f>VLOOKUP(B2635,[1]Transaction!C:D,2,FALSE)</f>
        <v>Loan Payment</v>
      </c>
      <c r="Q2635" t="str">
        <f>VLOOKUP(B2635,[1]Transaction!C:E,3,FALSE)</f>
        <v>AFT</v>
      </c>
      <c r="R2635" s="10">
        <f>IFERROR(I2635-J2635, "")</f>
        <v>496547.13108407997</v>
      </c>
      <c r="S2635" s="5">
        <f t="shared" si="83"/>
        <v>0</v>
      </c>
    </row>
    <row r="2636" spans="1:19" x14ac:dyDescent="0.25">
      <c r="A2636" s="6" t="s">
        <v>2703</v>
      </c>
      <c r="B2636" s="7">
        <v>876216916</v>
      </c>
      <c r="C2636" s="6">
        <v>40</v>
      </c>
      <c r="D2636" s="17">
        <v>30096</v>
      </c>
      <c r="E2636" s="6" t="s">
        <v>3339</v>
      </c>
      <c r="F2636" s="6" t="s">
        <v>3541</v>
      </c>
      <c r="G2636" s="6" t="s">
        <v>3345</v>
      </c>
      <c r="H2636" s="18" t="s">
        <v>8709</v>
      </c>
      <c r="I2636" s="19" t="str">
        <f t="shared" si="82"/>
        <v>178785.095</v>
      </c>
      <c r="J2636" s="20">
        <v>45084.937203000001</v>
      </c>
      <c r="K2636" s="6" t="s">
        <v>8710</v>
      </c>
      <c r="L2636" t="str">
        <f>VLOOKUP(A2636,[1]Accounts!$A$2:$G$3001,5,FALSE)</f>
        <v>Domiciliary</v>
      </c>
      <c r="M2636" t="str">
        <f>VLOOKUP(A2636,[1]Accounts!$A$2:$G$3001,7,FALSE)</f>
        <v>125954,5584</v>
      </c>
      <c r="N2636" t="str">
        <f>IFERROR(VLOOKUP(A2636,[1]Loan!A:D,4,FALSE),  " No Loan")</f>
        <v xml:space="preserve"> No Loan</v>
      </c>
      <c r="O2636" s="4">
        <f>VLOOKUP(B2636, [1]Transaction!C:F,4,FALSE)</f>
        <v>44669</v>
      </c>
      <c r="P2636" t="str">
        <f>VLOOKUP(B2636,[1]Transaction!C:D,2,FALSE)</f>
        <v>Money Deposit</v>
      </c>
      <c r="Q2636" t="str">
        <f>VLOOKUP(B2636,[1]Transaction!C:E,3,FALSE)</f>
        <v>Bank</v>
      </c>
      <c r="R2636" s="10">
        <f>IFERROR(I2636-J2636, "")</f>
        <v>133700.15779699999</v>
      </c>
      <c r="S2636" s="5">
        <f t="shared" si="83"/>
        <v>0</v>
      </c>
    </row>
    <row r="2637" spans="1:19" x14ac:dyDescent="0.25">
      <c r="A2637" s="6" t="s">
        <v>124</v>
      </c>
      <c r="B2637" s="7">
        <v>876221030</v>
      </c>
      <c r="C2637" s="6">
        <v>46</v>
      </c>
      <c r="D2637" s="17">
        <v>27904.5</v>
      </c>
      <c r="E2637" s="6" t="s">
        <v>3348</v>
      </c>
      <c r="F2637" s="6" t="s">
        <v>3544</v>
      </c>
      <c r="G2637" s="6" t="s">
        <v>3361</v>
      </c>
      <c r="H2637" s="18" t="s">
        <v>8711</v>
      </c>
      <c r="I2637" s="19" t="str">
        <f t="shared" si="82"/>
        <v>490931.676</v>
      </c>
      <c r="J2637" s="20">
        <v>133457.15479599999</v>
      </c>
      <c r="K2637" s="6" t="s">
        <v>8712</v>
      </c>
      <c r="L2637" t="str">
        <f>VLOOKUP(A2637,[1]Accounts!$A$2:$G$3001,5,FALSE)</f>
        <v>Domiciliary</v>
      </c>
      <c r="M2637" t="str">
        <f>VLOOKUP(A2637,[1]Accounts!$A$2:$G$3001,7,FALSE)</f>
        <v>66498,894</v>
      </c>
      <c r="N2637" t="str">
        <f>IFERROR(VLOOKUP(A2637,[1]Loan!A:D,4,FALSE),  " No Loan")</f>
        <v xml:space="preserve"> No Loan</v>
      </c>
      <c r="O2637" s="4">
        <f>VLOOKUP(B2637, [1]Transaction!C:F,4,FALSE)</f>
        <v>44555</v>
      </c>
      <c r="P2637" t="str">
        <f>VLOOKUP(B2637,[1]Transaction!C:D,2,FALSE)</f>
        <v>Cash Withdrawal</v>
      </c>
      <c r="Q2637" t="str">
        <f>VLOOKUP(B2637,[1]Transaction!C:E,3,FALSE)</f>
        <v>Bank</v>
      </c>
      <c r="R2637" s="10">
        <f>IFERROR(I2637-J2637, "")</f>
        <v>357474.52120399999</v>
      </c>
      <c r="S2637" s="5">
        <f t="shared" si="83"/>
        <v>0</v>
      </c>
    </row>
    <row r="2638" spans="1:19" x14ac:dyDescent="0.25">
      <c r="A2638" s="6" t="s">
        <v>2517</v>
      </c>
      <c r="B2638" s="7">
        <v>876234305</v>
      </c>
      <c r="C2638" s="6">
        <v>31</v>
      </c>
      <c r="D2638" s="17">
        <v>33383.25</v>
      </c>
      <c r="E2638" s="6" t="s">
        <v>3348</v>
      </c>
      <c r="F2638" s="6" t="s">
        <v>3460</v>
      </c>
      <c r="G2638" s="6" t="s">
        <v>3429</v>
      </c>
      <c r="H2638" s="18" t="s">
        <v>8713</v>
      </c>
      <c r="I2638" s="19" t="str">
        <f t="shared" si="82"/>
        <v>678377.588</v>
      </c>
      <c r="J2638" s="20">
        <v>413153.83424</v>
      </c>
      <c r="K2638" s="6" t="s">
        <v>8714</v>
      </c>
      <c r="L2638" t="str">
        <f>VLOOKUP(A2638,[1]Accounts!$A$2:$G$3001,5,FALSE)</f>
        <v>Current</v>
      </c>
      <c r="M2638" t="str">
        <f>VLOOKUP(A2638,[1]Accounts!$A$2:$G$3001,7,FALSE)</f>
        <v>48339,8784</v>
      </c>
      <c r="N2638" t="str">
        <f>IFERROR(VLOOKUP(A2638,[1]Loan!A:D,4,FALSE),  " No Loan")</f>
        <v xml:space="preserve"> No Loan</v>
      </c>
      <c r="O2638" s="4">
        <f>VLOOKUP(B2638, [1]Transaction!C:F,4,FALSE)</f>
        <v>44405</v>
      </c>
      <c r="P2638" t="str">
        <f>VLOOKUP(B2638,[1]Transaction!C:D,2,FALSE)</f>
        <v>Cash Withdrawal</v>
      </c>
      <c r="Q2638" t="str">
        <f>VLOOKUP(B2638,[1]Transaction!C:E,3,FALSE)</f>
        <v>ATM</v>
      </c>
      <c r="R2638" s="10">
        <f>IFERROR(I2638-J2638, "")</f>
        <v>265223.75375999999</v>
      </c>
      <c r="S2638" s="5">
        <f t="shared" si="83"/>
        <v>0</v>
      </c>
    </row>
    <row r="2639" spans="1:19" x14ac:dyDescent="0.25">
      <c r="A2639" s="6" t="s">
        <v>1487</v>
      </c>
      <c r="B2639" s="7">
        <v>876279636</v>
      </c>
      <c r="C2639" s="6">
        <v>54</v>
      </c>
      <c r="D2639" s="17">
        <v>24982.5</v>
      </c>
      <c r="E2639" s="6" t="s">
        <v>3339</v>
      </c>
      <c r="F2639" s="6" t="s">
        <v>3418</v>
      </c>
      <c r="G2639" s="6" t="s">
        <v>3623</v>
      </c>
      <c r="H2639" s="18" t="s">
        <v>8715</v>
      </c>
      <c r="I2639" s="19" t="str">
        <f t="shared" si="82"/>
        <v>459765.965</v>
      </c>
      <c r="J2639" s="20">
        <v>108492.8257952</v>
      </c>
      <c r="K2639" s="6" t="s">
        <v>8716</v>
      </c>
      <c r="L2639" t="str">
        <f>VLOOKUP(A2639,[1]Accounts!$A$2:$G$3001,5,FALSE)</f>
        <v>Current</v>
      </c>
      <c r="M2639" t="str">
        <f>VLOOKUP(A2639,[1]Accounts!$A$2:$G$3001,7,FALSE)</f>
        <v>19083,6096</v>
      </c>
      <c r="N2639" t="str">
        <f>IFERROR(VLOOKUP(A2639,[1]Loan!A:D,4,FALSE),  " No Loan")</f>
        <v xml:space="preserve"> No Loan</v>
      </c>
      <c r="O2639" s="4">
        <f>VLOOKUP(B2639, [1]Transaction!C:F,4,FALSE)</f>
        <v>44216</v>
      </c>
      <c r="P2639" t="str">
        <f>VLOOKUP(B2639,[1]Transaction!C:D,2,FALSE)</f>
        <v>Checks</v>
      </c>
      <c r="Q2639" t="str">
        <f>VLOOKUP(B2639,[1]Transaction!C:E,3,FALSE)</f>
        <v>Informal Services</v>
      </c>
      <c r="R2639" s="10">
        <f>IFERROR(I2639-J2639, "")</f>
        <v>351273.13920480001</v>
      </c>
      <c r="S2639" s="5">
        <f t="shared" si="83"/>
        <v>0</v>
      </c>
    </row>
    <row r="2640" spans="1:19" x14ac:dyDescent="0.25">
      <c r="A2640" s="6" t="s">
        <v>3203</v>
      </c>
      <c r="B2640" s="7">
        <v>877065362</v>
      </c>
      <c r="C2640" s="6">
        <v>61</v>
      </c>
      <c r="D2640" s="17">
        <v>22425.75</v>
      </c>
      <c r="E2640" s="6" t="s">
        <v>3339</v>
      </c>
      <c r="F2640" s="6" t="s">
        <v>5152</v>
      </c>
      <c r="G2640" s="6" t="s">
        <v>3369</v>
      </c>
      <c r="H2640" s="18" t="s">
        <v>8717</v>
      </c>
      <c r="I2640" s="19" t="str">
        <f t="shared" si="82"/>
        <v>443691.728</v>
      </c>
      <c r="J2640" s="20">
        <v>71372.346788159994</v>
      </c>
      <c r="K2640" s="6" t="s">
        <v>8718</v>
      </c>
      <c r="L2640" t="str">
        <f>VLOOKUP(A2640,[1]Accounts!$A$2:$G$3001,5,FALSE)</f>
        <v>Current</v>
      </c>
      <c r="M2640" t="str">
        <f>VLOOKUP(A2640,[1]Accounts!$A$2:$G$3001,7,FALSE)</f>
        <v>407658,87</v>
      </c>
      <c r="N2640" t="str">
        <f>IFERROR(VLOOKUP(A2640,[1]Loan!A:D,4,FALSE),  " No Loan")</f>
        <v xml:space="preserve"> No Loan</v>
      </c>
      <c r="O2640" s="4">
        <f>VLOOKUP(B2640, [1]Transaction!C:F,4,FALSE)</f>
        <v>44399</v>
      </c>
      <c r="P2640" t="str">
        <f>VLOOKUP(B2640,[1]Transaction!C:D,2,FALSE)</f>
        <v>Money Transfer</v>
      </c>
      <c r="Q2640" t="str">
        <f>VLOOKUP(B2640,[1]Transaction!C:E,3,FALSE)</f>
        <v>Mobile</v>
      </c>
      <c r="R2640" s="10">
        <f>IFERROR(I2640-J2640, "")</f>
        <v>372319.38121184002</v>
      </c>
      <c r="S2640" s="5">
        <f t="shared" si="83"/>
        <v>0</v>
      </c>
    </row>
    <row r="2641" spans="1:19" x14ac:dyDescent="0.25">
      <c r="A2641" s="6" t="s">
        <v>225</v>
      </c>
      <c r="B2641" s="7">
        <v>877103671</v>
      </c>
      <c r="C2641" s="6">
        <v>29</v>
      </c>
      <c r="D2641" s="17">
        <v>34113.75</v>
      </c>
      <c r="E2641" s="6" t="s">
        <v>3339</v>
      </c>
      <c r="F2641" s="6" t="s">
        <v>4823</v>
      </c>
      <c r="G2641" s="6" t="s">
        <v>3361</v>
      </c>
      <c r="H2641" s="18" t="s">
        <v>8719</v>
      </c>
      <c r="I2641" s="19" t="str">
        <f t="shared" si="82"/>
        <v>205426.243</v>
      </c>
      <c r="J2641" s="20">
        <v>36406.831581999999</v>
      </c>
      <c r="K2641" s="6" t="s">
        <v>8720</v>
      </c>
      <c r="L2641" t="str">
        <f>VLOOKUP(A2641,[1]Accounts!$A$2:$G$3001,5,FALSE)</f>
        <v>Corporate</v>
      </c>
      <c r="M2641" t="str">
        <f>VLOOKUP(A2641,[1]Accounts!$A$2:$G$3001,7,FALSE)</f>
        <v>177519,5136</v>
      </c>
      <c r="N2641" t="str">
        <f>IFERROR(VLOOKUP(A2641,[1]Loan!A:D,4,FALSE),  " No Loan")</f>
        <v xml:space="preserve"> No Loan</v>
      </c>
      <c r="O2641" s="4">
        <f>VLOOKUP(B2641, [1]Transaction!C:F,4,FALSE)</f>
        <v>44272</v>
      </c>
      <c r="P2641" t="str">
        <f>VLOOKUP(B2641,[1]Transaction!C:D,2,FALSE)</f>
        <v>Cash Withdrawal</v>
      </c>
      <c r="Q2641" t="str">
        <f>VLOOKUP(B2641,[1]Transaction!C:E,3,FALSE)</f>
        <v>Bank</v>
      </c>
      <c r="R2641" s="10">
        <f>IFERROR(I2641-J2641, "")</f>
        <v>169019.411418</v>
      </c>
      <c r="S2641" s="5">
        <f t="shared" si="83"/>
        <v>0</v>
      </c>
    </row>
    <row r="2642" spans="1:19" x14ac:dyDescent="0.25">
      <c r="A2642" s="6" t="s">
        <v>1032</v>
      </c>
      <c r="B2642" s="7">
        <v>877212776</v>
      </c>
      <c r="C2642" s="6">
        <v>41</v>
      </c>
      <c r="D2642" s="17">
        <v>29730.75</v>
      </c>
      <c r="E2642" s="6" t="s">
        <v>3348</v>
      </c>
      <c r="F2642" s="6" t="s">
        <v>3379</v>
      </c>
      <c r="G2642" s="6" t="s">
        <v>3429</v>
      </c>
      <c r="H2642" s="18" t="s">
        <v>8721</v>
      </c>
      <c r="I2642" s="19" t="str">
        <f t="shared" si="82"/>
        <v>459149.485</v>
      </c>
      <c r="J2642" s="20">
        <v>103575.58169399999</v>
      </c>
      <c r="K2642" s="6" t="s">
        <v>8722</v>
      </c>
      <c r="L2642" t="str">
        <f>VLOOKUP(A2642,[1]Accounts!$A$2:$G$3001,5,FALSE)</f>
        <v>Domiciliary</v>
      </c>
      <c r="M2642" t="str">
        <f>VLOOKUP(A2642,[1]Accounts!$A$2:$G$3001,7,FALSE)</f>
        <v>353210,8284</v>
      </c>
      <c r="N2642" t="str">
        <f>IFERROR(VLOOKUP(A2642,[1]Loan!A:D,4,FALSE),  " No Loan")</f>
        <v xml:space="preserve"> No Loan</v>
      </c>
      <c r="O2642" s="4">
        <f>VLOOKUP(B2642, [1]Transaction!C:F,4,FALSE)</f>
        <v>44279</v>
      </c>
      <c r="P2642" t="str">
        <f>VLOOKUP(B2642,[1]Transaction!C:D,2,FALSE)</f>
        <v>Online Payment</v>
      </c>
      <c r="Q2642" t="str">
        <f>VLOOKUP(B2642,[1]Transaction!C:E,3,FALSE)</f>
        <v>Mobile</v>
      </c>
      <c r="R2642" s="10">
        <f>IFERROR(I2642-J2642, "")</f>
        <v>355573.90330599999</v>
      </c>
      <c r="S2642" s="5">
        <f t="shared" si="83"/>
        <v>0</v>
      </c>
    </row>
    <row r="2643" spans="1:19" x14ac:dyDescent="0.25">
      <c r="A2643" s="6" t="s">
        <v>2009</v>
      </c>
      <c r="B2643" s="7">
        <v>877547043</v>
      </c>
      <c r="C2643" s="6">
        <v>54</v>
      </c>
      <c r="D2643" s="17">
        <v>24982.5</v>
      </c>
      <c r="E2643" s="6" t="s">
        <v>3348</v>
      </c>
      <c r="F2643" s="6" t="s">
        <v>3939</v>
      </c>
      <c r="G2643" s="6" t="s">
        <v>3369</v>
      </c>
      <c r="H2643" s="18" t="s">
        <v>8723</v>
      </c>
      <c r="I2643" s="19" t="str">
        <f t="shared" si="82"/>
        <v>93238.895_x0002_</v>
      </c>
      <c r="J2643" s="20">
        <v>25798.796859999999</v>
      </c>
      <c r="K2643" s="6" t="s">
        <v>8724</v>
      </c>
      <c r="L2643" t="str">
        <f>VLOOKUP(A2643,[1]Accounts!$A$2:$G$3001,5,FALSE)</f>
        <v>Domiciliary</v>
      </c>
      <c r="M2643" t="str">
        <f>VLOOKUP(A2643,[1]Accounts!$A$2:$G$3001,7,FALSE)</f>
        <v>85031,1693</v>
      </c>
      <c r="N2643" t="str">
        <f>IFERROR(VLOOKUP(A2643,[1]Loan!A:D,4,FALSE),  " No Loan")</f>
        <v xml:space="preserve"> No Loan</v>
      </c>
      <c r="O2643" s="4">
        <f>VLOOKUP(B2643, [1]Transaction!C:F,4,FALSE)</f>
        <v>44652</v>
      </c>
      <c r="P2643" t="str">
        <f>VLOOKUP(B2643,[1]Transaction!C:D,2,FALSE)</f>
        <v>Cash Withdrawal</v>
      </c>
      <c r="Q2643" t="str">
        <f>VLOOKUP(B2643,[1]Transaction!C:E,3,FALSE)</f>
        <v>POS</v>
      </c>
      <c r="R2643" s="10" t="str">
        <f>IFERROR(I2643-J2643, "")</f>
        <v/>
      </c>
      <c r="S2643" s="5" t="e">
        <f t="shared" si="83"/>
        <v>#VALUE!</v>
      </c>
    </row>
    <row r="2644" spans="1:19" x14ac:dyDescent="0.25">
      <c r="A2644" s="6" t="s">
        <v>855</v>
      </c>
      <c r="B2644" s="7">
        <v>878130269</v>
      </c>
      <c r="C2644" s="6">
        <v>72</v>
      </c>
      <c r="D2644" s="17">
        <v>18408</v>
      </c>
      <c r="E2644" s="6" t="s">
        <v>3339</v>
      </c>
      <c r="F2644" s="6" t="s">
        <v>3696</v>
      </c>
      <c r="G2644" s="6" t="s">
        <v>3463</v>
      </c>
      <c r="H2644" s="18" t="s">
        <v>8725</v>
      </c>
      <c r="I2644" s="19" t="str">
        <f t="shared" si="82"/>
        <v>677319.488</v>
      </c>
      <c r="J2644" s="20">
        <v>242851.8101724</v>
      </c>
      <c r="K2644" s="6" t="s">
        <v>8726</v>
      </c>
      <c r="L2644" t="str">
        <f>VLOOKUP(A2644,[1]Accounts!$A$2:$G$3001,5,FALSE)</f>
        <v>Domiciliary</v>
      </c>
      <c r="M2644" t="str">
        <f>VLOOKUP(A2644,[1]Accounts!$A$2:$G$3001,7,FALSE)</f>
        <v>50144,9721</v>
      </c>
      <c r="N2644" t="str">
        <f>IFERROR(VLOOKUP(A2644,[1]Loan!A:D,4,FALSE),  " No Loan")</f>
        <v>N321223397</v>
      </c>
      <c r="O2644" s="4">
        <f>VLOOKUP(B2644, [1]Transaction!C:F,4,FALSE)</f>
        <v>44388</v>
      </c>
      <c r="P2644" t="str">
        <f>VLOOKUP(B2644,[1]Transaction!C:D,2,FALSE)</f>
        <v>Loan Payment</v>
      </c>
      <c r="Q2644" t="str">
        <f>VLOOKUP(B2644,[1]Transaction!C:E,3,FALSE)</f>
        <v>AFT</v>
      </c>
      <c r="R2644" s="10">
        <f>IFERROR(I2644-J2644, "")</f>
        <v>434467.67782760004</v>
      </c>
      <c r="S2644" s="5">
        <f t="shared" si="83"/>
        <v>0</v>
      </c>
    </row>
    <row r="2645" spans="1:19" x14ac:dyDescent="0.25">
      <c r="A2645" s="6" t="s">
        <v>1344</v>
      </c>
      <c r="B2645" s="7">
        <v>878283001</v>
      </c>
      <c r="C2645" s="6">
        <v>84</v>
      </c>
      <c r="D2645" s="17">
        <v>14025</v>
      </c>
      <c r="E2645" s="6" t="s">
        <v>3339</v>
      </c>
      <c r="F2645" s="6" t="s">
        <v>3435</v>
      </c>
      <c r="G2645" s="6" t="s">
        <v>3369</v>
      </c>
      <c r="H2645" s="18" t="s">
        <v>8727</v>
      </c>
      <c r="I2645" s="19" t="str">
        <f t="shared" si="82"/>
        <v>2340038.02</v>
      </c>
      <c r="J2645" s="20">
        <v>936015.21008640004</v>
      </c>
      <c r="K2645" s="6" t="s">
        <v>5530</v>
      </c>
      <c r="L2645" t="str">
        <f>VLOOKUP(A2645,[1]Accounts!$A$2:$G$3001,5,FALSE)</f>
        <v>Domiciliary</v>
      </c>
      <c r="M2645" t="str">
        <f>VLOOKUP(A2645,[1]Accounts!$A$2:$G$3001,7,FALSE)</f>
        <v>34363,296</v>
      </c>
      <c r="N2645" t="str">
        <f>IFERROR(VLOOKUP(A2645,[1]Loan!A:D,4,FALSE),  " No Loan")</f>
        <v xml:space="preserve"> No Loan</v>
      </c>
      <c r="O2645" s="4">
        <f>VLOOKUP(B2645, [1]Transaction!C:F,4,FALSE)</f>
        <v>44365</v>
      </c>
      <c r="P2645" t="str">
        <f>VLOOKUP(B2645,[1]Transaction!C:D,2,FALSE)</f>
        <v>Online Payment</v>
      </c>
      <c r="Q2645" t="str">
        <f>VLOOKUP(B2645,[1]Transaction!C:E,3,FALSE)</f>
        <v>Internet Banking</v>
      </c>
      <c r="R2645" s="10">
        <f>IFERROR(I2645-J2645, "")</f>
        <v>1404022.8099135999</v>
      </c>
      <c r="S2645" s="5">
        <f t="shared" si="83"/>
        <v>28080.456198271997</v>
      </c>
    </row>
    <row r="2646" spans="1:19" x14ac:dyDescent="0.25">
      <c r="A2646" s="6" t="s">
        <v>3304</v>
      </c>
      <c r="B2646" s="7">
        <v>878940712</v>
      </c>
      <c r="C2646" s="6">
        <v>55</v>
      </c>
      <c r="D2646" s="17">
        <v>24617.25</v>
      </c>
      <c r="E2646" s="6" t="s">
        <v>3348</v>
      </c>
      <c r="F2646" s="6" t="s">
        <v>4048</v>
      </c>
      <c r="G2646" s="6" t="s">
        <v>3369</v>
      </c>
      <c r="H2646" s="18" t="s">
        <v>8728</v>
      </c>
      <c r="I2646" s="19" t="str">
        <f t="shared" si="82"/>
        <v>691789.790</v>
      </c>
      <c r="J2646" s="20">
        <v>297388.22296679998</v>
      </c>
      <c r="K2646" s="6" t="s">
        <v>4101</v>
      </c>
      <c r="L2646" t="str">
        <f>VLOOKUP(A2646,[1]Accounts!$A$2:$G$3001,5,FALSE)</f>
        <v>Corporate</v>
      </c>
      <c r="M2646" t="str">
        <f>VLOOKUP(A2646,[1]Accounts!$A$2:$G$3001,7,FALSE)</f>
        <v>149878,4022</v>
      </c>
      <c r="N2646" t="str">
        <f>IFERROR(VLOOKUP(A2646,[1]Loan!A:D,4,FALSE),  " No Loan")</f>
        <v xml:space="preserve"> No Loan</v>
      </c>
      <c r="O2646" s="4">
        <f>VLOOKUP(B2646, [1]Transaction!C:F,4,FALSE)</f>
        <v>44236</v>
      </c>
      <c r="P2646" t="str">
        <f>VLOOKUP(B2646,[1]Transaction!C:D,2,FALSE)</f>
        <v>Money Deposit</v>
      </c>
      <c r="Q2646" t="str">
        <f>VLOOKUP(B2646,[1]Transaction!C:E,3,FALSE)</f>
        <v>Bank</v>
      </c>
      <c r="R2646" s="10">
        <f>IFERROR(I2646-J2646, "")</f>
        <v>394401.56703320006</v>
      </c>
      <c r="S2646" s="5">
        <f t="shared" si="83"/>
        <v>0</v>
      </c>
    </row>
    <row r="2647" spans="1:19" x14ac:dyDescent="0.25">
      <c r="A2647" s="6" t="s">
        <v>2192</v>
      </c>
      <c r="B2647" s="7">
        <v>880033530</v>
      </c>
      <c r="C2647" s="6">
        <v>23</v>
      </c>
      <c r="D2647" s="17">
        <v>36305.25</v>
      </c>
      <c r="E2647" s="6" t="s">
        <v>3339</v>
      </c>
      <c r="F2647" s="6" t="s">
        <v>3428</v>
      </c>
      <c r="G2647" s="6" t="s">
        <v>3623</v>
      </c>
      <c r="H2647" s="18" t="s">
        <v>8729</v>
      </c>
      <c r="I2647" s="19" t="str">
        <f t="shared" si="82"/>
        <v>211212.828</v>
      </c>
      <c r="J2647" s="20">
        <v>161577.81393408001</v>
      </c>
      <c r="K2647" s="6" t="s">
        <v>8730</v>
      </c>
      <c r="L2647" t="str">
        <f>VLOOKUP(A2647,[1]Accounts!$A$2:$G$3001,5,FALSE)</f>
        <v>Fixed Deposit</v>
      </c>
      <c r="M2647" t="str">
        <f>VLOOKUP(A2647,[1]Accounts!$A$2:$G$3001,7,FALSE)</f>
        <v>126670,72</v>
      </c>
      <c r="N2647" t="str">
        <f>IFERROR(VLOOKUP(A2647,[1]Loan!A:D,4,FALSE),  " No Loan")</f>
        <v xml:space="preserve"> No Loan</v>
      </c>
      <c r="O2647" s="4">
        <f>VLOOKUP(B2647, [1]Transaction!C:F,4,FALSE)</f>
        <v>44382</v>
      </c>
      <c r="P2647" t="str">
        <f>VLOOKUP(B2647,[1]Transaction!C:D,2,FALSE)</f>
        <v>Money Deposit</v>
      </c>
      <c r="Q2647" t="str">
        <f>VLOOKUP(B2647,[1]Transaction!C:E,3,FALSE)</f>
        <v>ATM</v>
      </c>
      <c r="R2647" s="10">
        <f>IFERROR(I2647-J2647, "")</f>
        <v>49635.014065919997</v>
      </c>
      <c r="S2647" s="5">
        <f t="shared" si="83"/>
        <v>0</v>
      </c>
    </row>
    <row r="2648" spans="1:19" x14ac:dyDescent="0.25">
      <c r="A2648" s="6" t="s">
        <v>2223</v>
      </c>
      <c r="B2648" s="7">
        <v>880275552</v>
      </c>
      <c r="C2648" s="6">
        <v>57</v>
      </c>
      <c r="D2648" s="17">
        <v>23886.75</v>
      </c>
      <c r="E2648" s="6" t="s">
        <v>3348</v>
      </c>
      <c r="F2648" s="6" t="s">
        <v>3457</v>
      </c>
      <c r="G2648" s="6" t="s">
        <v>3369</v>
      </c>
      <c r="H2648" s="18" t="s">
        <v>8731</v>
      </c>
      <c r="I2648" s="19" t="str">
        <f t="shared" si="82"/>
        <v>253711.480</v>
      </c>
      <c r="J2648" s="20">
        <v>107171.228864</v>
      </c>
      <c r="K2648" s="6" t="s">
        <v>8732</v>
      </c>
      <c r="L2648" t="str">
        <f>VLOOKUP(A2648,[1]Accounts!$A$2:$G$3001,5,FALSE)</f>
        <v>Domiciliary</v>
      </c>
      <c r="M2648" t="str">
        <f>VLOOKUP(A2648,[1]Accounts!$A$2:$G$3001,7,FALSE)</f>
        <v>157185,1008</v>
      </c>
      <c r="N2648" t="str">
        <f>IFERROR(VLOOKUP(A2648,[1]Loan!A:D,4,FALSE),  " No Loan")</f>
        <v xml:space="preserve"> No Loan</v>
      </c>
      <c r="O2648" s="4">
        <f>VLOOKUP(B2648, [1]Transaction!C:F,4,FALSE)</f>
        <v>44473</v>
      </c>
      <c r="P2648" t="str">
        <f>VLOOKUP(B2648,[1]Transaction!C:D,2,FALSE)</f>
        <v>Cash Withdrawal</v>
      </c>
      <c r="Q2648" t="str">
        <f>VLOOKUP(B2648,[1]Transaction!C:E,3,FALSE)</f>
        <v>ATM</v>
      </c>
      <c r="R2648" s="10">
        <f>IFERROR(I2648-J2648, "")</f>
        <v>146540.25113600001</v>
      </c>
      <c r="S2648" s="5">
        <f t="shared" si="83"/>
        <v>0</v>
      </c>
    </row>
    <row r="2649" spans="1:19" x14ac:dyDescent="0.25">
      <c r="A2649" s="6" t="s">
        <v>2109</v>
      </c>
      <c r="B2649" s="7">
        <v>880548397</v>
      </c>
      <c r="C2649" s="6">
        <v>66</v>
      </c>
      <c r="D2649" s="17">
        <v>20599.5</v>
      </c>
      <c r="E2649" s="6" t="s">
        <v>3339</v>
      </c>
      <c r="F2649" s="6" t="s">
        <v>3721</v>
      </c>
      <c r="G2649" s="6" t="s">
        <v>3429</v>
      </c>
      <c r="H2649" s="18" t="s">
        <v>8733</v>
      </c>
      <c r="I2649" s="19" t="str">
        <f t="shared" si="82"/>
        <v>411362.396</v>
      </c>
      <c r="J2649" s="20">
        <v>223841.34316197</v>
      </c>
      <c r="K2649" s="6" t="s">
        <v>8734</v>
      </c>
      <c r="L2649" t="str">
        <f>VLOOKUP(A2649,[1]Accounts!$A$2:$G$3001,5,FALSE)</f>
        <v>Current</v>
      </c>
      <c r="M2649" t="str">
        <f>VLOOKUP(A2649,[1]Accounts!$A$2:$G$3001,7,FALSE)</f>
        <v>92897,8688</v>
      </c>
      <c r="N2649" t="str">
        <f>IFERROR(VLOOKUP(A2649,[1]Loan!A:D,4,FALSE),  " No Loan")</f>
        <v xml:space="preserve"> No Loan</v>
      </c>
      <c r="O2649" s="4">
        <f>VLOOKUP(B2649, [1]Transaction!C:F,4,FALSE)</f>
        <v>44576</v>
      </c>
      <c r="P2649" t="str">
        <f>VLOOKUP(B2649,[1]Transaction!C:D,2,FALSE)</f>
        <v>Money Transfer</v>
      </c>
      <c r="Q2649" t="str">
        <f>VLOOKUP(B2649,[1]Transaction!C:E,3,FALSE)</f>
        <v>Bank</v>
      </c>
      <c r="R2649" s="10">
        <f>IFERROR(I2649-J2649, "")</f>
        <v>187521.05283803001</v>
      </c>
      <c r="S2649" s="5">
        <f t="shared" si="83"/>
        <v>0</v>
      </c>
    </row>
    <row r="2650" spans="1:19" x14ac:dyDescent="0.25">
      <c r="A2650" s="6" t="s">
        <v>887</v>
      </c>
      <c r="B2650" s="7">
        <v>880721948</v>
      </c>
      <c r="C2650" s="6">
        <v>65</v>
      </c>
      <c r="D2650" s="17">
        <v>20964.75</v>
      </c>
      <c r="E2650" s="6" t="s">
        <v>3348</v>
      </c>
      <c r="F2650" s="6" t="s">
        <v>3707</v>
      </c>
      <c r="G2650" s="6" t="s">
        <v>3350</v>
      </c>
      <c r="H2650" s="18" t="s">
        <v>8735</v>
      </c>
      <c r="I2650" s="19" t="str">
        <f t="shared" si="82"/>
        <v>1392924.88</v>
      </c>
      <c r="J2650" s="20">
        <v>330016.05052415997</v>
      </c>
      <c r="K2650" s="6" t="s">
        <v>8736</v>
      </c>
      <c r="L2650" t="str">
        <f>VLOOKUP(A2650,[1]Accounts!$A$2:$G$3001,5,FALSE)</f>
        <v>Domiciliary</v>
      </c>
      <c r="M2650" t="str">
        <f>VLOOKUP(A2650,[1]Accounts!$A$2:$G$3001,7,FALSE)</f>
        <v>42638,7</v>
      </c>
      <c r="N2650" t="str">
        <f>IFERROR(VLOOKUP(A2650,[1]Loan!A:D,4,FALSE),  " No Loan")</f>
        <v xml:space="preserve"> No Loan</v>
      </c>
      <c r="O2650" s="4">
        <f>VLOOKUP(B2650, [1]Transaction!C:F,4,FALSE)</f>
        <v>44293</v>
      </c>
      <c r="P2650" t="str">
        <f>VLOOKUP(B2650,[1]Transaction!C:D,2,FALSE)</f>
        <v>Online Payment</v>
      </c>
      <c r="Q2650" t="str">
        <f>VLOOKUP(B2650,[1]Transaction!C:E,3,FALSE)</f>
        <v>Internet Banking</v>
      </c>
      <c r="R2650" s="10">
        <f>IFERROR(I2650-J2650, "")</f>
        <v>1062908.8294758399</v>
      </c>
      <c r="S2650" s="5">
        <f t="shared" si="83"/>
        <v>21258.176589516799</v>
      </c>
    </row>
    <row r="2651" spans="1:19" x14ac:dyDescent="0.25">
      <c r="A2651" s="6" t="s">
        <v>1967</v>
      </c>
      <c r="B2651" s="7">
        <v>880869357</v>
      </c>
      <c r="C2651" s="6">
        <v>61</v>
      </c>
      <c r="D2651" s="17">
        <v>22425.75</v>
      </c>
      <c r="E2651" s="6" t="s">
        <v>3348</v>
      </c>
      <c r="F2651" s="6" t="s">
        <v>3660</v>
      </c>
      <c r="G2651" s="6" t="s">
        <v>3357</v>
      </c>
      <c r="H2651" s="18" t="s">
        <v>8737</v>
      </c>
      <c r="I2651" s="19" t="str">
        <f t="shared" si="82"/>
        <v>744626.913</v>
      </c>
      <c r="J2651" s="20">
        <v>479563.75267416</v>
      </c>
      <c r="K2651" s="6" t="s">
        <v>8738</v>
      </c>
      <c r="L2651" t="str">
        <f>VLOOKUP(A2651,[1]Accounts!$A$2:$G$3001,5,FALSE)</f>
        <v>Domiciliary</v>
      </c>
      <c r="M2651" t="str">
        <f>VLOOKUP(A2651,[1]Accounts!$A$2:$G$3001,7,FALSE)</f>
        <v>211242,4275</v>
      </c>
      <c r="N2651" t="str">
        <f>IFERROR(VLOOKUP(A2651,[1]Loan!A:D,4,FALSE),  " No Loan")</f>
        <v xml:space="preserve"> No Loan</v>
      </c>
      <c r="O2651" s="4">
        <f>VLOOKUP(B2651, [1]Transaction!C:F,4,FALSE)</f>
        <v>44275</v>
      </c>
      <c r="P2651" t="str">
        <f>VLOOKUP(B2651,[1]Transaction!C:D,2,FALSE)</f>
        <v>Money Transfer</v>
      </c>
      <c r="Q2651" t="str">
        <f>VLOOKUP(B2651,[1]Transaction!C:E,3,FALSE)</f>
        <v>Mobile</v>
      </c>
      <c r="R2651" s="10">
        <f>IFERROR(I2651-J2651, "")</f>
        <v>265063.16032583994</v>
      </c>
      <c r="S2651" s="5">
        <f t="shared" si="83"/>
        <v>0</v>
      </c>
    </row>
    <row r="2652" spans="1:19" x14ac:dyDescent="0.25">
      <c r="A2652" s="6" t="s">
        <v>1229</v>
      </c>
      <c r="B2652" s="7">
        <v>881804070</v>
      </c>
      <c r="C2652" s="6">
        <v>77</v>
      </c>
      <c r="D2652" s="17">
        <v>16581.75</v>
      </c>
      <c r="E2652" s="6" t="s">
        <v>3348</v>
      </c>
      <c r="F2652" s="6" t="s">
        <v>3968</v>
      </c>
      <c r="G2652" s="6" t="s">
        <v>3403</v>
      </c>
      <c r="H2652" s="18" t="s">
        <v>8739</v>
      </c>
      <c r="I2652" s="19" t="str">
        <f t="shared" si="82"/>
        <v>2006627.38</v>
      </c>
      <c r="J2652" s="20">
        <v>436441.45590864</v>
      </c>
      <c r="K2652" s="6" t="s">
        <v>8740</v>
      </c>
      <c r="L2652" t="str">
        <f>VLOOKUP(A2652,[1]Accounts!$A$2:$G$3001,5,FALSE)</f>
        <v>Domiciliary</v>
      </c>
      <c r="M2652" t="str">
        <f>VLOOKUP(A2652,[1]Accounts!$A$2:$G$3001,7,FALSE)</f>
        <v>67296,9222</v>
      </c>
      <c r="N2652" t="str">
        <f>IFERROR(VLOOKUP(A2652,[1]Loan!A:D,4,FALSE),  " No Loan")</f>
        <v xml:space="preserve"> No Loan</v>
      </c>
      <c r="O2652" s="4">
        <f>VLOOKUP(B2652, [1]Transaction!C:F,4,FALSE)</f>
        <v>44625</v>
      </c>
      <c r="P2652" t="str">
        <f>VLOOKUP(B2652,[1]Transaction!C:D,2,FALSE)</f>
        <v>Online Payment</v>
      </c>
      <c r="Q2652" t="str">
        <f>VLOOKUP(B2652,[1]Transaction!C:E,3,FALSE)</f>
        <v>Internet Banking</v>
      </c>
      <c r="R2652" s="10">
        <f>IFERROR(I2652-J2652, "")</f>
        <v>1570185.9240913598</v>
      </c>
      <c r="S2652" s="5">
        <f t="shared" si="83"/>
        <v>31403.718481827196</v>
      </c>
    </row>
    <row r="2653" spans="1:19" x14ac:dyDescent="0.25">
      <c r="A2653" s="6" t="s">
        <v>2457</v>
      </c>
      <c r="B2653" s="7">
        <v>881946883</v>
      </c>
      <c r="C2653" s="6">
        <v>40</v>
      </c>
      <c r="D2653" s="17">
        <v>30096</v>
      </c>
      <c r="E2653" s="6" t="s">
        <v>3348</v>
      </c>
      <c r="F2653" s="6" t="s">
        <v>3588</v>
      </c>
      <c r="G2653" s="6" t="s">
        <v>3489</v>
      </c>
      <c r="H2653" s="18" t="s">
        <v>8741</v>
      </c>
      <c r="I2653" s="19" t="str">
        <f t="shared" si="82"/>
        <v>1542257.99</v>
      </c>
      <c r="J2653" s="20">
        <v>359860.1997312</v>
      </c>
      <c r="K2653" s="6" t="s">
        <v>8742</v>
      </c>
      <c r="L2653" t="str">
        <f>VLOOKUP(A2653,[1]Accounts!$A$2:$G$3001,5,FALSE)</f>
        <v>Current</v>
      </c>
      <c r="M2653" t="str">
        <f>VLOOKUP(A2653,[1]Accounts!$A$2:$G$3001,7,FALSE)</f>
        <v>234921,3324</v>
      </c>
      <c r="N2653" t="str">
        <f>IFERROR(VLOOKUP(A2653,[1]Loan!A:D,4,FALSE),  " No Loan")</f>
        <v xml:space="preserve"> No Loan</v>
      </c>
      <c r="O2653" s="4">
        <f>VLOOKUP(B2653, [1]Transaction!C:F,4,FALSE)</f>
        <v>44640</v>
      </c>
      <c r="P2653" t="str">
        <f>VLOOKUP(B2653,[1]Transaction!C:D,2,FALSE)</f>
        <v>Money Deposit</v>
      </c>
      <c r="Q2653" t="str">
        <f>VLOOKUP(B2653,[1]Transaction!C:E,3,FALSE)</f>
        <v>ATM</v>
      </c>
      <c r="R2653" s="10">
        <f>IFERROR(I2653-J2653, "")</f>
        <v>1182397.7902688</v>
      </c>
      <c r="S2653" s="5">
        <f t="shared" si="83"/>
        <v>23647.955805376001</v>
      </c>
    </row>
    <row r="2654" spans="1:19" x14ac:dyDescent="0.25">
      <c r="A2654" s="6" t="s">
        <v>1517</v>
      </c>
      <c r="B2654" s="7">
        <v>882365290</v>
      </c>
      <c r="C2654" s="6">
        <v>72</v>
      </c>
      <c r="D2654" s="17">
        <v>18408</v>
      </c>
      <c r="E2654" s="6" t="s">
        <v>3348</v>
      </c>
      <c r="F2654" s="6" t="s">
        <v>3535</v>
      </c>
      <c r="G2654" s="6" t="s">
        <v>3369</v>
      </c>
      <c r="H2654" s="18" t="s">
        <v>8743</v>
      </c>
      <c r="I2654" s="19" t="str">
        <f t="shared" si="82"/>
        <v>80368.8125</v>
      </c>
      <c r="J2654" s="20">
        <v>87370.807751679997</v>
      </c>
      <c r="K2654" s="6" t="s">
        <v>8744</v>
      </c>
      <c r="L2654" t="str">
        <f>VLOOKUP(A2654,[1]Accounts!$A$2:$G$3001,5,FALSE)</f>
        <v>Joint</v>
      </c>
      <c r="M2654" t="str">
        <f>VLOOKUP(A2654,[1]Accounts!$A$2:$G$3001,7,FALSE)</f>
        <v>83976,6816</v>
      </c>
      <c r="N2654" t="str">
        <f>IFERROR(VLOOKUP(A2654,[1]Loan!A:D,4,FALSE),  " No Loan")</f>
        <v xml:space="preserve"> No Loan</v>
      </c>
      <c r="O2654" s="4">
        <f>VLOOKUP(B2654, [1]Transaction!C:F,4,FALSE)</f>
        <v>44364</v>
      </c>
      <c r="P2654" t="str">
        <f>VLOOKUP(B2654,[1]Transaction!C:D,2,FALSE)</f>
        <v>Online Payment</v>
      </c>
      <c r="Q2654" t="str">
        <f>VLOOKUP(B2654,[1]Transaction!C:E,3,FALSE)</f>
        <v>Mobile</v>
      </c>
      <c r="R2654" s="10">
        <f>IFERROR(I2654-J2654, "")</f>
        <v>-7001.9952516799967</v>
      </c>
      <c r="S2654" s="5">
        <f t="shared" si="83"/>
        <v>0</v>
      </c>
    </row>
    <row r="2655" spans="1:19" x14ac:dyDescent="0.25">
      <c r="A2655" s="6" t="s">
        <v>1271</v>
      </c>
      <c r="B2655" s="7">
        <v>882932304</v>
      </c>
      <c r="C2655" s="6">
        <v>65</v>
      </c>
      <c r="D2655" s="17">
        <v>20964.75</v>
      </c>
      <c r="E2655" s="6" t="s">
        <v>3348</v>
      </c>
      <c r="F2655" s="6" t="s">
        <v>3704</v>
      </c>
      <c r="G2655" s="6" t="s">
        <v>3369</v>
      </c>
      <c r="H2655" s="18" t="s">
        <v>8745</v>
      </c>
      <c r="I2655" s="19" t="str">
        <f t="shared" si="82"/>
        <v>410491.120</v>
      </c>
      <c r="J2655" s="20">
        <v>55971.671606999997</v>
      </c>
      <c r="K2655" s="6" t="s">
        <v>8746</v>
      </c>
      <c r="L2655" t="str">
        <f>VLOOKUP(A2655,[1]Accounts!$A$2:$G$3001,5,FALSE)</f>
        <v>Domiciliary</v>
      </c>
      <c r="M2655" t="str">
        <f>VLOOKUP(A2655,[1]Accounts!$A$2:$G$3001,7,FALSE)</f>
        <v>202276,0556</v>
      </c>
      <c r="N2655" t="str">
        <f>IFERROR(VLOOKUP(A2655,[1]Loan!A:D,4,FALSE),  " No Loan")</f>
        <v xml:space="preserve"> No Loan</v>
      </c>
      <c r="O2655" s="4">
        <f>VLOOKUP(B2655, [1]Transaction!C:F,4,FALSE)</f>
        <v>44434</v>
      </c>
      <c r="P2655" t="str">
        <f>VLOOKUP(B2655,[1]Transaction!C:D,2,FALSE)</f>
        <v>Cash Withdrawal</v>
      </c>
      <c r="Q2655" t="str">
        <f>VLOOKUP(B2655,[1]Transaction!C:E,3,FALSE)</f>
        <v>POS</v>
      </c>
      <c r="R2655" s="10">
        <f>IFERROR(I2655-J2655, "")</f>
        <v>354519.448393</v>
      </c>
      <c r="S2655" s="5">
        <f t="shared" si="83"/>
        <v>0</v>
      </c>
    </row>
    <row r="2656" spans="1:19" x14ac:dyDescent="0.25">
      <c r="A2656" s="6" t="s">
        <v>2447</v>
      </c>
      <c r="B2656" s="7">
        <v>883329390</v>
      </c>
      <c r="C2656" s="6">
        <v>60</v>
      </c>
      <c r="D2656" s="17">
        <v>22791</v>
      </c>
      <c r="E2656" s="6" t="s">
        <v>3339</v>
      </c>
      <c r="F2656" s="6" t="s">
        <v>3710</v>
      </c>
      <c r="G2656" s="6" t="s">
        <v>3623</v>
      </c>
      <c r="H2656" s="18" t="s">
        <v>8747</v>
      </c>
      <c r="I2656" s="19" t="str">
        <f t="shared" si="82"/>
        <v>679740.558</v>
      </c>
      <c r="J2656" s="20">
        <v>239268.67668</v>
      </c>
      <c r="K2656" s="6" t="s">
        <v>99</v>
      </c>
      <c r="L2656" t="str">
        <f>VLOOKUP(A2656,[1]Accounts!$A$2:$G$3001,5,FALSE)</f>
        <v>Corporate</v>
      </c>
      <c r="M2656" t="str">
        <f>VLOOKUP(A2656,[1]Accounts!$A$2:$G$3001,7,FALSE)</f>
        <v>319611,2256</v>
      </c>
      <c r="N2656" t="str">
        <f>IFERROR(VLOOKUP(A2656,[1]Loan!A:D,4,FALSE),  " No Loan")</f>
        <v xml:space="preserve"> No Loan</v>
      </c>
      <c r="O2656" s="4">
        <f>VLOOKUP(B2656, [1]Transaction!C:F,4,FALSE)</f>
        <v>44269</v>
      </c>
      <c r="P2656" t="str">
        <f>VLOOKUP(B2656,[1]Transaction!C:D,2,FALSE)</f>
        <v>Online Payment</v>
      </c>
      <c r="Q2656" t="str">
        <f>VLOOKUP(B2656,[1]Transaction!C:E,3,FALSE)</f>
        <v>Mobile</v>
      </c>
      <c r="R2656" s="10">
        <f>IFERROR(I2656-J2656, "")</f>
        <v>440471.88131999993</v>
      </c>
      <c r="S2656" s="5">
        <f t="shared" si="83"/>
        <v>0</v>
      </c>
    </row>
    <row r="2657" spans="1:19" x14ac:dyDescent="0.25">
      <c r="A2657" s="6" t="s">
        <v>2143</v>
      </c>
      <c r="B2657" s="7">
        <v>883512569</v>
      </c>
      <c r="C2657" s="6">
        <v>29</v>
      </c>
      <c r="D2657" s="17">
        <v>34113.75</v>
      </c>
      <c r="E2657" s="6" t="s">
        <v>3348</v>
      </c>
      <c r="F2657" s="6" t="s">
        <v>3480</v>
      </c>
      <c r="G2657" s="6" t="s">
        <v>3357</v>
      </c>
      <c r="H2657" s="18" t="s">
        <v>8748</v>
      </c>
      <c r="I2657" s="19" t="str">
        <f t="shared" si="82"/>
        <v>1209655.58</v>
      </c>
      <c r="J2657" s="20">
        <v>299657.71872</v>
      </c>
      <c r="K2657" s="6" t="s">
        <v>8749</v>
      </c>
      <c r="L2657" t="str">
        <f>VLOOKUP(A2657,[1]Accounts!$A$2:$G$3001,5,FALSE)</f>
        <v>Fixed Deposit</v>
      </c>
      <c r="M2657" t="str">
        <f>VLOOKUP(A2657,[1]Accounts!$A$2:$G$3001,7,FALSE)</f>
        <v>164075,7888</v>
      </c>
      <c r="N2657" t="str">
        <f>IFERROR(VLOOKUP(A2657,[1]Loan!A:D,4,FALSE),  " No Loan")</f>
        <v xml:space="preserve"> No Loan</v>
      </c>
      <c r="O2657" s="4">
        <f>VLOOKUP(B2657, [1]Transaction!C:F,4,FALSE)</f>
        <v>44289</v>
      </c>
      <c r="P2657" t="str">
        <f>VLOOKUP(B2657,[1]Transaction!C:D,2,FALSE)</f>
        <v>Online Payment</v>
      </c>
      <c r="Q2657" t="str">
        <f>VLOOKUP(B2657,[1]Transaction!C:E,3,FALSE)</f>
        <v>Mobile</v>
      </c>
      <c r="R2657" s="10">
        <f>IFERROR(I2657-J2657, "")</f>
        <v>909997.86128000007</v>
      </c>
      <c r="S2657" s="5">
        <f t="shared" si="83"/>
        <v>18199.957225600003</v>
      </c>
    </row>
    <row r="2658" spans="1:19" x14ac:dyDescent="0.25">
      <c r="A2658" s="6" t="s">
        <v>1394</v>
      </c>
      <c r="B2658" s="7">
        <v>884029303</v>
      </c>
      <c r="C2658" s="6">
        <v>47</v>
      </c>
      <c r="D2658" s="17">
        <v>27539.25</v>
      </c>
      <c r="E2658" s="6" t="s">
        <v>3339</v>
      </c>
      <c r="F2658" s="6" t="s">
        <v>3644</v>
      </c>
      <c r="G2658" s="6" t="s">
        <v>3341</v>
      </c>
      <c r="H2658" s="18" t="s">
        <v>8750</v>
      </c>
      <c r="I2658" s="19" t="str">
        <f t="shared" si="82"/>
        <v>972009.247</v>
      </c>
      <c r="J2658" s="20">
        <v>328123.89828413998</v>
      </c>
      <c r="K2658" s="6" t="s">
        <v>8751</v>
      </c>
      <c r="L2658" t="str">
        <f>VLOOKUP(A2658,[1]Accounts!$A$2:$G$3001,5,FALSE)</f>
        <v>Domiciliary</v>
      </c>
      <c r="M2658" t="str">
        <f>VLOOKUP(A2658,[1]Accounts!$A$2:$G$3001,7,FALSE)</f>
        <v>39515,0336</v>
      </c>
      <c r="N2658" t="str">
        <f>IFERROR(VLOOKUP(A2658,[1]Loan!A:D,4,FALSE),  " No Loan")</f>
        <v xml:space="preserve"> No Loan</v>
      </c>
      <c r="O2658" s="4">
        <f>VLOOKUP(B2658, [1]Transaction!C:F,4,FALSE)</f>
        <v>44448</v>
      </c>
      <c r="P2658" t="str">
        <f>VLOOKUP(B2658,[1]Transaction!C:D,2,FALSE)</f>
        <v>Online Payment</v>
      </c>
      <c r="Q2658" t="str">
        <f>VLOOKUP(B2658,[1]Transaction!C:E,3,FALSE)</f>
        <v>Internet Banking</v>
      </c>
      <c r="R2658" s="10">
        <f>IFERROR(I2658-J2658, "")</f>
        <v>643885.34871585993</v>
      </c>
      <c r="S2658" s="5">
        <f t="shared" si="83"/>
        <v>12877.7069743172</v>
      </c>
    </row>
    <row r="2659" spans="1:19" x14ac:dyDescent="0.25">
      <c r="A2659" s="6" t="s">
        <v>858</v>
      </c>
      <c r="B2659" s="7">
        <v>884381934</v>
      </c>
      <c r="C2659" s="6">
        <v>60</v>
      </c>
      <c r="D2659" s="17">
        <v>22791</v>
      </c>
      <c r="E2659" s="6" t="s">
        <v>3348</v>
      </c>
      <c r="F2659" s="6" t="s">
        <v>3529</v>
      </c>
      <c r="G2659" s="6" t="s">
        <v>3501</v>
      </c>
      <c r="H2659" s="18" t="s">
        <v>8752</v>
      </c>
      <c r="I2659" s="19" t="str">
        <f t="shared" si="82"/>
        <v>806858.372</v>
      </c>
      <c r="J2659" s="20">
        <v>340952.17983039998</v>
      </c>
      <c r="K2659" s="6" t="s">
        <v>8753</v>
      </c>
      <c r="L2659" t="str">
        <f>VLOOKUP(A2659,[1]Accounts!$A$2:$G$3001,5,FALSE)</f>
        <v>Current</v>
      </c>
      <c r="M2659" t="str">
        <f>VLOOKUP(A2659,[1]Accounts!$A$2:$G$3001,7,FALSE)</f>
        <v>250193,0925</v>
      </c>
      <c r="N2659" t="str">
        <f>IFERROR(VLOOKUP(A2659,[1]Loan!A:D,4,FALSE),  " No Loan")</f>
        <v>N1603655328</v>
      </c>
      <c r="O2659" s="4">
        <f>VLOOKUP(B2659, [1]Transaction!C:F,4,FALSE)</f>
        <v>44437</v>
      </c>
      <c r="P2659" t="str">
        <f>VLOOKUP(B2659,[1]Transaction!C:D,2,FALSE)</f>
        <v>Loan Payment</v>
      </c>
      <c r="Q2659" t="str">
        <f>VLOOKUP(B2659,[1]Transaction!C:E,3,FALSE)</f>
        <v>ACH</v>
      </c>
      <c r="R2659" s="10">
        <f>IFERROR(I2659-J2659, "")</f>
        <v>465906.19216959999</v>
      </c>
      <c r="S2659" s="5">
        <f t="shared" si="83"/>
        <v>0</v>
      </c>
    </row>
    <row r="2660" spans="1:19" x14ac:dyDescent="0.25">
      <c r="A2660" s="6" t="s">
        <v>2263</v>
      </c>
      <c r="B2660" s="7">
        <v>884488788</v>
      </c>
      <c r="C2660" s="6">
        <v>73</v>
      </c>
      <c r="D2660" s="17">
        <v>18042.75</v>
      </c>
      <c r="E2660" s="6" t="s">
        <v>3348</v>
      </c>
      <c r="F2660" s="6" t="s">
        <v>3421</v>
      </c>
      <c r="G2660" s="6" t="s">
        <v>3341</v>
      </c>
      <c r="H2660" s="18" t="s">
        <v>8754</v>
      </c>
      <c r="I2660" s="19" t="str">
        <f t="shared" si="82"/>
        <v>96217.4298</v>
      </c>
      <c r="J2660" s="20">
        <v>13215.4060302</v>
      </c>
      <c r="K2660" s="6" t="s">
        <v>8755</v>
      </c>
      <c r="L2660" t="str">
        <f>VLOOKUP(A2660,[1]Accounts!$A$2:$G$3001,5,FALSE)</f>
        <v>Domiciliary</v>
      </c>
      <c r="M2660" t="str">
        <f>VLOOKUP(A2660,[1]Accounts!$A$2:$G$3001,7,FALSE)</f>
        <v>172352,7168</v>
      </c>
      <c r="N2660" t="str">
        <f>IFERROR(VLOOKUP(A2660,[1]Loan!A:D,4,FALSE),  " No Loan")</f>
        <v xml:space="preserve"> No Loan</v>
      </c>
      <c r="O2660" s="4">
        <f>VLOOKUP(B2660, [1]Transaction!C:F,4,FALSE)</f>
        <v>44238</v>
      </c>
      <c r="P2660" t="str">
        <f>VLOOKUP(B2660,[1]Transaction!C:D,2,FALSE)</f>
        <v>Online Payment</v>
      </c>
      <c r="Q2660" t="str">
        <f>VLOOKUP(B2660,[1]Transaction!C:E,3,FALSE)</f>
        <v>Card</v>
      </c>
      <c r="R2660" s="10">
        <f>IFERROR(I2660-J2660, "")</f>
        <v>83002.023769799998</v>
      </c>
      <c r="S2660" s="5">
        <f t="shared" si="83"/>
        <v>0</v>
      </c>
    </row>
    <row r="2661" spans="1:19" x14ac:dyDescent="0.25">
      <c r="A2661" s="6" t="s">
        <v>2488</v>
      </c>
      <c r="B2661" s="7">
        <v>885905521</v>
      </c>
      <c r="C2661" s="6">
        <v>61</v>
      </c>
      <c r="D2661" s="17">
        <v>22425.75</v>
      </c>
      <c r="E2661" s="6" t="s">
        <v>3348</v>
      </c>
      <c r="F2661" s="6" t="s">
        <v>3811</v>
      </c>
      <c r="G2661" s="6" t="s">
        <v>3512</v>
      </c>
      <c r="H2661" s="18" t="s">
        <v>8756</v>
      </c>
      <c r="I2661" s="19" t="str">
        <f t="shared" si="82"/>
        <v>492769.951</v>
      </c>
      <c r="J2661" s="20">
        <v>138770.376777</v>
      </c>
      <c r="K2661" s="6" t="s">
        <v>8757</v>
      </c>
      <c r="L2661" t="str">
        <f>VLOOKUP(A2661,[1]Accounts!$A$2:$G$3001,5,FALSE)</f>
        <v>Domiciliary</v>
      </c>
      <c r="M2661" t="str">
        <f>VLOOKUP(A2661,[1]Accounts!$A$2:$G$3001,7,FALSE)</f>
        <v>50793,897</v>
      </c>
      <c r="N2661" t="str">
        <f>IFERROR(VLOOKUP(A2661,[1]Loan!A:D,4,FALSE),  " No Loan")</f>
        <v xml:space="preserve"> No Loan</v>
      </c>
      <c r="O2661" s="4">
        <f>VLOOKUP(B2661, [1]Transaction!C:F,4,FALSE)</f>
        <v>44386</v>
      </c>
      <c r="P2661" t="str">
        <f>VLOOKUP(B2661,[1]Transaction!C:D,2,FALSE)</f>
        <v>Checks</v>
      </c>
      <c r="Q2661" t="str">
        <f>VLOOKUP(B2661,[1]Transaction!C:E,3,FALSE)</f>
        <v>Informal Services</v>
      </c>
      <c r="R2661" s="10">
        <f>IFERROR(I2661-J2661, "")</f>
        <v>353999.57422299997</v>
      </c>
      <c r="S2661" s="5">
        <f t="shared" si="83"/>
        <v>0</v>
      </c>
    </row>
    <row r="2662" spans="1:19" x14ac:dyDescent="0.25">
      <c r="A2662" s="6" t="s">
        <v>2756</v>
      </c>
      <c r="B2662" s="7">
        <v>885948947</v>
      </c>
      <c r="C2662" s="6">
        <v>39</v>
      </c>
      <c r="D2662" s="17">
        <v>30461.25</v>
      </c>
      <c r="E2662" s="6" t="s">
        <v>3339</v>
      </c>
      <c r="F2662" s="6" t="s">
        <v>3438</v>
      </c>
      <c r="G2662" s="6" t="s">
        <v>3489</v>
      </c>
      <c r="H2662" s="18" t="s">
        <v>8758</v>
      </c>
      <c r="I2662" s="19" t="str">
        <f t="shared" si="82"/>
        <v>1418385.13</v>
      </c>
      <c r="J2662" s="20">
        <v>563747.99045040004</v>
      </c>
      <c r="K2662" s="6" t="s">
        <v>8759</v>
      </c>
      <c r="L2662" t="str">
        <f>VLOOKUP(A2662,[1]Accounts!$A$2:$G$3001,5,FALSE)</f>
        <v>Savings</v>
      </c>
      <c r="M2662" t="str">
        <f>VLOOKUP(A2662,[1]Accounts!$A$2:$G$3001,7,FALSE)</f>
        <v>102208,8724</v>
      </c>
      <c r="N2662" t="str">
        <f>IFERROR(VLOOKUP(A2662,[1]Loan!A:D,4,FALSE),  " No Loan")</f>
        <v xml:space="preserve"> No Loan</v>
      </c>
      <c r="O2662" s="4">
        <f>VLOOKUP(B2662, [1]Transaction!C:F,4,FALSE)</f>
        <v>44582</v>
      </c>
      <c r="P2662" t="str">
        <f>VLOOKUP(B2662,[1]Transaction!C:D,2,FALSE)</f>
        <v>Money Transfer</v>
      </c>
      <c r="Q2662" t="str">
        <f>VLOOKUP(B2662,[1]Transaction!C:E,3,FALSE)</f>
        <v>Internet Banking</v>
      </c>
      <c r="R2662" s="10">
        <f>IFERROR(I2662-J2662, "")</f>
        <v>854637.13954959984</v>
      </c>
      <c r="S2662" s="5">
        <f t="shared" si="83"/>
        <v>17092.742790991997</v>
      </c>
    </row>
    <row r="2663" spans="1:19" x14ac:dyDescent="0.25">
      <c r="A2663" s="6" t="s">
        <v>469</v>
      </c>
      <c r="B2663" s="7">
        <v>886640959</v>
      </c>
      <c r="C2663" s="6">
        <v>81</v>
      </c>
      <c r="D2663" s="21">
        <v>38502.25</v>
      </c>
      <c r="E2663" s="6" t="str">
        <f ca="1">CHOOSE(RANDBETWEEN(1, 2), "Male","Female")</f>
        <v>Female</v>
      </c>
      <c r="F2663" s="6" t="str">
        <f ca="1">CHOOSE(RANDBETWEEN(1, 5), "Farmer","Tailor","Student","Professor","Welder")</f>
        <v>Professor</v>
      </c>
      <c r="G2663" s="6" t="str">
        <f ca="1">CHOOSE(RANDBETWEEN(1, 22), "Kano","Kwara","Imo","Lagos","Adamawa","Delta","Sokoto","Oyo","Osun","Abia","Cross River","Kaduna","Plateau","River","Abuja","Kogi","Edo","Anambra","Bayelsa","Benue","Ogun","Enugu")</f>
        <v>Imo</v>
      </c>
      <c r="H2663" s="22" t="s">
        <v>8760</v>
      </c>
      <c r="I2663" s="19" t="str">
        <f t="shared" si="82"/>
        <v>761403.277</v>
      </c>
      <c r="J2663" s="10">
        <v>419969.94741943938</v>
      </c>
      <c r="K2663" t="s">
        <v>8761</v>
      </c>
      <c r="L2663" t="str">
        <f>VLOOKUP(A2663,[1]Accounts!$A$2:$G$3001,5,FALSE)</f>
        <v>Joint</v>
      </c>
      <c r="M2663" t="str">
        <f>VLOOKUP(A2663,[1]Accounts!$A$2:$G$3001,7,FALSE)</f>
        <v>118779,0032</v>
      </c>
      <c r="N2663" t="str">
        <f>IFERROR(VLOOKUP(A2663,[1]Loan!A:D,4,FALSE),  " No Loan")</f>
        <v xml:space="preserve"> No Loan</v>
      </c>
      <c r="O2663" s="4">
        <f>VLOOKUP(B2663, [1]Transaction!C:F,4,FALSE)</f>
        <v>44550</v>
      </c>
      <c r="P2663" t="str">
        <f>VLOOKUP(B2663,[1]Transaction!C:D,2,FALSE)</f>
        <v>Online Payment</v>
      </c>
      <c r="Q2663" t="str">
        <f>VLOOKUP(B2663,[1]Transaction!C:E,3,FALSE)</f>
        <v>Mobile</v>
      </c>
      <c r="R2663" s="10">
        <f>IFERROR(I2663-J2663, "")</f>
        <v>341433.32958056062</v>
      </c>
      <c r="S2663" s="5">
        <f t="shared" si="83"/>
        <v>0</v>
      </c>
    </row>
    <row r="2664" spans="1:19" x14ac:dyDescent="0.25">
      <c r="A2664" s="6" t="s">
        <v>1226</v>
      </c>
      <c r="B2664" s="7">
        <v>886712659</v>
      </c>
      <c r="C2664" s="6">
        <v>19</v>
      </c>
      <c r="D2664" s="17">
        <v>37766.25</v>
      </c>
      <c r="E2664" s="6" t="s">
        <v>3339</v>
      </c>
      <c r="F2664" s="6" t="s">
        <v>3571</v>
      </c>
      <c r="G2664" s="6" t="s">
        <v>3369</v>
      </c>
      <c r="H2664" s="18" t="s">
        <v>8762</v>
      </c>
      <c r="I2664" s="19" t="str">
        <f t="shared" si="82"/>
        <v>137999.048</v>
      </c>
      <c r="J2664" s="20">
        <v>34808.444169839997</v>
      </c>
      <c r="K2664" s="6" t="s">
        <v>8763</v>
      </c>
      <c r="L2664" t="str">
        <f>VLOOKUP(A2664,[1]Accounts!$A$2:$G$3001,5,FALSE)</f>
        <v>Corporate</v>
      </c>
      <c r="M2664" t="str">
        <f>VLOOKUP(A2664,[1]Accounts!$A$2:$G$3001,7,FALSE)</f>
        <v>260673,27</v>
      </c>
      <c r="N2664" t="str">
        <f>IFERROR(VLOOKUP(A2664,[1]Loan!A:D,4,FALSE),  " No Loan")</f>
        <v xml:space="preserve"> No Loan</v>
      </c>
      <c r="O2664" s="4">
        <f>VLOOKUP(B2664, [1]Transaction!C:F,4,FALSE)</f>
        <v>44657</v>
      </c>
      <c r="P2664" t="str">
        <f>VLOOKUP(B2664,[1]Transaction!C:D,2,FALSE)</f>
        <v>Checks</v>
      </c>
      <c r="Q2664" t="str">
        <f>VLOOKUP(B2664,[1]Transaction!C:E,3,FALSE)</f>
        <v>Bank</v>
      </c>
      <c r="R2664" s="10">
        <f>IFERROR(I2664-J2664, "")</f>
        <v>103190.60383016002</v>
      </c>
      <c r="S2664" s="5">
        <f t="shared" si="83"/>
        <v>0</v>
      </c>
    </row>
    <row r="2665" spans="1:19" x14ac:dyDescent="0.25">
      <c r="A2665" s="6" t="s">
        <v>2436</v>
      </c>
      <c r="B2665" s="7">
        <v>887006605</v>
      </c>
      <c r="C2665" s="6">
        <v>76</v>
      </c>
      <c r="D2665" s="17">
        <v>16947</v>
      </c>
      <c r="E2665" s="6" t="s">
        <v>3339</v>
      </c>
      <c r="F2665" s="6" t="s">
        <v>3563</v>
      </c>
      <c r="G2665" s="6" t="s">
        <v>3369</v>
      </c>
      <c r="H2665" s="18" t="s">
        <v>8764</v>
      </c>
      <c r="I2665" s="19" t="str">
        <f t="shared" si="82"/>
        <v>224401.811</v>
      </c>
      <c r="J2665" s="20">
        <v>217060.6662336</v>
      </c>
      <c r="K2665" s="6" t="s">
        <v>8765</v>
      </c>
      <c r="L2665" t="str">
        <f>VLOOKUP(A2665,[1]Accounts!$A$2:$G$3001,5,FALSE)</f>
        <v>Corporate</v>
      </c>
      <c r="M2665" t="str">
        <f>VLOOKUP(A2665,[1]Accounts!$A$2:$G$3001,7,FALSE)</f>
        <v>111317,58</v>
      </c>
      <c r="N2665" t="str">
        <f>IFERROR(VLOOKUP(A2665,[1]Loan!A:D,4,FALSE),  " No Loan")</f>
        <v xml:space="preserve"> No Loan</v>
      </c>
      <c r="O2665" s="4">
        <f>VLOOKUP(B2665, [1]Transaction!C:F,4,FALSE)</f>
        <v>44560</v>
      </c>
      <c r="P2665" t="str">
        <f>VLOOKUP(B2665,[1]Transaction!C:D,2,FALSE)</f>
        <v>Online Payment</v>
      </c>
      <c r="Q2665" t="str">
        <f>VLOOKUP(B2665,[1]Transaction!C:E,3,FALSE)</f>
        <v>Mobile</v>
      </c>
      <c r="R2665" s="10">
        <f>IFERROR(I2665-J2665, "")</f>
        <v>7341.1447663999861</v>
      </c>
      <c r="S2665" s="5">
        <f t="shared" si="83"/>
        <v>0</v>
      </c>
    </row>
    <row r="2666" spans="1:19" x14ac:dyDescent="0.25">
      <c r="A2666" s="6" t="s">
        <v>3285</v>
      </c>
      <c r="B2666" s="7">
        <v>887422629</v>
      </c>
      <c r="C2666" s="6">
        <v>72</v>
      </c>
      <c r="D2666" s="17">
        <v>18408</v>
      </c>
      <c r="E2666" s="6" t="s">
        <v>3339</v>
      </c>
      <c r="F2666" s="6" t="s">
        <v>3854</v>
      </c>
      <c r="G2666" s="6" t="s">
        <v>3623</v>
      </c>
      <c r="H2666" s="18" t="s">
        <v>8766</v>
      </c>
      <c r="I2666" s="19" t="str">
        <f t="shared" si="82"/>
        <v>2640689.23</v>
      </c>
      <c r="J2666" s="20">
        <v>762865.77790800005</v>
      </c>
      <c r="K2666" s="6" t="s">
        <v>8767</v>
      </c>
      <c r="L2666" t="str">
        <f>VLOOKUP(A2666,[1]Accounts!$A$2:$G$3001,5,FALSE)</f>
        <v>Current</v>
      </c>
      <c r="M2666" t="str">
        <f>VLOOKUP(A2666,[1]Accounts!$A$2:$G$3001,7,FALSE)</f>
        <v>168418,9188</v>
      </c>
      <c r="N2666" t="str">
        <f>IFERROR(VLOOKUP(A2666,[1]Loan!A:D,4,FALSE),  " No Loan")</f>
        <v xml:space="preserve"> No Loan</v>
      </c>
      <c r="O2666" s="4">
        <f>VLOOKUP(B2666, [1]Transaction!C:F,4,FALSE)</f>
        <v>44240</v>
      </c>
      <c r="P2666" t="str">
        <f>VLOOKUP(B2666,[1]Transaction!C:D,2,FALSE)</f>
        <v>Money Deposit</v>
      </c>
      <c r="Q2666" t="str">
        <f>VLOOKUP(B2666,[1]Transaction!C:E,3,FALSE)</f>
        <v>Bank</v>
      </c>
      <c r="R2666" s="10">
        <f>IFERROR(I2666-J2666, "")</f>
        <v>1877823.4520919998</v>
      </c>
      <c r="S2666" s="5">
        <f t="shared" si="83"/>
        <v>37556.469041839999</v>
      </c>
    </row>
    <row r="2667" spans="1:19" x14ac:dyDescent="0.25">
      <c r="A2667" s="6" t="s">
        <v>2510</v>
      </c>
      <c r="B2667" s="7">
        <v>887871306</v>
      </c>
      <c r="C2667" s="6">
        <v>32</v>
      </c>
      <c r="D2667" s="21">
        <v>33388.75</v>
      </c>
      <c r="E2667" s="6" t="str">
        <f ca="1">CHOOSE(RANDBETWEEN(1, 2), "Male","Female")</f>
        <v>Male</v>
      </c>
      <c r="F2667" s="6" t="str">
        <f ca="1">CHOOSE(RANDBETWEEN(1, 5), "Farmer","Tailor","Student","Professor","Welder")</f>
        <v>Welder</v>
      </c>
      <c r="G2667" s="6" t="str">
        <f ca="1">CHOOSE(RANDBETWEEN(1, 22), "Kano","Kwara","Imo","Lagos","Adamawa","Delta","Sokoto","Oyo","Osun","Abia","Cross River","Kaduna","Plateau","River","Abuja","Kogi","Edo","Anambra","Bayelsa","Benue","Ogun","Enugu")</f>
        <v>Oyo</v>
      </c>
      <c r="H2667" s="22" t="s">
        <v>8768</v>
      </c>
      <c r="I2667" s="19" t="str">
        <f t="shared" si="82"/>
        <v>557613.156</v>
      </c>
      <c r="J2667" s="10">
        <v>800854.83660954284</v>
      </c>
      <c r="K2667" t="s">
        <v>8769</v>
      </c>
      <c r="L2667" t="str">
        <f>VLOOKUP(A2667,[1]Accounts!$A$2:$G$3001,5,FALSE)</f>
        <v>Savings</v>
      </c>
      <c r="M2667" t="str">
        <f>VLOOKUP(A2667,[1]Accounts!$A$2:$G$3001,7,FALSE)</f>
        <v>282011,7267</v>
      </c>
      <c r="N2667" t="str">
        <f>IFERROR(VLOOKUP(A2667,[1]Loan!A:D,4,FALSE),  " No Loan")</f>
        <v xml:space="preserve"> No Loan</v>
      </c>
      <c r="O2667" s="4">
        <f>VLOOKUP(B2667, [1]Transaction!C:F,4,FALSE)</f>
        <v>44414</v>
      </c>
      <c r="P2667" t="str">
        <f>VLOOKUP(B2667,[1]Transaction!C:D,2,FALSE)</f>
        <v>Checks</v>
      </c>
      <c r="Q2667" t="str">
        <f>VLOOKUP(B2667,[1]Transaction!C:E,3,FALSE)</f>
        <v>Informal Services</v>
      </c>
      <c r="R2667" s="10">
        <f>IFERROR(I2667-J2667, "")</f>
        <v>-243241.68060954288</v>
      </c>
      <c r="S2667" s="5">
        <f t="shared" si="83"/>
        <v>0</v>
      </c>
    </row>
    <row r="2668" spans="1:19" x14ac:dyDescent="0.25">
      <c r="A2668" s="6" t="s">
        <v>507</v>
      </c>
      <c r="B2668" s="7">
        <v>888123952</v>
      </c>
      <c r="C2668" s="6">
        <v>83</v>
      </c>
      <c r="D2668" s="17">
        <v>14390.25</v>
      </c>
      <c r="E2668" s="6" t="s">
        <v>3339</v>
      </c>
      <c r="F2668" s="6" t="s">
        <v>3409</v>
      </c>
      <c r="G2668" s="6" t="s">
        <v>3369</v>
      </c>
      <c r="H2668" s="18" t="s">
        <v>8770</v>
      </c>
      <c r="I2668" s="19" t="str">
        <f t="shared" si="82"/>
        <v>522621.106</v>
      </c>
      <c r="J2668" s="20">
        <v>298121.257216</v>
      </c>
      <c r="K2668" s="6" t="s">
        <v>8771</v>
      </c>
      <c r="L2668" t="str">
        <f>VLOOKUP(A2668,[1]Accounts!$A$2:$G$3001,5,FALSE)</f>
        <v>Domiciliary</v>
      </c>
      <c r="M2668" t="str">
        <f>VLOOKUP(A2668,[1]Accounts!$A$2:$G$3001,7,FALSE)</f>
        <v>46525,2192</v>
      </c>
      <c r="N2668" t="str">
        <f>IFERROR(VLOOKUP(A2668,[1]Loan!A:D,4,FALSE),  " No Loan")</f>
        <v xml:space="preserve"> No Loan</v>
      </c>
      <c r="O2668" s="4">
        <f>VLOOKUP(B2668, [1]Transaction!C:F,4,FALSE)</f>
        <v>44591</v>
      </c>
      <c r="P2668" t="str">
        <f>VLOOKUP(B2668,[1]Transaction!C:D,2,FALSE)</f>
        <v>Money Transfer</v>
      </c>
      <c r="Q2668" t="str">
        <f>VLOOKUP(B2668,[1]Transaction!C:E,3,FALSE)</f>
        <v>Internet Banking</v>
      </c>
      <c r="R2668" s="10">
        <f>IFERROR(I2668-J2668, "")</f>
        <v>224499.84878400003</v>
      </c>
      <c r="S2668" s="5">
        <f t="shared" si="83"/>
        <v>0</v>
      </c>
    </row>
    <row r="2669" spans="1:19" x14ac:dyDescent="0.25">
      <c r="A2669" s="6" t="s">
        <v>3042</v>
      </c>
      <c r="B2669" s="7">
        <v>889085010</v>
      </c>
      <c r="C2669" s="6">
        <v>59</v>
      </c>
      <c r="D2669" s="17">
        <v>23156.25</v>
      </c>
      <c r="E2669" s="6" t="s">
        <v>3339</v>
      </c>
      <c r="F2669" s="6" t="s">
        <v>3639</v>
      </c>
      <c r="G2669" s="6" t="s">
        <v>3365</v>
      </c>
      <c r="H2669" s="18" t="s">
        <v>8772</v>
      </c>
      <c r="I2669" s="19" t="str">
        <f t="shared" si="82"/>
        <v>1016581.35</v>
      </c>
      <c r="J2669" s="20">
        <v>306506.24171999999</v>
      </c>
      <c r="K2669" s="6" t="s">
        <v>8773</v>
      </c>
      <c r="L2669" t="str">
        <f>VLOOKUP(A2669,[1]Accounts!$A$2:$G$3001,5,FALSE)</f>
        <v>Fixed Deposit</v>
      </c>
      <c r="M2669" t="str">
        <f>VLOOKUP(A2669,[1]Accounts!$A$2:$G$3001,7,FALSE)</f>
        <v>64691,1096</v>
      </c>
      <c r="N2669" t="str">
        <f>IFERROR(VLOOKUP(A2669,[1]Loan!A:D,4,FALSE),  " No Loan")</f>
        <v xml:space="preserve"> No Loan</v>
      </c>
      <c r="O2669" s="4">
        <f>VLOOKUP(B2669, [1]Transaction!C:F,4,FALSE)</f>
        <v>44244</v>
      </c>
      <c r="P2669" t="str">
        <f>VLOOKUP(B2669,[1]Transaction!C:D,2,FALSE)</f>
        <v>Money Deposit</v>
      </c>
      <c r="Q2669" t="str">
        <f>VLOOKUP(B2669,[1]Transaction!C:E,3,FALSE)</f>
        <v>Bank</v>
      </c>
      <c r="R2669" s="10">
        <f>IFERROR(I2669-J2669, "")</f>
        <v>710075.10828000004</v>
      </c>
      <c r="S2669" s="5">
        <f t="shared" si="83"/>
        <v>14201.502165600001</v>
      </c>
    </row>
    <row r="2670" spans="1:19" x14ac:dyDescent="0.25">
      <c r="A2670" s="6" t="s">
        <v>1535</v>
      </c>
      <c r="B2670" s="7">
        <v>890302611</v>
      </c>
      <c r="C2670" s="6">
        <v>66</v>
      </c>
      <c r="D2670" s="17">
        <v>20599.5</v>
      </c>
      <c r="E2670" s="6" t="s">
        <v>3348</v>
      </c>
      <c r="F2670" s="6" t="s">
        <v>3568</v>
      </c>
      <c r="G2670" s="6" t="s">
        <v>3501</v>
      </c>
      <c r="H2670" s="18" t="s">
        <v>8774</v>
      </c>
      <c r="I2670" s="19" t="str">
        <f t="shared" si="82"/>
        <v>1848766.47</v>
      </c>
      <c r="J2670" s="20">
        <v>831249.8873224</v>
      </c>
      <c r="K2670" s="6" t="s">
        <v>8775</v>
      </c>
      <c r="L2670" t="str">
        <f>VLOOKUP(A2670,[1]Accounts!$A$2:$G$3001,5,FALSE)</f>
        <v>Domiciliary</v>
      </c>
      <c r="M2670" t="str">
        <f>VLOOKUP(A2670,[1]Accounts!$A$2:$G$3001,7,FALSE)</f>
        <v>36313,7958</v>
      </c>
      <c r="N2670" t="str">
        <f>IFERROR(VLOOKUP(A2670,[1]Loan!A:D,4,FALSE),  " No Loan")</f>
        <v xml:space="preserve"> No Loan</v>
      </c>
      <c r="O2670" s="4">
        <f>VLOOKUP(B2670, [1]Transaction!C:F,4,FALSE)</f>
        <v>44277</v>
      </c>
      <c r="P2670" t="str">
        <f>VLOOKUP(B2670,[1]Transaction!C:D,2,FALSE)</f>
        <v>Online Payment</v>
      </c>
      <c r="Q2670" t="str">
        <f>VLOOKUP(B2670,[1]Transaction!C:E,3,FALSE)</f>
        <v>Mobile</v>
      </c>
      <c r="R2670" s="10">
        <f>IFERROR(I2670-J2670, "")</f>
        <v>1017516.5826776</v>
      </c>
      <c r="S2670" s="5">
        <f t="shared" si="83"/>
        <v>20350.331653551999</v>
      </c>
    </row>
    <row r="2671" spans="1:19" x14ac:dyDescent="0.25">
      <c r="A2671" s="6" t="s">
        <v>1570</v>
      </c>
      <c r="B2671" s="7">
        <v>890318492</v>
      </c>
      <c r="C2671" s="6">
        <v>77</v>
      </c>
      <c r="D2671" s="17">
        <v>16581.75</v>
      </c>
      <c r="E2671" s="6" t="s">
        <v>3339</v>
      </c>
      <c r="F2671" s="6" t="s">
        <v>3900</v>
      </c>
      <c r="G2671" s="6" t="s">
        <v>3623</v>
      </c>
      <c r="H2671" s="18" t="s">
        <v>8776</v>
      </c>
      <c r="I2671" s="19" t="str">
        <f t="shared" si="82"/>
        <v>1646094.20</v>
      </c>
      <c r="J2671" s="20">
        <v>206699.42435839999</v>
      </c>
      <c r="K2671" s="6" t="s">
        <v>8777</v>
      </c>
      <c r="L2671" t="str">
        <f>VLOOKUP(A2671,[1]Accounts!$A$2:$G$3001,5,FALSE)</f>
        <v>Domiciliary</v>
      </c>
      <c r="M2671" t="str">
        <f>VLOOKUP(A2671,[1]Accounts!$A$2:$G$3001,7,FALSE)</f>
        <v>262109,9457</v>
      </c>
      <c r="N2671" t="str">
        <f>IFERROR(VLOOKUP(A2671,[1]Loan!A:D,4,FALSE),  " No Loan")</f>
        <v xml:space="preserve"> No Loan</v>
      </c>
      <c r="O2671" s="4">
        <f>VLOOKUP(B2671, [1]Transaction!C:F,4,FALSE)</f>
        <v>44212</v>
      </c>
      <c r="P2671" t="str">
        <f>VLOOKUP(B2671,[1]Transaction!C:D,2,FALSE)</f>
        <v>Cash Withdrawal</v>
      </c>
      <c r="Q2671" t="str">
        <f>VLOOKUP(B2671,[1]Transaction!C:E,3,FALSE)</f>
        <v>ATM</v>
      </c>
      <c r="R2671" s="10">
        <f>IFERROR(I2671-J2671, "")</f>
        <v>1439394.7756415999</v>
      </c>
      <c r="S2671" s="5">
        <f t="shared" si="83"/>
        <v>28787.895512831998</v>
      </c>
    </row>
    <row r="2672" spans="1:19" x14ac:dyDescent="0.25">
      <c r="A2672" s="6" t="s">
        <v>2372</v>
      </c>
      <c r="B2672" s="7">
        <v>890660878</v>
      </c>
      <c r="C2672" s="6">
        <v>22</v>
      </c>
      <c r="D2672" s="17">
        <v>36670.5</v>
      </c>
      <c r="E2672" s="6" t="s">
        <v>3348</v>
      </c>
      <c r="F2672" s="6" t="s">
        <v>4298</v>
      </c>
      <c r="G2672" s="6" t="s">
        <v>3425</v>
      </c>
      <c r="H2672" s="18" t="s">
        <v>8778</v>
      </c>
      <c r="I2672" s="19" t="str">
        <f t="shared" si="82"/>
        <v>91350.7411</v>
      </c>
      <c r="J2672" s="20">
        <v>9460.43292096</v>
      </c>
      <c r="K2672" s="6" t="s">
        <v>8779</v>
      </c>
      <c r="L2672" t="str">
        <f>VLOOKUP(A2672,[1]Accounts!$A$2:$G$3001,5,FALSE)</f>
        <v>Savings</v>
      </c>
      <c r="M2672" t="str">
        <f>VLOOKUP(A2672,[1]Accounts!$A$2:$G$3001,7,FALSE)</f>
        <v>153146,6244</v>
      </c>
      <c r="N2672" t="str">
        <f>IFERROR(VLOOKUP(A2672,[1]Loan!A:D,4,FALSE),  " No Loan")</f>
        <v xml:space="preserve"> No Loan</v>
      </c>
      <c r="O2672" s="4">
        <f>VLOOKUP(B2672, [1]Transaction!C:F,4,FALSE)</f>
        <v>44419</v>
      </c>
      <c r="P2672" t="str">
        <f>VLOOKUP(B2672,[1]Transaction!C:D,2,FALSE)</f>
        <v>Checks</v>
      </c>
      <c r="Q2672" t="str">
        <f>VLOOKUP(B2672,[1]Transaction!C:E,3,FALSE)</f>
        <v>Informal Services</v>
      </c>
      <c r="R2672" s="10">
        <f>IFERROR(I2672-J2672, "")</f>
        <v>81890.308179040003</v>
      </c>
      <c r="S2672" s="5">
        <f t="shared" si="83"/>
        <v>0</v>
      </c>
    </row>
    <row r="2673" spans="1:19" x14ac:dyDescent="0.25">
      <c r="A2673" s="6" t="s">
        <v>472</v>
      </c>
      <c r="B2673" s="7">
        <v>892038287</v>
      </c>
      <c r="C2673" s="6">
        <v>75</v>
      </c>
      <c r="D2673" s="17">
        <v>17312.25</v>
      </c>
      <c r="E2673" s="6" t="s">
        <v>3339</v>
      </c>
      <c r="F2673" s="6" t="s">
        <v>4298</v>
      </c>
      <c r="G2673" s="6" t="s">
        <v>3429</v>
      </c>
      <c r="H2673" s="18" t="s">
        <v>8780</v>
      </c>
      <c r="I2673" s="19" t="str">
        <f t="shared" si="82"/>
        <v>314626.922</v>
      </c>
      <c r="J2673" s="20">
        <v>51939.231288000003</v>
      </c>
      <c r="K2673" s="6" t="s">
        <v>8781</v>
      </c>
      <c r="L2673" t="str">
        <f>VLOOKUP(A2673,[1]Accounts!$A$2:$G$3001,5,FALSE)</f>
        <v>Joint</v>
      </c>
      <c r="M2673" t="str">
        <f>VLOOKUP(A2673,[1]Accounts!$A$2:$G$3001,7,FALSE)</f>
        <v>241251,1164</v>
      </c>
      <c r="N2673" t="str">
        <f>IFERROR(VLOOKUP(A2673,[1]Loan!A:D,4,FALSE),  " No Loan")</f>
        <v xml:space="preserve"> No Loan</v>
      </c>
      <c r="O2673" s="4">
        <f>VLOOKUP(B2673, [1]Transaction!C:F,4,FALSE)</f>
        <v>44397</v>
      </c>
      <c r="P2673" t="str">
        <f>VLOOKUP(B2673,[1]Transaction!C:D,2,FALSE)</f>
        <v>Money Transfer</v>
      </c>
      <c r="Q2673" t="str">
        <f>VLOOKUP(B2673,[1]Transaction!C:E,3,FALSE)</f>
        <v>Bank</v>
      </c>
      <c r="R2673" s="10">
        <f>IFERROR(I2673-J2673, "")</f>
        <v>262687.69071200001</v>
      </c>
      <c r="S2673" s="5">
        <f t="shared" si="83"/>
        <v>0</v>
      </c>
    </row>
    <row r="2674" spans="1:19" x14ac:dyDescent="0.25">
      <c r="A2674" s="6" t="s">
        <v>1421</v>
      </c>
      <c r="B2674" s="7">
        <v>892053495</v>
      </c>
      <c r="C2674" s="6">
        <v>62</v>
      </c>
      <c r="D2674" s="17">
        <v>22060.5</v>
      </c>
      <c r="E2674" s="6" t="s">
        <v>3348</v>
      </c>
      <c r="F2674" s="6" t="s">
        <v>3657</v>
      </c>
      <c r="G2674" s="6" t="s">
        <v>3623</v>
      </c>
      <c r="H2674" s="18" t="s">
        <v>8782</v>
      </c>
      <c r="I2674" s="19" t="str">
        <f t="shared" si="82"/>
        <v>1274097.82</v>
      </c>
      <c r="J2674" s="20">
        <v>424938.54341119999</v>
      </c>
      <c r="K2674" s="6" t="s">
        <v>8783</v>
      </c>
      <c r="L2674" t="str">
        <f>VLOOKUP(A2674,[1]Accounts!$A$2:$G$3001,5,FALSE)</f>
        <v>Current</v>
      </c>
      <c r="M2674" t="str">
        <f>VLOOKUP(A2674,[1]Accounts!$A$2:$G$3001,7,FALSE)</f>
        <v>34790,1312</v>
      </c>
      <c r="N2674" t="str">
        <f>IFERROR(VLOOKUP(A2674,[1]Loan!A:D,4,FALSE),  " No Loan")</f>
        <v xml:space="preserve"> No Loan</v>
      </c>
      <c r="O2674" s="4">
        <f>VLOOKUP(B2674, [1]Transaction!C:F,4,FALSE)</f>
        <v>44593</v>
      </c>
      <c r="P2674" t="str">
        <f>VLOOKUP(B2674,[1]Transaction!C:D,2,FALSE)</f>
        <v>Money Transfer</v>
      </c>
      <c r="Q2674" t="str">
        <f>VLOOKUP(B2674,[1]Transaction!C:E,3,FALSE)</f>
        <v>ATM</v>
      </c>
      <c r="R2674" s="10">
        <f>IFERROR(I2674-J2674, "")</f>
        <v>849159.27658880013</v>
      </c>
      <c r="S2674" s="5">
        <f t="shared" si="83"/>
        <v>16983.185531776002</v>
      </c>
    </row>
    <row r="2675" spans="1:19" x14ac:dyDescent="0.25">
      <c r="A2675" s="6" t="s">
        <v>2487</v>
      </c>
      <c r="B2675" s="7">
        <v>892482644</v>
      </c>
      <c r="C2675" s="6">
        <v>37</v>
      </c>
      <c r="D2675" s="17">
        <v>31191.75</v>
      </c>
      <c r="E2675" s="6" t="s">
        <v>3348</v>
      </c>
      <c r="F2675" s="6" t="s">
        <v>3830</v>
      </c>
      <c r="G2675" s="6" t="s">
        <v>3361</v>
      </c>
      <c r="H2675" s="18" t="s">
        <v>8784</v>
      </c>
      <c r="I2675" s="19" t="str">
        <f t="shared" si="82"/>
        <v>2258828.40</v>
      </c>
      <c r="J2675" s="20">
        <v>234406.7210925</v>
      </c>
      <c r="K2675" s="6" t="s">
        <v>8785</v>
      </c>
      <c r="L2675" t="str">
        <f>VLOOKUP(A2675,[1]Accounts!$A$2:$G$3001,5,FALSE)</f>
        <v>Domiciliary</v>
      </c>
      <c r="M2675" t="str">
        <f>VLOOKUP(A2675,[1]Accounts!$A$2:$G$3001,7,FALSE)</f>
        <v>30942,074</v>
      </c>
      <c r="N2675" t="str">
        <f>IFERROR(VLOOKUP(A2675,[1]Loan!A:D,4,FALSE),  " No Loan")</f>
        <v xml:space="preserve"> No Loan</v>
      </c>
      <c r="O2675" s="4">
        <f>VLOOKUP(B2675, [1]Transaction!C:F,4,FALSE)</f>
        <v>44274</v>
      </c>
      <c r="P2675" t="str">
        <f>VLOOKUP(B2675,[1]Transaction!C:D,2,FALSE)</f>
        <v>Money Transfer</v>
      </c>
      <c r="Q2675" t="str">
        <f>VLOOKUP(B2675,[1]Transaction!C:E,3,FALSE)</f>
        <v>Mobile</v>
      </c>
      <c r="R2675" s="10">
        <f>IFERROR(I2675-J2675, "")</f>
        <v>2024421.6789074999</v>
      </c>
      <c r="S2675" s="5">
        <f t="shared" si="83"/>
        <v>40488.433578149998</v>
      </c>
    </row>
    <row r="2676" spans="1:19" x14ac:dyDescent="0.25">
      <c r="A2676" s="6" t="s">
        <v>926</v>
      </c>
      <c r="B2676" s="7">
        <v>892681718</v>
      </c>
      <c r="C2676" s="6">
        <v>34</v>
      </c>
      <c r="D2676" s="17">
        <v>32287.5</v>
      </c>
      <c r="E2676" s="6" t="s">
        <v>3348</v>
      </c>
      <c r="F2676" s="6" t="s">
        <v>4102</v>
      </c>
      <c r="G2676" s="6" t="s">
        <v>3444</v>
      </c>
      <c r="H2676" s="18" t="s">
        <v>8786</v>
      </c>
      <c r="I2676" s="19" t="str">
        <f t="shared" si="82"/>
        <v>480535.384</v>
      </c>
      <c r="J2676" s="20">
        <v>254617.0129692</v>
      </c>
      <c r="K2676" s="6" t="s">
        <v>8787</v>
      </c>
      <c r="L2676" t="str">
        <f>VLOOKUP(A2676,[1]Accounts!$A$2:$G$3001,5,FALSE)</f>
        <v>Current</v>
      </c>
      <c r="M2676" t="str">
        <f>VLOOKUP(A2676,[1]Accounts!$A$2:$G$3001,7,FALSE)</f>
        <v>98690,5467</v>
      </c>
      <c r="N2676" t="str">
        <f>IFERROR(VLOOKUP(A2676,[1]Loan!A:D,4,FALSE),  " No Loan")</f>
        <v xml:space="preserve"> No Loan</v>
      </c>
      <c r="O2676" s="4">
        <f>VLOOKUP(B2676, [1]Transaction!C:F,4,FALSE)</f>
        <v>44417</v>
      </c>
      <c r="P2676" t="str">
        <f>VLOOKUP(B2676,[1]Transaction!C:D,2,FALSE)</f>
        <v>Online Payment</v>
      </c>
      <c r="Q2676" t="str">
        <f>VLOOKUP(B2676,[1]Transaction!C:E,3,FALSE)</f>
        <v>Card</v>
      </c>
      <c r="R2676" s="10">
        <f>IFERROR(I2676-J2676, "")</f>
        <v>225918.37103080002</v>
      </c>
      <c r="S2676" s="5">
        <f t="shared" si="83"/>
        <v>0</v>
      </c>
    </row>
    <row r="2677" spans="1:19" x14ac:dyDescent="0.25">
      <c r="A2677" s="6" t="s">
        <v>861</v>
      </c>
      <c r="B2677" s="7">
        <v>892875281</v>
      </c>
      <c r="C2677" s="6">
        <v>27</v>
      </c>
      <c r="D2677" s="17">
        <v>34844.25</v>
      </c>
      <c r="E2677" s="6" t="s">
        <v>3339</v>
      </c>
      <c r="F2677" s="6" t="s">
        <v>3639</v>
      </c>
      <c r="G2677" s="6" t="s">
        <v>3350</v>
      </c>
      <c r="H2677" s="18" t="s">
        <v>8788</v>
      </c>
      <c r="I2677" s="19" t="str">
        <f t="shared" si="82"/>
        <v>2140826.25</v>
      </c>
      <c r="J2677" s="20">
        <v>396254.82126320997</v>
      </c>
      <c r="K2677" s="6" t="s">
        <v>8789</v>
      </c>
      <c r="L2677" t="str">
        <f>VLOOKUP(A2677,[1]Accounts!$A$2:$G$3001,5,FALSE)</f>
        <v>Savings</v>
      </c>
      <c r="M2677" t="str">
        <f>VLOOKUP(A2677,[1]Accounts!$A$2:$G$3001,7,FALSE)</f>
        <v>386244,5496</v>
      </c>
      <c r="N2677" t="str">
        <f>IFERROR(VLOOKUP(A2677,[1]Loan!A:D,4,FALSE),  " No Loan")</f>
        <v>N3736592496</v>
      </c>
      <c r="O2677" s="4">
        <f>VLOOKUP(B2677, [1]Transaction!C:F,4,FALSE)</f>
        <v>44428</v>
      </c>
      <c r="P2677" t="str">
        <f>VLOOKUP(B2677,[1]Transaction!C:D,2,FALSE)</f>
        <v>Loan Payment</v>
      </c>
      <c r="Q2677" t="str">
        <f>VLOOKUP(B2677,[1]Transaction!C:E,3,FALSE)</f>
        <v>ACH</v>
      </c>
      <c r="R2677" s="10">
        <f>IFERROR(I2677-J2677, "")</f>
        <v>1744571.4287367901</v>
      </c>
      <c r="S2677" s="5">
        <f t="shared" si="83"/>
        <v>34891.428574735801</v>
      </c>
    </row>
    <row r="2678" spans="1:19" x14ac:dyDescent="0.25">
      <c r="A2678" s="6" t="s">
        <v>2869</v>
      </c>
      <c r="B2678" s="7">
        <v>892979728</v>
      </c>
      <c r="C2678" s="6">
        <v>67</v>
      </c>
      <c r="D2678" s="17">
        <v>20234.25</v>
      </c>
      <c r="E2678" s="6" t="s">
        <v>3339</v>
      </c>
      <c r="F2678" s="6" t="s">
        <v>4056</v>
      </c>
      <c r="G2678" s="6" t="s">
        <v>3369</v>
      </c>
      <c r="H2678" s="18" t="s">
        <v>8790</v>
      </c>
      <c r="I2678" s="19" t="str">
        <f t="shared" si="82"/>
        <v>994585.043</v>
      </c>
      <c r="J2678" s="20">
        <v>95929.331603040002</v>
      </c>
      <c r="K2678" s="6" t="s">
        <v>8791</v>
      </c>
      <c r="L2678" t="str">
        <f>VLOOKUP(A2678,[1]Accounts!$A$2:$G$3001,5,FALSE)</f>
        <v>Fixed Deposit</v>
      </c>
      <c r="M2678" t="str">
        <f>VLOOKUP(A2678,[1]Accounts!$A$2:$G$3001,7,FALSE)</f>
        <v>128311,7979</v>
      </c>
      <c r="N2678" t="str">
        <f>IFERROR(VLOOKUP(A2678,[1]Loan!A:D,4,FALSE),  " No Loan")</f>
        <v xml:space="preserve"> No Loan</v>
      </c>
      <c r="O2678" s="4">
        <f>VLOOKUP(B2678, [1]Transaction!C:F,4,FALSE)</f>
        <v>44499</v>
      </c>
      <c r="P2678" t="str">
        <f>VLOOKUP(B2678,[1]Transaction!C:D,2,FALSE)</f>
        <v>Money Transfer</v>
      </c>
      <c r="Q2678" t="str">
        <f>VLOOKUP(B2678,[1]Transaction!C:E,3,FALSE)</f>
        <v>Internet Banking</v>
      </c>
      <c r="R2678" s="10">
        <f>IFERROR(I2678-J2678, "")</f>
        <v>898655.71139695996</v>
      </c>
      <c r="S2678" s="5">
        <f t="shared" si="83"/>
        <v>17973.114227939201</v>
      </c>
    </row>
    <row r="2679" spans="1:19" x14ac:dyDescent="0.25">
      <c r="A2679" s="6" t="s">
        <v>3269</v>
      </c>
      <c r="B2679" s="7">
        <v>893095503</v>
      </c>
      <c r="C2679" s="6">
        <v>71</v>
      </c>
      <c r="D2679" s="17">
        <v>18773.25</v>
      </c>
      <c r="E2679" s="6" t="s">
        <v>3339</v>
      </c>
      <c r="F2679" s="6" t="s">
        <v>3568</v>
      </c>
      <c r="G2679" s="6" t="s">
        <v>3345</v>
      </c>
      <c r="H2679" s="18" t="s">
        <v>8792</v>
      </c>
      <c r="I2679" s="19" t="str">
        <f t="shared" si="82"/>
        <v>300310.905</v>
      </c>
      <c r="J2679" s="20">
        <v>144149.23464479999</v>
      </c>
      <c r="K2679" s="6" t="s">
        <v>8793</v>
      </c>
      <c r="L2679" t="str">
        <f>VLOOKUP(A2679,[1]Accounts!$A$2:$G$3001,5,FALSE)</f>
        <v>Domiciliary</v>
      </c>
      <c r="M2679" t="str">
        <f>VLOOKUP(A2679,[1]Accounts!$A$2:$G$3001,7,FALSE)</f>
        <v>338383,13</v>
      </c>
      <c r="N2679" t="str">
        <f>IFERROR(VLOOKUP(A2679,[1]Loan!A:D,4,FALSE),  " No Loan")</f>
        <v xml:space="preserve"> No Loan</v>
      </c>
      <c r="O2679" s="4">
        <f>VLOOKUP(B2679, [1]Transaction!C:F,4,FALSE)</f>
        <v>44245</v>
      </c>
      <c r="P2679" t="str">
        <f>VLOOKUP(B2679,[1]Transaction!C:D,2,FALSE)</f>
        <v>Cash Withdrawal</v>
      </c>
      <c r="Q2679" t="str">
        <f>VLOOKUP(B2679,[1]Transaction!C:E,3,FALSE)</f>
        <v>Bank</v>
      </c>
      <c r="R2679" s="10">
        <f>IFERROR(I2679-J2679, "")</f>
        <v>156161.67035520004</v>
      </c>
      <c r="S2679" s="5">
        <f t="shared" si="83"/>
        <v>0</v>
      </c>
    </row>
    <row r="2680" spans="1:19" x14ac:dyDescent="0.25">
      <c r="A2680" s="6" t="s">
        <v>2651</v>
      </c>
      <c r="B2680" s="7">
        <v>894083615</v>
      </c>
      <c r="C2680" s="6">
        <v>37</v>
      </c>
      <c r="D2680" s="17">
        <v>31191.75</v>
      </c>
      <c r="E2680" s="6" t="s">
        <v>3339</v>
      </c>
      <c r="F2680" s="6" t="s">
        <v>3504</v>
      </c>
      <c r="G2680" s="6" t="s">
        <v>3369</v>
      </c>
      <c r="H2680" s="18" t="s">
        <v>8794</v>
      </c>
      <c r="I2680" s="19" t="str">
        <f t="shared" si="82"/>
        <v>1756142.52</v>
      </c>
      <c r="J2680" s="20">
        <v>104684.340222</v>
      </c>
      <c r="K2680" s="6" t="s">
        <v>8795</v>
      </c>
      <c r="L2680" t="str">
        <f>VLOOKUP(A2680,[1]Accounts!$A$2:$G$3001,5,FALSE)</f>
        <v>Joint</v>
      </c>
      <c r="M2680" t="str">
        <f>VLOOKUP(A2680,[1]Accounts!$A$2:$G$3001,7,FALSE)</f>
        <v>26413,8798</v>
      </c>
      <c r="N2680" t="str">
        <f>IFERROR(VLOOKUP(A2680,[1]Loan!A:D,4,FALSE),  " No Loan")</f>
        <v xml:space="preserve"> No Loan</v>
      </c>
      <c r="O2680" s="4">
        <f>VLOOKUP(B2680, [1]Transaction!C:F,4,FALSE)</f>
        <v>44637</v>
      </c>
      <c r="P2680" t="str">
        <f>VLOOKUP(B2680,[1]Transaction!C:D,2,FALSE)</f>
        <v>Money Deposit</v>
      </c>
      <c r="Q2680" t="str">
        <f>VLOOKUP(B2680,[1]Transaction!C:E,3,FALSE)</f>
        <v>ATM</v>
      </c>
      <c r="R2680" s="10">
        <f>IFERROR(I2680-J2680, "")</f>
        <v>1651458.1797780001</v>
      </c>
      <c r="S2680" s="5">
        <f t="shared" si="83"/>
        <v>33029.16359556</v>
      </c>
    </row>
    <row r="2681" spans="1:19" x14ac:dyDescent="0.25">
      <c r="A2681" s="6" t="s">
        <v>1220</v>
      </c>
      <c r="B2681" s="7">
        <v>894379240</v>
      </c>
      <c r="C2681" s="6">
        <v>71</v>
      </c>
      <c r="D2681" s="17">
        <v>18773.25</v>
      </c>
      <c r="E2681" s="6" t="s">
        <v>3348</v>
      </c>
      <c r="F2681" s="6" t="s">
        <v>3453</v>
      </c>
      <c r="G2681" s="6" t="s">
        <v>3369</v>
      </c>
      <c r="H2681" s="18" t="s">
        <v>8796</v>
      </c>
      <c r="I2681" s="19" t="str">
        <f t="shared" si="82"/>
        <v>418166.681</v>
      </c>
      <c r="J2681" s="20">
        <v>127576.27584</v>
      </c>
      <c r="K2681" s="6" t="s">
        <v>8797</v>
      </c>
      <c r="L2681" t="str">
        <f>VLOOKUP(A2681,[1]Accounts!$A$2:$G$3001,5,FALSE)</f>
        <v>Joint</v>
      </c>
      <c r="M2681" t="str">
        <f>VLOOKUP(A2681,[1]Accounts!$A$2:$G$3001,7,FALSE)</f>
        <v>41423,4183</v>
      </c>
      <c r="N2681" t="str">
        <f>IFERROR(VLOOKUP(A2681,[1]Loan!A:D,4,FALSE),  " No Loan")</f>
        <v xml:space="preserve"> No Loan</v>
      </c>
      <c r="O2681" s="4">
        <f>VLOOKUP(B2681, [1]Transaction!C:F,4,FALSE)</f>
        <v>44457</v>
      </c>
      <c r="P2681" t="str">
        <f>VLOOKUP(B2681,[1]Transaction!C:D,2,FALSE)</f>
        <v>Cash Withdrawal</v>
      </c>
      <c r="Q2681" t="str">
        <f>VLOOKUP(B2681,[1]Transaction!C:E,3,FALSE)</f>
        <v>POS</v>
      </c>
      <c r="R2681" s="10">
        <f>IFERROR(I2681-J2681, "")</f>
        <v>290590.40515999997</v>
      </c>
      <c r="S2681" s="5">
        <f t="shared" si="83"/>
        <v>0</v>
      </c>
    </row>
    <row r="2682" spans="1:19" x14ac:dyDescent="0.25">
      <c r="A2682" s="6" t="s">
        <v>2496</v>
      </c>
      <c r="B2682" s="7">
        <v>894404158</v>
      </c>
      <c r="C2682" s="6">
        <v>21</v>
      </c>
      <c r="D2682" s="17">
        <v>37035.75</v>
      </c>
      <c r="E2682" s="6" t="s">
        <v>3348</v>
      </c>
      <c r="F2682" s="6" t="s">
        <v>4094</v>
      </c>
      <c r="G2682" s="6" t="s">
        <v>3350</v>
      </c>
      <c r="H2682" s="18" t="s">
        <v>8798</v>
      </c>
      <c r="I2682" s="19" t="str">
        <f t="shared" si="82"/>
        <v>2220189.28</v>
      </c>
      <c r="J2682" s="20">
        <v>1195123.1672556</v>
      </c>
      <c r="K2682" s="6" t="s">
        <v>8799</v>
      </c>
      <c r="L2682" t="str">
        <f>VLOOKUP(A2682,[1]Accounts!$A$2:$G$3001,5,FALSE)</f>
        <v>Joint</v>
      </c>
      <c r="M2682" t="str">
        <f>VLOOKUP(A2682,[1]Accounts!$A$2:$G$3001,7,FALSE)</f>
        <v>39235,647</v>
      </c>
      <c r="N2682" t="str">
        <f>IFERROR(VLOOKUP(A2682,[1]Loan!A:D,4,FALSE),  " No Loan")</f>
        <v xml:space="preserve"> No Loan</v>
      </c>
      <c r="O2682" s="4">
        <f>VLOOKUP(B2682, [1]Transaction!C:F,4,FALSE)</f>
        <v>44358</v>
      </c>
      <c r="P2682" t="str">
        <f>VLOOKUP(B2682,[1]Transaction!C:D,2,FALSE)</f>
        <v>Checks</v>
      </c>
      <c r="Q2682" t="str">
        <f>VLOOKUP(B2682,[1]Transaction!C:E,3,FALSE)</f>
        <v>Informal Services</v>
      </c>
      <c r="R2682" s="10">
        <f>IFERROR(I2682-J2682, "")</f>
        <v>1025066.1127443998</v>
      </c>
      <c r="S2682" s="5">
        <f t="shared" si="83"/>
        <v>20501.322254887997</v>
      </c>
    </row>
    <row r="2683" spans="1:19" x14ac:dyDescent="0.25">
      <c r="A2683" s="6" t="s">
        <v>864</v>
      </c>
      <c r="B2683" s="7">
        <v>894934302</v>
      </c>
      <c r="C2683" s="6">
        <v>31</v>
      </c>
      <c r="D2683" s="17">
        <v>33383.25</v>
      </c>
      <c r="E2683" s="6" t="s">
        <v>3348</v>
      </c>
      <c r="F2683" s="6" t="s">
        <v>3861</v>
      </c>
      <c r="G2683" s="6" t="s">
        <v>3369</v>
      </c>
      <c r="H2683" s="18" t="s">
        <v>8800</v>
      </c>
      <c r="I2683" s="19" t="str">
        <f t="shared" si="82"/>
        <v>329957.298</v>
      </c>
      <c r="J2683" s="20">
        <v>152164.77369999999</v>
      </c>
      <c r="K2683" s="6" t="s">
        <v>8801</v>
      </c>
      <c r="L2683" t="str">
        <f>VLOOKUP(A2683,[1]Accounts!$A$2:$G$3001,5,FALSE)</f>
        <v>Joint</v>
      </c>
      <c r="M2683" t="str">
        <f>VLOOKUP(A2683,[1]Accounts!$A$2:$G$3001,7,FALSE)</f>
        <v>357944,04</v>
      </c>
      <c r="N2683" t="str">
        <f>IFERROR(VLOOKUP(A2683,[1]Loan!A:D,4,FALSE),  " No Loan")</f>
        <v>N1687860504</v>
      </c>
      <c r="O2683" s="4">
        <f>VLOOKUP(B2683, [1]Transaction!C:F,4,FALSE)</f>
        <v>44318</v>
      </c>
      <c r="P2683" t="str">
        <f>VLOOKUP(B2683,[1]Transaction!C:D,2,FALSE)</f>
        <v>Loan Payment</v>
      </c>
      <c r="Q2683" t="str">
        <f>VLOOKUP(B2683,[1]Transaction!C:E,3,FALSE)</f>
        <v>Mobile</v>
      </c>
      <c r="R2683" s="10">
        <f>IFERROR(I2683-J2683, "")</f>
        <v>177792.52430000002</v>
      </c>
      <c r="S2683" s="5">
        <f t="shared" si="83"/>
        <v>0</v>
      </c>
    </row>
    <row r="2684" spans="1:19" x14ac:dyDescent="0.25">
      <c r="A2684" s="6" t="s">
        <v>2466</v>
      </c>
      <c r="B2684" s="7">
        <v>895923214</v>
      </c>
      <c r="C2684" s="6">
        <v>21</v>
      </c>
      <c r="D2684" s="17">
        <v>37035.75</v>
      </c>
      <c r="E2684" s="6" t="s">
        <v>3339</v>
      </c>
      <c r="F2684" s="6" t="s">
        <v>3529</v>
      </c>
      <c r="G2684" s="6" t="s">
        <v>3361</v>
      </c>
      <c r="H2684" s="18"/>
      <c r="I2684" s="19" t="str">
        <f t="shared" si="82"/>
        <v/>
      </c>
      <c r="J2684" s="20"/>
      <c r="K2684" s="6" t="s">
        <v>8802</v>
      </c>
      <c r="L2684" t="str">
        <f>VLOOKUP(A2684,[1]Accounts!$A$2:$G$3001,5,FALSE)</f>
        <v>Current</v>
      </c>
      <c r="M2684" t="str">
        <f>VLOOKUP(A2684,[1]Accounts!$A$2:$G$3001,7,FALSE)</f>
        <v>49043,1277</v>
      </c>
      <c r="N2684" t="str">
        <f>IFERROR(VLOOKUP(A2684,[1]Loan!A:D,4,FALSE),  " No Loan")</f>
        <v xml:space="preserve"> No Loan</v>
      </c>
      <c r="O2684" s="4">
        <f>VLOOKUP(B2684, [1]Transaction!C:F,4,FALSE)</f>
        <v>44454</v>
      </c>
      <c r="P2684" t="str">
        <f>VLOOKUP(B2684,[1]Transaction!C:D,2,FALSE)</f>
        <v>Money Transfer</v>
      </c>
      <c r="Q2684" t="str">
        <f>VLOOKUP(B2684,[1]Transaction!C:E,3,FALSE)</f>
        <v>Mobile</v>
      </c>
      <c r="R2684" s="10" t="str">
        <f>IFERROR(I2684-J2684, "")</f>
        <v/>
      </c>
      <c r="S2684" s="5" t="e">
        <f t="shared" si="83"/>
        <v>#VALUE!</v>
      </c>
    </row>
    <row r="2685" spans="1:19" x14ac:dyDescent="0.25">
      <c r="A2685" s="6" t="s">
        <v>867</v>
      </c>
      <c r="B2685" s="7">
        <v>896649727</v>
      </c>
      <c r="C2685" s="6">
        <v>73</v>
      </c>
      <c r="D2685" s="17">
        <v>18042.75</v>
      </c>
      <c r="E2685" s="6" t="s">
        <v>3348</v>
      </c>
      <c r="F2685" s="6" t="s">
        <v>4166</v>
      </c>
      <c r="G2685" s="6" t="s">
        <v>3389</v>
      </c>
      <c r="H2685" s="18" t="s">
        <v>8803</v>
      </c>
      <c r="I2685" s="19" t="str">
        <f t="shared" si="82"/>
        <v>59107.815_x0002_</v>
      </c>
      <c r="J2685" s="20">
        <v>61763.383500000004</v>
      </c>
      <c r="K2685" s="6" t="s">
        <v>8511</v>
      </c>
      <c r="L2685" t="str">
        <f>VLOOKUP(A2685,[1]Accounts!$A$2:$G$3001,5,FALSE)</f>
        <v>Current</v>
      </c>
      <c r="M2685" t="str">
        <f>VLOOKUP(A2685,[1]Accounts!$A$2:$G$3001,7,FALSE)</f>
        <v>54920,1408</v>
      </c>
      <c r="N2685" t="str">
        <f>IFERROR(VLOOKUP(A2685,[1]Loan!A:D,4,FALSE),  " No Loan")</f>
        <v>N183537816</v>
      </c>
      <c r="O2685" s="4">
        <f>VLOOKUP(B2685, [1]Transaction!C:F,4,FALSE)</f>
        <v>44460</v>
      </c>
      <c r="P2685" t="str">
        <f>VLOOKUP(B2685,[1]Transaction!C:D,2,FALSE)</f>
        <v>Loan Payment</v>
      </c>
      <c r="Q2685" t="str">
        <f>VLOOKUP(B2685,[1]Transaction!C:E,3,FALSE)</f>
        <v>ACH</v>
      </c>
      <c r="R2685" s="10" t="str">
        <f>IFERROR(I2685-J2685, "")</f>
        <v/>
      </c>
      <c r="S2685" s="5" t="e">
        <f t="shared" si="83"/>
        <v>#VALUE!</v>
      </c>
    </row>
    <row r="2686" spans="1:19" x14ac:dyDescent="0.25">
      <c r="A2686" s="6" t="s">
        <v>1464</v>
      </c>
      <c r="B2686" s="7">
        <v>896912247</v>
      </c>
      <c r="C2686" s="6">
        <v>49</v>
      </c>
      <c r="D2686" s="17">
        <v>26808.75</v>
      </c>
      <c r="E2686" s="6" t="s">
        <v>3348</v>
      </c>
      <c r="F2686" s="6" t="s">
        <v>5002</v>
      </c>
      <c r="G2686" s="6" t="s">
        <v>3403</v>
      </c>
      <c r="H2686" s="18" t="s">
        <v>8804</v>
      </c>
      <c r="I2686" s="19" t="str">
        <f t="shared" si="82"/>
        <v>762328.247</v>
      </c>
      <c r="J2686" s="20">
        <v>65591.992922399993</v>
      </c>
      <c r="K2686" s="6" t="s">
        <v>8805</v>
      </c>
      <c r="L2686" t="str">
        <f>VLOOKUP(A2686,[1]Accounts!$A$2:$G$3001,5,FALSE)</f>
        <v>Current</v>
      </c>
      <c r="M2686" t="str">
        <f>VLOOKUP(A2686,[1]Accounts!$A$2:$G$3001,7,FALSE)</f>
        <v>46575,6633</v>
      </c>
      <c r="N2686" t="str">
        <f>IFERROR(VLOOKUP(A2686,[1]Loan!A:D,4,FALSE),  " No Loan")</f>
        <v xml:space="preserve"> No Loan</v>
      </c>
      <c r="O2686" s="4">
        <f>VLOOKUP(B2686, [1]Transaction!C:F,4,FALSE)</f>
        <v>44569</v>
      </c>
      <c r="P2686" t="str">
        <f>VLOOKUP(B2686,[1]Transaction!C:D,2,FALSE)</f>
        <v>Cash Withdrawal</v>
      </c>
      <c r="Q2686" t="str">
        <f>VLOOKUP(B2686,[1]Transaction!C:E,3,FALSE)</f>
        <v>ATM</v>
      </c>
      <c r="R2686" s="10">
        <f>IFERROR(I2686-J2686, "")</f>
        <v>696736.25407759997</v>
      </c>
      <c r="S2686" s="5">
        <f t="shared" si="83"/>
        <v>13934.725081552</v>
      </c>
    </row>
    <row r="2687" spans="1:19" x14ac:dyDescent="0.25">
      <c r="A2687" s="6" t="s">
        <v>1091</v>
      </c>
      <c r="B2687" s="7">
        <v>896934867</v>
      </c>
      <c r="C2687" s="6">
        <v>53</v>
      </c>
      <c r="D2687" s="17">
        <v>25347.75</v>
      </c>
      <c r="E2687" s="6" t="s">
        <v>3339</v>
      </c>
      <c r="F2687" s="6" t="s">
        <v>4183</v>
      </c>
      <c r="G2687" s="6" t="s">
        <v>3403</v>
      </c>
      <c r="H2687" s="18" t="s">
        <v>8806</v>
      </c>
      <c r="I2687" s="19" t="str">
        <f t="shared" si="82"/>
        <v>291710.704</v>
      </c>
      <c r="J2687" s="20">
        <v>362474.0751744</v>
      </c>
      <c r="K2687" s="6" t="s">
        <v>8807</v>
      </c>
      <c r="L2687" t="str">
        <f>VLOOKUP(A2687,[1]Accounts!$A$2:$G$3001,5,FALSE)</f>
        <v>Current</v>
      </c>
      <c r="M2687" t="str">
        <f>VLOOKUP(A2687,[1]Accounts!$A$2:$G$3001,7,FALSE)</f>
        <v>192675,5496</v>
      </c>
      <c r="N2687" t="str">
        <f>IFERROR(VLOOKUP(A2687,[1]Loan!A:D,4,FALSE),  " No Loan")</f>
        <v xml:space="preserve"> No Loan</v>
      </c>
      <c r="O2687" s="4">
        <f>VLOOKUP(B2687, [1]Transaction!C:F,4,FALSE)</f>
        <v>44240</v>
      </c>
      <c r="P2687" t="str">
        <f>VLOOKUP(B2687,[1]Transaction!C:D,2,FALSE)</f>
        <v>Online Payment</v>
      </c>
      <c r="Q2687" t="str">
        <f>VLOOKUP(B2687,[1]Transaction!C:E,3,FALSE)</f>
        <v>Mobile</v>
      </c>
      <c r="R2687" s="10">
        <f>IFERROR(I2687-J2687, "")</f>
        <v>-70763.371174399974</v>
      </c>
      <c r="S2687" s="5">
        <f t="shared" si="83"/>
        <v>0</v>
      </c>
    </row>
    <row r="2688" spans="1:19" x14ac:dyDescent="0.25">
      <c r="A2688" s="6" t="s">
        <v>1029</v>
      </c>
      <c r="B2688" s="7">
        <v>897305315</v>
      </c>
      <c r="C2688" s="6">
        <v>36</v>
      </c>
      <c r="D2688" s="17">
        <v>31557</v>
      </c>
      <c r="E2688" s="6" t="s">
        <v>3348</v>
      </c>
      <c r="F2688" s="6" t="s">
        <v>3511</v>
      </c>
      <c r="G2688" s="6" t="s">
        <v>3369</v>
      </c>
      <c r="H2688" s="18" t="s">
        <v>8808</v>
      </c>
      <c r="I2688" s="19" t="str">
        <f t="shared" si="82"/>
        <v>151985.079</v>
      </c>
      <c r="J2688" s="20">
        <v>54675.658023479999</v>
      </c>
      <c r="K2688" s="6" t="s">
        <v>8809</v>
      </c>
      <c r="L2688" t="str">
        <f>VLOOKUP(A2688,[1]Accounts!$A$2:$G$3001,5,FALSE)</f>
        <v>Current</v>
      </c>
      <c r="M2688" t="str">
        <f>VLOOKUP(A2688,[1]Accounts!$A$2:$G$3001,7,FALSE)</f>
        <v>207038,15</v>
      </c>
      <c r="N2688" t="str">
        <f>IFERROR(VLOOKUP(A2688,[1]Loan!A:D,4,FALSE),  " No Loan")</f>
        <v xml:space="preserve"> No Loan</v>
      </c>
      <c r="O2688" s="4">
        <f>VLOOKUP(B2688, [1]Transaction!C:F,4,FALSE)</f>
        <v>44273</v>
      </c>
      <c r="P2688" t="str">
        <f>VLOOKUP(B2688,[1]Transaction!C:D,2,FALSE)</f>
        <v>Money Transfer</v>
      </c>
      <c r="Q2688" t="str">
        <f>VLOOKUP(B2688,[1]Transaction!C:E,3,FALSE)</f>
        <v>Mobile</v>
      </c>
      <c r="R2688" s="10">
        <f>IFERROR(I2688-J2688, "")</f>
        <v>97309.420976519992</v>
      </c>
      <c r="S2688" s="5">
        <f t="shared" si="83"/>
        <v>0</v>
      </c>
    </row>
    <row r="2689" spans="1:19" x14ac:dyDescent="0.25">
      <c r="A2689" s="6" t="s">
        <v>2010</v>
      </c>
      <c r="B2689" s="7">
        <v>897495570</v>
      </c>
      <c r="C2689" s="6">
        <v>41</v>
      </c>
      <c r="D2689" s="17">
        <v>29730.75</v>
      </c>
      <c r="E2689" s="6" t="s">
        <v>3339</v>
      </c>
      <c r="F2689" s="6" t="s">
        <v>3833</v>
      </c>
      <c r="G2689" s="6" t="s">
        <v>3369</v>
      </c>
      <c r="H2689" s="18" t="s">
        <v>8810</v>
      </c>
      <c r="I2689" s="19" t="str">
        <f t="shared" si="82"/>
        <v>136512.061</v>
      </c>
      <c r="J2689" s="20">
        <v>22650.890250240001</v>
      </c>
      <c r="K2689" s="6" t="s">
        <v>6611</v>
      </c>
      <c r="L2689" t="str">
        <f>VLOOKUP(A2689,[1]Accounts!$A$2:$G$3001,5,FALSE)</f>
        <v>Savings</v>
      </c>
      <c r="M2689" t="str">
        <f>VLOOKUP(A2689,[1]Accounts!$A$2:$G$3001,7,FALSE)</f>
        <v>227879,19</v>
      </c>
      <c r="N2689" t="str">
        <f>IFERROR(VLOOKUP(A2689,[1]Loan!A:D,4,FALSE),  " No Loan")</f>
        <v xml:space="preserve"> No Loan</v>
      </c>
      <c r="O2689" s="4">
        <f>VLOOKUP(B2689, [1]Transaction!C:F,4,FALSE)</f>
        <v>44330</v>
      </c>
      <c r="P2689" t="str">
        <f>VLOOKUP(B2689,[1]Transaction!C:D,2,FALSE)</f>
        <v>Checks</v>
      </c>
      <c r="Q2689" t="str">
        <f>VLOOKUP(B2689,[1]Transaction!C:E,3,FALSE)</f>
        <v>Bank</v>
      </c>
      <c r="R2689" s="10">
        <f>IFERROR(I2689-J2689, "")</f>
        <v>113861.17074975999</v>
      </c>
      <c r="S2689" s="5">
        <f t="shared" si="83"/>
        <v>0</v>
      </c>
    </row>
    <row r="2690" spans="1:19" x14ac:dyDescent="0.25">
      <c r="A2690" s="6" t="s">
        <v>1615</v>
      </c>
      <c r="B2690" s="7">
        <v>897859446</v>
      </c>
      <c r="C2690" s="6">
        <v>30</v>
      </c>
      <c r="D2690" s="17">
        <v>33748.5</v>
      </c>
      <c r="E2690" s="6" t="s">
        <v>3348</v>
      </c>
      <c r="F2690" s="6" t="s">
        <v>3654</v>
      </c>
      <c r="G2690" s="6" t="s">
        <v>3463</v>
      </c>
      <c r="H2690" s="18" t="s">
        <v>8811</v>
      </c>
      <c r="I2690" s="19" t="str">
        <f t="shared" si="82"/>
        <v>162594.164</v>
      </c>
      <c r="J2690" s="20">
        <v>138713.1467904</v>
      </c>
      <c r="K2690" s="6" t="s">
        <v>8812</v>
      </c>
      <c r="L2690" t="str">
        <f>VLOOKUP(A2690,[1]Accounts!$A$2:$G$3001,5,FALSE)</f>
        <v>Joint</v>
      </c>
      <c r="M2690" t="str">
        <f>VLOOKUP(A2690,[1]Accounts!$A$2:$G$3001,7,FALSE)</f>
        <v>50240,7136</v>
      </c>
      <c r="N2690" t="str">
        <f>IFERROR(VLOOKUP(A2690,[1]Loan!A:D,4,FALSE),  " No Loan")</f>
        <v xml:space="preserve"> No Loan</v>
      </c>
      <c r="O2690" s="4">
        <f>VLOOKUP(B2690, [1]Transaction!C:F,4,FALSE)</f>
        <v>44616</v>
      </c>
      <c r="P2690" t="str">
        <f>VLOOKUP(B2690,[1]Transaction!C:D,2,FALSE)</f>
        <v>Cash Withdrawal</v>
      </c>
      <c r="Q2690" t="str">
        <f>VLOOKUP(B2690,[1]Transaction!C:E,3,FALSE)</f>
        <v>ATM</v>
      </c>
      <c r="R2690" s="10">
        <f>IFERROR(I2690-J2690, "")</f>
        <v>23881.017209599988</v>
      </c>
      <c r="S2690" s="5">
        <f t="shared" si="83"/>
        <v>0</v>
      </c>
    </row>
    <row r="2691" spans="1:19" x14ac:dyDescent="0.25">
      <c r="A2691" s="6" t="s">
        <v>1388</v>
      </c>
      <c r="B2691" s="7">
        <v>897973794</v>
      </c>
      <c r="C2691" s="6">
        <v>78</v>
      </c>
      <c r="D2691" s="17">
        <v>16216.5</v>
      </c>
      <c r="E2691" s="6" t="s">
        <v>3348</v>
      </c>
      <c r="F2691" s="6" t="s">
        <v>3879</v>
      </c>
      <c r="G2691" s="6" t="s">
        <v>3361</v>
      </c>
      <c r="H2691" s="18" t="s">
        <v>8813</v>
      </c>
      <c r="I2691" s="19" t="str">
        <f t="shared" ref="I2691:I2754" si="84">LEFT(H2691,10)</f>
        <v>2856010.5_x0002_</v>
      </c>
      <c r="J2691" s="20">
        <v>265037.77439999999</v>
      </c>
      <c r="K2691" s="6" t="s">
        <v>8814</v>
      </c>
      <c r="L2691" t="str">
        <f>VLOOKUP(A2691,[1]Accounts!$A$2:$G$3001,5,FALSE)</f>
        <v>Domiciliary</v>
      </c>
      <c r="M2691" t="str">
        <f>VLOOKUP(A2691,[1]Accounts!$A$2:$G$3001,7,FALSE)</f>
        <v>108321,75</v>
      </c>
      <c r="N2691" t="str">
        <f>IFERROR(VLOOKUP(A2691,[1]Loan!A:D,4,FALSE),  " No Loan")</f>
        <v xml:space="preserve"> No Loan</v>
      </c>
      <c r="O2691" s="4">
        <f>VLOOKUP(B2691, [1]Transaction!C:F,4,FALSE)</f>
        <v>44451</v>
      </c>
      <c r="P2691" t="str">
        <f>VLOOKUP(B2691,[1]Transaction!C:D,2,FALSE)</f>
        <v>Online Payment</v>
      </c>
      <c r="Q2691" t="str">
        <f>VLOOKUP(B2691,[1]Transaction!C:E,3,FALSE)</f>
        <v>Internet Banking</v>
      </c>
      <c r="R2691" s="10" t="str">
        <f>IFERROR(I2691-J2691, "")</f>
        <v/>
      </c>
      <c r="S2691" s="5" t="e">
        <f t="shared" ref="S2691:S2754" si="85">IF(R2691&gt;500000, R2691*0.02,0)</f>
        <v>#VALUE!</v>
      </c>
    </row>
    <row r="2692" spans="1:19" x14ac:dyDescent="0.25">
      <c r="A2692" s="6" t="s">
        <v>1440</v>
      </c>
      <c r="B2692" s="7">
        <v>898544861</v>
      </c>
      <c r="C2692" s="6">
        <v>46</v>
      </c>
      <c r="D2692" s="21">
        <v>32526.25</v>
      </c>
      <c r="E2692" s="6" t="str">
        <f ca="1">CHOOSE(RANDBETWEEN(1, 2), "Male","Female")</f>
        <v>Female</v>
      </c>
      <c r="F2692" s="6" t="str">
        <f ca="1">CHOOSE(RANDBETWEEN(1, 5), "Farmer","Tailor","Student","Professor","Welder")</f>
        <v>Tailor</v>
      </c>
      <c r="G2692" s="6" t="str">
        <f ca="1">CHOOSE(RANDBETWEEN(1, 22), "Kano","Kwara","Imo","Lagos","Adamawa","Delta","Sokoto","Oyo","Osun","Abia","Cross River","Kaduna","Plateau","River","Abuja","Kogi","Edo","Anambra","Bayelsa","Benue","Ogun","Enugu")</f>
        <v>Delta</v>
      </c>
      <c r="H2692" s="22" t="s">
        <v>8815</v>
      </c>
      <c r="I2692" s="19" t="str">
        <f t="shared" si="84"/>
        <v>599115.207</v>
      </c>
      <c r="J2692" s="10">
        <v>882908.96317357896</v>
      </c>
      <c r="K2692" t="s">
        <v>8816</v>
      </c>
      <c r="L2692" t="str">
        <f>VLOOKUP(A2692,[1]Accounts!$A$2:$G$3001,5,FALSE)</f>
        <v>Joint</v>
      </c>
      <c r="M2692" t="str">
        <f>VLOOKUP(A2692,[1]Accounts!$A$2:$G$3001,7,FALSE)</f>
        <v>77915,6224</v>
      </c>
      <c r="N2692" t="str">
        <f>IFERROR(VLOOKUP(A2692,[1]Loan!A:D,4,FALSE),  " No Loan")</f>
        <v xml:space="preserve"> No Loan</v>
      </c>
      <c r="O2692" s="4">
        <f>VLOOKUP(B2692, [1]Transaction!C:F,4,FALSE)</f>
        <v>44476</v>
      </c>
      <c r="P2692" t="str">
        <f>VLOOKUP(B2692,[1]Transaction!C:D,2,FALSE)</f>
        <v>Checks</v>
      </c>
      <c r="Q2692" t="str">
        <f>VLOOKUP(B2692,[1]Transaction!C:E,3,FALSE)</f>
        <v>Informal Services</v>
      </c>
      <c r="R2692" s="10">
        <f>IFERROR(I2692-J2692, "")</f>
        <v>-283793.75617357891</v>
      </c>
      <c r="S2692" s="5">
        <f t="shared" si="85"/>
        <v>0</v>
      </c>
    </row>
    <row r="2693" spans="1:19" x14ac:dyDescent="0.25">
      <c r="A2693" s="6" t="s">
        <v>1378</v>
      </c>
      <c r="B2693" s="7">
        <v>898592859</v>
      </c>
      <c r="C2693" s="6">
        <v>56</v>
      </c>
      <c r="D2693" s="17">
        <v>24252</v>
      </c>
      <c r="E2693" s="6" t="s">
        <v>3348</v>
      </c>
      <c r="F2693" s="6" t="s">
        <v>3360</v>
      </c>
      <c r="G2693" s="6" t="s">
        <v>3512</v>
      </c>
      <c r="H2693" s="18" t="s">
        <v>8817</v>
      </c>
      <c r="I2693" s="19" t="str">
        <f t="shared" si="84"/>
        <v>152556.659</v>
      </c>
      <c r="J2693" s="20">
        <v>108042.232206</v>
      </c>
      <c r="K2693" s="6" t="s">
        <v>8818</v>
      </c>
      <c r="L2693" t="str">
        <f>VLOOKUP(A2693,[1]Accounts!$A$2:$G$3001,5,FALSE)</f>
        <v>Domiciliary</v>
      </c>
      <c r="M2693" t="str">
        <f>VLOOKUP(A2693,[1]Accounts!$A$2:$G$3001,7,FALSE)</f>
        <v>123401,696</v>
      </c>
      <c r="N2693" t="str">
        <f>IFERROR(VLOOKUP(A2693,[1]Loan!A:D,4,FALSE),  " No Loan")</f>
        <v xml:space="preserve"> No Loan</v>
      </c>
      <c r="O2693" s="4">
        <f>VLOOKUP(B2693, [1]Transaction!C:F,4,FALSE)</f>
        <v>44357</v>
      </c>
      <c r="P2693" t="str">
        <f>VLOOKUP(B2693,[1]Transaction!C:D,2,FALSE)</f>
        <v>Cash Withdrawal</v>
      </c>
      <c r="Q2693" t="str">
        <f>VLOOKUP(B2693,[1]Transaction!C:E,3,FALSE)</f>
        <v>POS</v>
      </c>
      <c r="R2693" s="10">
        <f>IFERROR(I2693-J2693, "")</f>
        <v>44514.426794000014</v>
      </c>
      <c r="S2693" s="5">
        <f t="shared" si="85"/>
        <v>0</v>
      </c>
    </row>
    <row r="2694" spans="1:19" x14ac:dyDescent="0.25">
      <c r="A2694" s="6" t="s">
        <v>2018</v>
      </c>
      <c r="B2694" s="7">
        <v>898850646</v>
      </c>
      <c r="C2694" s="6">
        <v>79</v>
      </c>
      <c r="D2694" s="17">
        <v>15851.25</v>
      </c>
      <c r="E2694" s="6" t="s">
        <v>3339</v>
      </c>
      <c r="F2694" s="6" t="s">
        <v>3794</v>
      </c>
      <c r="G2694" s="6" t="s">
        <v>3365</v>
      </c>
      <c r="H2694" s="18" t="s">
        <v>8819</v>
      </c>
      <c r="I2694" s="19" t="str">
        <f t="shared" si="84"/>
        <v>410919.005</v>
      </c>
      <c r="J2694" s="20">
        <v>203562.95371776001</v>
      </c>
      <c r="K2694" s="6" t="s">
        <v>8820</v>
      </c>
      <c r="L2694" t="str">
        <f>VLOOKUP(A2694,[1]Accounts!$A$2:$G$3001,5,FALSE)</f>
        <v>Current</v>
      </c>
      <c r="M2694" t="str">
        <f>VLOOKUP(A2694,[1]Accounts!$A$2:$G$3001,7,FALSE)</f>
        <v>121716,3519</v>
      </c>
      <c r="N2694" t="str">
        <f>IFERROR(VLOOKUP(A2694,[1]Loan!A:D,4,FALSE),  " No Loan")</f>
        <v xml:space="preserve"> No Loan</v>
      </c>
      <c r="O2694" s="4">
        <f>VLOOKUP(B2694, [1]Transaction!C:F,4,FALSE)</f>
        <v>44422</v>
      </c>
      <c r="P2694" t="str">
        <f>VLOOKUP(B2694,[1]Transaction!C:D,2,FALSE)</f>
        <v>Money Deposit</v>
      </c>
      <c r="Q2694" t="str">
        <f>VLOOKUP(B2694,[1]Transaction!C:E,3,FALSE)</f>
        <v>Bank</v>
      </c>
      <c r="R2694" s="10">
        <f>IFERROR(I2694-J2694, "")</f>
        <v>207356.05128223999</v>
      </c>
      <c r="S2694" s="5">
        <f t="shared" si="85"/>
        <v>0</v>
      </c>
    </row>
    <row r="2695" spans="1:19" x14ac:dyDescent="0.25">
      <c r="A2695" s="6" t="s">
        <v>870</v>
      </c>
      <c r="B2695" s="7">
        <v>898907904</v>
      </c>
      <c r="C2695" s="6">
        <v>85</v>
      </c>
      <c r="D2695" s="17">
        <v>13659.75</v>
      </c>
      <c r="E2695" s="6" t="s">
        <v>3339</v>
      </c>
      <c r="F2695" s="6" t="s">
        <v>3447</v>
      </c>
      <c r="G2695" s="6" t="s">
        <v>3357</v>
      </c>
      <c r="H2695" s="18" t="s">
        <v>8821</v>
      </c>
      <c r="I2695" s="19" t="str">
        <f t="shared" si="84"/>
        <v>49529.0752</v>
      </c>
      <c r="J2695" s="20">
        <v>64558.898201600001</v>
      </c>
      <c r="K2695" s="6" t="s">
        <v>8822</v>
      </c>
      <c r="L2695" t="str">
        <f>VLOOKUP(A2695,[1]Accounts!$A$2:$G$3001,5,FALSE)</f>
        <v>Joint</v>
      </c>
      <c r="M2695" t="str">
        <f>VLOOKUP(A2695,[1]Accounts!$A$2:$G$3001,7,FALSE)</f>
        <v>114326,4825</v>
      </c>
      <c r="N2695" t="str">
        <f>IFERROR(VLOOKUP(A2695,[1]Loan!A:D,4,FALSE),  " No Loan")</f>
        <v>N418199085</v>
      </c>
      <c r="O2695" s="4">
        <f>VLOOKUP(B2695, [1]Transaction!C:F,4,FALSE)</f>
        <v>44301</v>
      </c>
      <c r="P2695" t="str">
        <f>VLOOKUP(B2695,[1]Transaction!C:D,2,FALSE)</f>
        <v>Loan Payment</v>
      </c>
      <c r="Q2695" t="str">
        <f>VLOOKUP(B2695,[1]Transaction!C:E,3,FALSE)</f>
        <v>ACH</v>
      </c>
      <c r="R2695" s="10">
        <f>IFERROR(I2695-J2695, "")</f>
        <v>-15029.823001600002</v>
      </c>
      <c r="S2695" s="5">
        <f t="shared" si="85"/>
        <v>0</v>
      </c>
    </row>
    <row r="2696" spans="1:19" x14ac:dyDescent="0.25">
      <c r="A2696" s="6" t="s">
        <v>1944</v>
      </c>
      <c r="B2696" s="7">
        <v>899152166</v>
      </c>
      <c r="C2696" s="6">
        <v>74</v>
      </c>
      <c r="D2696" s="17">
        <v>17677.5</v>
      </c>
      <c r="E2696" s="6" t="s">
        <v>3348</v>
      </c>
      <c r="F2696" s="6" t="s">
        <v>4166</v>
      </c>
      <c r="G2696" s="6" t="s">
        <v>3463</v>
      </c>
      <c r="H2696" s="18" t="s">
        <v>8823</v>
      </c>
      <c r="I2696" s="19" t="str">
        <f t="shared" si="84"/>
        <v>519934.043</v>
      </c>
      <c r="J2696" s="20">
        <v>159495.25999175999</v>
      </c>
      <c r="K2696" s="6" t="s">
        <v>8824</v>
      </c>
      <c r="L2696" t="str">
        <f>VLOOKUP(A2696,[1]Accounts!$A$2:$G$3001,5,FALSE)</f>
        <v>Joint</v>
      </c>
      <c r="M2696" t="str">
        <f>VLOOKUP(A2696,[1]Accounts!$A$2:$G$3001,7,FALSE)</f>
        <v>34404,16</v>
      </c>
      <c r="N2696" t="str">
        <f>IFERROR(VLOOKUP(A2696,[1]Loan!A:D,4,FALSE),  " No Loan")</f>
        <v xml:space="preserve"> No Loan</v>
      </c>
      <c r="O2696" s="4">
        <f>VLOOKUP(B2696, [1]Transaction!C:F,4,FALSE)</f>
        <v>44311</v>
      </c>
      <c r="P2696" t="str">
        <f>VLOOKUP(B2696,[1]Transaction!C:D,2,FALSE)</f>
        <v>Money Deposit</v>
      </c>
      <c r="Q2696" t="str">
        <f>VLOOKUP(B2696,[1]Transaction!C:E,3,FALSE)</f>
        <v>Bank</v>
      </c>
      <c r="R2696" s="10">
        <f>IFERROR(I2696-J2696, "")</f>
        <v>360438.78300824005</v>
      </c>
      <c r="S2696" s="5">
        <f t="shared" si="85"/>
        <v>0</v>
      </c>
    </row>
    <row r="2697" spans="1:19" x14ac:dyDescent="0.25">
      <c r="A2697" s="6" t="s">
        <v>3258</v>
      </c>
      <c r="B2697" s="7">
        <v>899509209</v>
      </c>
      <c r="C2697" s="6">
        <v>50</v>
      </c>
      <c r="D2697" s="17">
        <v>26443.5</v>
      </c>
      <c r="E2697" s="6" t="s">
        <v>3339</v>
      </c>
      <c r="F2697" s="6" t="s">
        <v>3469</v>
      </c>
      <c r="G2697" s="6" t="s">
        <v>3512</v>
      </c>
      <c r="H2697" s="18" t="s">
        <v>8825</v>
      </c>
      <c r="I2697" s="19" t="str">
        <f t="shared" si="84"/>
        <v>107038.733</v>
      </c>
      <c r="J2697" s="20">
        <v>42557.568570000003</v>
      </c>
      <c r="K2697" s="6" t="s">
        <v>8826</v>
      </c>
      <c r="L2697" t="str">
        <f>VLOOKUP(A2697,[1]Accounts!$A$2:$G$3001,5,FALSE)</f>
        <v>Current</v>
      </c>
      <c r="M2697" t="str">
        <f>VLOOKUP(A2697,[1]Accounts!$A$2:$G$3001,7,FALSE)</f>
        <v>224007,7312</v>
      </c>
      <c r="N2697" t="str">
        <f>IFERROR(VLOOKUP(A2697,[1]Loan!A:D,4,FALSE),  " No Loan")</f>
        <v xml:space="preserve"> No Loan</v>
      </c>
      <c r="O2697" s="4">
        <f>VLOOKUP(B2697, [1]Transaction!C:F,4,FALSE)</f>
        <v>44636</v>
      </c>
      <c r="P2697" t="str">
        <f>VLOOKUP(B2697,[1]Transaction!C:D,2,FALSE)</f>
        <v>Money Transfer</v>
      </c>
      <c r="Q2697" t="str">
        <f>VLOOKUP(B2697,[1]Transaction!C:E,3,FALSE)</f>
        <v>Bank</v>
      </c>
      <c r="R2697" s="10">
        <f>IFERROR(I2697-J2697, "")</f>
        <v>64481.16442999999</v>
      </c>
      <c r="S2697" s="5">
        <f t="shared" si="85"/>
        <v>0</v>
      </c>
    </row>
    <row r="2698" spans="1:19" x14ac:dyDescent="0.25">
      <c r="A2698" s="6" t="s">
        <v>2795</v>
      </c>
      <c r="B2698" s="7">
        <v>899944761</v>
      </c>
      <c r="C2698" s="6">
        <v>22</v>
      </c>
      <c r="D2698" s="17">
        <v>36670.5</v>
      </c>
      <c r="E2698" s="6" t="s">
        <v>3339</v>
      </c>
      <c r="F2698" s="6" t="s">
        <v>3979</v>
      </c>
      <c r="G2698" s="6" t="s">
        <v>3341</v>
      </c>
      <c r="H2698" s="18" t="s">
        <v>8827</v>
      </c>
      <c r="I2698" s="19" t="str">
        <f t="shared" si="84"/>
        <v>958605.57_x0002_</v>
      </c>
      <c r="J2698" s="20">
        <v>222460.399278</v>
      </c>
      <c r="K2698" s="6" t="s">
        <v>8828</v>
      </c>
      <c r="L2698" t="str">
        <f>VLOOKUP(A2698,[1]Accounts!$A$2:$G$3001,5,FALSE)</f>
        <v>Joint</v>
      </c>
      <c r="M2698" t="str">
        <f>VLOOKUP(A2698,[1]Accounts!$A$2:$G$3001,7,FALSE)</f>
        <v>57992,4384</v>
      </c>
      <c r="N2698" t="str">
        <f>IFERROR(VLOOKUP(A2698,[1]Loan!A:D,4,FALSE),  " No Loan")</f>
        <v xml:space="preserve"> No Loan</v>
      </c>
      <c r="O2698" s="4">
        <f>VLOOKUP(B2698, [1]Transaction!C:F,4,FALSE)</f>
        <v>44247</v>
      </c>
      <c r="P2698" t="str">
        <f>VLOOKUP(B2698,[1]Transaction!C:D,2,FALSE)</f>
        <v>Online Payment</v>
      </c>
      <c r="Q2698" t="str">
        <f>VLOOKUP(B2698,[1]Transaction!C:E,3,FALSE)</f>
        <v>Card</v>
      </c>
      <c r="R2698" s="10" t="str">
        <f>IFERROR(I2698-J2698, "")</f>
        <v/>
      </c>
      <c r="S2698" s="5" t="e">
        <f t="shared" si="85"/>
        <v>#VALUE!</v>
      </c>
    </row>
    <row r="2699" spans="1:19" x14ac:dyDescent="0.25">
      <c r="A2699" s="6" t="s">
        <v>2597</v>
      </c>
      <c r="B2699" s="7">
        <v>900114788</v>
      </c>
      <c r="C2699" s="6">
        <v>81</v>
      </c>
      <c r="D2699" s="17">
        <v>15120.75</v>
      </c>
      <c r="E2699" s="6" t="s">
        <v>3339</v>
      </c>
      <c r="F2699" s="6" t="s">
        <v>4204</v>
      </c>
      <c r="G2699" s="6" t="s">
        <v>3489</v>
      </c>
      <c r="H2699" s="18" t="s">
        <v>8829</v>
      </c>
      <c r="I2699" s="19" t="str">
        <f t="shared" si="84"/>
        <v>128237.954</v>
      </c>
      <c r="J2699" s="20">
        <v>97061.415486479993</v>
      </c>
      <c r="K2699" s="6" t="s">
        <v>8830</v>
      </c>
      <c r="L2699" t="str">
        <f>VLOOKUP(A2699,[1]Accounts!$A$2:$G$3001,5,FALSE)</f>
        <v>Joint</v>
      </c>
      <c r="M2699" t="str">
        <f>VLOOKUP(A2699,[1]Accounts!$A$2:$G$3001,7,FALSE)</f>
        <v>80408,2464</v>
      </c>
      <c r="N2699" t="str">
        <f>IFERROR(VLOOKUP(A2699,[1]Loan!A:D,4,FALSE),  " No Loan")</f>
        <v xml:space="preserve"> No Loan</v>
      </c>
      <c r="O2699" s="4">
        <f>VLOOKUP(B2699, [1]Transaction!C:F,4,FALSE)</f>
        <v>44257</v>
      </c>
      <c r="P2699" t="str">
        <f>VLOOKUP(B2699,[1]Transaction!C:D,2,FALSE)</f>
        <v>Online Payment</v>
      </c>
      <c r="Q2699" t="str">
        <f>VLOOKUP(B2699,[1]Transaction!C:E,3,FALSE)</f>
        <v>Card</v>
      </c>
      <c r="R2699" s="10">
        <f>IFERROR(I2699-J2699, "")</f>
        <v>31176.538513520005</v>
      </c>
      <c r="S2699" s="5">
        <f t="shared" si="85"/>
        <v>0</v>
      </c>
    </row>
    <row r="2700" spans="1:19" x14ac:dyDescent="0.25">
      <c r="A2700" s="6" t="s">
        <v>638</v>
      </c>
      <c r="B2700" s="7">
        <v>900149156</v>
      </c>
      <c r="C2700" s="6">
        <v>80</v>
      </c>
      <c r="D2700" s="17">
        <v>15486</v>
      </c>
      <c r="E2700" s="6" t="s">
        <v>3348</v>
      </c>
      <c r="F2700" s="6" t="s">
        <v>3626</v>
      </c>
      <c r="G2700" s="6" t="s">
        <v>3341</v>
      </c>
      <c r="H2700" s="18" t="s">
        <v>8831</v>
      </c>
      <c r="I2700" s="19" t="str">
        <f t="shared" si="84"/>
        <v>417528.265</v>
      </c>
      <c r="J2700" s="20">
        <v>244800.0335547</v>
      </c>
      <c r="K2700" s="6" t="s">
        <v>8832</v>
      </c>
      <c r="L2700" t="str">
        <f>VLOOKUP(A2700,[1]Accounts!$A$2:$G$3001,5,FALSE)</f>
        <v>Savings</v>
      </c>
      <c r="M2700" t="str">
        <f>VLOOKUP(A2700,[1]Accounts!$A$2:$G$3001,7,FALSE)</f>
        <v>231444</v>
      </c>
      <c r="N2700" t="str">
        <f>IFERROR(VLOOKUP(A2700,[1]Loan!A:D,4,FALSE),  " No Loan")</f>
        <v xml:space="preserve"> No Loan</v>
      </c>
      <c r="O2700" s="4">
        <f>VLOOKUP(B2700, [1]Transaction!C:F,4,FALSE)</f>
        <v>44515</v>
      </c>
      <c r="P2700" t="str">
        <f>VLOOKUP(B2700,[1]Transaction!C:D,2,FALSE)</f>
        <v>Money Deposit</v>
      </c>
      <c r="Q2700" t="str">
        <f>VLOOKUP(B2700,[1]Transaction!C:E,3,FALSE)</f>
        <v>Bank</v>
      </c>
      <c r="R2700" s="10">
        <f>IFERROR(I2700-J2700, "")</f>
        <v>172728.23144530001</v>
      </c>
      <c r="S2700" s="5">
        <f t="shared" si="85"/>
        <v>0</v>
      </c>
    </row>
    <row r="2701" spans="1:19" x14ac:dyDescent="0.25">
      <c r="A2701" s="6" t="s">
        <v>2549</v>
      </c>
      <c r="B2701" s="7">
        <v>900259264</v>
      </c>
      <c r="C2701" s="6">
        <v>27</v>
      </c>
      <c r="D2701" s="17">
        <v>34844.25</v>
      </c>
      <c r="E2701" s="6" t="s">
        <v>3339</v>
      </c>
      <c r="F2701" s="6" t="s">
        <v>3544</v>
      </c>
      <c r="G2701" s="6" t="s">
        <v>3345</v>
      </c>
      <c r="H2701" s="18" t="s">
        <v>8833</v>
      </c>
      <c r="I2701" s="19" t="str">
        <f t="shared" si="84"/>
        <v>1033401.59</v>
      </c>
      <c r="J2701" s="20">
        <v>203054.34817919999</v>
      </c>
      <c r="K2701" s="6" t="s">
        <v>8834</v>
      </c>
      <c r="L2701" t="str">
        <f>VLOOKUP(A2701,[1]Accounts!$A$2:$G$3001,5,FALSE)</f>
        <v>Domiciliary</v>
      </c>
      <c r="M2701" t="str">
        <f>VLOOKUP(A2701,[1]Accounts!$A$2:$G$3001,7,FALSE)</f>
        <v>80085,6379</v>
      </c>
      <c r="N2701" t="str">
        <f>IFERROR(VLOOKUP(A2701,[1]Loan!A:D,4,FALSE),  " No Loan")</f>
        <v xml:space="preserve"> No Loan</v>
      </c>
      <c r="O2701" s="4">
        <f>VLOOKUP(B2701, [1]Transaction!C:F,4,FALSE)</f>
        <v>44518</v>
      </c>
      <c r="P2701" t="str">
        <f>VLOOKUP(B2701,[1]Transaction!C:D,2,FALSE)</f>
        <v>Online Payment</v>
      </c>
      <c r="Q2701" t="str">
        <f>VLOOKUP(B2701,[1]Transaction!C:E,3,FALSE)</f>
        <v>Mobile</v>
      </c>
      <c r="R2701" s="10">
        <f>IFERROR(I2701-J2701, "")</f>
        <v>830347.2418208</v>
      </c>
      <c r="S2701" s="5">
        <f t="shared" si="85"/>
        <v>16606.944836416002</v>
      </c>
    </row>
    <row r="2702" spans="1:19" x14ac:dyDescent="0.25">
      <c r="A2702" s="6" t="s">
        <v>2362</v>
      </c>
      <c r="B2702" s="7">
        <v>900456904</v>
      </c>
      <c r="C2702" s="6">
        <v>48</v>
      </c>
      <c r="D2702" s="17">
        <v>27174</v>
      </c>
      <c r="E2702" s="6" t="s">
        <v>3339</v>
      </c>
      <c r="F2702" s="6" t="s">
        <v>4085</v>
      </c>
      <c r="G2702" s="6" t="s">
        <v>3345</v>
      </c>
      <c r="H2702" s="18" t="s">
        <v>8835</v>
      </c>
      <c r="I2702" s="19" t="str">
        <f t="shared" si="84"/>
        <v>71222.1051</v>
      </c>
      <c r="J2702" s="20">
        <v>14849.1370092</v>
      </c>
      <c r="K2702" s="6" t="s">
        <v>8836</v>
      </c>
      <c r="L2702" t="str">
        <f>VLOOKUP(A2702,[1]Accounts!$A$2:$G$3001,5,FALSE)</f>
        <v>Joint</v>
      </c>
      <c r="M2702" t="str">
        <f>VLOOKUP(A2702,[1]Accounts!$A$2:$G$3001,7,FALSE)</f>
        <v>80619,0625</v>
      </c>
      <c r="N2702" t="str">
        <f>IFERROR(VLOOKUP(A2702,[1]Loan!A:D,4,FALSE),  " No Loan")</f>
        <v xml:space="preserve"> No Loan</v>
      </c>
      <c r="O2702" s="4">
        <f>VLOOKUP(B2702, [1]Transaction!C:F,4,FALSE)</f>
        <v>44348</v>
      </c>
      <c r="P2702" t="str">
        <f>VLOOKUP(B2702,[1]Transaction!C:D,2,FALSE)</f>
        <v>Online Payment</v>
      </c>
      <c r="Q2702" t="str">
        <f>VLOOKUP(B2702,[1]Transaction!C:E,3,FALSE)</f>
        <v>Mobile</v>
      </c>
      <c r="R2702" s="10">
        <f>IFERROR(I2702-J2702, "")</f>
        <v>56372.968090800001</v>
      </c>
      <c r="S2702" s="5">
        <f t="shared" si="85"/>
        <v>0</v>
      </c>
    </row>
    <row r="2703" spans="1:19" x14ac:dyDescent="0.25">
      <c r="A2703" s="6" t="s">
        <v>2951</v>
      </c>
      <c r="B2703" s="7">
        <v>900493888</v>
      </c>
      <c r="C2703" s="6">
        <v>27</v>
      </c>
      <c r="D2703" s="17">
        <v>34844.25</v>
      </c>
      <c r="E2703" s="6" t="s">
        <v>3339</v>
      </c>
      <c r="F2703" s="6" t="s">
        <v>4256</v>
      </c>
      <c r="G2703" s="6" t="s">
        <v>3389</v>
      </c>
      <c r="H2703" s="18" t="s">
        <v>8837</v>
      </c>
      <c r="I2703" s="19" t="str">
        <f t="shared" si="84"/>
        <v>2674642.68</v>
      </c>
      <c r="J2703" s="20">
        <v>1166950.2676649999</v>
      </c>
      <c r="K2703" s="6" t="s">
        <v>8838</v>
      </c>
      <c r="L2703" t="str">
        <f>VLOOKUP(A2703,[1]Accounts!$A$2:$G$3001,5,FALSE)</f>
        <v>Domiciliary</v>
      </c>
      <c r="M2703" t="str">
        <f>VLOOKUP(A2703,[1]Accounts!$A$2:$G$3001,7,FALSE)</f>
        <v>452924,3904</v>
      </c>
      <c r="N2703" t="str">
        <f>IFERROR(VLOOKUP(A2703,[1]Loan!A:D,4,FALSE),  " No Loan")</f>
        <v xml:space="preserve"> No Loan</v>
      </c>
      <c r="O2703" s="4">
        <f>VLOOKUP(B2703, [1]Transaction!C:F,4,FALSE)</f>
        <v>44382</v>
      </c>
      <c r="P2703" t="str">
        <f>VLOOKUP(B2703,[1]Transaction!C:D,2,FALSE)</f>
        <v>Cash Withdrawal</v>
      </c>
      <c r="Q2703" t="str">
        <f>VLOOKUP(B2703,[1]Transaction!C:E,3,FALSE)</f>
        <v>POS</v>
      </c>
      <c r="R2703" s="10">
        <f>IFERROR(I2703-J2703, "")</f>
        <v>1507692.4123350002</v>
      </c>
      <c r="S2703" s="5">
        <f t="shared" si="85"/>
        <v>30153.848246700007</v>
      </c>
    </row>
    <row r="2704" spans="1:19" x14ac:dyDescent="0.25">
      <c r="A2704" s="6" t="s">
        <v>873</v>
      </c>
      <c r="B2704" s="7">
        <v>900757172</v>
      </c>
      <c r="C2704" s="6">
        <v>61</v>
      </c>
      <c r="D2704" s="17">
        <v>22425.75</v>
      </c>
      <c r="E2704" s="6" t="s">
        <v>3348</v>
      </c>
      <c r="F2704" s="6" t="s">
        <v>4037</v>
      </c>
      <c r="G2704" s="6" t="s">
        <v>3369</v>
      </c>
      <c r="H2704" s="18" t="s">
        <v>8839</v>
      </c>
      <c r="I2704" s="19" t="str">
        <f t="shared" si="84"/>
        <v>209516.456</v>
      </c>
      <c r="J2704" s="20">
        <v>248338.62387945</v>
      </c>
      <c r="K2704" s="6" t="s">
        <v>8840</v>
      </c>
      <c r="L2704" t="str">
        <f>VLOOKUP(A2704,[1]Accounts!$A$2:$G$3001,5,FALSE)</f>
        <v>Joint</v>
      </c>
      <c r="M2704" t="str">
        <f>VLOOKUP(A2704,[1]Accounts!$A$2:$G$3001,7,FALSE)</f>
        <v>51486,6408</v>
      </c>
      <c r="N2704" t="str">
        <f>IFERROR(VLOOKUP(A2704,[1]Loan!A:D,4,FALSE),  " No Loan")</f>
        <v>N772340,31</v>
      </c>
      <c r="O2704" s="4">
        <f>VLOOKUP(B2704, [1]Transaction!C:F,4,FALSE)</f>
        <v>44320</v>
      </c>
      <c r="P2704" t="str">
        <f>VLOOKUP(B2704,[1]Transaction!C:D,2,FALSE)</f>
        <v>Loan Payment</v>
      </c>
      <c r="Q2704" t="str">
        <f>VLOOKUP(B2704,[1]Transaction!C:E,3,FALSE)</f>
        <v>ACH</v>
      </c>
      <c r="R2704" s="10">
        <f>IFERROR(I2704-J2704, "")</f>
        <v>-38822.167879449989</v>
      </c>
      <c r="S2704" s="5">
        <f t="shared" si="85"/>
        <v>0</v>
      </c>
    </row>
    <row r="2705" spans="1:19" x14ac:dyDescent="0.25">
      <c r="A2705" s="6" t="s">
        <v>997</v>
      </c>
      <c r="B2705" s="7">
        <v>900885875</v>
      </c>
      <c r="C2705" s="6">
        <v>43</v>
      </c>
      <c r="D2705" s="17">
        <v>29000.25</v>
      </c>
      <c r="E2705" s="6" t="s">
        <v>3348</v>
      </c>
      <c r="F2705" s="6" t="s">
        <v>4432</v>
      </c>
      <c r="G2705" s="6" t="s">
        <v>3403</v>
      </c>
      <c r="H2705" s="18" t="s">
        <v>8841</v>
      </c>
      <c r="I2705" s="19" t="str">
        <f t="shared" si="84"/>
        <v>1166648.17</v>
      </c>
      <c r="J2705" s="20">
        <v>389467.50983280002</v>
      </c>
      <c r="K2705" s="6" t="s">
        <v>8842</v>
      </c>
      <c r="L2705" t="str">
        <f>VLOOKUP(A2705,[1]Accounts!$A$2:$G$3001,5,FALSE)</f>
        <v>Current</v>
      </c>
      <c r="M2705" t="str">
        <f>VLOOKUP(A2705,[1]Accounts!$A$2:$G$3001,7,FALSE)</f>
        <v>56371,968</v>
      </c>
      <c r="N2705" t="str">
        <f>IFERROR(VLOOKUP(A2705,[1]Loan!A:D,4,FALSE),  " No Loan")</f>
        <v xml:space="preserve"> No Loan</v>
      </c>
      <c r="O2705" s="4">
        <f>VLOOKUP(B2705, [1]Transaction!C:F,4,FALSE)</f>
        <v>44626</v>
      </c>
      <c r="P2705" t="str">
        <f>VLOOKUP(B2705,[1]Transaction!C:D,2,FALSE)</f>
        <v>Money Deposit</v>
      </c>
      <c r="Q2705" t="str">
        <f>VLOOKUP(B2705,[1]Transaction!C:E,3,FALSE)</f>
        <v>Bank</v>
      </c>
      <c r="R2705" s="10">
        <f>IFERROR(I2705-J2705, "")</f>
        <v>777180.66016719991</v>
      </c>
      <c r="S2705" s="5">
        <f t="shared" si="85"/>
        <v>15543.613203343999</v>
      </c>
    </row>
    <row r="2706" spans="1:19" x14ac:dyDescent="0.25">
      <c r="A2706" s="6" t="s">
        <v>963</v>
      </c>
      <c r="B2706" s="7">
        <v>901216031</v>
      </c>
      <c r="C2706" s="6">
        <v>51</v>
      </c>
      <c r="D2706" s="17">
        <v>26078.25</v>
      </c>
      <c r="E2706" s="6" t="s">
        <v>3339</v>
      </c>
      <c r="F2706" s="6" t="s">
        <v>3450</v>
      </c>
      <c r="G2706" s="6" t="s">
        <v>3369</v>
      </c>
      <c r="H2706" s="18" t="s">
        <v>8843</v>
      </c>
      <c r="I2706" s="19" t="str">
        <f t="shared" si="84"/>
        <v>261295.522</v>
      </c>
      <c r="J2706" s="20">
        <v>269335.38471840002</v>
      </c>
      <c r="K2706" s="6" t="s">
        <v>8844</v>
      </c>
      <c r="L2706" t="str">
        <f>VLOOKUP(A2706,[1]Accounts!$A$2:$G$3001,5,FALSE)</f>
        <v>Current</v>
      </c>
      <c r="M2706" t="str">
        <f>VLOOKUP(A2706,[1]Accounts!$A$2:$G$3001,7,FALSE)</f>
        <v>143170,1856</v>
      </c>
      <c r="N2706" t="str">
        <f>IFERROR(VLOOKUP(A2706,[1]Loan!A:D,4,FALSE),  " No Loan")</f>
        <v xml:space="preserve"> No Loan</v>
      </c>
      <c r="O2706" s="4">
        <f>VLOOKUP(B2706, [1]Transaction!C:F,4,FALSE)</f>
        <v>44352</v>
      </c>
      <c r="P2706" t="str">
        <f>VLOOKUP(B2706,[1]Transaction!C:D,2,FALSE)</f>
        <v>Online Payment</v>
      </c>
      <c r="Q2706" t="str">
        <f>VLOOKUP(B2706,[1]Transaction!C:E,3,FALSE)</f>
        <v>Card</v>
      </c>
      <c r="R2706" s="10">
        <f>IFERROR(I2706-J2706, "")</f>
        <v>-8039.8627184000215</v>
      </c>
      <c r="S2706" s="5">
        <f t="shared" si="85"/>
        <v>0</v>
      </c>
    </row>
    <row r="2707" spans="1:19" x14ac:dyDescent="0.25">
      <c r="A2707" s="6" t="s">
        <v>2016</v>
      </c>
      <c r="B2707" s="7">
        <v>901283973</v>
      </c>
      <c r="C2707" s="6">
        <v>41</v>
      </c>
      <c r="D2707" s="17">
        <v>29730.75</v>
      </c>
      <c r="E2707" s="6" t="s">
        <v>3348</v>
      </c>
      <c r="F2707" s="6" t="s">
        <v>3447</v>
      </c>
      <c r="G2707" s="6" t="s">
        <v>3369</v>
      </c>
      <c r="H2707" s="18" t="s">
        <v>8845</v>
      </c>
      <c r="I2707" s="19" t="str">
        <f t="shared" si="84"/>
        <v>64712.4270</v>
      </c>
      <c r="J2707" s="20">
        <v>12700.569798</v>
      </c>
      <c r="K2707" s="6" t="s">
        <v>8846</v>
      </c>
      <c r="L2707" t="str">
        <f>VLOOKUP(A2707,[1]Accounts!$A$2:$G$3001,5,FALSE)</f>
        <v>Current</v>
      </c>
      <c r="M2707" t="str">
        <f>VLOOKUP(A2707,[1]Accounts!$A$2:$G$3001,7,FALSE)</f>
        <v>232630,3392</v>
      </c>
      <c r="N2707" t="str">
        <f>IFERROR(VLOOKUP(A2707,[1]Loan!A:D,4,FALSE),  " No Loan")</f>
        <v xml:space="preserve"> No Loan</v>
      </c>
      <c r="O2707" s="4">
        <f>VLOOKUP(B2707, [1]Transaction!C:F,4,FALSE)</f>
        <v>44300</v>
      </c>
      <c r="P2707" t="str">
        <f>VLOOKUP(B2707,[1]Transaction!C:D,2,FALSE)</f>
        <v>Online Payment</v>
      </c>
      <c r="Q2707" t="str">
        <f>VLOOKUP(B2707,[1]Transaction!C:E,3,FALSE)</f>
        <v>Mobile</v>
      </c>
      <c r="R2707" s="10">
        <f>IFERROR(I2707-J2707, "")</f>
        <v>52011.857201999999</v>
      </c>
      <c r="S2707" s="5">
        <f t="shared" si="85"/>
        <v>0</v>
      </c>
    </row>
    <row r="2708" spans="1:19" x14ac:dyDescent="0.25">
      <c r="A2708" s="6" t="s">
        <v>1576</v>
      </c>
      <c r="B2708" s="7">
        <v>901289387</v>
      </c>
      <c r="C2708" s="6">
        <v>39</v>
      </c>
      <c r="D2708" s="17">
        <v>30461.25</v>
      </c>
      <c r="E2708" s="6" t="s">
        <v>3339</v>
      </c>
      <c r="F2708" s="6" t="s">
        <v>3736</v>
      </c>
      <c r="G2708" s="6" t="s">
        <v>3357</v>
      </c>
      <c r="H2708" s="18" t="s">
        <v>8847</v>
      </c>
      <c r="I2708" s="19" t="str">
        <f t="shared" si="84"/>
        <v>1680247.96</v>
      </c>
      <c r="J2708" s="20">
        <v>424089.98178690003</v>
      </c>
      <c r="K2708" s="6" t="s">
        <v>8848</v>
      </c>
      <c r="L2708" t="str">
        <f>VLOOKUP(A2708,[1]Accounts!$A$2:$G$3001,5,FALSE)</f>
        <v>Current</v>
      </c>
      <c r="M2708" t="str">
        <f>VLOOKUP(A2708,[1]Accounts!$A$2:$G$3001,7,FALSE)</f>
        <v>129533,6172</v>
      </c>
      <c r="N2708" t="str">
        <f>IFERROR(VLOOKUP(A2708,[1]Loan!A:D,4,FALSE),  " No Loan")</f>
        <v xml:space="preserve"> No Loan</v>
      </c>
      <c r="O2708" s="4">
        <f>VLOOKUP(B2708, [1]Transaction!C:F,4,FALSE)</f>
        <v>44210</v>
      </c>
      <c r="P2708" t="str">
        <f>VLOOKUP(B2708,[1]Transaction!C:D,2,FALSE)</f>
        <v>Money Transfer</v>
      </c>
      <c r="Q2708" t="str">
        <f>VLOOKUP(B2708,[1]Transaction!C:E,3,FALSE)</f>
        <v>ATM</v>
      </c>
      <c r="R2708" s="10">
        <f>IFERROR(I2708-J2708, "")</f>
        <v>1256157.9782131</v>
      </c>
      <c r="S2708" s="5">
        <f t="shared" si="85"/>
        <v>25123.159564262001</v>
      </c>
    </row>
    <row r="2709" spans="1:19" x14ac:dyDescent="0.25">
      <c r="A2709" s="6" t="s">
        <v>1110</v>
      </c>
      <c r="B2709" s="7">
        <v>901360013</v>
      </c>
      <c r="C2709" s="6">
        <v>57</v>
      </c>
      <c r="D2709" s="17">
        <v>23886.75</v>
      </c>
      <c r="E2709" s="6" t="s">
        <v>3348</v>
      </c>
      <c r="F2709" s="6" t="s">
        <v>4053</v>
      </c>
      <c r="G2709" s="6" t="s">
        <v>3389</v>
      </c>
      <c r="H2709" s="18" t="s">
        <v>8849</v>
      </c>
      <c r="I2709" s="19" t="str">
        <f t="shared" si="84"/>
        <v>1268649.17</v>
      </c>
      <c r="J2709" s="20">
        <v>231573.14482752001</v>
      </c>
      <c r="K2709" s="6" t="s">
        <v>8850</v>
      </c>
      <c r="L2709" t="str">
        <f>VLOOKUP(A2709,[1]Accounts!$A$2:$G$3001,5,FALSE)</f>
        <v>Domiciliary</v>
      </c>
      <c r="M2709" t="str">
        <f>VLOOKUP(A2709,[1]Accounts!$A$2:$G$3001,7,FALSE)</f>
        <v>155282,2848</v>
      </c>
      <c r="N2709" t="str">
        <f>IFERROR(VLOOKUP(A2709,[1]Loan!A:D,4,FALSE),  " No Loan")</f>
        <v xml:space="preserve"> No Loan</v>
      </c>
      <c r="O2709" s="4">
        <f>VLOOKUP(B2709, [1]Transaction!C:F,4,FALSE)</f>
        <v>44210</v>
      </c>
      <c r="P2709" t="str">
        <f>VLOOKUP(B2709,[1]Transaction!C:D,2,FALSE)</f>
        <v>Online Payment</v>
      </c>
      <c r="Q2709" t="str">
        <f>VLOOKUP(B2709,[1]Transaction!C:E,3,FALSE)</f>
        <v>Card</v>
      </c>
      <c r="R2709" s="10">
        <f>IFERROR(I2709-J2709, "")</f>
        <v>1037076.0251724799</v>
      </c>
      <c r="S2709" s="5">
        <f t="shared" si="85"/>
        <v>20741.520503449599</v>
      </c>
    </row>
    <row r="2710" spans="1:19" x14ac:dyDescent="0.25">
      <c r="A2710" s="6" t="s">
        <v>1775</v>
      </c>
      <c r="B2710" s="7">
        <v>901841302</v>
      </c>
      <c r="C2710" s="6">
        <v>21</v>
      </c>
      <c r="D2710" s="17">
        <v>37035.75</v>
      </c>
      <c r="E2710" s="6" t="s">
        <v>3339</v>
      </c>
      <c r="F2710" s="6" t="s">
        <v>5227</v>
      </c>
      <c r="G2710" s="6" t="s">
        <v>3444</v>
      </c>
      <c r="H2710" s="18" t="s">
        <v>8851</v>
      </c>
      <c r="I2710" s="19" t="str">
        <f t="shared" si="84"/>
        <v>979092.977</v>
      </c>
      <c r="J2710" s="20">
        <v>99674.875218240006</v>
      </c>
      <c r="K2710" s="6" t="s">
        <v>8852</v>
      </c>
      <c r="L2710" t="str">
        <f>VLOOKUP(A2710,[1]Accounts!$A$2:$G$3001,5,FALSE)</f>
        <v>Joint</v>
      </c>
      <c r="M2710" t="str">
        <f>VLOOKUP(A2710,[1]Accounts!$A$2:$G$3001,7,FALSE)</f>
        <v>122608,8909</v>
      </c>
      <c r="N2710" t="str">
        <f>IFERROR(VLOOKUP(A2710,[1]Loan!A:D,4,FALSE),  " No Loan")</f>
        <v xml:space="preserve"> No Loan</v>
      </c>
      <c r="O2710" s="4">
        <f>VLOOKUP(B2710, [1]Transaction!C:F,4,FALSE)</f>
        <v>44202</v>
      </c>
      <c r="P2710" t="str">
        <f>VLOOKUP(B2710,[1]Transaction!C:D,2,FALSE)</f>
        <v>Money Transfer</v>
      </c>
      <c r="Q2710" t="str">
        <f>VLOOKUP(B2710,[1]Transaction!C:E,3,FALSE)</f>
        <v>Mobile</v>
      </c>
      <c r="R2710" s="10">
        <f>IFERROR(I2710-J2710, "")</f>
        <v>879418.10178175999</v>
      </c>
      <c r="S2710" s="5">
        <f t="shared" si="85"/>
        <v>17588.3620356352</v>
      </c>
    </row>
    <row r="2711" spans="1:19" x14ac:dyDescent="0.25">
      <c r="A2711" s="6" t="s">
        <v>1461</v>
      </c>
      <c r="B2711" s="7">
        <v>902196918</v>
      </c>
      <c r="C2711" s="6">
        <v>26</v>
      </c>
      <c r="D2711" s="17">
        <v>35209.5</v>
      </c>
      <c r="E2711" s="6" t="s">
        <v>3348</v>
      </c>
      <c r="F2711" s="6" t="s">
        <v>4621</v>
      </c>
      <c r="G2711" s="6" t="s">
        <v>3429</v>
      </c>
      <c r="H2711" s="18" t="s">
        <v>8853</v>
      </c>
      <c r="I2711" s="19" t="str">
        <f t="shared" si="84"/>
        <v>529324.300</v>
      </c>
      <c r="J2711" s="20">
        <v>106261.8533856</v>
      </c>
      <c r="K2711" s="6" t="s">
        <v>8854</v>
      </c>
      <c r="L2711" t="str">
        <f>VLOOKUP(A2711,[1]Accounts!$A$2:$G$3001,5,FALSE)</f>
        <v>Savings</v>
      </c>
      <c r="M2711" t="str">
        <f>VLOOKUP(A2711,[1]Accounts!$A$2:$G$3001,7,FALSE)</f>
        <v>28714,6496</v>
      </c>
      <c r="N2711" t="str">
        <f>IFERROR(VLOOKUP(A2711,[1]Loan!A:D,4,FALSE),  " No Loan")</f>
        <v xml:space="preserve"> No Loan</v>
      </c>
      <c r="O2711" s="4">
        <f>VLOOKUP(B2711, [1]Transaction!C:F,4,FALSE)</f>
        <v>44485</v>
      </c>
      <c r="P2711" t="str">
        <f>VLOOKUP(B2711,[1]Transaction!C:D,2,FALSE)</f>
        <v>Money Transfer</v>
      </c>
      <c r="Q2711" t="str">
        <f>VLOOKUP(B2711,[1]Transaction!C:E,3,FALSE)</f>
        <v>Internet Banking</v>
      </c>
      <c r="R2711" s="10">
        <f>IFERROR(I2711-J2711, "")</f>
        <v>423062.44661440002</v>
      </c>
      <c r="S2711" s="5">
        <f t="shared" si="85"/>
        <v>0</v>
      </c>
    </row>
    <row r="2712" spans="1:19" x14ac:dyDescent="0.25">
      <c r="A2712" s="6" t="s">
        <v>1139</v>
      </c>
      <c r="B2712" s="7">
        <v>903001679</v>
      </c>
      <c r="C2712" s="6">
        <v>37</v>
      </c>
      <c r="D2712" s="17">
        <v>31191.75</v>
      </c>
      <c r="E2712" s="6" t="s">
        <v>3339</v>
      </c>
      <c r="F2712" s="6" t="s">
        <v>3453</v>
      </c>
      <c r="G2712" s="6" t="s">
        <v>3444</v>
      </c>
      <c r="H2712" s="18" t="s">
        <v>8855</v>
      </c>
      <c r="I2712" s="19" t="str">
        <f t="shared" si="84"/>
        <v>972403.539</v>
      </c>
      <c r="J2712" s="20">
        <v>328186.1947392</v>
      </c>
      <c r="K2712" s="6" t="s">
        <v>8856</v>
      </c>
      <c r="L2712" t="str">
        <f>VLOOKUP(A2712,[1]Accounts!$A$2:$G$3001,5,FALSE)</f>
        <v>Corporate</v>
      </c>
      <c r="M2712" t="str">
        <f>VLOOKUP(A2712,[1]Accounts!$A$2:$G$3001,7,FALSE)</f>
        <v>153744,5769</v>
      </c>
      <c r="N2712" t="str">
        <f>IFERROR(VLOOKUP(A2712,[1]Loan!A:D,4,FALSE),  " No Loan")</f>
        <v xml:space="preserve"> No Loan</v>
      </c>
      <c r="O2712" s="4">
        <f>VLOOKUP(B2712, [1]Transaction!C:F,4,FALSE)</f>
        <v>44493</v>
      </c>
      <c r="P2712" t="str">
        <f>VLOOKUP(B2712,[1]Transaction!C:D,2,FALSE)</f>
        <v>Money Transfer</v>
      </c>
      <c r="Q2712" t="str">
        <f>VLOOKUP(B2712,[1]Transaction!C:E,3,FALSE)</f>
        <v>Mobile</v>
      </c>
      <c r="R2712" s="10">
        <f>IFERROR(I2712-J2712, "")</f>
        <v>644217.34426079993</v>
      </c>
      <c r="S2712" s="5">
        <f t="shared" si="85"/>
        <v>12884.346885215999</v>
      </c>
    </row>
    <row r="2713" spans="1:19" x14ac:dyDescent="0.25">
      <c r="A2713" s="6" t="s">
        <v>597</v>
      </c>
      <c r="B2713" s="7">
        <v>903181593</v>
      </c>
      <c r="C2713" s="6">
        <v>44</v>
      </c>
      <c r="D2713" s="17">
        <v>28635</v>
      </c>
      <c r="E2713" s="6" t="s">
        <v>3339</v>
      </c>
      <c r="F2713" s="6" t="s">
        <v>4053</v>
      </c>
      <c r="G2713" s="6" t="s">
        <v>3403</v>
      </c>
      <c r="H2713" s="18" t="s">
        <v>8857</v>
      </c>
      <c r="I2713" s="19" t="str">
        <f t="shared" si="84"/>
        <v>446067.709</v>
      </c>
      <c r="J2713" s="20">
        <v>157381.83811583999</v>
      </c>
      <c r="K2713" s="6" t="s">
        <v>8858</v>
      </c>
      <c r="L2713" t="str">
        <f>VLOOKUP(A2713,[1]Accounts!$A$2:$G$3001,5,FALSE)</f>
        <v>Fixed Deposit</v>
      </c>
      <c r="M2713" t="str">
        <f>VLOOKUP(A2713,[1]Accounts!$A$2:$G$3001,7,FALSE)</f>
        <v>139310,3199</v>
      </c>
      <c r="N2713" t="str">
        <f>IFERROR(VLOOKUP(A2713,[1]Loan!A:D,4,FALSE),  " No Loan")</f>
        <v xml:space="preserve"> No Loan</v>
      </c>
      <c r="O2713" s="4">
        <f>VLOOKUP(B2713, [1]Transaction!C:F,4,FALSE)</f>
        <v>44345</v>
      </c>
      <c r="P2713" t="str">
        <f>VLOOKUP(B2713,[1]Transaction!C:D,2,FALSE)</f>
        <v>Money Transfer</v>
      </c>
      <c r="Q2713" t="str">
        <f>VLOOKUP(B2713,[1]Transaction!C:E,3,FALSE)</f>
        <v>Mobile</v>
      </c>
      <c r="R2713" s="10">
        <f>IFERROR(I2713-J2713, "")</f>
        <v>288685.87088415999</v>
      </c>
      <c r="S2713" s="5">
        <f t="shared" si="85"/>
        <v>0</v>
      </c>
    </row>
    <row r="2714" spans="1:19" x14ac:dyDescent="0.25">
      <c r="A2714" s="6" t="s">
        <v>2509</v>
      </c>
      <c r="B2714" s="7">
        <v>903350842</v>
      </c>
      <c r="C2714" s="6">
        <v>35</v>
      </c>
      <c r="D2714" s="17">
        <v>31922.25</v>
      </c>
      <c r="E2714" s="6" t="s">
        <v>3348</v>
      </c>
      <c r="F2714" s="6" t="s">
        <v>3504</v>
      </c>
      <c r="G2714" s="6" t="s">
        <v>3361</v>
      </c>
      <c r="H2714" s="18" t="s">
        <v>8859</v>
      </c>
      <c r="I2714" s="19" t="str">
        <f t="shared" si="84"/>
        <v>278287.043</v>
      </c>
      <c r="J2714" s="20">
        <v>269977.62797039998</v>
      </c>
      <c r="K2714" s="6" t="s">
        <v>8860</v>
      </c>
      <c r="L2714" t="str">
        <f>VLOOKUP(A2714,[1]Accounts!$A$2:$G$3001,5,FALSE)</f>
        <v>Savings</v>
      </c>
      <c r="M2714" t="str">
        <f>VLOOKUP(A2714,[1]Accounts!$A$2:$G$3001,7,FALSE)</f>
        <v>90349,7595</v>
      </c>
      <c r="N2714" t="str">
        <f>IFERROR(VLOOKUP(A2714,[1]Loan!A:D,4,FALSE),  " No Loan")</f>
        <v xml:space="preserve"> No Loan</v>
      </c>
      <c r="O2714" s="4">
        <f>VLOOKUP(B2714, [1]Transaction!C:F,4,FALSE)</f>
        <v>44671</v>
      </c>
      <c r="P2714" t="str">
        <f>VLOOKUP(B2714,[1]Transaction!C:D,2,FALSE)</f>
        <v>Money Transfer</v>
      </c>
      <c r="Q2714" t="str">
        <f>VLOOKUP(B2714,[1]Transaction!C:E,3,FALSE)</f>
        <v>Mobile</v>
      </c>
      <c r="R2714" s="10">
        <f>IFERROR(I2714-J2714, "")</f>
        <v>8309.4150296000298</v>
      </c>
      <c r="S2714" s="5">
        <f t="shared" si="85"/>
        <v>0</v>
      </c>
    </row>
    <row r="2715" spans="1:19" x14ac:dyDescent="0.25">
      <c r="A2715" s="6" t="s">
        <v>3171</v>
      </c>
      <c r="B2715" s="7">
        <v>903375773</v>
      </c>
      <c r="C2715" s="6">
        <v>58</v>
      </c>
      <c r="D2715" s="17">
        <v>23521.5</v>
      </c>
      <c r="E2715" s="6" t="s">
        <v>3339</v>
      </c>
      <c r="F2715" s="6" t="s">
        <v>3619</v>
      </c>
      <c r="G2715" s="6" t="s">
        <v>3489</v>
      </c>
      <c r="H2715" s="18" t="s">
        <v>8861</v>
      </c>
      <c r="I2715" s="19" t="str">
        <f t="shared" si="84"/>
        <v>592417.136</v>
      </c>
      <c r="J2715" s="20">
        <v>305050.61515199998</v>
      </c>
      <c r="K2715" s="6" t="s">
        <v>8862</v>
      </c>
      <c r="L2715" t="str">
        <f>VLOOKUP(A2715,[1]Accounts!$A$2:$G$3001,5,FALSE)</f>
        <v>Domiciliary</v>
      </c>
      <c r="M2715" t="str">
        <f>VLOOKUP(A2715,[1]Accounts!$A$2:$G$3001,7,FALSE)</f>
        <v>211439,7824</v>
      </c>
      <c r="N2715" t="str">
        <f>IFERROR(VLOOKUP(A2715,[1]Loan!A:D,4,FALSE),  " No Loan")</f>
        <v xml:space="preserve"> No Loan</v>
      </c>
      <c r="O2715" s="4">
        <f>VLOOKUP(B2715, [1]Transaction!C:F,4,FALSE)</f>
        <v>44235</v>
      </c>
      <c r="P2715" t="str">
        <f>VLOOKUP(B2715,[1]Transaction!C:D,2,FALSE)</f>
        <v>Cash Withdrawal</v>
      </c>
      <c r="Q2715" t="str">
        <f>VLOOKUP(B2715,[1]Transaction!C:E,3,FALSE)</f>
        <v>Bank</v>
      </c>
      <c r="R2715" s="10">
        <f>IFERROR(I2715-J2715, "")</f>
        <v>287366.52084800007</v>
      </c>
      <c r="S2715" s="5">
        <f t="shared" si="85"/>
        <v>0</v>
      </c>
    </row>
    <row r="2716" spans="1:19" x14ac:dyDescent="0.25">
      <c r="A2716" s="6" t="s">
        <v>657</v>
      </c>
      <c r="B2716" s="7">
        <v>903481280</v>
      </c>
      <c r="C2716" s="6">
        <v>83</v>
      </c>
      <c r="D2716" s="17">
        <v>14390.25</v>
      </c>
      <c r="E2716" s="6" t="s">
        <v>3339</v>
      </c>
      <c r="F2716" s="6" t="s">
        <v>4037</v>
      </c>
      <c r="G2716" s="6" t="s">
        <v>3341</v>
      </c>
      <c r="H2716" s="18" t="s">
        <v>8863</v>
      </c>
      <c r="I2716" s="19" t="str">
        <f t="shared" si="84"/>
        <v>99553.8817</v>
      </c>
      <c r="J2716" s="20">
        <v>14100.990115680001</v>
      </c>
      <c r="K2716" s="6" t="s">
        <v>8864</v>
      </c>
      <c r="L2716" t="str">
        <f>VLOOKUP(A2716,[1]Accounts!$A$2:$G$3001,5,FALSE)</f>
        <v>Corporate</v>
      </c>
      <c r="M2716" t="str">
        <f>VLOOKUP(A2716,[1]Accounts!$A$2:$G$3001,7,FALSE)</f>
        <v>85056,25</v>
      </c>
      <c r="N2716" t="str">
        <f>IFERROR(VLOOKUP(A2716,[1]Loan!A:D,4,FALSE),  " No Loan")</f>
        <v xml:space="preserve"> No Loan</v>
      </c>
      <c r="O2716" s="4">
        <f>VLOOKUP(B2716, [1]Transaction!C:F,4,FALSE)</f>
        <v>44510</v>
      </c>
      <c r="P2716" t="str">
        <f>VLOOKUP(B2716,[1]Transaction!C:D,2,FALSE)</f>
        <v>Cash Withdrawal</v>
      </c>
      <c r="Q2716" t="str">
        <f>VLOOKUP(B2716,[1]Transaction!C:E,3,FALSE)</f>
        <v>ATM</v>
      </c>
      <c r="R2716" s="10">
        <f>IFERROR(I2716-J2716, "")</f>
        <v>85452.891584319994</v>
      </c>
      <c r="S2716" s="5">
        <f t="shared" si="85"/>
        <v>0</v>
      </c>
    </row>
    <row r="2717" spans="1:19" x14ac:dyDescent="0.25">
      <c r="A2717" s="6" t="s">
        <v>98</v>
      </c>
      <c r="B2717" s="7">
        <v>903996598</v>
      </c>
      <c r="C2717" s="6">
        <v>70</v>
      </c>
      <c r="D2717" s="17">
        <v>19138.5</v>
      </c>
      <c r="E2717" s="6" t="s">
        <v>3348</v>
      </c>
      <c r="F2717" s="6" t="s">
        <v>3472</v>
      </c>
      <c r="G2717" s="6" t="s">
        <v>3505</v>
      </c>
      <c r="H2717" s="18" t="s">
        <v>8865</v>
      </c>
      <c r="I2717" s="19" t="str">
        <f t="shared" si="84"/>
        <v>87108.7187</v>
      </c>
      <c r="J2717" s="20">
        <v>58671.936987840003</v>
      </c>
      <c r="K2717" s="6" t="s">
        <v>8866</v>
      </c>
      <c r="L2717" t="str">
        <f>VLOOKUP(A2717,[1]Accounts!$A$2:$G$3001,5,FALSE)</f>
        <v>Corporate</v>
      </c>
      <c r="M2717" t="str">
        <f>VLOOKUP(A2717,[1]Accounts!$A$2:$G$3001,7,FALSE)</f>
        <v>169548,0585</v>
      </c>
      <c r="N2717" t="str">
        <f>IFERROR(VLOOKUP(A2717,[1]Loan!A:D,4,FALSE),  " No Loan")</f>
        <v xml:space="preserve"> No Loan</v>
      </c>
      <c r="O2717" s="4">
        <f>VLOOKUP(B2717, [1]Transaction!C:F,4,FALSE)</f>
        <v>44603</v>
      </c>
      <c r="P2717" t="str">
        <f>VLOOKUP(B2717,[1]Transaction!C:D,2,FALSE)</f>
        <v>Online Payment</v>
      </c>
      <c r="Q2717" t="str">
        <f>VLOOKUP(B2717,[1]Transaction!C:E,3,FALSE)</f>
        <v>Internet Banking</v>
      </c>
      <c r="R2717" s="10">
        <f>IFERROR(I2717-J2717, "")</f>
        <v>28436.781712159995</v>
      </c>
      <c r="S2717" s="5">
        <f t="shared" si="85"/>
        <v>0</v>
      </c>
    </row>
    <row r="2718" spans="1:19" x14ac:dyDescent="0.25">
      <c r="A2718" s="6" t="s">
        <v>2934</v>
      </c>
      <c r="B2718" s="7">
        <v>904452413</v>
      </c>
      <c r="C2718" s="6">
        <v>32</v>
      </c>
      <c r="D2718" s="17">
        <v>33018</v>
      </c>
      <c r="E2718" s="6" t="s">
        <v>3348</v>
      </c>
      <c r="F2718" s="6" t="s">
        <v>3685</v>
      </c>
      <c r="G2718" s="6" t="s">
        <v>3425</v>
      </c>
      <c r="H2718" s="18" t="s">
        <v>8867</v>
      </c>
      <c r="I2718" s="19" t="str">
        <f t="shared" si="84"/>
        <v>786746.117</v>
      </c>
      <c r="J2718" s="20">
        <v>313488.06832979998</v>
      </c>
      <c r="K2718" s="6" t="s">
        <v>8868</v>
      </c>
      <c r="L2718" t="str">
        <f>VLOOKUP(A2718,[1]Accounts!$A$2:$G$3001,5,FALSE)</f>
        <v>Fixed Deposit</v>
      </c>
      <c r="M2718" t="str">
        <f>VLOOKUP(A2718,[1]Accounts!$A$2:$G$3001,7,FALSE)</f>
        <v>57811,9113</v>
      </c>
      <c r="N2718" t="str">
        <f>IFERROR(VLOOKUP(A2718,[1]Loan!A:D,4,FALSE),  " No Loan")</f>
        <v xml:space="preserve"> No Loan</v>
      </c>
      <c r="O2718" s="4">
        <f>VLOOKUP(B2718, [1]Transaction!C:F,4,FALSE)</f>
        <v>44388</v>
      </c>
      <c r="P2718" t="str">
        <f>VLOOKUP(B2718,[1]Transaction!C:D,2,FALSE)</f>
        <v>Online Payment</v>
      </c>
      <c r="Q2718" t="str">
        <f>VLOOKUP(B2718,[1]Transaction!C:E,3,FALSE)</f>
        <v>Internet Banking</v>
      </c>
      <c r="R2718" s="10">
        <f>IFERROR(I2718-J2718, "")</f>
        <v>473258.04867019999</v>
      </c>
      <c r="S2718" s="5">
        <f t="shared" si="85"/>
        <v>0</v>
      </c>
    </row>
    <row r="2719" spans="1:19" x14ac:dyDescent="0.25">
      <c r="A2719" s="6" t="s">
        <v>20</v>
      </c>
      <c r="B2719" s="7">
        <v>904665173</v>
      </c>
      <c r="C2719" s="6">
        <v>28</v>
      </c>
      <c r="D2719" s="17">
        <v>34479</v>
      </c>
      <c r="E2719" s="6" t="s">
        <v>3339</v>
      </c>
      <c r="F2719" s="6" t="s">
        <v>4227</v>
      </c>
      <c r="G2719" s="6" t="s">
        <v>3369</v>
      </c>
      <c r="H2719" s="18" t="s">
        <v>8869</v>
      </c>
      <c r="I2719" s="19" t="str">
        <f t="shared" si="84"/>
        <v>553783.573</v>
      </c>
      <c r="J2719" s="20">
        <v>272317.05304128001</v>
      </c>
      <c r="K2719" s="6" t="s">
        <v>8870</v>
      </c>
      <c r="L2719" t="str">
        <f>VLOOKUP(A2719,[1]Accounts!$A$2:$G$3001,5,FALSE)</f>
        <v>Joint</v>
      </c>
      <c r="M2719" t="str">
        <f>VLOOKUP(A2719,[1]Accounts!$A$2:$G$3001,7,FALSE)</f>
        <v>480745,8621</v>
      </c>
      <c r="N2719" t="str">
        <f>IFERROR(VLOOKUP(A2719,[1]Loan!A:D,4,FALSE),  " No Loan")</f>
        <v xml:space="preserve"> No Loan</v>
      </c>
      <c r="O2719" s="4">
        <f>VLOOKUP(B2719, [1]Transaction!C:F,4,FALSE)</f>
        <v>44640</v>
      </c>
      <c r="P2719" t="str">
        <f>VLOOKUP(B2719,[1]Transaction!C:D,2,FALSE)</f>
        <v>Money Transfer</v>
      </c>
      <c r="Q2719" t="str">
        <f>VLOOKUP(B2719,[1]Transaction!C:E,3,FALSE)</f>
        <v>Internet Banking</v>
      </c>
      <c r="R2719" s="10">
        <f>IFERROR(I2719-J2719, "")</f>
        <v>281466.51995871996</v>
      </c>
      <c r="S2719" s="5">
        <f t="shared" si="85"/>
        <v>0</v>
      </c>
    </row>
    <row r="2720" spans="1:19" x14ac:dyDescent="0.25">
      <c r="A2720" s="6" t="s">
        <v>2474</v>
      </c>
      <c r="B2720" s="7">
        <v>904896985</v>
      </c>
      <c r="C2720" s="6">
        <v>31</v>
      </c>
      <c r="D2720" s="17">
        <v>33383.25</v>
      </c>
      <c r="E2720" s="6" t="s">
        <v>3339</v>
      </c>
      <c r="F2720" s="6" t="s">
        <v>3992</v>
      </c>
      <c r="G2720" s="6" t="s">
        <v>3389</v>
      </c>
      <c r="H2720" s="18" t="s">
        <v>8871</v>
      </c>
      <c r="I2720" s="19" t="str">
        <f t="shared" si="84"/>
        <v>287835.907</v>
      </c>
      <c r="J2720" s="20">
        <v>251025.34379039999</v>
      </c>
      <c r="K2720" s="6" t="s">
        <v>8872</v>
      </c>
      <c r="L2720" t="str">
        <f>VLOOKUP(A2720,[1]Accounts!$A$2:$G$3001,5,FALSE)</f>
        <v>Domiciliary</v>
      </c>
      <c r="M2720" t="str">
        <f>VLOOKUP(A2720,[1]Accounts!$A$2:$G$3001,7,FALSE)</f>
        <v>89041,0752</v>
      </c>
      <c r="N2720" t="str">
        <f>IFERROR(VLOOKUP(A2720,[1]Loan!A:D,4,FALSE),  " No Loan")</f>
        <v xml:space="preserve"> No Loan</v>
      </c>
      <c r="O2720" s="4">
        <f>VLOOKUP(B2720, [1]Transaction!C:F,4,FALSE)</f>
        <v>44621</v>
      </c>
      <c r="P2720" t="str">
        <f>VLOOKUP(B2720,[1]Transaction!C:D,2,FALSE)</f>
        <v>Cash Withdrawal</v>
      </c>
      <c r="Q2720" t="str">
        <f>VLOOKUP(B2720,[1]Transaction!C:E,3,FALSE)</f>
        <v>Bank</v>
      </c>
      <c r="R2720" s="10">
        <f>IFERROR(I2720-J2720, "")</f>
        <v>36810.563209600019</v>
      </c>
      <c r="S2720" s="5">
        <f t="shared" si="85"/>
        <v>0</v>
      </c>
    </row>
    <row r="2721" spans="1:19" x14ac:dyDescent="0.25">
      <c r="A2721" s="6" t="s">
        <v>2705</v>
      </c>
      <c r="B2721" s="7">
        <v>904970081</v>
      </c>
      <c r="C2721" s="6">
        <v>78</v>
      </c>
      <c r="D2721" s="17">
        <v>16216.5</v>
      </c>
      <c r="E2721" s="6" t="s">
        <v>3348</v>
      </c>
      <c r="F2721" s="6" t="s">
        <v>3457</v>
      </c>
      <c r="G2721" s="6" t="s">
        <v>3389</v>
      </c>
      <c r="H2721" s="18" t="s">
        <v>8873</v>
      </c>
      <c r="I2721" s="19" t="str">
        <f t="shared" si="84"/>
        <v>319216.361</v>
      </c>
      <c r="J2721" s="20">
        <v>63480.526339999997</v>
      </c>
      <c r="K2721" s="6" t="s">
        <v>8874</v>
      </c>
      <c r="L2721" t="str">
        <f>VLOOKUP(A2721,[1]Accounts!$A$2:$G$3001,5,FALSE)</f>
        <v>Domiciliary</v>
      </c>
      <c r="M2721" t="str">
        <f>VLOOKUP(A2721,[1]Accounts!$A$2:$G$3001,7,FALSE)</f>
        <v>348711,6948</v>
      </c>
      <c r="N2721" t="str">
        <f>IFERROR(VLOOKUP(A2721,[1]Loan!A:D,4,FALSE),  " No Loan")</f>
        <v xml:space="preserve"> No Loan</v>
      </c>
      <c r="O2721" s="4">
        <f>VLOOKUP(B2721, [1]Transaction!C:F,4,FALSE)</f>
        <v>44539</v>
      </c>
      <c r="P2721" t="str">
        <f>VLOOKUP(B2721,[1]Transaction!C:D,2,FALSE)</f>
        <v>Checks</v>
      </c>
      <c r="Q2721" t="str">
        <f>VLOOKUP(B2721,[1]Transaction!C:E,3,FALSE)</f>
        <v>Bank</v>
      </c>
      <c r="R2721" s="10">
        <f>IFERROR(I2721-J2721, "")</f>
        <v>255735.83465999999</v>
      </c>
      <c r="S2721" s="5">
        <f t="shared" si="85"/>
        <v>0</v>
      </c>
    </row>
    <row r="2722" spans="1:19" x14ac:dyDescent="0.25">
      <c r="A2722" s="6" t="s">
        <v>1386</v>
      </c>
      <c r="B2722" s="7">
        <v>905121758</v>
      </c>
      <c r="C2722" s="6">
        <v>35</v>
      </c>
      <c r="D2722" s="17">
        <v>31922.25</v>
      </c>
      <c r="E2722" s="6" t="s">
        <v>3348</v>
      </c>
      <c r="F2722" s="6" t="s">
        <v>4732</v>
      </c>
      <c r="G2722" s="6" t="s">
        <v>3341</v>
      </c>
      <c r="H2722" s="18" t="s">
        <v>8875</v>
      </c>
      <c r="I2722" s="19" t="str">
        <f t="shared" si="84"/>
        <v>571620.952</v>
      </c>
      <c r="J2722" s="20">
        <v>49247.3436</v>
      </c>
      <c r="K2722" s="6" t="s">
        <v>8876</v>
      </c>
      <c r="L2722" t="str">
        <f>VLOOKUP(A2722,[1]Accounts!$A$2:$G$3001,5,FALSE)</f>
        <v>Joint</v>
      </c>
      <c r="M2722" t="str">
        <f>VLOOKUP(A2722,[1]Accounts!$A$2:$G$3001,7,FALSE)</f>
        <v>72431,3396</v>
      </c>
      <c r="N2722" t="str">
        <f>IFERROR(VLOOKUP(A2722,[1]Loan!A:D,4,FALSE),  " No Loan")</f>
        <v xml:space="preserve"> No Loan</v>
      </c>
      <c r="O2722" s="4">
        <f>VLOOKUP(B2722, [1]Transaction!C:F,4,FALSE)</f>
        <v>44511</v>
      </c>
      <c r="P2722" t="str">
        <f>VLOOKUP(B2722,[1]Transaction!C:D,2,FALSE)</f>
        <v>Money Deposit</v>
      </c>
      <c r="Q2722" t="str">
        <f>VLOOKUP(B2722,[1]Transaction!C:E,3,FALSE)</f>
        <v>ATM</v>
      </c>
      <c r="R2722" s="10">
        <f>IFERROR(I2722-J2722, "")</f>
        <v>522373.60840000003</v>
      </c>
      <c r="S2722" s="5">
        <f t="shared" si="85"/>
        <v>10447.472168</v>
      </c>
    </row>
    <row r="2723" spans="1:19" x14ac:dyDescent="0.25">
      <c r="A2723" s="6" t="s">
        <v>1564</v>
      </c>
      <c r="B2723" s="7">
        <v>905339990</v>
      </c>
      <c r="C2723" s="6">
        <v>28</v>
      </c>
      <c r="D2723" s="17">
        <v>34479</v>
      </c>
      <c r="E2723" s="6" t="s">
        <v>3348</v>
      </c>
      <c r="F2723" s="6" t="s">
        <v>3412</v>
      </c>
      <c r="G2723" s="6" t="s">
        <v>3369</v>
      </c>
      <c r="H2723" s="18" t="s">
        <v>8877</v>
      </c>
      <c r="I2723" s="19" t="str">
        <f t="shared" si="84"/>
        <v>34050.7589</v>
      </c>
      <c r="J2723" s="20">
        <v>14641.826344200001</v>
      </c>
      <c r="K2723" s="6" t="s">
        <v>8878</v>
      </c>
      <c r="L2723" t="str">
        <f>VLOOKUP(A2723,[1]Accounts!$A$2:$G$3001,5,FALSE)</f>
        <v>Domiciliary</v>
      </c>
      <c r="M2723" t="str">
        <f>VLOOKUP(A2723,[1]Accounts!$A$2:$G$3001,7,FALSE)</f>
        <v>208878,8436</v>
      </c>
      <c r="N2723" t="str">
        <f>IFERROR(VLOOKUP(A2723,[1]Loan!A:D,4,FALSE),  " No Loan")</f>
        <v xml:space="preserve"> No Loan</v>
      </c>
      <c r="O2723" s="4">
        <f>VLOOKUP(B2723, [1]Transaction!C:F,4,FALSE)</f>
        <v>44657</v>
      </c>
      <c r="P2723" t="str">
        <f>VLOOKUP(B2723,[1]Transaction!C:D,2,FALSE)</f>
        <v>Money Deposit</v>
      </c>
      <c r="Q2723" t="str">
        <f>VLOOKUP(B2723,[1]Transaction!C:E,3,FALSE)</f>
        <v>Bank</v>
      </c>
      <c r="R2723" s="10">
        <f>IFERROR(I2723-J2723, "")</f>
        <v>19408.932555799998</v>
      </c>
      <c r="S2723" s="5">
        <f t="shared" si="85"/>
        <v>0</v>
      </c>
    </row>
    <row r="2724" spans="1:19" x14ac:dyDescent="0.25">
      <c r="A2724" s="6" t="s">
        <v>876</v>
      </c>
      <c r="B2724" s="7">
        <v>905458743</v>
      </c>
      <c r="C2724" s="6">
        <v>71</v>
      </c>
      <c r="D2724" s="17">
        <v>18773.25</v>
      </c>
      <c r="E2724" s="6" t="s">
        <v>3339</v>
      </c>
      <c r="F2724" s="6" t="s">
        <v>4411</v>
      </c>
      <c r="G2724" s="6" t="s">
        <v>3369</v>
      </c>
      <c r="H2724" s="18" t="s">
        <v>8879</v>
      </c>
      <c r="I2724" s="19" t="str">
        <f t="shared" si="84"/>
        <v>905498.813</v>
      </c>
      <c r="J2724" s="20">
        <v>159208.582624</v>
      </c>
      <c r="K2724" s="6" t="s">
        <v>8880</v>
      </c>
      <c r="L2724" t="str">
        <f>VLOOKUP(A2724,[1]Accounts!$A$2:$G$3001,5,FALSE)</f>
        <v>Savings</v>
      </c>
      <c r="M2724" t="str">
        <f>VLOOKUP(A2724,[1]Accounts!$A$2:$G$3001,7,FALSE)</f>
        <v>44224,88</v>
      </c>
      <c r="N2724" t="str">
        <f>IFERROR(VLOOKUP(A2724,[1]Loan!A:D,4,FALSE),  " No Loan")</f>
        <v>N762270088</v>
      </c>
      <c r="O2724" s="4">
        <f>VLOOKUP(B2724, [1]Transaction!C:F,4,FALSE)</f>
        <v>44577</v>
      </c>
      <c r="P2724" t="str">
        <f>VLOOKUP(B2724,[1]Transaction!C:D,2,FALSE)</f>
        <v>Loan Payment</v>
      </c>
      <c r="Q2724" t="str">
        <f>VLOOKUP(B2724,[1]Transaction!C:E,3,FALSE)</f>
        <v>ACH</v>
      </c>
      <c r="R2724" s="10">
        <f>IFERROR(I2724-J2724, "")</f>
        <v>746290.23037599993</v>
      </c>
      <c r="S2724" s="5">
        <f t="shared" si="85"/>
        <v>14925.804607519998</v>
      </c>
    </row>
    <row r="2725" spans="1:19" x14ac:dyDescent="0.25">
      <c r="A2725" s="6" t="s">
        <v>2536</v>
      </c>
      <c r="B2725" s="7">
        <v>906291581</v>
      </c>
      <c r="C2725" s="6">
        <v>53</v>
      </c>
      <c r="D2725" s="17">
        <v>25347.75</v>
      </c>
      <c r="E2725" s="6" t="s">
        <v>3339</v>
      </c>
      <c r="F2725" s="6" t="s">
        <v>3699</v>
      </c>
      <c r="G2725" s="6" t="s">
        <v>3403</v>
      </c>
      <c r="H2725" s="18" t="s">
        <v>8881</v>
      </c>
      <c r="I2725" s="19" t="str">
        <f t="shared" si="84"/>
        <v>58017.8490</v>
      </c>
      <c r="J2725" s="20">
        <v>20257.316465399999</v>
      </c>
      <c r="K2725" s="6" t="s">
        <v>8882</v>
      </c>
      <c r="L2725" t="str">
        <f>VLOOKUP(A2725,[1]Accounts!$A$2:$G$3001,5,FALSE)</f>
        <v>Fixed Deposit</v>
      </c>
      <c r="M2725" t="str">
        <f>VLOOKUP(A2725,[1]Accounts!$A$2:$G$3001,7,FALSE)</f>
        <v>84208,3584</v>
      </c>
      <c r="N2725" t="str">
        <f>IFERROR(VLOOKUP(A2725,[1]Loan!A:D,4,FALSE),  " No Loan")</f>
        <v xml:space="preserve"> No Loan</v>
      </c>
      <c r="O2725" s="4">
        <f>VLOOKUP(B2725, [1]Transaction!C:F,4,FALSE)</f>
        <v>44299</v>
      </c>
      <c r="P2725" t="str">
        <f>VLOOKUP(B2725,[1]Transaction!C:D,2,FALSE)</f>
        <v>Money Transfer</v>
      </c>
      <c r="Q2725" t="str">
        <f>VLOOKUP(B2725,[1]Transaction!C:E,3,FALSE)</f>
        <v>Mobile</v>
      </c>
      <c r="R2725" s="10">
        <f>IFERROR(I2725-J2725, "")</f>
        <v>37760.532534600003</v>
      </c>
      <c r="S2725" s="5">
        <f t="shared" si="85"/>
        <v>0</v>
      </c>
    </row>
    <row r="2726" spans="1:19" x14ac:dyDescent="0.25">
      <c r="A2726" s="6" t="s">
        <v>1337</v>
      </c>
      <c r="B2726" s="7">
        <v>906510135</v>
      </c>
      <c r="C2726" s="6">
        <v>57</v>
      </c>
      <c r="D2726" s="17">
        <v>23886.75</v>
      </c>
      <c r="E2726" s="6" t="s">
        <v>3348</v>
      </c>
      <c r="F2726" s="6" t="s">
        <v>3814</v>
      </c>
      <c r="G2726" s="6" t="s">
        <v>3444</v>
      </c>
      <c r="H2726" s="18" t="s">
        <v>8883</v>
      </c>
      <c r="I2726" s="19" t="str">
        <f t="shared" si="84"/>
        <v>1348164.86</v>
      </c>
      <c r="J2726" s="20">
        <v>626896.66277927998</v>
      </c>
      <c r="K2726" s="6" t="s">
        <v>8884</v>
      </c>
      <c r="L2726" t="str">
        <f>VLOOKUP(A2726,[1]Accounts!$A$2:$G$3001,5,FALSE)</f>
        <v>Domiciliary</v>
      </c>
      <c r="M2726" t="str">
        <f>VLOOKUP(A2726,[1]Accounts!$A$2:$G$3001,7,FALSE)</f>
        <v>74335,22</v>
      </c>
      <c r="N2726" t="str">
        <f>IFERROR(VLOOKUP(A2726,[1]Loan!A:D,4,FALSE),  " No Loan")</f>
        <v xml:space="preserve"> No Loan</v>
      </c>
      <c r="O2726" s="4">
        <f>VLOOKUP(B2726, [1]Transaction!C:F,4,FALSE)</f>
        <v>44220</v>
      </c>
      <c r="P2726" t="str">
        <f>VLOOKUP(B2726,[1]Transaction!C:D,2,FALSE)</f>
        <v>Money Deposit</v>
      </c>
      <c r="Q2726" t="str">
        <f>VLOOKUP(B2726,[1]Transaction!C:E,3,FALSE)</f>
        <v>Bank</v>
      </c>
      <c r="R2726" s="10">
        <f>IFERROR(I2726-J2726, "")</f>
        <v>721268.19722072012</v>
      </c>
      <c r="S2726" s="5">
        <f t="shared" si="85"/>
        <v>14425.363944414403</v>
      </c>
    </row>
    <row r="2727" spans="1:19" x14ac:dyDescent="0.25">
      <c r="A2727" s="6" t="s">
        <v>1011</v>
      </c>
      <c r="B2727" s="7">
        <v>907339020</v>
      </c>
      <c r="C2727" s="6">
        <v>44</v>
      </c>
      <c r="D2727" s="17">
        <v>28635</v>
      </c>
      <c r="E2727" s="6" t="s">
        <v>3339</v>
      </c>
      <c r="F2727" s="6" t="s">
        <v>3532</v>
      </c>
      <c r="G2727" s="6" t="s">
        <v>3341</v>
      </c>
      <c r="H2727" s="18" t="s">
        <v>8885</v>
      </c>
      <c r="I2727" s="19" t="str">
        <f t="shared" si="84"/>
        <v>96693.036_x0002_</v>
      </c>
      <c r="J2727" s="20">
        <v>64450.303632000003</v>
      </c>
      <c r="K2727" s="6" t="s">
        <v>8886</v>
      </c>
      <c r="L2727" t="str">
        <f>VLOOKUP(A2727,[1]Accounts!$A$2:$G$3001,5,FALSE)</f>
        <v>Domiciliary</v>
      </c>
      <c r="M2727" t="str">
        <f>VLOOKUP(A2727,[1]Accounts!$A$2:$G$3001,7,FALSE)</f>
        <v>483167,3361</v>
      </c>
      <c r="N2727" t="str">
        <f>IFERROR(VLOOKUP(A2727,[1]Loan!A:D,4,FALSE),  " No Loan")</f>
        <v xml:space="preserve"> No Loan</v>
      </c>
      <c r="O2727" s="4">
        <f>VLOOKUP(B2727, [1]Transaction!C:F,4,FALSE)</f>
        <v>44550</v>
      </c>
      <c r="P2727" t="str">
        <f>VLOOKUP(B2727,[1]Transaction!C:D,2,FALSE)</f>
        <v>Cash Withdrawal</v>
      </c>
      <c r="Q2727" t="str">
        <f>VLOOKUP(B2727,[1]Transaction!C:E,3,FALSE)</f>
        <v>POS</v>
      </c>
      <c r="R2727" s="10" t="str">
        <f>IFERROR(I2727-J2727, "")</f>
        <v/>
      </c>
      <c r="S2727" s="5" t="e">
        <f t="shared" si="85"/>
        <v>#VALUE!</v>
      </c>
    </row>
    <row r="2728" spans="1:19" x14ac:dyDescent="0.25">
      <c r="A2728" s="6" t="s">
        <v>3247</v>
      </c>
      <c r="B2728" s="7">
        <v>908010774</v>
      </c>
      <c r="C2728" s="6">
        <v>49</v>
      </c>
      <c r="D2728" s="17">
        <v>26808.75</v>
      </c>
      <c r="E2728" s="6" t="s">
        <v>3348</v>
      </c>
      <c r="F2728" s="6" t="s">
        <v>4303</v>
      </c>
      <c r="G2728" s="6" t="s">
        <v>3361</v>
      </c>
      <c r="H2728" s="18" t="s">
        <v>8887</v>
      </c>
      <c r="I2728" s="19" t="str">
        <f t="shared" si="84"/>
        <v>589372.988</v>
      </c>
      <c r="J2728" s="20">
        <v>227428.63574256</v>
      </c>
      <c r="K2728" s="6" t="s">
        <v>8888</v>
      </c>
      <c r="L2728" t="str">
        <f>VLOOKUP(A2728,[1]Accounts!$A$2:$G$3001,5,FALSE)</f>
        <v>Current</v>
      </c>
      <c r="M2728" t="str">
        <f>VLOOKUP(A2728,[1]Accounts!$A$2:$G$3001,7,FALSE)</f>
        <v>96994,7742</v>
      </c>
      <c r="N2728" t="str">
        <f>IFERROR(VLOOKUP(A2728,[1]Loan!A:D,4,FALSE),  " No Loan")</f>
        <v xml:space="preserve"> No Loan</v>
      </c>
      <c r="O2728" s="4">
        <f>VLOOKUP(B2728, [1]Transaction!C:F,4,FALSE)</f>
        <v>44583</v>
      </c>
      <c r="P2728" t="str">
        <f>VLOOKUP(B2728,[1]Transaction!C:D,2,FALSE)</f>
        <v>Online Payment</v>
      </c>
      <c r="Q2728" t="str">
        <f>VLOOKUP(B2728,[1]Transaction!C:E,3,FALSE)</f>
        <v>Mobile</v>
      </c>
      <c r="R2728" s="10">
        <f>IFERROR(I2728-J2728, "")</f>
        <v>361944.35225743998</v>
      </c>
      <c r="S2728" s="5">
        <f t="shared" si="85"/>
        <v>0</v>
      </c>
    </row>
    <row r="2729" spans="1:19" x14ac:dyDescent="0.25">
      <c r="A2729" s="6" t="s">
        <v>2782</v>
      </c>
      <c r="B2729" s="7">
        <v>908046732</v>
      </c>
      <c r="C2729" s="6">
        <v>60</v>
      </c>
      <c r="D2729" s="17">
        <v>22791</v>
      </c>
      <c r="E2729" s="6" t="s">
        <v>3339</v>
      </c>
      <c r="F2729" s="6" t="s">
        <v>3582</v>
      </c>
      <c r="G2729" s="6" t="s">
        <v>3489</v>
      </c>
      <c r="H2729" s="18" t="s">
        <v>8889</v>
      </c>
      <c r="I2729" s="19" t="str">
        <f t="shared" si="84"/>
        <v>590538.469</v>
      </c>
      <c r="J2729" s="20">
        <v>267598.289322</v>
      </c>
      <c r="K2729" s="6" t="s">
        <v>8890</v>
      </c>
      <c r="L2729" t="str">
        <f>VLOOKUP(A2729,[1]Accounts!$A$2:$G$3001,5,FALSE)</f>
        <v>Domiciliary</v>
      </c>
      <c r="M2729" t="str">
        <f>VLOOKUP(A2729,[1]Accounts!$A$2:$G$3001,7,FALSE)</f>
        <v>296377,2</v>
      </c>
      <c r="N2729" t="str">
        <f>IFERROR(VLOOKUP(A2729,[1]Loan!A:D,4,FALSE),  " No Loan")</f>
        <v xml:space="preserve"> No Loan</v>
      </c>
      <c r="O2729" s="4">
        <f>VLOOKUP(B2729, [1]Transaction!C:F,4,FALSE)</f>
        <v>44526</v>
      </c>
      <c r="P2729" t="str">
        <f>VLOOKUP(B2729,[1]Transaction!C:D,2,FALSE)</f>
        <v>Money Deposit</v>
      </c>
      <c r="Q2729" t="str">
        <f>VLOOKUP(B2729,[1]Transaction!C:E,3,FALSE)</f>
        <v>Bank</v>
      </c>
      <c r="R2729" s="10">
        <f>IFERROR(I2729-J2729, "")</f>
        <v>322940.17967800004</v>
      </c>
      <c r="S2729" s="5">
        <f t="shared" si="85"/>
        <v>0</v>
      </c>
    </row>
    <row r="2730" spans="1:19" x14ac:dyDescent="0.25">
      <c r="A2730" s="6" t="s">
        <v>3008</v>
      </c>
      <c r="B2730" s="7">
        <v>908541019</v>
      </c>
      <c r="C2730" s="6">
        <v>59</v>
      </c>
      <c r="D2730" s="17">
        <v>23156.25</v>
      </c>
      <c r="E2730" s="6" t="s">
        <v>3348</v>
      </c>
      <c r="F2730" s="6" t="s">
        <v>3435</v>
      </c>
      <c r="G2730" s="6" t="s">
        <v>3369</v>
      </c>
      <c r="H2730" s="18" t="s">
        <v>8891</v>
      </c>
      <c r="I2730" s="19" t="str">
        <f t="shared" si="84"/>
        <v>254105.558</v>
      </c>
      <c r="J2730" s="20">
        <v>179850.26771712</v>
      </c>
      <c r="K2730" s="6" t="s">
        <v>8892</v>
      </c>
      <c r="L2730" t="str">
        <f>VLOOKUP(A2730,[1]Accounts!$A$2:$G$3001,5,FALSE)</f>
        <v>Corporate</v>
      </c>
      <c r="M2730" t="str">
        <f>VLOOKUP(A2730,[1]Accounts!$A$2:$G$3001,7,FALSE)</f>
        <v>85465,2414</v>
      </c>
      <c r="N2730" t="str">
        <f>IFERROR(VLOOKUP(A2730,[1]Loan!A:D,4,FALSE),  " No Loan")</f>
        <v xml:space="preserve"> No Loan</v>
      </c>
      <c r="O2730" s="4">
        <f>VLOOKUP(B2730, [1]Transaction!C:F,4,FALSE)</f>
        <v>44197</v>
      </c>
      <c r="P2730" t="str">
        <f>VLOOKUP(B2730,[1]Transaction!C:D,2,FALSE)</f>
        <v>Money Transfer</v>
      </c>
      <c r="Q2730" t="str">
        <f>VLOOKUP(B2730,[1]Transaction!C:E,3,FALSE)</f>
        <v>Internet Banking</v>
      </c>
      <c r="R2730" s="10">
        <f>IFERROR(I2730-J2730, "")</f>
        <v>74255.290282879985</v>
      </c>
      <c r="S2730" s="5">
        <f t="shared" si="85"/>
        <v>0</v>
      </c>
    </row>
    <row r="2731" spans="1:19" x14ac:dyDescent="0.25">
      <c r="A2731" s="6" t="s">
        <v>1983</v>
      </c>
      <c r="B2731" s="7">
        <v>908674660</v>
      </c>
      <c r="C2731" s="6">
        <v>31</v>
      </c>
      <c r="D2731" s="17">
        <v>33383.25</v>
      </c>
      <c r="E2731" s="6" t="s">
        <v>3348</v>
      </c>
      <c r="F2731" s="6" t="s">
        <v>3772</v>
      </c>
      <c r="G2731" s="6" t="s">
        <v>3361</v>
      </c>
      <c r="H2731" s="18" t="s">
        <v>8893</v>
      </c>
      <c r="I2731" s="19" t="str">
        <f t="shared" si="84"/>
        <v>148572.303</v>
      </c>
      <c r="J2731" s="20">
        <v>34192.703886000003</v>
      </c>
      <c r="K2731" s="6" t="s">
        <v>8894</v>
      </c>
      <c r="L2731" t="str">
        <f>VLOOKUP(A2731,[1]Accounts!$A$2:$G$3001,5,FALSE)</f>
        <v>Joint</v>
      </c>
      <c r="M2731" t="str">
        <f>VLOOKUP(A2731,[1]Accounts!$A$2:$G$3001,7,FALSE)</f>
        <v>48752,34</v>
      </c>
      <c r="N2731" t="str">
        <f>IFERROR(VLOOKUP(A2731,[1]Loan!A:D,4,FALSE),  " No Loan")</f>
        <v xml:space="preserve"> No Loan</v>
      </c>
      <c r="O2731" s="4">
        <f>VLOOKUP(B2731, [1]Transaction!C:F,4,FALSE)</f>
        <v>44537</v>
      </c>
      <c r="P2731" t="str">
        <f>VLOOKUP(B2731,[1]Transaction!C:D,2,FALSE)</f>
        <v>Money Transfer</v>
      </c>
      <c r="Q2731" t="str">
        <f>VLOOKUP(B2731,[1]Transaction!C:E,3,FALSE)</f>
        <v>Mobile</v>
      </c>
      <c r="R2731" s="10">
        <f>IFERROR(I2731-J2731, "")</f>
        <v>114379.59911400001</v>
      </c>
      <c r="S2731" s="5">
        <f t="shared" si="85"/>
        <v>0</v>
      </c>
    </row>
    <row r="2732" spans="1:19" x14ac:dyDescent="0.25">
      <c r="A2732" s="6" t="s">
        <v>1789</v>
      </c>
      <c r="B2732" s="7">
        <v>909028330</v>
      </c>
      <c r="C2732" s="6">
        <v>17</v>
      </c>
      <c r="D2732" s="17">
        <v>38496.75</v>
      </c>
      <c r="E2732" s="6" t="s">
        <v>3339</v>
      </c>
      <c r="F2732" s="6" t="s">
        <v>4157</v>
      </c>
      <c r="G2732" s="6" t="s">
        <v>3369</v>
      </c>
      <c r="H2732" s="18" t="s">
        <v>8895</v>
      </c>
      <c r="I2732" s="19" t="str">
        <f t="shared" si="84"/>
        <v>160279.891</v>
      </c>
      <c r="J2732" s="20">
        <v>222837.61843199999</v>
      </c>
      <c r="K2732" s="6" t="s">
        <v>8896</v>
      </c>
      <c r="L2732" t="str">
        <f>VLOOKUP(A2732,[1]Accounts!$A$2:$G$3001,5,FALSE)</f>
        <v>Joint</v>
      </c>
      <c r="M2732" t="str">
        <f>VLOOKUP(A2732,[1]Accounts!$A$2:$G$3001,7,FALSE)</f>
        <v>291120,6408</v>
      </c>
      <c r="N2732" t="str">
        <f>IFERROR(VLOOKUP(A2732,[1]Loan!A:D,4,FALSE),  " No Loan")</f>
        <v xml:space="preserve"> No Loan</v>
      </c>
      <c r="O2732" s="4">
        <f>VLOOKUP(B2732, [1]Transaction!C:F,4,FALSE)</f>
        <v>44391</v>
      </c>
      <c r="P2732" t="str">
        <f>VLOOKUP(B2732,[1]Transaction!C:D,2,FALSE)</f>
        <v>Money Deposit</v>
      </c>
      <c r="Q2732" t="str">
        <f>VLOOKUP(B2732,[1]Transaction!C:E,3,FALSE)</f>
        <v>ATM</v>
      </c>
      <c r="R2732" s="10">
        <f>IFERROR(I2732-J2732, "")</f>
        <v>-62557.727431999985</v>
      </c>
      <c r="S2732" s="5">
        <f t="shared" si="85"/>
        <v>0</v>
      </c>
    </row>
    <row r="2733" spans="1:19" x14ac:dyDescent="0.25">
      <c r="A2733" s="6" t="s">
        <v>2998</v>
      </c>
      <c r="B2733" s="7">
        <v>909830160</v>
      </c>
      <c r="C2733" s="6">
        <v>28</v>
      </c>
      <c r="D2733" s="17">
        <v>34479</v>
      </c>
      <c r="E2733" s="6" t="s">
        <v>3339</v>
      </c>
      <c r="F2733" s="6" t="s">
        <v>3591</v>
      </c>
      <c r="G2733" s="6" t="s">
        <v>3369</v>
      </c>
      <c r="H2733" s="18" t="s">
        <v>8897</v>
      </c>
      <c r="I2733" s="19" t="str">
        <f t="shared" si="84"/>
        <v>320943.110</v>
      </c>
      <c r="J2733" s="20">
        <v>60687.424511999998</v>
      </c>
      <c r="K2733" s="6" t="s">
        <v>8898</v>
      </c>
      <c r="L2733" t="str">
        <f>VLOOKUP(A2733,[1]Accounts!$A$2:$G$3001,5,FALSE)</f>
        <v>Joint</v>
      </c>
      <c r="M2733" t="str">
        <f>VLOOKUP(A2733,[1]Accounts!$A$2:$G$3001,7,FALSE)</f>
        <v>287122,2784</v>
      </c>
      <c r="N2733" t="str">
        <f>IFERROR(VLOOKUP(A2733,[1]Loan!A:D,4,FALSE),  " No Loan")</f>
        <v xml:space="preserve"> No Loan</v>
      </c>
      <c r="O2733" s="4">
        <f>VLOOKUP(B2733, [1]Transaction!C:F,4,FALSE)</f>
        <v>44428</v>
      </c>
      <c r="P2733" t="str">
        <f>VLOOKUP(B2733,[1]Transaction!C:D,2,FALSE)</f>
        <v>Cash Withdrawal</v>
      </c>
      <c r="Q2733" t="str">
        <f>VLOOKUP(B2733,[1]Transaction!C:E,3,FALSE)</f>
        <v>POS</v>
      </c>
      <c r="R2733" s="10">
        <f>IFERROR(I2733-J2733, "")</f>
        <v>260255.68548799999</v>
      </c>
      <c r="S2733" s="5">
        <f t="shared" si="85"/>
        <v>0</v>
      </c>
    </row>
    <row r="2734" spans="1:19" x14ac:dyDescent="0.25">
      <c r="A2734" s="6" t="s">
        <v>3240</v>
      </c>
      <c r="B2734" s="7">
        <v>910308583</v>
      </c>
      <c r="C2734" s="6">
        <v>36</v>
      </c>
      <c r="D2734" s="17">
        <v>31557</v>
      </c>
      <c r="E2734" s="6" t="s">
        <v>3348</v>
      </c>
      <c r="F2734" s="6" t="s">
        <v>4174</v>
      </c>
      <c r="G2734" s="6" t="s">
        <v>3623</v>
      </c>
      <c r="H2734" s="18" t="s">
        <v>8899</v>
      </c>
      <c r="I2734" s="19" t="str">
        <f t="shared" si="84"/>
        <v>207011.523</v>
      </c>
      <c r="J2734" s="20">
        <v>70116.806182500004</v>
      </c>
      <c r="K2734" s="6" t="s">
        <v>8900</v>
      </c>
      <c r="L2734" t="str">
        <f>VLOOKUP(A2734,[1]Accounts!$A$2:$G$3001,5,FALSE)</f>
        <v>Domiciliary</v>
      </c>
      <c r="M2734" t="str">
        <f>VLOOKUP(A2734,[1]Accounts!$A$2:$G$3001,7,FALSE)</f>
        <v>39760,11</v>
      </c>
      <c r="N2734" t="str">
        <f>IFERROR(VLOOKUP(A2734,[1]Loan!A:D,4,FALSE),  " No Loan")</f>
        <v xml:space="preserve"> No Loan</v>
      </c>
      <c r="O2734" s="4">
        <f>VLOOKUP(B2734, [1]Transaction!C:F,4,FALSE)</f>
        <v>44522</v>
      </c>
      <c r="P2734" t="str">
        <f>VLOOKUP(B2734,[1]Transaction!C:D,2,FALSE)</f>
        <v>Money Deposit</v>
      </c>
      <c r="Q2734" t="str">
        <f>VLOOKUP(B2734,[1]Transaction!C:E,3,FALSE)</f>
        <v>Bank</v>
      </c>
      <c r="R2734" s="10">
        <f>IFERROR(I2734-J2734, "")</f>
        <v>136894.71681749998</v>
      </c>
      <c r="S2734" s="5">
        <f t="shared" si="85"/>
        <v>0</v>
      </c>
    </row>
    <row r="2735" spans="1:19" x14ac:dyDescent="0.25">
      <c r="A2735" s="6" t="s">
        <v>1306</v>
      </c>
      <c r="B2735" s="7">
        <v>911205536</v>
      </c>
      <c r="C2735" s="6">
        <v>66</v>
      </c>
      <c r="D2735" s="17">
        <v>20599.5</v>
      </c>
      <c r="E2735" s="6" t="s">
        <v>3339</v>
      </c>
      <c r="F2735" s="6" t="s">
        <v>3959</v>
      </c>
      <c r="G2735" s="6" t="s">
        <v>3345</v>
      </c>
      <c r="H2735" s="18" t="s">
        <v>8901</v>
      </c>
      <c r="I2735" s="19" t="str">
        <f t="shared" si="84"/>
        <v>1628718.41</v>
      </c>
      <c r="J2735" s="20">
        <v>138505.1884704</v>
      </c>
      <c r="K2735" s="6" t="s">
        <v>8902</v>
      </c>
      <c r="L2735" t="str">
        <f>VLOOKUP(A2735,[1]Accounts!$A$2:$G$3001,5,FALSE)</f>
        <v>Domiciliary</v>
      </c>
      <c r="M2735" t="str">
        <f>VLOOKUP(A2735,[1]Accounts!$A$2:$G$3001,7,FALSE)</f>
        <v>129727,9728</v>
      </c>
      <c r="N2735" t="str">
        <f>IFERROR(VLOOKUP(A2735,[1]Loan!A:D,4,FALSE),  " No Loan")</f>
        <v xml:space="preserve"> No Loan</v>
      </c>
      <c r="O2735" s="4">
        <f>VLOOKUP(B2735, [1]Transaction!C:F,4,FALSE)</f>
        <v>44552</v>
      </c>
      <c r="P2735" t="str">
        <f>VLOOKUP(B2735,[1]Transaction!C:D,2,FALSE)</f>
        <v>Online Payment</v>
      </c>
      <c r="Q2735" t="str">
        <f>VLOOKUP(B2735,[1]Transaction!C:E,3,FALSE)</f>
        <v>Internet Banking</v>
      </c>
      <c r="R2735" s="10">
        <f>IFERROR(I2735-J2735, "")</f>
        <v>1490213.2215296</v>
      </c>
      <c r="S2735" s="5">
        <f t="shared" si="85"/>
        <v>29804.264430592</v>
      </c>
    </row>
    <row r="2736" spans="1:19" x14ac:dyDescent="0.25">
      <c r="A2736" s="6" t="s">
        <v>848</v>
      </c>
      <c r="B2736" s="7">
        <v>911552187</v>
      </c>
      <c r="C2736" s="6">
        <v>70</v>
      </c>
      <c r="D2736" s="17">
        <v>19138.5</v>
      </c>
      <c r="E2736" s="6" t="s">
        <v>3339</v>
      </c>
      <c r="F2736" s="6" t="s">
        <v>3472</v>
      </c>
      <c r="G2736" s="6" t="s">
        <v>3512</v>
      </c>
      <c r="H2736" s="18" t="s">
        <v>8903</v>
      </c>
      <c r="I2736" s="19" t="str">
        <f t="shared" si="84"/>
        <v>307202.088</v>
      </c>
      <c r="J2736" s="20">
        <v>149465.63174400001</v>
      </c>
      <c r="K2736" s="6" t="s">
        <v>8904</v>
      </c>
      <c r="L2736" t="str">
        <f>VLOOKUP(A2736,[1]Accounts!$A$2:$G$3001,5,FALSE)</f>
        <v>Current</v>
      </c>
      <c r="M2736" t="str">
        <f>VLOOKUP(A2736,[1]Accounts!$A$2:$G$3001,7,FALSE)</f>
        <v>397164,126</v>
      </c>
      <c r="N2736" t="str">
        <f>IFERROR(VLOOKUP(A2736,[1]Loan!A:D,4,FALSE),  " No Loan")</f>
        <v xml:space="preserve"> No Loan</v>
      </c>
      <c r="O2736" s="4">
        <f>VLOOKUP(B2736, [1]Transaction!C:F,4,FALSE)</f>
        <v>44478</v>
      </c>
      <c r="P2736" t="str">
        <f>VLOOKUP(B2736,[1]Transaction!C:D,2,FALSE)</f>
        <v>Money Transfer</v>
      </c>
      <c r="Q2736" t="str">
        <f>VLOOKUP(B2736,[1]Transaction!C:E,3,FALSE)</f>
        <v>ATM</v>
      </c>
      <c r="R2736" s="10">
        <f>IFERROR(I2736-J2736, "")</f>
        <v>157736.45625599998</v>
      </c>
      <c r="S2736" s="5">
        <f t="shared" si="85"/>
        <v>0</v>
      </c>
    </row>
    <row r="2737" spans="1:19" x14ac:dyDescent="0.25">
      <c r="A2737" s="6" t="s">
        <v>1852</v>
      </c>
      <c r="B2737" s="7">
        <v>911853927</v>
      </c>
      <c r="C2737" s="6">
        <v>39</v>
      </c>
      <c r="D2737" s="17">
        <v>30461.25</v>
      </c>
      <c r="E2737" s="6" t="s">
        <v>3339</v>
      </c>
      <c r="F2737" s="6" t="s">
        <v>3663</v>
      </c>
      <c r="G2737" s="6" t="s">
        <v>3357</v>
      </c>
      <c r="H2737" s="18" t="s">
        <v>8905</v>
      </c>
      <c r="I2737" s="19" t="str">
        <f t="shared" si="84"/>
        <v>247721.866</v>
      </c>
      <c r="J2737" s="20">
        <v>62844.876107999997</v>
      </c>
      <c r="K2737" s="6" t="s">
        <v>8906</v>
      </c>
      <c r="L2737" t="str">
        <f>VLOOKUP(A2737,[1]Accounts!$A$2:$G$3001,5,FALSE)</f>
        <v>Current</v>
      </c>
      <c r="M2737" t="str">
        <f>VLOOKUP(A2737,[1]Accounts!$A$2:$G$3001,7,FALSE)</f>
        <v>73154,7936</v>
      </c>
      <c r="N2737" t="str">
        <f>IFERROR(VLOOKUP(A2737,[1]Loan!A:D,4,FALSE),  " No Loan")</f>
        <v xml:space="preserve"> No Loan</v>
      </c>
      <c r="O2737" s="4">
        <f>VLOOKUP(B2737, [1]Transaction!C:F,4,FALSE)</f>
        <v>44553</v>
      </c>
      <c r="P2737" t="str">
        <f>VLOOKUP(B2737,[1]Transaction!C:D,2,FALSE)</f>
        <v>Online Payment</v>
      </c>
      <c r="Q2737" t="str">
        <f>VLOOKUP(B2737,[1]Transaction!C:E,3,FALSE)</f>
        <v>Mobile</v>
      </c>
      <c r="R2737" s="10">
        <f>IFERROR(I2737-J2737, "")</f>
        <v>184876.98989200001</v>
      </c>
      <c r="S2737" s="5">
        <f t="shared" si="85"/>
        <v>0</v>
      </c>
    </row>
    <row r="2738" spans="1:19" x14ac:dyDescent="0.25">
      <c r="A2738" s="6" t="s">
        <v>3181</v>
      </c>
      <c r="B2738" s="7">
        <v>912042678</v>
      </c>
      <c r="C2738" s="6">
        <v>64</v>
      </c>
      <c r="D2738" s="17">
        <v>21330</v>
      </c>
      <c r="E2738" s="6" t="s">
        <v>3348</v>
      </c>
      <c r="F2738" s="6" t="s">
        <v>3432</v>
      </c>
      <c r="G2738" s="6" t="s">
        <v>3501</v>
      </c>
      <c r="H2738" s="18" t="s">
        <v>8907</v>
      </c>
      <c r="I2738" s="19" t="str">
        <f t="shared" si="84"/>
        <v>380147.711</v>
      </c>
      <c r="J2738" s="20">
        <v>183999.75651832001</v>
      </c>
      <c r="K2738" s="6" t="s">
        <v>8908</v>
      </c>
      <c r="L2738" t="str">
        <f>VLOOKUP(A2738,[1]Accounts!$A$2:$G$3001,5,FALSE)</f>
        <v>Domiciliary</v>
      </c>
      <c r="M2738" t="str">
        <f>VLOOKUP(A2738,[1]Accounts!$A$2:$G$3001,7,FALSE)</f>
        <v>154270,545</v>
      </c>
      <c r="N2738" t="str">
        <f>IFERROR(VLOOKUP(A2738,[1]Loan!A:D,4,FALSE),  " No Loan")</f>
        <v xml:space="preserve"> No Loan</v>
      </c>
      <c r="O2738" s="4">
        <f>VLOOKUP(B2738, [1]Transaction!C:F,4,FALSE)</f>
        <v>44229</v>
      </c>
      <c r="P2738" t="str">
        <f>VLOOKUP(B2738,[1]Transaction!C:D,2,FALSE)</f>
        <v>Cash Withdrawal</v>
      </c>
      <c r="Q2738" t="str">
        <f>VLOOKUP(B2738,[1]Transaction!C:E,3,FALSE)</f>
        <v>Bank</v>
      </c>
      <c r="R2738" s="10">
        <f>IFERROR(I2738-J2738, "")</f>
        <v>196147.95448168</v>
      </c>
      <c r="S2738" s="5">
        <f t="shared" si="85"/>
        <v>0</v>
      </c>
    </row>
    <row r="2739" spans="1:19" x14ac:dyDescent="0.25">
      <c r="A2739" s="6" t="s">
        <v>2538</v>
      </c>
      <c r="B2739" s="7">
        <v>912361340</v>
      </c>
      <c r="C2739" s="6">
        <v>36</v>
      </c>
      <c r="D2739" s="17">
        <v>31557</v>
      </c>
      <c r="E2739" s="6" t="s">
        <v>3339</v>
      </c>
      <c r="F2739" s="6" t="s">
        <v>3409</v>
      </c>
      <c r="G2739" s="6" t="s">
        <v>3505</v>
      </c>
      <c r="H2739" s="18" t="s">
        <v>8909</v>
      </c>
      <c r="I2739" s="19" t="str">
        <f t="shared" si="84"/>
        <v>192758.589</v>
      </c>
      <c r="J2739" s="20">
        <v>39899.460780000001</v>
      </c>
      <c r="K2739" s="6" t="s">
        <v>8910</v>
      </c>
      <c r="L2739" t="str">
        <f>VLOOKUP(A2739,[1]Accounts!$A$2:$G$3001,5,FALSE)</f>
        <v>Domiciliary</v>
      </c>
      <c r="M2739" t="str">
        <f>VLOOKUP(A2739,[1]Accounts!$A$2:$G$3001,7,FALSE)</f>
        <v>227250,8928</v>
      </c>
      <c r="N2739" t="str">
        <f>IFERROR(VLOOKUP(A2739,[1]Loan!A:D,4,FALSE),  " No Loan")</f>
        <v xml:space="preserve"> No Loan</v>
      </c>
      <c r="O2739" s="4">
        <f>VLOOKUP(B2739, [1]Transaction!C:F,4,FALSE)</f>
        <v>44257</v>
      </c>
      <c r="P2739" t="str">
        <f>VLOOKUP(B2739,[1]Transaction!C:D,2,FALSE)</f>
        <v>Money Deposit</v>
      </c>
      <c r="Q2739" t="str">
        <f>VLOOKUP(B2739,[1]Transaction!C:E,3,FALSE)</f>
        <v>Bank</v>
      </c>
      <c r="R2739" s="10">
        <f>IFERROR(I2739-J2739, "")</f>
        <v>152859.12822000001</v>
      </c>
      <c r="S2739" s="5">
        <f t="shared" si="85"/>
        <v>0</v>
      </c>
    </row>
    <row r="2740" spans="1:19" x14ac:dyDescent="0.25">
      <c r="A2740" s="6" t="s">
        <v>2445</v>
      </c>
      <c r="B2740" s="7">
        <v>913004392</v>
      </c>
      <c r="C2740" s="6">
        <v>43</v>
      </c>
      <c r="D2740" s="17">
        <v>29000.25</v>
      </c>
      <c r="E2740" s="6" t="s">
        <v>3348</v>
      </c>
      <c r="F2740" s="6" t="s">
        <v>4056</v>
      </c>
      <c r="G2740" s="6" t="s">
        <v>3466</v>
      </c>
      <c r="H2740" s="18" t="s">
        <v>8911</v>
      </c>
      <c r="I2740" s="19" t="str">
        <f t="shared" si="84"/>
        <v>557125.874</v>
      </c>
      <c r="J2740" s="20">
        <v>75324.923960159998</v>
      </c>
      <c r="K2740" s="6" t="s">
        <v>8912</v>
      </c>
      <c r="L2740" t="str">
        <f>VLOOKUP(A2740,[1]Accounts!$A$2:$G$3001,5,FALSE)</f>
        <v>Corporate</v>
      </c>
      <c r="M2740" t="str">
        <f>VLOOKUP(A2740,[1]Accounts!$A$2:$G$3001,7,FALSE)</f>
        <v>72442,6395</v>
      </c>
      <c r="N2740" t="str">
        <f>IFERROR(VLOOKUP(A2740,[1]Loan!A:D,4,FALSE),  " No Loan")</f>
        <v xml:space="preserve"> No Loan</v>
      </c>
      <c r="O2740" s="4">
        <f>VLOOKUP(B2740, [1]Transaction!C:F,4,FALSE)</f>
        <v>44527</v>
      </c>
      <c r="P2740" t="str">
        <f>VLOOKUP(B2740,[1]Transaction!C:D,2,FALSE)</f>
        <v>Cash Withdrawal</v>
      </c>
      <c r="Q2740" t="str">
        <f>VLOOKUP(B2740,[1]Transaction!C:E,3,FALSE)</f>
        <v>POS</v>
      </c>
      <c r="R2740" s="10">
        <f>IFERROR(I2740-J2740, "")</f>
        <v>481800.95003983995</v>
      </c>
      <c r="S2740" s="5">
        <f t="shared" si="85"/>
        <v>0</v>
      </c>
    </row>
    <row r="2741" spans="1:19" x14ac:dyDescent="0.25">
      <c r="A2741" s="6" t="s">
        <v>2768</v>
      </c>
      <c r="B2741" s="7">
        <v>913488559</v>
      </c>
      <c r="C2741" s="6">
        <v>84</v>
      </c>
      <c r="D2741" s="17">
        <v>14025</v>
      </c>
      <c r="E2741" s="6" t="s">
        <v>3348</v>
      </c>
      <c r="F2741" s="6" t="s">
        <v>3704</v>
      </c>
      <c r="G2741" s="6" t="s">
        <v>3512</v>
      </c>
      <c r="H2741" s="18" t="s">
        <v>8913</v>
      </c>
      <c r="I2741" s="19" t="str">
        <f t="shared" si="84"/>
        <v>178854.71_x0002_</v>
      </c>
      <c r="J2741" s="20">
        <v>27436.312514000001</v>
      </c>
      <c r="K2741" s="6" t="s">
        <v>7401</v>
      </c>
      <c r="L2741" t="str">
        <f>VLOOKUP(A2741,[1]Accounts!$A$2:$G$3001,5,FALSE)</f>
        <v>Domiciliary</v>
      </c>
      <c r="M2741" t="str">
        <f>VLOOKUP(A2741,[1]Accounts!$A$2:$G$3001,7,FALSE)</f>
        <v>152911,4688</v>
      </c>
      <c r="N2741" t="str">
        <f>IFERROR(VLOOKUP(A2741,[1]Loan!A:D,4,FALSE),  " No Loan")</f>
        <v xml:space="preserve"> No Loan</v>
      </c>
      <c r="O2741" s="4">
        <f>VLOOKUP(B2741, [1]Transaction!C:F,4,FALSE)</f>
        <v>44230</v>
      </c>
      <c r="P2741" t="str">
        <f>VLOOKUP(B2741,[1]Transaction!C:D,2,FALSE)</f>
        <v>Cash Withdrawal</v>
      </c>
      <c r="Q2741" t="str">
        <f>VLOOKUP(B2741,[1]Transaction!C:E,3,FALSE)</f>
        <v>Bank</v>
      </c>
      <c r="R2741" s="10" t="str">
        <f>IFERROR(I2741-J2741, "")</f>
        <v/>
      </c>
      <c r="S2741" s="5" t="e">
        <f t="shared" si="85"/>
        <v>#VALUE!</v>
      </c>
    </row>
    <row r="2742" spans="1:19" x14ac:dyDescent="0.25">
      <c r="A2742" s="6" t="s">
        <v>2342</v>
      </c>
      <c r="B2742" s="7">
        <v>913730367</v>
      </c>
      <c r="C2742" s="6">
        <v>61</v>
      </c>
      <c r="D2742" s="17">
        <v>22425.75</v>
      </c>
      <c r="E2742" s="6" t="s">
        <v>3339</v>
      </c>
      <c r="F2742" s="6" t="s">
        <v>3636</v>
      </c>
      <c r="G2742" s="6" t="s">
        <v>3345</v>
      </c>
      <c r="H2742" s="18" t="s">
        <v>8914</v>
      </c>
      <c r="I2742" s="19" t="str">
        <f t="shared" si="84"/>
        <v>636611.625</v>
      </c>
      <c r="J2742" s="20">
        <v>98089.119180000096</v>
      </c>
      <c r="K2742" s="6" t="s">
        <v>8915</v>
      </c>
      <c r="L2742" t="str">
        <f>VLOOKUP(A2742,[1]Accounts!$A$2:$G$3001,5,FALSE)</f>
        <v>Current</v>
      </c>
      <c r="M2742" t="str">
        <f>VLOOKUP(A2742,[1]Accounts!$A$2:$G$3001,7,FALSE)</f>
        <v>156417,8559</v>
      </c>
      <c r="N2742" t="str">
        <f>IFERROR(VLOOKUP(A2742,[1]Loan!A:D,4,FALSE),  " No Loan")</f>
        <v xml:space="preserve"> No Loan</v>
      </c>
      <c r="O2742" s="4">
        <f>VLOOKUP(B2742, [1]Transaction!C:F,4,FALSE)</f>
        <v>44203</v>
      </c>
      <c r="P2742" t="str">
        <f>VLOOKUP(B2742,[1]Transaction!C:D,2,FALSE)</f>
        <v>Money Deposit</v>
      </c>
      <c r="Q2742" t="str">
        <f>VLOOKUP(B2742,[1]Transaction!C:E,3,FALSE)</f>
        <v>Bank</v>
      </c>
      <c r="R2742" s="10">
        <f>IFERROR(I2742-J2742, "")</f>
        <v>538522.50581999985</v>
      </c>
      <c r="S2742" s="5">
        <f t="shared" si="85"/>
        <v>10770.450116399998</v>
      </c>
    </row>
    <row r="2743" spans="1:19" x14ac:dyDescent="0.25">
      <c r="A2743" s="6" t="s">
        <v>1779</v>
      </c>
      <c r="B2743" s="7">
        <v>913765998</v>
      </c>
      <c r="C2743" s="6">
        <v>33</v>
      </c>
      <c r="D2743" s="17">
        <v>32652.75</v>
      </c>
      <c r="E2743" s="6" t="s">
        <v>3348</v>
      </c>
      <c r="F2743" s="6" t="s">
        <v>3560</v>
      </c>
      <c r="G2743" s="6" t="s">
        <v>3463</v>
      </c>
      <c r="H2743" s="18" t="s">
        <v>8916</v>
      </c>
      <c r="I2743" s="19" t="str">
        <f t="shared" si="84"/>
        <v>167557.223</v>
      </c>
      <c r="J2743" s="20">
        <v>46245.793741200003</v>
      </c>
      <c r="K2743" s="6" t="s">
        <v>8917</v>
      </c>
      <c r="L2743" t="str">
        <f>VLOOKUP(A2743,[1]Accounts!$A$2:$G$3001,5,FALSE)</f>
        <v>Savings</v>
      </c>
      <c r="M2743" t="str">
        <f>VLOOKUP(A2743,[1]Accounts!$A$2:$G$3001,7,FALSE)</f>
        <v>79692,8704</v>
      </c>
      <c r="N2743" t="str">
        <f>IFERROR(VLOOKUP(A2743,[1]Loan!A:D,4,FALSE),  " No Loan")</f>
        <v xml:space="preserve"> No Loan</v>
      </c>
      <c r="O2743" s="4">
        <f>VLOOKUP(B2743, [1]Transaction!C:F,4,FALSE)</f>
        <v>44236</v>
      </c>
      <c r="P2743" t="str">
        <f>VLOOKUP(B2743,[1]Transaction!C:D,2,FALSE)</f>
        <v>Money Transfer</v>
      </c>
      <c r="Q2743" t="str">
        <f>VLOOKUP(B2743,[1]Transaction!C:E,3,FALSE)</f>
        <v>Internet Banking</v>
      </c>
      <c r="R2743" s="10">
        <f>IFERROR(I2743-J2743, "")</f>
        <v>121311.4292588</v>
      </c>
      <c r="S2743" s="5">
        <f t="shared" si="85"/>
        <v>0</v>
      </c>
    </row>
    <row r="2744" spans="1:19" x14ac:dyDescent="0.25">
      <c r="A2744" s="6" t="s">
        <v>1187</v>
      </c>
      <c r="B2744" s="7">
        <v>914302353</v>
      </c>
      <c r="C2744" s="6">
        <v>84</v>
      </c>
      <c r="D2744" s="17">
        <v>14025</v>
      </c>
      <c r="E2744" s="6" t="s">
        <v>3348</v>
      </c>
      <c r="F2744" s="6" t="s">
        <v>3547</v>
      </c>
      <c r="G2744" s="6" t="s">
        <v>3361</v>
      </c>
      <c r="H2744" s="18" t="s">
        <v>8918</v>
      </c>
      <c r="I2744" s="19" t="str">
        <f t="shared" si="84"/>
        <v>307164.552</v>
      </c>
      <c r="J2744" s="20">
        <v>221006.79153504001</v>
      </c>
      <c r="K2744" s="6" t="s">
        <v>8919</v>
      </c>
      <c r="L2744" t="str">
        <f>VLOOKUP(A2744,[1]Accounts!$A$2:$G$3001,5,FALSE)</f>
        <v>Savings</v>
      </c>
      <c r="M2744" t="str">
        <f>VLOOKUP(A2744,[1]Accounts!$A$2:$G$3001,7,FALSE)</f>
        <v>275945,1408</v>
      </c>
      <c r="N2744" t="str">
        <f>IFERROR(VLOOKUP(A2744,[1]Loan!A:D,4,FALSE),  " No Loan")</f>
        <v xml:space="preserve"> No Loan</v>
      </c>
      <c r="O2744" s="4">
        <f>VLOOKUP(B2744, [1]Transaction!C:F,4,FALSE)</f>
        <v>44639</v>
      </c>
      <c r="P2744" t="str">
        <f>VLOOKUP(B2744,[1]Transaction!C:D,2,FALSE)</f>
        <v>Money Deposit</v>
      </c>
      <c r="Q2744" t="str">
        <f>VLOOKUP(B2744,[1]Transaction!C:E,3,FALSE)</f>
        <v>ATM</v>
      </c>
      <c r="R2744" s="10">
        <f>IFERROR(I2744-J2744, "")</f>
        <v>86157.760464960011</v>
      </c>
      <c r="S2744" s="5">
        <f t="shared" si="85"/>
        <v>0</v>
      </c>
    </row>
    <row r="2745" spans="1:19" x14ac:dyDescent="0.25">
      <c r="A2745" s="6" t="s">
        <v>1542</v>
      </c>
      <c r="B2745" s="7">
        <v>914611148</v>
      </c>
      <c r="C2745" s="6">
        <v>74</v>
      </c>
      <c r="D2745" s="17">
        <v>17677.5</v>
      </c>
      <c r="E2745" s="6" t="s">
        <v>3348</v>
      </c>
      <c r="F2745" s="6" t="s">
        <v>3526</v>
      </c>
      <c r="G2745" s="6" t="s">
        <v>3489</v>
      </c>
      <c r="H2745" s="18" t="s">
        <v>8920</v>
      </c>
      <c r="I2745" s="19" t="str">
        <f t="shared" si="84"/>
        <v>745858.453</v>
      </c>
      <c r="J2745" s="20">
        <v>126357.19689599999</v>
      </c>
      <c r="K2745" s="6" t="s">
        <v>8921</v>
      </c>
      <c r="L2745" t="str">
        <f>VLOOKUP(A2745,[1]Accounts!$A$2:$G$3001,5,FALSE)</f>
        <v>Domiciliary</v>
      </c>
      <c r="M2745" t="str">
        <f>VLOOKUP(A2745,[1]Accounts!$A$2:$G$3001,7,FALSE)</f>
        <v>94766,6394</v>
      </c>
      <c r="N2745" t="str">
        <f>IFERROR(VLOOKUP(A2745,[1]Loan!A:D,4,FALSE),  " No Loan")</f>
        <v xml:space="preserve"> No Loan</v>
      </c>
      <c r="O2745" s="4">
        <f>VLOOKUP(B2745, [1]Transaction!C:F,4,FALSE)</f>
        <v>44393</v>
      </c>
      <c r="P2745" t="str">
        <f>VLOOKUP(B2745,[1]Transaction!C:D,2,FALSE)</f>
        <v>Money Transfer</v>
      </c>
      <c r="Q2745" t="str">
        <f>VLOOKUP(B2745,[1]Transaction!C:E,3,FALSE)</f>
        <v>Bank</v>
      </c>
      <c r="R2745" s="10">
        <f>IFERROR(I2745-J2745, "")</f>
        <v>619501.25610400003</v>
      </c>
      <c r="S2745" s="5">
        <f t="shared" si="85"/>
        <v>12390.02512208</v>
      </c>
    </row>
    <row r="2746" spans="1:19" x14ac:dyDescent="0.25">
      <c r="A2746" s="6" t="s">
        <v>1872</v>
      </c>
      <c r="B2746" s="7">
        <v>914636531</v>
      </c>
      <c r="C2746" s="6">
        <v>50</v>
      </c>
      <c r="D2746" s="17">
        <v>26443.5</v>
      </c>
      <c r="E2746" s="6" t="s">
        <v>3348</v>
      </c>
      <c r="F2746" s="6" t="s">
        <v>3591</v>
      </c>
      <c r="G2746" s="6" t="s">
        <v>3361</v>
      </c>
      <c r="H2746" s="18" t="s">
        <v>8922</v>
      </c>
      <c r="I2746" s="19" t="str">
        <f t="shared" si="84"/>
        <v>2211018.05</v>
      </c>
      <c r="J2746" s="20">
        <v>278424.49558500003</v>
      </c>
      <c r="K2746" s="6" t="s">
        <v>8923</v>
      </c>
      <c r="L2746" t="str">
        <f>VLOOKUP(A2746,[1]Accounts!$A$2:$G$3001,5,FALSE)</f>
        <v>Joint</v>
      </c>
      <c r="M2746" t="str">
        <f>VLOOKUP(A2746,[1]Accounts!$A$2:$G$3001,7,FALSE)</f>
        <v>36290,4256</v>
      </c>
      <c r="N2746" t="str">
        <f>IFERROR(VLOOKUP(A2746,[1]Loan!A:D,4,FALSE),  " No Loan")</f>
        <v xml:space="preserve"> No Loan</v>
      </c>
      <c r="O2746" s="4">
        <f>VLOOKUP(B2746, [1]Transaction!C:F,4,FALSE)</f>
        <v>44299</v>
      </c>
      <c r="P2746" t="str">
        <f>VLOOKUP(B2746,[1]Transaction!C:D,2,FALSE)</f>
        <v>Cash Withdrawal</v>
      </c>
      <c r="Q2746" t="str">
        <f>VLOOKUP(B2746,[1]Transaction!C:E,3,FALSE)</f>
        <v>Bank</v>
      </c>
      <c r="R2746" s="10">
        <f>IFERROR(I2746-J2746, "")</f>
        <v>1932593.5544149997</v>
      </c>
      <c r="S2746" s="5">
        <f t="shared" si="85"/>
        <v>38651.871088299995</v>
      </c>
    </row>
    <row r="2747" spans="1:19" x14ac:dyDescent="0.25">
      <c r="A2747" s="6" t="s">
        <v>575</v>
      </c>
      <c r="B2747" s="7">
        <v>914643280</v>
      </c>
      <c r="C2747" s="6">
        <v>61</v>
      </c>
      <c r="D2747" s="17">
        <v>22425.75</v>
      </c>
      <c r="E2747" s="6" t="s">
        <v>3348</v>
      </c>
      <c r="F2747" s="6" t="s">
        <v>3699</v>
      </c>
      <c r="G2747" s="6" t="s">
        <v>3369</v>
      </c>
      <c r="H2747" s="18" t="s">
        <v>8924</v>
      </c>
      <c r="I2747" s="19" t="str">
        <f t="shared" si="84"/>
        <v>1298187.45</v>
      </c>
      <c r="J2747" s="20">
        <v>617937.22791360004</v>
      </c>
      <c r="K2747" s="6" t="s">
        <v>8925</v>
      </c>
      <c r="L2747" t="str">
        <f>VLOOKUP(A2747,[1]Accounts!$A$2:$G$3001,5,FALSE)</f>
        <v>Domiciliary</v>
      </c>
      <c r="M2747" t="str">
        <f>VLOOKUP(A2747,[1]Accounts!$A$2:$G$3001,7,FALSE)</f>
        <v>216600,384</v>
      </c>
      <c r="N2747" t="str">
        <f>IFERROR(VLOOKUP(A2747,[1]Loan!A:D,4,FALSE),  " No Loan")</f>
        <v xml:space="preserve"> No Loan</v>
      </c>
      <c r="O2747" s="4">
        <f>VLOOKUP(B2747, [1]Transaction!C:F,4,FALSE)</f>
        <v>44305</v>
      </c>
      <c r="P2747" t="str">
        <f>VLOOKUP(B2747,[1]Transaction!C:D,2,FALSE)</f>
        <v>Cash Withdrawal</v>
      </c>
      <c r="Q2747" t="str">
        <f>VLOOKUP(B2747,[1]Transaction!C:E,3,FALSE)</f>
        <v>ATM</v>
      </c>
      <c r="R2747" s="10">
        <f>IFERROR(I2747-J2747, "")</f>
        <v>680250.22208639991</v>
      </c>
      <c r="S2747" s="5">
        <f t="shared" si="85"/>
        <v>13605.004441727999</v>
      </c>
    </row>
    <row r="2748" spans="1:19" x14ac:dyDescent="0.25">
      <c r="A2748" s="6" t="s">
        <v>3274</v>
      </c>
      <c r="B2748" s="7">
        <v>914905766</v>
      </c>
      <c r="C2748" s="6">
        <v>36</v>
      </c>
      <c r="D2748" s="17">
        <v>31557</v>
      </c>
      <c r="E2748" s="6" t="s">
        <v>3348</v>
      </c>
      <c r="F2748" s="6" t="s">
        <v>3654</v>
      </c>
      <c r="G2748" s="6" t="s">
        <v>3403</v>
      </c>
      <c r="H2748" s="18" t="s">
        <v>8926</v>
      </c>
      <c r="I2748" s="19" t="str">
        <f t="shared" si="84"/>
        <v>66334.7202</v>
      </c>
      <c r="J2748" s="20">
        <v>37557.157791999998</v>
      </c>
      <c r="K2748" s="6" t="s">
        <v>8927</v>
      </c>
      <c r="L2748" t="str">
        <f>VLOOKUP(A2748,[1]Accounts!$A$2:$G$3001,5,FALSE)</f>
        <v>Savings</v>
      </c>
      <c r="M2748" t="str">
        <f>VLOOKUP(A2748,[1]Accounts!$A$2:$G$3001,7,FALSE)</f>
        <v>94158,3252</v>
      </c>
      <c r="N2748" t="str">
        <f>IFERROR(VLOOKUP(A2748,[1]Loan!A:D,4,FALSE),  " No Loan")</f>
        <v xml:space="preserve"> No Loan</v>
      </c>
      <c r="O2748" s="4">
        <f>VLOOKUP(B2748, [1]Transaction!C:F,4,FALSE)</f>
        <v>44257</v>
      </c>
      <c r="P2748" t="str">
        <f>VLOOKUP(B2748,[1]Transaction!C:D,2,FALSE)</f>
        <v>Checks</v>
      </c>
      <c r="Q2748" t="str">
        <f>VLOOKUP(B2748,[1]Transaction!C:E,3,FALSE)</f>
        <v>Informal Services</v>
      </c>
      <c r="R2748" s="10">
        <f>IFERROR(I2748-J2748, "")</f>
        <v>28777.562407999998</v>
      </c>
      <c r="S2748" s="5">
        <f t="shared" si="85"/>
        <v>0</v>
      </c>
    </row>
    <row r="2749" spans="1:19" x14ac:dyDescent="0.25">
      <c r="A2749" s="6" t="s">
        <v>442</v>
      </c>
      <c r="B2749" s="7">
        <v>914960771</v>
      </c>
      <c r="C2749" s="6">
        <v>53</v>
      </c>
      <c r="D2749" s="17">
        <v>25347.75</v>
      </c>
      <c r="E2749" s="6" t="s">
        <v>3339</v>
      </c>
      <c r="F2749" s="6" t="s">
        <v>3438</v>
      </c>
      <c r="G2749" s="6" t="s">
        <v>3357</v>
      </c>
      <c r="H2749" s="18" t="s">
        <v>8928</v>
      </c>
      <c r="I2749" s="19" t="str">
        <f t="shared" si="84"/>
        <v>568679.982</v>
      </c>
      <c r="J2749" s="20">
        <v>159627.14845434</v>
      </c>
      <c r="K2749" s="6" t="s">
        <v>8929</v>
      </c>
      <c r="L2749" t="str">
        <f>VLOOKUP(A2749,[1]Accounts!$A$2:$G$3001,5,FALSE)</f>
        <v>Domiciliary</v>
      </c>
      <c r="M2749" t="str">
        <f>VLOOKUP(A2749,[1]Accounts!$A$2:$G$3001,7,FALSE)</f>
        <v>120699,6375</v>
      </c>
      <c r="N2749" t="str">
        <f>IFERROR(VLOOKUP(A2749,[1]Loan!A:D,4,FALSE),  " No Loan")</f>
        <v xml:space="preserve"> No Loan</v>
      </c>
      <c r="O2749" s="4">
        <f>VLOOKUP(B2749, [1]Transaction!C:F,4,FALSE)</f>
        <v>44291</v>
      </c>
      <c r="P2749" t="str">
        <f>VLOOKUP(B2749,[1]Transaction!C:D,2,FALSE)</f>
        <v>Cash Withdrawal</v>
      </c>
      <c r="Q2749" t="str">
        <f>VLOOKUP(B2749,[1]Transaction!C:E,3,FALSE)</f>
        <v>POS</v>
      </c>
      <c r="R2749" s="10">
        <f>IFERROR(I2749-J2749, "")</f>
        <v>409052.83354565996</v>
      </c>
      <c r="S2749" s="5">
        <f t="shared" si="85"/>
        <v>0</v>
      </c>
    </row>
    <row r="2750" spans="1:19" x14ac:dyDescent="0.25">
      <c r="A2750" s="6" t="s">
        <v>527</v>
      </c>
      <c r="B2750" s="7">
        <v>915295189</v>
      </c>
      <c r="C2750" s="6">
        <v>57</v>
      </c>
      <c r="D2750" s="17">
        <v>23886.75</v>
      </c>
      <c r="E2750" s="6" t="s">
        <v>3348</v>
      </c>
      <c r="F2750" s="6" t="s">
        <v>3538</v>
      </c>
      <c r="G2750" s="6" t="s">
        <v>3369</v>
      </c>
      <c r="H2750" s="18" t="s">
        <v>8930</v>
      </c>
      <c r="I2750" s="19" t="str">
        <f t="shared" si="84"/>
        <v>54596.7572</v>
      </c>
      <c r="J2750" s="20">
        <v>11453.319727849999</v>
      </c>
      <c r="K2750" s="6" t="s">
        <v>8931</v>
      </c>
      <c r="L2750" t="str">
        <f>VLOOKUP(A2750,[1]Accounts!$A$2:$G$3001,5,FALSE)</f>
        <v>Domiciliary</v>
      </c>
      <c r="M2750" t="str">
        <f>VLOOKUP(A2750,[1]Accounts!$A$2:$G$3001,7,FALSE)</f>
        <v>82530,07</v>
      </c>
      <c r="N2750" t="str">
        <f>IFERROR(VLOOKUP(A2750,[1]Loan!A:D,4,FALSE),  " No Loan")</f>
        <v xml:space="preserve"> No Loan</v>
      </c>
      <c r="O2750" s="4">
        <f>VLOOKUP(B2750, [1]Transaction!C:F,4,FALSE)</f>
        <v>44665</v>
      </c>
      <c r="P2750" t="str">
        <f>VLOOKUP(B2750,[1]Transaction!C:D,2,FALSE)</f>
        <v>Cash Withdrawal</v>
      </c>
      <c r="Q2750" t="str">
        <f>VLOOKUP(B2750,[1]Transaction!C:E,3,FALSE)</f>
        <v>ATM</v>
      </c>
      <c r="R2750" s="10">
        <f>IFERROR(I2750-J2750, "")</f>
        <v>43143.437472149999</v>
      </c>
      <c r="S2750" s="5">
        <f t="shared" si="85"/>
        <v>0</v>
      </c>
    </row>
    <row r="2751" spans="1:19" x14ac:dyDescent="0.25">
      <c r="A2751" s="6" t="s">
        <v>2748</v>
      </c>
      <c r="B2751" s="7">
        <v>915341022</v>
      </c>
      <c r="C2751" s="6">
        <v>37</v>
      </c>
      <c r="D2751" s="17">
        <v>31191.75</v>
      </c>
      <c r="E2751" s="6" t="s">
        <v>3348</v>
      </c>
      <c r="F2751" s="6" t="s">
        <v>3696</v>
      </c>
      <c r="G2751" s="6" t="s">
        <v>3501</v>
      </c>
      <c r="H2751" s="18" t="s">
        <v>8932</v>
      </c>
      <c r="I2751" s="19" t="str">
        <f t="shared" si="84"/>
        <v>955895.973</v>
      </c>
      <c r="J2751" s="20">
        <v>384211.65718571999</v>
      </c>
      <c r="K2751" s="6" t="s">
        <v>8933</v>
      </c>
      <c r="L2751" t="str">
        <f>VLOOKUP(A2751,[1]Accounts!$A$2:$G$3001,5,FALSE)</f>
        <v>Current</v>
      </c>
      <c r="M2751" t="str">
        <f>VLOOKUP(A2751,[1]Accounts!$A$2:$G$3001,7,FALSE)</f>
        <v>57690,282</v>
      </c>
      <c r="N2751" t="str">
        <f>IFERROR(VLOOKUP(A2751,[1]Loan!A:D,4,FALSE),  " No Loan")</f>
        <v xml:space="preserve"> No Loan</v>
      </c>
      <c r="O2751" s="4">
        <f>VLOOKUP(B2751, [1]Transaction!C:F,4,FALSE)</f>
        <v>44673</v>
      </c>
      <c r="P2751" t="str">
        <f>VLOOKUP(B2751,[1]Transaction!C:D,2,FALSE)</f>
        <v>Money Transfer</v>
      </c>
      <c r="Q2751" t="str">
        <f>VLOOKUP(B2751,[1]Transaction!C:E,3,FALSE)</f>
        <v>Internet Banking</v>
      </c>
      <c r="R2751" s="10">
        <f>IFERROR(I2751-J2751, "")</f>
        <v>571684.31581427995</v>
      </c>
      <c r="S2751" s="5">
        <f t="shared" si="85"/>
        <v>11433.686316285599</v>
      </c>
    </row>
    <row r="2752" spans="1:19" x14ac:dyDescent="0.25">
      <c r="A2752" s="6" t="s">
        <v>1387</v>
      </c>
      <c r="B2752" s="7">
        <v>915416749</v>
      </c>
      <c r="C2752" s="6">
        <v>48</v>
      </c>
      <c r="D2752" s="17">
        <v>27174</v>
      </c>
      <c r="E2752" s="6" t="s">
        <v>3339</v>
      </c>
      <c r="F2752" s="6" t="s">
        <v>3939</v>
      </c>
      <c r="G2752" s="6" t="s">
        <v>3361</v>
      </c>
      <c r="H2752" s="18" t="s">
        <v>8934</v>
      </c>
      <c r="I2752" s="19" t="str">
        <f t="shared" si="84"/>
        <v>1190649.74</v>
      </c>
      <c r="J2752" s="20">
        <v>163201.1290368</v>
      </c>
      <c r="K2752" s="6" t="s">
        <v>8935</v>
      </c>
      <c r="L2752" t="str">
        <f>VLOOKUP(A2752,[1]Accounts!$A$2:$G$3001,5,FALSE)</f>
        <v>Current</v>
      </c>
      <c r="M2752" t="str">
        <f>VLOOKUP(A2752,[1]Accounts!$A$2:$G$3001,7,FALSE)</f>
        <v>362722,4064</v>
      </c>
      <c r="N2752" t="str">
        <f>IFERROR(VLOOKUP(A2752,[1]Loan!A:D,4,FALSE),  " No Loan")</f>
        <v xml:space="preserve"> No Loan</v>
      </c>
      <c r="O2752" s="4">
        <f>VLOOKUP(B2752, [1]Transaction!C:F,4,FALSE)</f>
        <v>44346</v>
      </c>
      <c r="P2752" t="str">
        <f>VLOOKUP(B2752,[1]Transaction!C:D,2,FALSE)</f>
        <v>Money Deposit</v>
      </c>
      <c r="Q2752" t="str">
        <f>VLOOKUP(B2752,[1]Transaction!C:E,3,FALSE)</f>
        <v>Bank</v>
      </c>
      <c r="R2752" s="10">
        <f>IFERROR(I2752-J2752, "")</f>
        <v>1027448.6109632</v>
      </c>
      <c r="S2752" s="5">
        <f t="shared" si="85"/>
        <v>20548.972219264</v>
      </c>
    </row>
    <row r="2753" spans="1:19" x14ac:dyDescent="0.25">
      <c r="A2753" s="6" t="s">
        <v>3015</v>
      </c>
      <c r="B2753" s="7">
        <v>915663500</v>
      </c>
      <c r="C2753" s="6">
        <v>37</v>
      </c>
      <c r="D2753" s="17">
        <v>31191.75</v>
      </c>
      <c r="E2753" s="6" t="s">
        <v>3348</v>
      </c>
      <c r="F2753" s="6" t="s">
        <v>3923</v>
      </c>
      <c r="G2753" s="6" t="s">
        <v>3345</v>
      </c>
      <c r="H2753" s="18" t="s">
        <v>8936</v>
      </c>
      <c r="I2753" s="19" t="str">
        <f t="shared" si="84"/>
        <v>355410.536</v>
      </c>
      <c r="J2753" s="20">
        <v>112479.6113964</v>
      </c>
      <c r="K2753" s="6" t="s">
        <v>8937</v>
      </c>
      <c r="L2753" t="str">
        <f>VLOOKUP(A2753,[1]Accounts!$A$2:$G$3001,5,FALSE)</f>
        <v>Current</v>
      </c>
      <c r="M2753" t="str">
        <f>VLOOKUP(A2753,[1]Accounts!$A$2:$G$3001,7,FALSE)</f>
        <v>236722,4377</v>
      </c>
      <c r="N2753" t="str">
        <f>IFERROR(VLOOKUP(A2753,[1]Loan!A:D,4,FALSE),  " No Loan")</f>
        <v xml:space="preserve"> No Loan</v>
      </c>
      <c r="O2753" s="4">
        <f>VLOOKUP(B2753, [1]Transaction!C:F,4,FALSE)</f>
        <v>44223</v>
      </c>
      <c r="P2753" t="str">
        <f>VLOOKUP(B2753,[1]Transaction!C:D,2,FALSE)</f>
        <v>Money Transfer</v>
      </c>
      <c r="Q2753" t="str">
        <f>VLOOKUP(B2753,[1]Transaction!C:E,3,FALSE)</f>
        <v>Bank</v>
      </c>
      <c r="R2753" s="10">
        <f>IFERROR(I2753-J2753, "")</f>
        <v>242930.92460360003</v>
      </c>
      <c r="S2753" s="5">
        <f t="shared" si="85"/>
        <v>0</v>
      </c>
    </row>
    <row r="2754" spans="1:19" x14ac:dyDescent="0.25">
      <c r="A2754" s="6" t="s">
        <v>1178</v>
      </c>
      <c r="B2754" s="7">
        <v>916577954</v>
      </c>
      <c r="C2754" s="6">
        <v>28</v>
      </c>
      <c r="D2754" s="17">
        <v>34479</v>
      </c>
      <c r="E2754" s="6" t="s">
        <v>3339</v>
      </c>
      <c r="F2754" s="6" t="s">
        <v>4970</v>
      </c>
      <c r="G2754" s="6" t="s">
        <v>3623</v>
      </c>
      <c r="H2754" s="18" t="s">
        <v>8938</v>
      </c>
      <c r="I2754" s="19" t="str">
        <f t="shared" si="84"/>
        <v>413381.567</v>
      </c>
      <c r="J2754" s="20">
        <v>41854.883747040003</v>
      </c>
      <c r="K2754" s="6" t="s">
        <v>8939</v>
      </c>
      <c r="L2754" t="str">
        <f>VLOOKUP(A2754,[1]Accounts!$A$2:$G$3001,5,FALSE)</f>
        <v>Domiciliary</v>
      </c>
      <c r="M2754" t="str">
        <f>VLOOKUP(A2754,[1]Accounts!$A$2:$G$3001,7,FALSE)</f>
        <v>121752,0576</v>
      </c>
      <c r="N2754" t="str">
        <f>IFERROR(VLOOKUP(A2754,[1]Loan!A:D,4,FALSE),  " No Loan")</f>
        <v xml:space="preserve"> No Loan</v>
      </c>
      <c r="O2754" s="4">
        <f>VLOOKUP(B2754, [1]Transaction!C:F,4,FALSE)</f>
        <v>44390</v>
      </c>
      <c r="P2754" t="str">
        <f>VLOOKUP(B2754,[1]Transaction!C:D,2,FALSE)</f>
        <v>Online Payment</v>
      </c>
      <c r="Q2754" t="str">
        <f>VLOOKUP(B2754,[1]Transaction!C:E,3,FALSE)</f>
        <v>Mobile</v>
      </c>
      <c r="R2754" s="10">
        <f>IFERROR(I2754-J2754, "")</f>
        <v>371526.68325295998</v>
      </c>
      <c r="S2754" s="5">
        <f t="shared" si="85"/>
        <v>0</v>
      </c>
    </row>
    <row r="2755" spans="1:19" x14ac:dyDescent="0.25">
      <c r="A2755" s="6" t="s">
        <v>2131</v>
      </c>
      <c r="B2755" s="7">
        <v>917124406</v>
      </c>
      <c r="C2755" s="6">
        <v>25</v>
      </c>
      <c r="D2755" s="17">
        <v>35574.75</v>
      </c>
      <c r="E2755" s="6" t="s">
        <v>3339</v>
      </c>
      <c r="F2755" s="6" t="s">
        <v>4539</v>
      </c>
      <c r="G2755" s="6" t="s">
        <v>3376</v>
      </c>
      <c r="H2755" s="18" t="s">
        <v>8940</v>
      </c>
      <c r="I2755" s="19" t="str">
        <f t="shared" ref="I2755:I2818" si="86">LEFT(H2755,10)</f>
        <v>1874804.38</v>
      </c>
      <c r="J2755" s="20">
        <v>579249.90502399998</v>
      </c>
      <c r="K2755" s="6" t="s">
        <v>8941</v>
      </c>
      <c r="L2755" t="str">
        <f>VLOOKUP(A2755,[1]Accounts!$A$2:$G$3001,5,FALSE)</f>
        <v>Current</v>
      </c>
      <c r="M2755" t="str">
        <f>VLOOKUP(A2755,[1]Accounts!$A$2:$G$3001,7,FALSE)</f>
        <v>168353,2389</v>
      </c>
      <c r="N2755" t="str">
        <f>IFERROR(VLOOKUP(A2755,[1]Loan!A:D,4,FALSE),  " No Loan")</f>
        <v xml:space="preserve"> No Loan</v>
      </c>
      <c r="O2755" s="4">
        <f>VLOOKUP(B2755, [1]Transaction!C:F,4,FALSE)</f>
        <v>44485</v>
      </c>
      <c r="P2755" t="str">
        <f>VLOOKUP(B2755,[1]Transaction!C:D,2,FALSE)</f>
        <v>Money Transfer</v>
      </c>
      <c r="Q2755" t="str">
        <f>VLOOKUP(B2755,[1]Transaction!C:E,3,FALSE)</f>
        <v>Mobile</v>
      </c>
      <c r="R2755" s="10">
        <f>IFERROR(I2755-J2755, "")</f>
        <v>1295554.4749759999</v>
      </c>
      <c r="S2755" s="5">
        <f t="shared" ref="S2755:S2818" si="87">IF(R2755&gt;500000, R2755*0.02,0)</f>
        <v>25911.08949952</v>
      </c>
    </row>
    <row r="2756" spans="1:19" x14ac:dyDescent="0.25">
      <c r="A2756" s="6" t="s">
        <v>2250</v>
      </c>
      <c r="B2756" s="7">
        <v>917410375</v>
      </c>
      <c r="C2756" s="6">
        <v>23</v>
      </c>
      <c r="D2756" s="17">
        <v>36305.25</v>
      </c>
      <c r="E2756" s="6" t="s">
        <v>3348</v>
      </c>
      <c r="F2756" s="6" t="s">
        <v>3616</v>
      </c>
      <c r="G2756" s="6" t="s">
        <v>3361</v>
      </c>
      <c r="H2756" s="18" t="s">
        <v>8942</v>
      </c>
      <c r="I2756" s="19" t="str">
        <f t="shared" si="86"/>
        <v>2195313.27</v>
      </c>
      <c r="J2756" s="20">
        <v>160023.15029409001</v>
      </c>
      <c r="K2756" s="6" t="s">
        <v>8943</v>
      </c>
      <c r="L2756" t="str">
        <f>VLOOKUP(A2756,[1]Accounts!$A$2:$G$3001,5,FALSE)</f>
        <v>Domiciliary</v>
      </c>
      <c r="M2756" t="str">
        <f>VLOOKUP(A2756,[1]Accounts!$A$2:$G$3001,7,FALSE)</f>
        <v>297847,225</v>
      </c>
      <c r="N2756" t="str">
        <f>IFERROR(VLOOKUP(A2756,[1]Loan!A:D,4,FALSE),  " No Loan")</f>
        <v xml:space="preserve"> No Loan</v>
      </c>
      <c r="O2756" s="4">
        <f>VLOOKUP(B2756, [1]Transaction!C:F,4,FALSE)</f>
        <v>44490</v>
      </c>
      <c r="P2756" t="str">
        <f>VLOOKUP(B2756,[1]Transaction!C:D,2,FALSE)</f>
        <v>Money Transfer</v>
      </c>
      <c r="Q2756" t="str">
        <f>VLOOKUP(B2756,[1]Transaction!C:E,3,FALSE)</f>
        <v>Mobile</v>
      </c>
      <c r="R2756" s="10">
        <f>IFERROR(I2756-J2756, "")</f>
        <v>2035290.1197059101</v>
      </c>
      <c r="S2756" s="5">
        <f t="shared" si="87"/>
        <v>40705.802394118204</v>
      </c>
    </row>
    <row r="2757" spans="1:19" x14ac:dyDescent="0.25">
      <c r="A2757" s="6" t="s">
        <v>2676</v>
      </c>
      <c r="B2757" s="7">
        <v>918619771</v>
      </c>
      <c r="C2757" s="6">
        <v>42</v>
      </c>
      <c r="D2757" s="17">
        <v>29365.5</v>
      </c>
      <c r="E2757" s="6" t="s">
        <v>3348</v>
      </c>
      <c r="F2757" s="6" t="s">
        <v>5227</v>
      </c>
      <c r="G2757" s="6" t="s">
        <v>3369</v>
      </c>
      <c r="H2757" s="18" t="s">
        <v>8944</v>
      </c>
      <c r="I2757" s="19" t="str">
        <f t="shared" si="86"/>
        <v>432454.767</v>
      </c>
      <c r="J2757" s="20">
        <v>253264.35138549999</v>
      </c>
      <c r="K2757" s="6" t="s">
        <v>8945</v>
      </c>
      <c r="L2757" t="str">
        <f>VLOOKUP(A2757,[1]Accounts!$A$2:$G$3001,5,FALSE)</f>
        <v>Current</v>
      </c>
      <c r="M2757" t="str">
        <f>VLOOKUP(A2757,[1]Accounts!$A$2:$G$3001,7,FALSE)</f>
        <v>257023,8279</v>
      </c>
      <c r="N2757" t="str">
        <f>IFERROR(VLOOKUP(A2757,[1]Loan!A:D,4,FALSE),  " No Loan")</f>
        <v xml:space="preserve"> No Loan</v>
      </c>
      <c r="O2757" s="4">
        <f>VLOOKUP(B2757, [1]Transaction!C:F,4,FALSE)</f>
        <v>44403</v>
      </c>
      <c r="P2757" t="str">
        <f>VLOOKUP(B2757,[1]Transaction!C:D,2,FALSE)</f>
        <v>Money Deposit</v>
      </c>
      <c r="Q2757" t="str">
        <f>VLOOKUP(B2757,[1]Transaction!C:E,3,FALSE)</f>
        <v>ATM</v>
      </c>
      <c r="R2757" s="10">
        <f>IFERROR(I2757-J2757, "")</f>
        <v>179190.4156145</v>
      </c>
      <c r="S2757" s="5">
        <f t="shared" si="87"/>
        <v>0</v>
      </c>
    </row>
    <row r="2758" spans="1:19" x14ac:dyDescent="0.25">
      <c r="A2758" s="6" t="s">
        <v>1827</v>
      </c>
      <c r="B2758" s="7">
        <v>919464811</v>
      </c>
      <c r="C2758" s="6">
        <v>38</v>
      </c>
      <c r="D2758" s="17">
        <v>30826.5</v>
      </c>
      <c r="E2758" s="6" t="s">
        <v>3339</v>
      </c>
      <c r="F2758" s="6" t="s">
        <v>3626</v>
      </c>
      <c r="G2758" s="6" t="s">
        <v>3505</v>
      </c>
      <c r="H2758" s="18" t="s">
        <v>8946</v>
      </c>
      <c r="I2758" s="19" t="str">
        <f t="shared" si="86"/>
        <v>511243.390</v>
      </c>
      <c r="J2758" s="20">
        <v>114718.87157472</v>
      </c>
      <c r="K2758" s="6" t="s">
        <v>8947</v>
      </c>
      <c r="L2758" t="str">
        <f>VLOOKUP(A2758,[1]Accounts!$A$2:$G$3001,5,FALSE)</f>
        <v>Current</v>
      </c>
      <c r="M2758" t="str">
        <f>VLOOKUP(A2758,[1]Accounts!$A$2:$G$3001,7,FALSE)</f>
        <v>428363,55</v>
      </c>
      <c r="N2758" t="str">
        <f>IFERROR(VLOOKUP(A2758,[1]Loan!A:D,4,FALSE),  " No Loan")</f>
        <v xml:space="preserve"> No Loan</v>
      </c>
      <c r="O2758" s="4">
        <f>VLOOKUP(B2758, [1]Transaction!C:F,4,FALSE)</f>
        <v>44555</v>
      </c>
      <c r="P2758" t="str">
        <f>VLOOKUP(B2758,[1]Transaction!C:D,2,FALSE)</f>
        <v>Money Transfer</v>
      </c>
      <c r="Q2758" t="str">
        <f>VLOOKUP(B2758,[1]Transaction!C:E,3,FALSE)</f>
        <v>Mobile</v>
      </c>
      <c r="R2758" s="10">
        <f>IFERROR(I2758-J2758, "")</f>
        <v>396524.51842528</v>
      </c>
      <c r="S2758" s="5">
        <f t="shared" si="87"/>
        <v>0</v>
      </c>
    </row>
    <row r="2759" spans="1:19" x14ac:dyDescent="0.25">
      <c r="A2759" s="6" t="s">
        <v>879</v>
      </c>
      <c r="B2759" s="7">
        <v>919496575</v>
      </c>
      <c r="C2759" s="6">
        <v>64</v>
      </c>
      <c r="D2759" s="17">
        <v>21330</v>
      </c>
      <c r="E2759" s="6" t="s">
        <v>3348</v>
      </c>
      <c r="F2759" s="6" t="s">
        <v>3398</v>
      </c>
      <c r="G2759" s="6" t="s">
        <v>3361</v>
      </c>
      <c r="H2759" s="18"/>
      <c r="I2759" s="19" t="str">
        <f t="shared" si="86"/>
        <v/>
      </c>
      <c r="J2759" s="20"/>
      <c r="K2759" s="6" t="s">
        <v>8948</v>
      </c>
      <c r="L2759" t="str">
        <f>VLOOKUP(A2759,[1]Accounts!$A$2:$G$3001,5,FALSE)</f>
        <v>Current</v>
      </c>
      <c r="M2759" t="str">
        <f>VLOOKUP(A2759,[1]Accounts!$A$2:$G$3001,7,FALSE)</f>
        <v>362402,9448</v>
      </c>
      <c r="N2759" t="str">
        <f>IFERROR(VLOOKUP(A2759,[1]Loan!A:D,4,FALSE),  " No Loan")</f>
        <v>N2660428992</v>
      </c>
      <c r="O2759" s="4">
        <f>VLOOKUP(B2759, [1]Transaction!C:F,4,FALSE)</f>
        <v>44418</v>
      </c>
      <c r="P2759" t="str">
        <f>VLOOKUP(B2759,[1]Transaction!C:D,2,FALSE)</f>
        <v>Loan Payment</v>
      </c>
      <c r="Q2759" t="str">
        <f>VLOOKUP(B2759,[1]Transaction!C:E,3,FALSE)</f>
        <v>AFT</v>
      </c>
      <c r="R2759" s="10" t="str">
        <f>IFERROR(I2759-J2759, "")</f>
        <v/>
      </c>
      <c r="S2759" s="5" t="e">
        <f t="shared" si="87"/>
        <v>#VALUE!</v>
      </c>
    </row>
    <row r="2760" spans="1:19" x14ac:dyDescent="0.25">
      <c r="A2760" s="6" t="s">
        <v>2766</v>
      </c>
      <c r="B2760" s="7">
        <v>919517989</v>
      </c>
      <c r="C2760" s="6">
        <v>24</v>
      </c>
      <c r="D2760" s="17">
        <v>35940</v>
      </c>
      <c r="E2760" s="6" t="s">
        <v>3348</v>
      </c>
      <c r="F2760" s="6" t="s">
        <v>4310</v>
      </c>
      <c r="G2760" s="6" t="s">
        <v>3403</v>
      </c>
      <c r="H2760" s="18" t="s">
        <v>8949</v>
      </c>
      <c r="I2760" s="19" t="str">
        <f t="shared" si="86"/>
        <v>1236148.33</v>
      </c>
      <c r="J2760" s="20">
        <v>170534.33265960001</v>
      </c>
      <c r="K2760" s="6" t="s">
        <v>8950</v>
      </c>
      <c r="L2760" t="str">
        <f>VLOOKUP(A2760,[1]Accounts!$A$2:$G$3001,5,FALSE)</f>
        <v>Domiciliary</v>
      </c>
      <c r="M2760" t="str">
        <f>VLOOKUP(A2760,[1]Accounts!$A$2:$G$3001,7,FALSE)</f>
        <v>165293,4528</v>
      </c>
      <c r="N2760" t="str">
        <f>IFERROR(VLOOKUP(A2760,[1]Loan!A:D,4,FALSE),  " No Loan")</f>
        <v xml:space="preserve"> No Loan</v>
      </c>
      <c r="O2760" s="4">
        <f>VLOOKUP(B2760, [1]Transaction!C:F,4,FALSE)</f>
        <v>44331</v>
      </c>
      <c r="P2760" t="str">
        <f>VLOOKUP(B2760,[1]Transaction!C:D,2,FALSE)</f>
        <v>Money Deposit</v>
      </c>
      <c r="Q2760" t="str">
        <f>VLOOKUP(B2760,[1]Transaction!C:E,3,FALSE)</f>
        <v>Bank</v>
      </c>
      <c r="R2760" s="10">
        <f>IFERROR(I2760-J2760, "")</f>
        <v>1065613.9973404</v>
      </c>
      <c r="S2760" s="5">
        <f t="shared" si="87"/>
        <v>21312.279946808001</v>
      </c>
    </row>
    <row r="2761" spans="1:19" x14ac:dyDescent="0.25">
      <c r="A2761" s="6" t="s">
        <v>3093</v>
      </c>
      <c r="B2761" s="7">
        <v>919543217</v>
      </c>
      <c r="C2761" s="6">
        <v>29</v>
      </c>
      <c r="D2761" s="17">
        <v>34113.75</v>
      </c>
      <c r="E2761" s="6" t="s">
        <v>3339</v>
      </c>
      <c r="F2761" s="6" t="s">
        <v>3372</v>
      </c>
      <c r="G2761" s="6" t="s">
        <v>3345</v>
      </c>
      <c r="H2761" s="18" t="s">
        <v>8951</v>
      </c>
      <c r="I2761" s="19" t="str">
        <f t="shared" si="86"/>
        <v>35563.3116</v>
      </c>
      <c r="J2761" s="20">
        <v>15534.9577152</v>
      </c>
      <c r="K2761" s="6" t="s">
        <v>8952</v>
      </c>
      <c r="L2761" t="str">
        <f>VLOOKUP(A2761,[1]Accounts!$A$2:$G$3001,5,FALSE)</f>
        <v>Corporate</v>
      </c>
      <c r="M2761" t="str">
        <f>VLOOKUP(A2761,[1]Accounts!$A$2:$G$3001,7,FALSE)</f>
        <v>43011,5625</v>
      </c>
      <c r="N2761" t="str">
        <f>IFERROR(VLOOKUP(A2761,[1]Loan!A:D,4,FALSE),  " No Loan")</f>
        <v xml:space="preserve"> No Loan</v>
      </c>
      <c r="O2761" s="4">
        <f>VLOOKUP(B2761, [1]Transaction!C:F,4,FALSE)</f>
        <v>44385</v>
      </c>
      <c r="P2761" t="str">
        <f>VLOOKUP(B2761,[1]Transaction!C:D,2,FALSE)</f>
        <v>Cash Withdrawal</v>
      </c>
      <c r="Q2761" t="str">
        <f>VLOOKUP(B2761,[1]Transaction!C:E,3,FALSE)</f>
        <v>ATM</v>
      </c>
      <c r="R2761" s="10">
        <f>IFERROR(I2761-J2761, "")</f>
        <v>20028.353884800003</v>
      </c>
      <c r="S2761" s="5">
        <f t="shared" si="87"/>
        <v>0</v>
      </c>
    </row>
    <row r="2762" spans="1:19" x14ac:dyDescent="0.25">
      <c r="A2762" s="6" t="s">
        <v>1559</v>
      </c>
      <c r="B2762" s="7">
        <v>919570593</v>
      </c>
      <c r="C2762" s="6">
        <v>46</v>
      </c>
      <c r="D2762" s="17">
        <v>27904.5</v>
      </c>
      <c r="E2762" s="6" t="s">
        <v>3339</v>
      </c>
      <c r="F2762" s="6" t="s">
        <v>3517</v>
      </c>
      <c r="G2762" s="6" t="s">
        <v>3365</v>
      </c>
      <c r="H2762" s="18" t="s">
        <v>8953</v>
      </c>
      <c r="I2762" s="19" t="str">
        <f t="shared" si="86"/>
        <v>744622.594</v>
      </c>
      <c r="J2762" s="20">
        <v>202606.61279039999</v>
      </c>
      <c r="K2762" s="6" t="s">
        <v>8954</v>
      </c>
      <c r="L2762" t="str">
        <f>VLOOKUP(A2762,[1]Accounts!$A$2:$G$3001,5,FALSE)</f>
        <v>Current</v>
      </c>
      <c r="M2762" t="str">
        <f>VLOOKUP(A2762,[1]Accounts!$A$2:$G$3001,7,FALSE)</f>
        <v>109285,8624</v>
      </c>
      <c r="N2762" t="str">
        <f>IFERROR(VLOOKUP(A2762,[1]Loan!A:D,4,FALSE),  " No Loan")</f>
        <v xml:space="preserve"> No Loan</v>
      </c>
      <c r="O2762" s="4">
        <f>VLOOKUP(B2762, [1]Transaction!C:F,4,FALSE)</f>
        <v>44608</v>
      </c>
      <c r="P2762" t="str">
        <f>VLOOKUP(B2762,[1]Transaction!C:D,2,FALSE)</f>
        <v>Cash Withdrawal</v>
      </c>
      <c r="Q2762" t="str">
        <f>VLOOKUP(B2762,[1]Transaction!C:E,3,FALSE)</f>
        <v>Bank</v>
      </c>
      <c r="R2762" s="10">
        <f>IFERROR(I2762-J2762, "")</f>
        <v>542015.98120960011</v>
      </c>
      <c r="S2762" s="5">
        <f t="shared" si="87"/>
        <v>10840.319624192003</v>
      </c>
    </row>
    <row r="2763" spans="1:19" x14ac:dyDescent="0.25">
      <c r="A2763" s="6" t="s">
        <v>736</v>
      </c>
      <c r="B2763" s="7">
        <v>919654415</v>
      </c>
      <c r="C2763" s="6">
        <v>25</v>
      </c>
      <c r="D2763" s="17">
        <v>35574.75</v>
      </c>
      <c r="E2763" s="6" t="s">
        <v>3339</v>
      </c>
      <c r="F2763" s="6" t="s">
        <v>3372</v>
      </c>
      <c r="G2763" s="6" t="s">
        <v>3341</v>
      </c>
      <c r="H2763" s="18" t="s">
        <v>8955</v>
      </c>
      <c r="I2763" s="19" t="str">
        <f t="shared" si="86"/>
        <v>224955.853</v>
      </c>
      <c r="J2763" s="20">
        <v>41152.250145600003</v>
      </c>
      <c r="K2763" s="6" t="s">
        <v>8956</v>
      </c>
      <c r="L2763" t="str">
        <f>VLOOKUP(A2763,[1]Accounts!$A$2:$G$3001,5,FALSE)</f>
        <v>Corporate</v>
      </c>
      <c r="M2763" t="str">
        <f>VLOOKUP(A2763,[1]Accounts!$A$2:$G$3001,7,FALSE)</f>
        <v>44664,006</v>
      </c>
      <c r="N2763" t="str">
        <f>IFERROR(VLOOKUP(A2763,[1]Loan!A:D,4,FALSE),  " No Loan")</f>
        <v xml:space="preserve"> No Loan</v>
      </c>
      <c r="O2763" s="4">
        <f>VLOOKUP(B2763, [1]Transaction!C:F,4,FALSE)</f>
        <v>44576</v>
      </c>
      <c r="P2763" t="str">
        <f>VLOOKUP(B2763,[1]Transaction!C:D,2,FALSE)</f>
        <v>Cash Withdrawal</v>
      </c>
      <c r="Q2763" t="str">
        <f>VLOOKUP(B2763,[1]Transaction!C:E,3,FALSE)</f>
        <v>ATM</v>
      </c>
      <c r="R2763" s="10">
        <f>IFERROR(I2763-J2763, "")</f>
        <v>183803.6028544</v>
      </c>
      <c r="S2763" s="5">
        <f t="shared" si="87"/>
        <v>0</v>
      </c>
    </row>
    <row r="2764" spans="1:19" x14ac:dyDescent="0.25">
      <c r="A2764" s="6" t="s">
        <v>1939</v>
      </c>
      <c r="B2764" s="7">
        <v>919962728</v>
      </c>
      <c r="C2764" s="6">
        <v>70</v>
      </c>
      <c r="D2764" s="17">
        <v>19138.5</v>
      </c>
      <c r="E2764" s="6" t="s">
        <v>3348</v>
      </c>
      <c r="F2764" s="6" t="s">
        <v>3353</v>
      </c>
      <c r="G2764" s="6" t="s">
        <v>3361</v>
      </c>
      <c r="H2764" s="18" t="s">
        <v>8957</v>
      </c>
      <c r="I2764" s="19" t="str">
        <f t="shared" si="86"/>
        <v>203854.762</v>
      </c>
      <c r="J2764" s="20">
        <v>73047.95667</v>
      </c>
      <c r="K2764" s="6" t="s">
        <v>8958</v>
      </c>
      <c r="L2764" t="str">
        <f>VLOOKUP(A2764,[1]Accounts!$A$2:$G$3001,5,FALSE)</f>
        <v>Corporate</v>
      </c>
      <c r="M2764" t="str">
        <f>VLOOKUP(A2764,[1]Accounts!$A$2:$G$3001,7,FALSE)</f>
        <v>43256,08</v>
      </c>
      <c r="N2764" t="str">
        <f>IFERROR(VLOOKUP(A2764,[1]Loan!A:D,4,FALSE),  " No Loan")</f>
        <v xml:space="preserve"> No Loan</v>
      </c>
      <c r="O2764" s="4">
        <f>VLOOKUP(B2764, [1]Transaction!C:F,4,FALSE)</f>
        <v>44669</v>
      </c>
      <c r="P2764" t="str">
        <f>VLOOKUP(B2764,[1]Transaction!C:D,2,FALSE)</f>
        <v>Money Transfer</v>
      </c>
      <c r="Q2764" t="str">
        <f>VLOOKUP(B2764,[1]Transaction!C:E,3,FALSE)</f>
        <v>Internet Banking</v>
      </c>
      <c r="R2764" s="10">
        <f>IFERROR(I2764-J2764, "")</f>
        <v>130806.80532999999</v>
      </c>
      <c r="S2764" s="5">
        <f t="shared" si="87"/>
        <v>0</v>
      </c>
    </row>
    <row r="2765" spans="1:19" x14ac:dyDescent="0.25">
      <c r="A2765" s="6" t="s">
        <v>2976</v>
      </c>
      <c r="B2765" s="7">
        <v>920076730</v>
      </c>
      <c r="C2765" s="6">
        <v>42</v>
      </c>
      <c r="D2765" s="17">
        <v>29365.5</v>
      </c>
      <c r="E2765" s="6" t="s">
        <v>3348</v>
      </c>
      <c r="F2765" s="6" t="s">
        <v>3450</v>
      </c>
      <c r="G2765" s="6" t="s">
        <v>3361</v>
      </c>
      <c r="H2765" s="18" t="s">
        <v>8959</v>
      </c>
      <c r="I2765" s="19" t="str">
        <f t="shared" si="86"/>
        <v>93661.6252</v>
      </c>
      <c r="J2765" s="20">
        <v>40649.1453368</v>
      </c>
      <c r="K2765" s="6" t="s">
        <v>8960</v>
      </c>
      <c r="L2765" t="str">
        <f>VLOOKUP(A2765,[1]Accounts!$A$2:$G$3001,5,FALSE)</f>
        <v>Domiciliary</v>
      </c>
      <c r="M2765" t="str">
        <f>VLOOKUP(A2765,[1]Accounts!$A$2:$G$3001,7,FALSE)</f>
        <v>133962,1752</v>
      </c>
      <c r="N2765" t="str">
        <f>IFERROR(VLOOKUP(A2765,[1]Loan!A:D,4,FALSE),  " No Loan")</f>
        <v xml:space="preserve"> No Loan</v>
      </c>
      <c r="O2765" s="4">
        <f>VLOOKUP(B2765, [1]Transaction!C:F,4,FALSE)</f>
        <v>44244</v>
      </c>
      <c r="P2765" t="str">
        <f>VLOOKUP(B2765,[1]Transaction!C:D,2,FALSE)</f>
        <v>Money Deposit</v>
      </c>
      <c r="Q2765" t="str">
        <f>VLOOKUP(B2765,[1]Transaction!C:E,3,FALSE)</f>
        <v>Bank</v>
      </c>
      <c r="R2765" s="10">
        <f>IFERROR(I2765-J2765, "")</f>
        <v>53012.479863199995</v>
      </c>
      <c r="S2765" s="5">
        <f t="shared" si="87"/>
        <v>0</v>
      </c>
    </row>
    <row r="2766" spans="1:19" x14ac:dyDescent="0.25">
      <c r="A2766" s="6" t="s">
        <v>1908</v>
      </c>
      <c r="B2766" s="7">
        <v>920495974</v>
      </c>
      <c r="C2766" s="6">
        <v>83</v>
      </c>
      <c r="D2766" s="17">
        <v>14390.25</v>
      </c>
      <c r="E2766" s="6" t="s">
        <v>3339</v>
      </c>
      <c r="F2766" s="6" t="s">
        <v>3710</v>
      </c>
      <c r="G2766" s="6" t="s">
        <v>3369</v>
      </c>
      <c r="H2766" s="18" t="s">
        <v>8961</v>
      </c>
      <c r="I2766" s="19" t="str">
        <f t="shared" si="86"/>
        <v>128258.481</v>
      </c>
      <c r="J2766" s="20">
        <v>64642.274726399999</v>
      </c>
      <c r="K2766" s="6" t="s">
        <v>8962</v>
      </c>
      <c r="L2766" t="str">
        <f>VLOOKUP(A2766,[1]Accounts!$A$2:$G$3001,5,FALSE)</f>
        <v>Corporate</v>
      </c>
      <c r="M2766" t="str">
        <f>VLOOKUP(A2766,[1]Accounts!$A$2:$G$3001,7,FALSE)</f>
        <v>298478,752</v>
      </c>
      <c r="N2766" t="str">
        <f>IFERROR(VLOOKUP(A2766,[1]Loan!A:D,4,FALSE),  " No Loan")</f>
        <v xml:space="preserve"> No Loan</v>
      </c>
      <c r="O2766" s="4">
        <f>VLOOKUP(B2766, [1]Transaction!C:F,4,FALSE)</f>
        <v>44667</v>
      </c>
      <c r="P2766" t="str">
        <f>VLOOKUP(B2766,[1]Transaction!C:D,2,FALSE)</f>
        <v>Money Transfer</v>
      </c>
      <c r="Q2766" t="str">
        <f>VLOOKUP(B2766,[1]Transaction!C:E,3,FALSE)</f>
        <v>Mobile</v>
      </c>
      <c r="R2766" s="10">
        <f>IFERROR(I2766-J2766, "")</f>
        <v>63616.206273600001</v>
      </c>
      <c r="S2766" s="5">
        <f t="shared" si="87"/>
        <v>0</v>
      </c>
    </row>
    <row r="2767" spans="1:19" x14ac:dyDescent="0.25">
      <c r="A2767" s="6" t="s">
        <v>3050</v>
      </c>
      <c r="B2767" s="7">
        <v>920922693</v>
      </c>
      <c r="C2767" s="6">
        <v>67</v>
      </c>
      <c r="D2767" s="17">
        <v>20234.25</v>
      </c>
      <c r="E2767" s="6" t="s">
        <v>3339</v>
      </c>
      <c r="F2767" s="6" t="s">
        <v>3375</v>
      </c>
      <c r="G2767" s="6" t="s">
        <v>3463</v>
      </c>
      <c r="H2767" s="18" t="s">
        <v>8963</v>
      </c>
      <c r="I2767" s="19" t="str">
        <f t="shared" si="86"/>
        <v>434860.503</v>
      </c>
      <c r="J2767" s="20">
        <v>85768.713139200001</v>
      </c>
      <c r="K2767" s="6" t="s">
        <v>8964</v>
      </c>
      <c r="L2767" t="str">
        <f>VLOOKUP(A2767,[1]Accounts!$A$2:$G$3001,5,FALSE)</f>
        <v>Joint</v>
      </c>
      <c r="M2767" t="str">
        <f>VLOOKUP(A2767,[1]Accounts!$A$2:$G$3001,7,FALSE)</f>
        <v>220066,392</v>
      </c>
      <c r="N2767" t="str">
        <f>IFERROR(VLOOKUP(A2767,[1]Loan!A:D,4,FALSE),  " No Loan")</f>
        <v xml:space="preserve"> No Loan</v>
      </c>
      <c r="O2767" s="4">
        <f>VLOOKUP(B2767, [1]Transaction!C:F,4,FALSE)</f>
        <v>44549</v>
      </c>
      <c r="P2767" t="str">
        <f>VLOOKUP(B2767,[1]Transaction!C:D,2,FALSE)</f>
        <v>Online Payment</v>
      </c>
      <c r="Q2767" t="str">
        <f>VLOOKUP(B2767,[1]Transaction!C:E,3,FALSE)</f>
        <v>Mobile</v>
      </c>
      <c r="R2767" s="10">
        <f>IFERROR(I2767-J2767, "")</f>
        <v>349091.78986080003</v>
      </c>
      <c r="S2767" s="5">
        <f t="shared" si="87"/>
        <v>0</v>
      </c>
    </row>
    <row r="2768" spans="1:19" x14ac:dyDescent="0.25">
      <c r="A2768" s="6" t="s">
        <v>2838</v>
      </c>
      <c r="B2768" s="7">
        <v>921397735</v>
      </c>
      <c r="C2768" s="6">
        <v>65</v>
      </c>
      <c r="D2768" s="17">
        <v>20964.75</v>
      </c>
      <c r="E2768" s="6" t="s">
        <v>3348</v>
      </c>
      <c r="F2768" s="6" t="s">
        <v>4094</v>
      </c>
      <c r="G2768" s="6" t="s">
        <v>3341</v>
      </c>
      <c r="H2768" s="18" t="s">
        <v>8965</v>
      </c>
      <c r="I2768" s="19" t="str">
        <f t="shared" si="86"/>
        <v>1492857.10</v>
      </c>
      <c r="J2768" s="20">
        <v>400821.90825600002</v>
      </c>
      <c r="K2768" s="6" t="s">
        <v>8966</v>
      </c>
      <c r="L2768" t="str">
        <f>VLOOKUP(A2768,[1]Accounts!$A$2:$G$3001,5,FALSE)</f>
        <v>Corporate</v>
      </c>
      <c r="M2768" t="str">
        <f>VLOOKUP(A2768,[1]Accounts!$A$2:$G$3001,7,FALSE)</f>
        <v>122483,7504</v>
      </c>
      <c r="N2768" t="str">
        <f>IFERROR(VLOOKUP(A2768,[1]Loan!A:D,4,FALSE),  " No Loan")</f>
        <v xml:space="preserve"> No Loan</v>
      </c>
      <c r="O2768" s="4">
        <f>VLOOKUP(B2768, [1]Transaction!C:F,4,FALSE)</f>
        <v>44580</v>
      </c>
      <c r="P2768" t="str">
        <f>VLOOKUP(B2768,[1]Transaction!C:D,2,FALSE)</f>
        <v>Cash Withdrawal</v>
      </c>
      <c r="Q2768" t="str">
        <f>VLOOKUP(B2768,[1]Transaction!C:E,3,FALSE)</f>
        <v>ATM</v>
      </c>
      <c r="R2768" s="10">
        <f>IFERROR(I2768-J2768, "")</f>
        <v>1092035.1917440002</v>
      </c>
      <c r="S2768" s="5">
        <f t="shared" si="87"/>
        <v>21840.703834880005</v>
      </c>
    </row>
    <row r="2769" spans="1:19" x14ac:dyDescent="0.25">
      <c r="A2769" s="6" t="s">
        <v>882</v>
      </c>
      <c r="B2769" s="7">
        <v>921471761</v>
      </c>
      <c r="C2769" s="6">
        <v>67</v>
      </c>
      <c r="D2769" s="17">
        <v>20234.25</v>
      </c>
      <c r="E2769" s="6" t="s">
        <v>3348</v>
      </c>
      <c r="F2769" s="6" t="s">
        <v>3663</v>
      </c>
      <c r="G2769" s="6" t="s">
        <v>3512</v>
      </c>
      <c r="H2769" s="18" t="s">
        <v>8967</v>
      </c>
      <c r="I2769" s="19" t="str">
        <f t="shared" si="86"/>
        <v>374513.193</v>
      </c>
      <c r="J2769" s="20">
        <v>297799.72185600002</v>
      </c>
      <c r="K2769" s="6" t="s">
        <v>8968</v>
      </c>
      <c r="L2769" t="str">
        <f>VLOOKUP(A2769,[1]Accounts!$A$2:$G$3001,5,FALSE)</f>
        <v>Savings</v>
      </c>
      <c r="M2769" t="str">
        <f>VLOOKUP(A2769,[1]Accounts!$A$2:$G$3001,7,FALSE)</f>
        <v>129121,92</v>
      </c>
      <c r="N2769" t="str">
        <f>IFERROR(VLOOKUP(A2769,[1]Loan!A:D,4,FALSE),  " No Loan")</f>
        <v>N921744224</v>
      </c>
      <c r="O2769" s="4">
        <f>VLOOKUP(B2769, [1]Transaction!C:F,4,FALSE)</f>
        <v>44519</v>
      </c>
      <c r="P2769" t="str">
        <f>VLOOKUP(B2769,[1]Transaction!C:D,2,FALSE)</f>
        <v>Loan Payment</v>
      </c>
      <c r="Q2769" t="str">
        <f>VLOOKUP(B2769,[1]Transaction!C:E,3,FALSE)</f>
        <v>Mobile</v>
      </c>
      <c r="R2769" s="10">
        <f>IFERROR(I2769-J2769, "")</f>
        <v>76713.47114400001</v>
      </c>
      <c r="S2769" s="5">
        <f t="shared" si="87"/>
        <v>0</v>
      </c>
    </row>
    <row r="2770" spans="1:19" x14ac:dyDescent="0.25">
      <c r="A2770" s="6" t="s">
        <v>2667</v>
      </c>
      <c r="B2770" s="7">
        <v>921708705</v>
      </c>
      <c r="C2770" s="6">
        <v>81</v>
      </c>
      <c r="D2770" s="17">
        <v>15120.75</v>
      </c>
      <c r="E2770" s="6" t="s">
        <v>3339</v>
      </c>
      <c r="F2770" s="6" t="s">
        <v>3707</v>
      </c>
      <c r="G2770" s="6" t="s">
        <v>3345</v>
      </c>
      <c r="H2770" s="18" t="s">
        <v>8969</v>
      </c>
      <c r="I2770" s="19" t="str">
        <f t="shared" si="86"/>
        <v>346514.662</v>
      </c>
      <c r="J2770" s="20">
        <v>142071.01174799999</v>
      </c>
      <c r="K2770" s="6" t="s">
        <v>8970</v>
      </c>
      <c r="L2770" t="str">
        <f>VLOOKUP(A2770,[1]Accounts!$A$2:$G$3001,5,FALSE)</f>
        <v>Corporate</v>
      </c>
      <c r="M2770" t="str">
        <f>VLOOKUP(A2770,[1]Accounts!$A$2:$G$3001,7,FALSE)</f>
        <v>48808,704</v>
      </c>
      <c r="N2770" t="str">
        <f>IFERROR(VLOOKUP(A2770,[1]Loan!A:D,4,FALSE),  " No Loan")</f>
        <v xml:space="preserve"> No Loan</v>
      </c>
      <c r="O2770" s="4">
        <f>VLOOKUP(B2770, [1]Transaction!C:F,4,FALSE)</f>
        <v>44656</v>
      </c>
      <c r="P2770" t="str">
        <f>VLOOKUP(B2770,[1]Transaction!C:D,2,FALSE)</f>
        <v>Money Deposit</v>
      </c>
      <c r="Q2770" t="str">
        <f>VLOOKUP(B2770,[1]Transaction!C:E,3,FALSE)</f>
        <v>Bank</v>
      </c>
      <c r="R2770" s="10">
        <f>IFERROR(I2770-J2770, "")</f>
        <v>204443.65025200002</v>
      </c>
      <c r="S2770" s="5">
        <f t="shared" si="87"/>
        <v>0</v>
      </c>
    </row>
    <row r="2771" spans="1:19" x14ac:dyDescent="0.25">
      <c r="A2771" s="6" t="s">
        <v>2847</v>
      </c>
      <c r="B2771" s="7">
        <v>922352562</v>
      </c>
      <c r="C2771" s="6">
        <v>69</v>
      </c>
      <c r="D2771" s="17">
        <v>19503.75</v>
      </c>
      <c r="E2771" s="6" t="s">
        <v>3339</v>
      </c>
      <c r="F2771" s="6" t="s">
        <v>3392</v>
      </c>
      <c r="G2771" s="6" t="s">
        <v>3361</v>
      </c>
      <c r="H2771" s="18" t="s">
        <v>8971</v>
      </c>
      <c r="I2771" s="19" t="str">
        <f t="shared" si="86"/>
        <v>2609169.92</v>
      </c>
      <c r="J2771" s="20">
        <v>397898.41279999999</v>
      </c>
      <c r="K2771" s="6" t="s">
        <v>8972</v>
      </c>
      <c r="L2771" t="str">
        <f>VLOOKUP(A2771,[1]Accounts!$A$2:$G$3001,5,FALSE)</f>
        <v>Domiciliary</v>
      </c>
      <c r="M2771" t="str">
        <f>VLOOKUP(A2771,[1]Accounts!$A$2:$G$3001,7,FALSE)</f>
        <v>277452,63</v>
      </c>
      <c r="N2771" t="str">
        <f>IFERROR(VLOOKUP(A2771,[1]Loan!A:D,4,FALSE),  " No Loan")</f>
        <v xml:space="preserve"> No Loan</v>
      </c>
      <c r="O2771" s="4">
        <f>VLOOKUP(B2771, [1]Transaction!C:F,4,FALSE)</f>
        <v>44526</v>
      </c>
      <c r="P2771" t="str">
        <f>VLOOKUP(B2771,[1]Transaction!C:D,2,FALSE)</f>
        <v>Cash Withdrawal</v>
      </c>
      <c r="Q2771" t="str">
        <f>VLOOKUP(B2771,[1]Transaction!C:E,3,FALSE)</f>
        <v>POS</v>
      </c>
      <c r="R2771" s="10">
        <f>IFERROR(I2771-J2771, "")</f>
        <v>2211271.5071999999</v>
      </c>
      <c r="S2771" s="5">
        <f t="shared" si="87"/>
        <v>44225.430143999998</v>
      </c>
    </row>
    <row r="2772" spans="1:19" x14ac:dyDescent="0.25">
      <c r="A2772" s="6" t="s">
        <v>2889</v>
      </c>
      <c r="B2772" s="7">
        <v>922739901</v>
      </c>
      <c r="C2772" s="6">
        <v>54</v>
      </c>
      <c r="D2772" s="17">
        <v>24982.5</v>
      </c>
      <c r="E2772" s="6" t="s">
        <v>3339</v>
      </c>
      <c r="F2772" s="6" t="s">
        <v>3460</v>
      </c>
      <c r="G2772" s="6" t="s">
        <v>3403</v>
      </c>
      <c r="H2772" s="18" t="s">
        <v>8973</v>
      </c>
      <c r="I2772" s="19" t="str">
        <f t="shared" si="86"/>
        <v>284337.9_x0002_</v>
      </c>
      <c r="J2772" s="20">
        <v>168017.85</v>
      </c>
      <c r="K2772" s="6" t="s">
        <v>8974</v>
      </c>
      <c r="L2772" t="str">
        <f>VLOOKUP(A2772,[1]Accounts!$A$2:$G$3001,5,FALSE)</f>
        <v>Corporate</v>
      </c>
      <c r="M2772" t="str">
        <f>VLOOKUP(A2772,[1]Accounts!$A$2:$G$3001,7,FALSE)</f>
        <v>236725,9964</v>
      </c>
      <c r="N2772" t="str">
        <f>IFERROR(VLOOKUP(A2772,[1]Loan!A:D,4,FALSE),  " No Loan")</f>
        <v xml:space="preserve"> No Loan</v>
      </c>
      <c r="O2772" s="4">
        <f>VLOOKUP(B2772, [1]Transaction!C:F,4,FALSE)</f>
        <v>44624</v>
      </c>
      <c r="P2772" t="str">
        <f>VLOOKUP(B2772,[1]Transaction!C:D,2,FALSE)</f>
        <v>Money Deposit</v>
      </c>
      <c r="Q2772" t="str">
        <f>VLOOKUP(B2772,[1]Transaction!C:E,3,FALSE)</f>
        <v>Bank</v>
      </c>
      <c r="R2772" s="10" t="str">
        <f>IFERROR(I2772-J2772, "")</f>
        <v/>
      </c>
      <c r="S2772" s="5" t="e">
        <f t="shared" si="87"/>
        <v>#VALUE!</v>
      </c>
    </row>
    <row r="2773" spans="1:19" x14ac:dyDescent="0.25">
      <c r="A2773" s="6" t="s">
        <v>492</v>
      </c>
      <c r="B2773" s="7">
        <v>922881556</v>
      </c>
      <c r="C2773" s="6">
        <v>30</v>
      </c>
      <c r="D2773" s="17">
        <v>33748.5</v>
      </c>
      <c r="E2773" s="6" t="s">
        <v>3339</v>
      </c>
      <c r="F2773" s="6" t="s">
        <v>4129</v>
      </c>
      <c r="G2773" s="6" t="s">
        <v>3389</v>
      </c>
      <c r="H2773" s="18" t="s">
        <v>8975</v>
      </c>
      <c r="I2773" s="19" t="str">
        <f t="shared" si="86"/>
        <v>81825.7950</v>
      </c>
      <c r="J2773" s="20">
        <v>45424.1780784</v>
      </c>
      <c r="K2773" s="6" t="s">
        <v>8976</v>
      </c>
      <c r="L2773" t="str">
        <f>VLOOKUP(A2773,[1]Accounts!$A$2:$G$3001,5,FALSE)</f>
        <v>Corporate</v>
      </c>
      <c r="M2773" t="str">
        <f>VLOOKUP(A2773,[1]Accounts!$A$2:$G$3001,7,FALSE)</f>
        <v>184887,9183</v>
      </c>
      <c r="N2773" t="str">
        <f>IFERROR(VLOOKUP(A2773,[1]Loan!A:D,4,FALSE),  " No Loan")</f>
        <v xml:space="preserve"> No Loan</v>
      </c>
      <c r="O2773" s="4">
        <f>VLOOKUP(B2773, [1]Transaction!C:F,4,FALSE)</f>
        <v>44308</v>
      </c>
      <c r="P2773" t="str">
        <f>VLOOKUP(B2773,[1]Transaction!C:D,2,FALSE)</f>
        <v>Money Transfer</v>
      </c>
      <c r="Q2773" t="str">
        <f>VLOOKUP(B2773,[1]Transaction!C:E,3,FALSE)</f>
        <v>Mobile</v>
      </c>
      <c r="R2773" s="10">
        <f>IFERROR(I2773-J2773, "")</f>
        <v>36401.616921599998</v>
      </c>
      <c r="S2773" s="5">
        <f t="shared" si="87"/>
        <v>0</v>
      </c>
    </row>
    <row r="2774" spans="1:19" x14ac:dyDescent="0.25">
      <c r="A2774" s="6" t="s">
        <v>2344</v>
      </c>
      <c r="B2774" s="7">
        <v>922947867</v>
      </c>
      <c r="C2774" s="6">
        <v>34</v>
      </c>
      <c r="D2774" s="17">
        <v>32287.5</v>
      </c>
      <c r="E2774" s="6" t="s">
        <v>3348</v>
      </c>
      <c r="F2774" s="6" t="s">
        <v>4011</v>
      </c>
      <c r="G2774" s="6" t="s">
        <v>3369</v>
      </c>
      <c r="H2774" s="18" t="s">
        <v>8977</v>
      </c>
      <c r="I2774" s="19" t="str">
        <f t="shared" si="86"/>
        <v>3243585.67</v>
      </c>
      <c r="J2774" s="20">
        <v>911671.97253719997</v>
      </c>
      <c r="K2774" s="6" t="s">
        <v>8978</v>
      </c>
      <c r="L2774" t="str">
        <f>VLOOKUP(A2774,[1]Accounts!$A$2:$G$3001,5,FALSE)</f>
        <v>Savings</v>
      </c>
      <c r="M2774" t="str">
        <f>VLOOKUP(A2774,[1]Accounts!$A$2:$G$3001,7,FALSE)</f>
        <v>304782,624</v>
      </c>
      <c r="N2774" t="str">
        <f>IFERROR(VLOOKUP(A2774,[1]Loan!A:D,4,FALSE),  " No Loan")</f>
        <v xml:space="preserve"> No Loan</v>
      </c>
      <c r="O2774" s="4">
        <f>VLOOKUP(B2774, [1]Transaction!C:F,4,FALSE)</f>
        <v>44579</v>
      </c>
      <c r="P2774" t="str">
        <f>VLOOKUP(B2774,[1]Transaction!C:D,2,FALSE)</f>
        <v>Online Payment</v>
      </c>
      <c r="Q2774" t="str">
        <f>VLOOKUP(B2774,[1]Transaction!C:E,3,FALSE)</f>
        <v>Internet Banking</v>
      </c>
      <c r="R2774" s="10">
        <f>IFERROR(I2774-J2774, "")</f>
        <v>2331913.6974628</v>
      </c>
      <c r="S2774" s="5">
        <f t="shared" si="87"/>
        <v>46638.273949255999</v>
      </c>
    </row>
    <row r="2775" spans="1:19" x14ac:dyDescent="0.25">
      <c r="A2775" s="6" t="s">
        <v>277</v>
      </c>
      <c r="B2775" s="7">
        <v>923530907</v>
      </c>
      <c r="C2775" s="6">
        <v>73</v>
      </c>
      <c r="D2775" s="17">
        <v>18042.75</v>
      </c>
      <c r="E2775" s="6" t="s">
        <v>3348</v>
      </c>
      <c r="F2775" s="6" t="s">
        <v>3409</v>
      </c>
      <c r="G2775" s="6" t="s">
        <v>3341</v>
      </c>
      <c r="H2775" s="18" t="s">
        <v>8979</v>
      </c>
      <c r="I2775" s="19" t="str">
        <f t="shared" si="86"/>
        <v>2214193.38</v>
      </c>
      <c r="J2775" s="20">
        <v>1141100.37405</v>
      </c>
      <c r="K2775" s="6" t="s">
        <v>8980</v>
      </c>
      <c r="L2775" t="str">
        <f>VLOOKUP(A2775,[1]Accounts!$A$2:$G$3001,5,FALSE)</f>
        <v>Domiciliary</v>
      </c>
      <c r="M2775" t="str">
        <f>VLOOKUP(A2775,[1]Accounts!$A$2:$G$3001,7,FALSE)</f>
        <v>67454,4423</v>
      </c>
      <c r="N2775" t="str">
        <f>IFERROR(VLOOKUP(A2775,[1]Loan!A:D,4,FALSE),  " No Loan")</f>
        <v xml:space="preserve"> No Loan</v>
      </c>
      <c r="O2775" s="4">
        <f>VLOOKUP(B2775, [1]Transaction!C:F,4,FALSE)</f>
        <v>44630</v>
      </c>
      <c r="P2775" t="str">
        <f>VLOOKUP(B2775,[1]Transaction!C:D,2,FALSE)</f>
        <v>Cash Withdrawal</v>
      </c>
      <c r="Q2775" t="str">
        <f>VLOOKUP(B2775,[1]Transaction!C:E,3,FALSE)</f>
        <v>POS</v>
      </c>
      <c r="R2775" s="10">
        <f>IFERROR(I2775-J2775, "")</f>
        <v>1073093.0059499999</v>
      </c>
      <c r="S2775" s="5">
        <f t="shared" si="87"/>
        <v>21461.860118999997</v>
      </c>
    </row>
    <row r="2776" spans="1:19" x14ac:dyDescent="0.25">
      <c r="A2776" s="6" t="s">
        <v>885</v>
      </c>
      <c r="B2776" s="7">
        <v>923681663</v>
      </c>
      <c r="C2776" s="6">
        <v>48</v>
      </c>
      <c r="D2776" s="17">
        <v>27174</v>
      </c>
      <c r="E2776" s="6" t="s">
        <v>3348</v>
      </c>
      <c r="F2776" s="6" t="s">
        <v>5002</v>
      </c>
      <c r="G2776" s="6" t="s">
        <v>3444</v>
      </c>
      <c r="H2776" s="18" t="s">
        <v>8981</v>
      </c>
      <c r="I2776" s="19" t="str">
        <f t="shared" si="86"/>
        <v>1468580.20</v>
      </c>
      <c r="J2776" s="20">
        <v>593881.92779580003</v>
      </c>
      <c r="K2776" s="6" t="s">
        <v>8982</v>
      </c>
      <c r="L2776" t="str">
        <f>VLOOKUP(A2776,[1]Accounts!$A$2:$G$3001,5,FALSE)</f>
        <v>Domiciliary</v>
      </c>
      <c r="M2776" t="str">
        <f>VLOOKUP(A2776,[1]Accounts!$A$2:$G$3001,7,FALSE)</f>
        <v>163043,727</v>
      </c>
      <c r="N2776" t="str">
        <f>IFERROR(VLOOKUP(A2776,[1]Loan!A:D,4,FALSE),  " No Loan")</f>
        <v>N10723530202</v>
      </c>
      <c r="O2776" s="4">
        <f>VLOOKUP(B2776, [1]Transaction!C:F,4,FALSE)</f>
        <v>44511</v>
      </c>
      <c r="P2776" t="str">
        <f>VLOOKUP(B2776,[1]Transaction!C:D,2,FALSE)</f>
        <v>Loan Payment</v>
      </c>
      <c r="Q2776" t="str">
        <f>VLOOKUP(B2776,[1]Transaction!C:E,3,FALSE)</f>
        <v>AFT</v>
      </c>
      <c r="R2776" s="10">
        <f>IFERROR(I2776-J2776, "")</f>
        <v>874698.27220419992</v>
      </c>
      <c r="S2776" s="5">
        <f t="shared" si="87"/>
        <v>17493.965444083999</v>
      </c>
    </row>
    <row r="2777" spans="1:19" x14ac:dyDescent="0.25">
      <c r="A2777" s="6" t="s">
        <v>2104</v>
      </c>
      <c r="B2777" s="7">
        <v>923743468</v>
      </c>
      <c r="C2777" s="6">
        <v>56</v>
      </c>
      <c r="D2777" s="17">
        <v>24252</v>
      </c>
      <c r="E2777" s="6" t="s">
        <v>3348</v>
      </c>
      <c r="F2777" s="6" t="s">
        <v>4061</v>
      </c>
      <c r="G2777" s="6" t="s">
        <v>3512</v>
      </c>
      <c r="H2777" s="18" t="s">
        <v>8983</v>
      </c>
      <c r="I2777" s="19" t="str">
        <f t="shared" si="86"/>
        <v>2232448.40</v>
      </c>
      <c r="J2777" s="20">
        <v>732957.46074000001</v>
      </c>
      <c r="K2777" s="6" t="s">
        <v>8984</v>
      </c>
      <c r="L2777" t="str">
        <f>VLOOKUP(A2777,[1]Accounts!$A$2:$G$3001,5,FALSE)</f>
        <v>Joint</v>
      </c>
      <c r="M2777" t="str">
        <f>VLOOKUP(A2777,[1]Accounts!$A$2:$G$3001,7,FALSE)</f>
        <v>307054,44</v>
      </c>
      <c r="N2777" t="str">
        <f>IFERROR(VLOOKUP(A2777,[1]Loan!A:D,4,FALSE),  " No Loan")</f>
        <v xml:space="preserve"> No Loan</v>
      </c>
      <c r="O2777" s="4">
        <f>VLOOKUP(B2777, [1]Transaction!C:F,4,FALSE)</f>
        <v>44573</v>
      </c>
      <c r="P2777" t="str">
        <f>VLOOKUP(B2777,[1]Transaction!C:D,2,FALSE)</f>
        <v>Cash Withdrawal</v>
      </c>
      <c r="Q2777" t="str">
        <f>VLOOKUP(B2777,[1]Transaction!C:E,3,FALSE)</f>
        <v>POS</v>
      </c>
      <c r="R2777" s="10">
        <f>IFERROR(I2777-J2777, "")</f>
        <v>1499490.9392599999</v>
      </c>
      <c r="S2777" s="5">
        <f t="shared" si="87"/>
        <v>29989.818785199997</v>
      </c>
    </row>
    <row r="2778" spans="1:19" x14ac:dyDescent="0.25">
      <c r="A2778" s="6" t="s">
        <v>2128</v>
      </c>
      <c r="B2778" s="7">
        <v>924040912</v>
      </c>
      <c r="C2778" s="6">
        <v>45</v>
      </c>
      <c r="D2778" s="17">
        <v>28269.75</v>
      </c>
      <c r="E2778" s="6" t="s">
        <v>3339</v>
      </c>
      <c r="F2778" s="6" t="s">
        <v>3375</v>
      </c>
      <c r="G2778" s="6" t="s">
        <v>3341</v>
      </c>
      <c r="H2778" s="18" t="s">
        <v>8985</v>
      </c>
      <c r="I2778" s="19" t="str">
        <f t="shared" si="86"/>
        <v>506131.999</v>
      </c>
      <c r="J2778" s="20">
        <v>182808.8649216</v>
      </c>
      <c r="K2778" s="6" t="s">
        <v>8986</v>
      </c>
      <c r="L2778" t="str">
        <f>VLOOKUP(A2778,[1]Accounts!$A$2:$G$3001,5,FALSE)</f>
        <v>Corporate</v>
      </c>
      <c r="M2778" t="str">
        <f>VLOOKUP(A2778,[1]Accounts!$A$2:$G$3001,7,FALSE)</f>
        <v>153118,3134</v>
      </c>
      <c r="N2778" t="str">
        <f>IFERROR(VLOOKUP(A2778,[1]Loan!A:D,4,FALSE),  " No Loan")</f>
        <v xml:space="preserve"> No Loan</v>
      </c>
      <c r="O2778" s="4">
        <f>VLOOKUP(B2778, [1]Transaction!C:F,4,FALSE)</f>
        <v>44386</v>
      </c>
      <c r="P2778" t="str">
        <f>VLOOKUP(B2778,[1]Transaction!C:D,2,FALSE)</f>
        <v>Money Deposit</v>
      </c>
      <c r="Q2778" t="str">
        <f>VLOOKUP(B2778,[1]Transaction!C:E,3,FALSE)</f>
        <v>Bank</v>
      </c>
      <c r="R2778" s="10">
        <f>IFERROR(I2778-J2778, "")</f>
        <v>323323.13407839998</v>
      </c>
      <c r="S2778" s="5">
        <f t="shared" si="87"/>
        <v>0</v>
      </c>
    </row>
    <row r="2779" spans="1:19" x14ac:dyDescent="0.25">
      <c r="A2779" s="6" t="s">
        <v>3153</v>
      </c>
      <c r="B2779" s="7">
        <v>924626830</v>
      </c>
      <c r="C2779" s="6">
        <v>76</v>
      </c>
      <c r="D2779" s="17">
        <v>16947</v>
      </c>
      <c r="E2779" s="6" t="s">
        <v>3339</v>
      </c>
      <c r="F2779" s="6" t="s">
        <v>3508</v>
      </c>
      <c r="G2779" s="6" t="s">
        <v>3361</v>
      </c>
      <c r="H2779" s="18" t="s">
        <v>8987</v>
      </c>
      <c r="I2779" s="19" t="str">
        <f t="shared" si="86"/>
        <v>96969.3379</v>
      </c>
      <c r="J2779" s="20">
        <v>124259.2801632</v>
      </c>
      <c r="K2779" s="6" t="s">
        <v>8988</v>
      </c>
      <c r="L2779" t="str">
        <f>VLOOKUP(A2779,[1]Accounts!$A$2:$G$3001,5,FALSE)</f>
        <v>Corporate</v>
      </c>
      <c r="M2779" t="str">
        <f>VLOOKUP(A2779,[1]Accounts!$A$2:$G$3001,7,FALSE)</f>
        <v>128959,8597</v>
      </c>
      <c r="N2779" t="str">
        <f>IFERROR(VLOOKUP(A2779,[1]Loan!A:D,4,FALSE),  " No Loan")</f>
        <v xml:space="preserve"> No Loan</v>
      </c>
      <c r="O2779" s="4">
        <f>VLOOKUP(B2779, [1]Transaction!C:F,4,FALSE)</f>
        <v>44519</v>
      </c>
      <c r="P2779" t="str">
        <f>VLOOKUP(B2779,[1]Transaction!C:D,2,FALSE)</f>
        <v>Money Deposit</v>
      </c>
      <c r="Q2779" t="str">
        <f>VLOOKUP(B2779,[1]Transaction!C:E,3,FALSE)</f>
        <v>Bank</v>
      </c>
      <c r="R2779" s="10">
        <f>IFERROR(I2779-J2779, "")</f>
        <v>-27289.942263200006</v>
      </c>
      <c r="S2779" s="5">
        <f t="shared" si="87"/>
        <v>0</v>
      </c>
    </row>
    <row r="2780" spans="1:19" x14ac:dyDescent="0.25">
      <c r="A2780" s="6" t="s">
        <v>312</v>
      </c>
      <c r="B2780" s="7">
        <v>924740704</v>
      </c>
      <c r="C2780" s="6">
        <v>71</v>
      </c>
      <c r="D2780" s="17">
        <v>18773.25</v>
      </c>
      <c r="E2780" s="6" t="s">
        <v>3339</v>
      </c>
      <c r="F2780" s="6" t="s">
        <v>3861</v>
      </c>
      <c r="G2780" s="6" t="s">
        <v>3505</v>
      </c>
      <c r="H2780" s="18" t="s">
        <v>8989</v>
      </c>
      <c r="I2780" s="19" t="str">
        <f t="shared" si="86"/>
        <v>92083.7856</v>
      </c>
      <c r="J2780" s="20">
        <v>57091.94712656</v>
      </c>
      <c r="K2780" s="6" t="s">
        <v>8990</v>
      </c>
      <c r="L2780" t="str">
        <f>VLOOKUP(A2780,[1]Accounts!$A$2:$G$3001,5,FALSE)</f>
        <v>Fixed Deposit</v>
      </c>
      <c r="M2780" t="str">
        <f>VLOOKUP(A2780,[1]Accounts!$A$2:$G$3001,7,FALSE)</f>
        <v>146380,608</v>
      </c>
      <c r="N2780" t="str">
        <f>IFERROR(VLOOKUP(A2780,[1]Loan!A:D,4,FALSE),  " No Loan")</f>
        <v xml:space="preserve"> No Loan</v>
      </c>
      <c r="O2780" s="4">
        <f>VLOOKUP(B2780, [1]Transaction!C:F,4,FALSE)</f>
        <v>44254</v>
      </c>
      <c r="P2780" t="str">
        <f>VLOOKUP(B2780,[1]Transaction!C:D,2,FALSE)</f>
        <v>Cash Withdrawal</v>
      </c>
      <c r="Q2780" t="str">
        <f>VLOOKUP(B2780,[1]Transaction!C:E,3,FALSE)</f>
        <v>ATM</v>
      </c>
      <c r="R2780" s="10">
        <f>IFERROR(I2780-J2780, "")</f>
        <v>34991.838473440002</v>
      </c>
      <c r="S2780" s="5">
        <f t="shared" si="87"/>
        <v>0</v>
      </c>
    </row>
    <row r="2781" spans="1:19" x14ac:dyDescent="0.25">
      <c r="A2781" s="6" t="s">
        <v>2248</v>
      </c>
      <c r="B2781" s="7">
        <v>925159799</v>
      </c>
      <c r="C2781" s="6">
        <v>49</v>
      </c>
      <c r="D2781" s="17">
        <v>26808.75</v>
      </c>
      <c r="E2781" s="6" t="s">
        <v>3339</v>
      </c>
      <c r="F2781" s="6" t="s">
        <v>3375</v>
      </c>
      <c r="G2781" s="6" t="s">
        <v>3623</v>
      </c>
      <c r="H2781" s="18" t="s">
        <v>8991</v>
      </c>
      <c r="I2781" s="19" t="str">
        <f t="shared" si="86"/>
        <v>77375.9266</v>
      </c>
      <c r="J2781" s="20">
        <v>23627.291889600001</v>
      </c>
      <c r="K2781" s="6" t="s">
        <v>8992</v>
      </c>
      <c r="L2781" t="str">
        <f>VLOOKUP(A2781,[1]Accounts!$A$2:$G$3001,5,FALSE)</f>
        <v>Current</v>
      </c>
      <c r="M2781" t="str">
        <f>VLOOKUP(A2781,[1]Accounts!$A$2:$G$3001,7,FALSE)</f>
        <v>169541,3655</v>
      </c>
      <c r="N2781" t="str">
        <f>IFERROR(VLOOKUP(A2781,[1]Loan!A:D,4,FALSE),  " No Loan")</f>
        <v xml:space="preserve"> No Loan</v>
      </c>
      <c r="O2781" s="4">
        <f>VLOOKUP(B2781, [1]Transaction!C:F,4,FALSE)</f>
        <v>44276</v>
      </c>
      <c r="P2781" t="str">
        <f>VLOOKUP(B2781,[1]Transaction!C:D,2,FALSE)</f>
        <v>Online Payment</v>
      </c>
      <c r="Q2781" t="str">
        <f>VLOOKUP(B2781,[1]Transaction!C:E,3,FALSE)</f>
        <v>Internet Banking</v>
      </c>
      <c r="R2781" s="10">
        <f>IFERROR(I2781-J2781, "")</f>
        <v>53748.634710400001</v>
      </c>
      <c r="S2781" s="5">
        <f t="shared" si="87"/>
        <v>0</v>
      </c>
    </row>
    <row r="2782" spans="1:19" x14ac:dyDescent="0.25">
      <c r="A2782" s="6" t="s">
        <v>3088</v>
      </c>
      <c r="B2782" s="7">
        <v>925539542</v>
      </c>
      <c r="C2782" s="6">
        <v>78</v>
      </c>
      <c r="D2782" s="17">
        <v>16216.5</v>
      </c>
      <c r="E2782" s="6" t="s">
        <v>3348</v>
      </c>
      <c r="F2782" s="6" t="s">
        <v>3777</v>
      </c>
      <c r="G2782" s="6" t="s">
        <v>3489</v>
      </c>
      <c r="H2782" s="18" t="s">
        <v>8993</v>
      </c>
      <c r="I2782" s="19" t="str">
        <f t="shared" si="86"/>
        <v>519093.788</v>
      </c>
      <c r="J2782" s="20">
        <v>131672.57072320001</v>
      </c>
      <c r="K2782" s="6" t="s">
        <v>8994</v>
      </c>
      <c r="L2782" t="str">
        <f>VLOOKUP(A2782,[1]Accounts!$A$2:$G$3001,5,FALSE)</f>
        <v>Joint</v>
      </c>
      <c r="M2782" t="str">
        <f>VLOOKUP(A2782,[1]Accounts!$A$2:$G$3001,7,FALSE)</f>
        <v>92114,96</v>
      </c>
      <c r="N2782" t="str">
        <f>IFERROR(VLOOKUP(A2782,[1]Loan!A:D,4,FALSE),  " No Loan")</f>
        <v xml:space="preserve"> No Loan</v>
      </c>
      <c r="O2782" s="4">
        <f>VLOOKUP(B2782, [1]Transaction!C:F,4,FALSE)</f>
        <v>44643</v>
      </c>
      <c r="P2782" t="str">
        <f>VLOOKUP(B2782,[1]Transaction!C:D,2,FALSE)</f>
        <v>Money Deposit</v>
      </c>
      <c r="Q2782" t="str">
        <f>VLOOKUP(B2782,[1]Transaction!C:E,3,FALSE)</f>
        <v>ATM</v>
      </c>
      <c r="R2782" s="10">
        <f>IFERROR(I2782-J2782, "")</f>
        <v>387421.21727679996</v>
      </c>
      <c r="S2782" s="5">
        <f t="shared" si="87"/>
        <v>0</v>
      </c>
    </row>
    <row r="2783" spans="1:19" x14ac:dyDescent="0.25">
      <c r="A2783" s="6" t="s">
        <v>958</v>
      </c>
      <c r="B2783" s="7">
        <v>925626195</v>
      </c>
      <c r="C2783" s="6">
        <v>57</v>
      </c>
      <c r="D2783" s="17">
        <v>23886.75</v>
      </c>
      <c r="E2783" s="6" t="s">
        <v>3348</v>
      </c>
      <c r="F2783" s="6" t="s">
        <v>4970</v>
      </c>
      <c r="G2783" s="6" t="s">
        <v>3463</v>
      </c>
      <c r="H2783" s="18" t="s">
        <v>8995</v>
      </c>
      <c r="I2783" s="19" t="str">
        <f t="shared" si="86"/>
        <v>2774465.90</v>
      </c>
      <c r="J2783" s="20">
        <v>164360.76516288001</v>
      </c>
      <c r="K2783" s="6" t="s">
        <v>8996</v>
      </c>
      <c r="L2783" t="str">
        <f>VLOOKUP(A2783,[1]Accounts!$A$2:$G$3001,5,FALSE)</f>
        <v>Savings</v>
      </c>
      <c r="M2783" t="str">
        <f>VLOOKUP(A2783,[1]Accounts!$A$2:$G$3001,7,FALSE)</f>
        <v>16653,9672</v>
      </c>
      <c r="N2783" t="str">
        <f>IFERROR(VLOOKUP(A2783,[1]Loan!A:D,4,FALSE),  " No Loan")</f>
        <v xml:space="preserve"> No Loan</v>
      </c>
      <c r="O2783" s="4">
        <f>VLOOKUP(B2783, [1]Transaction!C:F,4,FALSE)</f>
        <v>44512</v>
      </c>
      <c r="P2783" t="str">
        <f>VLOOKUP(B2783,[1]Transaction!C:D,2,FALSE)</f>
        <v>Money Deposit</v>
      </c>
      <c r="Q2783" t="str">
        <f>VLOOKUP(B2783,[1]Transaction!C:E,3,FALSE)</f>
        <v>Bank</v>
      </c>
      <c r="R2783" s="10">
        <f>IFERROR(I2783-J2783, "")</f>
        <v>2610105.1348371198</v>
      </c>
      <c r="S2783" s="5">
        <f t="shared" si="87"/>
        <v>52202.102696742397</v>
      </c>
    </row>
    <row r="2784" spans="1:19" x14ac:dyDescent="0.25">
      <c r="A2784" s="6" t="s">
        <v>3179</v>
      </c>
      <c r="B2784" s="7">
        <v>925817645</v>
      </c>
      <c r="C2784" s="6">
        <v>72</v>
      </c>
      <c r="D2784" s="17">
        <v>18408</v>
      </c>
      <c r="E2784" s="6" t="s">
        <v>3348</v>
      </c>
      <c r="F2784" s="6" t="s">
        <v>3372</v>
      </c>
      <c r="G2784" s="6" t="s">
        <v>3369</v>
      </c>
      <c r="H2784" s="18" t="s">
        <v>8997</v>
      </c>
      <c r="I2784" s="19" t="str">
        <f t="shared" si="86"/>
        <v>618018.803</v>
      </c>
      <c r="J2784" s="20">
        <v>311392.12481760001</v>
      </c>
      <c r="K2784" s="6" t="s">
        <v>8998</v>
      </c>
      <c r="L2784" t="str">
        <f>VLOOKUP(A2784,[1]Accounts!$A$2:$G$3001,5,FALSE)</f>
        <v>Joint</v>
      </c>
      <c r="M2784" t="str">
        <f>VLOOKUP(A2784,[1]Accounts!$A$2:$G$3001,7,FALSE)</f>
        <v>58084,4352</v>
      </c>
      <c r="N2784" t="str">
        <f>IFERROR(VLOOKUP(A2784,[1]Loan!A:D,4,FALSE),  " No Loan")</f>
        <v xml:space="preserve"> No Loan</v>
      </c>
      <c r="O2784" s="4">
        <f>VLOOKUP(B2784, [1]Transaction!C:F,4,FALSE)</f>
        <v>44220</v>
      </c>
      <c r="P2784" t="str">
        <f>VLOOKUP(B2784,[1]Transaction!C:D,2,FALSE)</f>
        <v>Money Deposit</v>
      </c>
      <c r="Q2784" t="str">
        <f>VLOOKUP(B2784,[1]Transaction!C:E,3,FALSE)</f>
        <v>Bank</v>
      </c>
      <c r="R2784" s="10">
        <f>IFERROR(I2784-J2784, "")</f>
        <v>306626.67818239995</v>
      </c>
      <c r="S2784" s="5">
        <f t="shared" si="87"/>
        <v>0</v>
      </c>
    </row>
    <row r="2785" spans="1:19" x14ac:dyDescent="0.25">
      <c r="A2785" s="6" t="s">
        <v>3079</v>
      </c>
      <c r="B2785" s="7">
        <v>925970293</v>
      </c>
      <c r="C2785" s="6">
        <v>72</v>
      </c>
      <c r="D2785" s="17">
        <v>18408</v>
      </c>
      <c r="E2785" s="6" t="s">
        <v>3339</v>
      </c>
      <c r="F2785" s="6" t="s">
        <v>4749</v>
      </c>
      <c r="G2785" s="6" t="s">
        <v>3403</v>
      </c>
      <c r="H2785" s="18" t="s">
        <v>8999</v>
      </c>
      <c r="I2785" s="19" t="str">
        <f t="shared" si="86"/>
        <v>449640.358</v>
      </c>
      <c r="J2785" s="20">
        <v>435532.89215520001</v>
      </c>
      <c r="K2785" s="6" t="s">
        <v>9000</v>
      </c>
      <c r="L2785" t="str">
        <f>VLOOKUP(A2785,[1]Accounts!$A$2:$G$3001,5,FALSE)</f>
        <v>Current</v>
      </c>
      <c r="M2785" t="str">
        <f>VLOOKUP(A2785,[1]Accounts!$A$2:$G$3001,7,FALSE)</f>
        <v>310932,9888</v>
      </c>
      <c r="N2785" t="str">
        <f>IFERROR(VLOOKUP(A2785,[1]Loan!A:D,4,FALSE),  " No Loan")</f>
        <v xml:space="preserve"> No Loan</v>
      </c>
      <c r="O2785" s="4">
        <f>VLOOKUP(B2785, [1]Transaction!C:F,4,FALSE)</f>
        <v>44233</v>
      </c>
      <c r="P2785" t="str">
        <f>VLOOKUP(B2785,[1]Transaction!C:D,2,FALSE)</f>
        <v>Money Transfer</v>
      </c>
      <c r="Q2785" t="str">
        <f>VLOOKUP(B2785,[1]Transaction!C:E,3,FALSE)</f>
        <v>Bank</v>
      </c>
      <c r="R2785" s="10">
        <f>IFERROR(I2785-J2785, "")</f>
        <v>14107.465844799997</v>
      </c>
      <c r="S2785" s="5">
        <f t="shared" si="87"/>
        <v>0</v>
      </c>
    </row>
    <row r="2786" spans="1:19" x14ac:dyDescent="0.25">
      <c r="A2786" s="6" t="s">
        <v>3273</v>
      </c>
      <c r="B2786" s="7">
        <v>926002607</v>
      </c>
      <c r="C2786" s="6">
        <v>75</v>
      </c>
      <c r="D2786" s="17">
        <v>17312.25</v>
      </c>
      <c r="E2786" s="6" t="s">
        <v>3339</v>
      </c>
      <c r="F2786" s="6" t="s">
        <v>3696</v>
      </c>
      <c r="G2786" s="6" t="s">
        <v>3345</v>
      </c>
      <c r="H2786" s="18" t="s">
        <v>9001</v>
      </c>
      <c r="I2786" s="19" t="str">
        <f t="shared" si="86"/>
        <v>1112280.66</v>
      </c>
      <c r="J2786" s="20">
        <v>677796.02841599996</v>
      </c>
      <c r="K2786" s="6" t="s">
        <v>9002</v>
      </c>
      <c r="L2786" t="str">
        <f>VLOOKUP(A2786,[1]Accounts!$A$2:$G$3001,5,FALSE)</f>
        <v>Corporate</v>
      </c>
      <c r="M2786" t="str">
        <f>VLOOKUP(A2786,[1]Accounts!$A$2:$G$3001,7,FALSE)</f>
        <v>468818,091</v>
      </c>
      <c r="N2786" t="str">
        <f>IFERROR(VLOOKUP(A2786,[1]Loan!A:D,4,FALSE),  " No Loan")</f>
        <v xml:space="preserve"> No Loan</v>
      </c>
      <c r="O2786" s="4">
        <f>VLOOKUP(B2786, [1]Transaction!C:F,4,FALSE)</f>
        <v>44358</v>
      </c>
      <c r="P2786" t="str">
        <f>VLOOKUP(B2786,[1]Transaction!C:D,2,FALSE)</f>
        <v>Checks</v>
      </c>
      <c r="Q2786" t="str">
        <f>VLOOKUP(B2786,[1]Transaction!C:E,3,FALSE)</f>
        <v>Informal Services</v>
      </c>
      <c r="R2786" s="10">
        <f>IFERROR(I2786-J2786, "")</f>
        <v>434484.63158399996</v>
      </c>
      <c r="S2786" s="5">
        <f t="shared" si="87"/>
        <v>0</v>
      </c>
    </row>
    <row r="2787" spans="1:19" x14ac:dyDescent="0.25">
      <c r="A2787" s="6" t="s">
        <v>1698</v>
      </c>
      <c r="B2787" s="7">
        <v>926400808</v>
      </c>
      <c r="C2787" s="6">
        <v>52</v>
      </c>
      <c r="D2787" s="17">
        <v>25713</v>
      </c>
      <c r="E2787" s="6" t="s">
        <v>3339</v>
      </c>
      <c r="F2787" s="6" t="s">
        <v>3511</v>
      </c>
      <c r="G2787" s="6" t="s">
        <v>3512</v>
      </c>
      <c r="H2787" s="18" t="s">
        <v>9003</v>
      </c>
      <c r="I2787" s="19" t="str">
        <f t="shared" si="86"/>
        <v>976917.76_x0002_</v>
      </c>
      <c r="J2787" s="20">
        <v>226400.69088000001</v>
      </c>
      <c r="K2787" s="6" t="s">
        <v>4829</v>
      </c>
      <c r="L2787" t="str">
        <f>VLOOKUP(A2787,[1]Accounts!$A$2:$G$3001,5,FALSE)</f>
        <v>Joint</v>
      </c>
      <c r="M2787" t="str">
        <f>VLOOKUP(A2787,[1]Accounts!$A$2:$G$3001,7,FALSE)</f>
        <v>194912,8192</v>
      </c>
      <c r="N2787" t="str">
        <f>IFERROR(VLOOKUP(A2787,[1]Loan!A:D,4,FALSE),  " No Loan")</f>
        <v xml:space="preserve"> No Loan</v>
      </c>
      <c r="O2787" s="4">
        <f>VLOOKUP(B2787, [1]Transaction!C:F,4,FALSE)</f>
        <v>44316</v>
      </c>
      <c r="P2787" t="str">
        <f>VLOOKUP(B2787,[1]Transaction!C:D,2,FALSE)</f>
        <v>Money Deposit</v>
      </c>
      <c r="Q2787" t="str">
        <f>VLOOKUP(B2787,[1]Transaction!C:E,3,FALSE)</f>
        <v>Bank</v>
      </c>
      <c r="R2787" s="10" t="str">
        <f>IFERROR(I2787-J2787, "")</f>
        <v/>
      </c>
      <c r="S2787" s="5" t="e">
        <f t="shared" si="87"/>
        <v>#VALUE!</v>
      </c>
    </row>
    <row r="2788" spans="1:19" x14ac:dyDescent="0.25">
      <c r="A2788" s="6" t="s">
        <v>2747</v>
      </c>
      <c r="B2788" s="7">
        <v>926617488</v>
      </c>
      <c r="C2788" s="6">
        <v>78</v>
      </c>
      <c r="D2788" s="17">
        <v>16216.5</v>
      </c>
      <c r="E2788" s="6" t="s">
        <v>3339</v>
      </c>
      <c r="F2788" s="6" t="s">
        <v>4372</v>
      </c>
      <c r="G2788" s="6" t="s">
        <v>3623</v>
      </c>
      <c r="H2788" s="18" t="s">
        <v>9004</v>
      </c>
      <c r="I2788" s="19" t="str">
        <f t="shared" si="86"/>
        <v>140517.638</v>
      </c>
      <c r="J2788" s="20">
        <v>134896.93324799999</v>
      </c>
      <c r="K2788" s="6" t="s">
        <v>9005</v>
      </c>
      <c r="L2788" t="str">
        <f>VLOOKUP(A2788,[1]Accounts!$A$2:$G$3001,5,FALSE)</f>
        <v>Domiciliary</v>
      </c>
      <c r="M2788" t="str">
        <f>VLOOKUP(A2788,[1]Accounts!$A$2:$G$3001,7,FALSE)</f>
        <v>229059,9675</v>
      </c>
      <c r="N2788" t="str">
        <f>IFERROR(VLOOKUP(A2788,[1]Loan!A:D,4,FALSE),  " No Loan")</f>
        <v xml:space="preserve"> No Loan</v>
      </c>
      <c r="O2788" s="4">
        <f>VLOOKUP(B2788, [1]Transaction!C:F,4,FALSE)</f>
        <v>44533</v>
      </c>
      <c r="P2788" t="str">
        <f>VLOOKUP(B2788,[1]Transaction!C:D,2,FALSE)</f>
        <v>Money Transfer</v>
      </c>
      <c r="Q2788" t="str">
        <f>VLOOKUP(B2788,[1]Transaction!C:E,3,FALSE)</f>
        <v>ATM</v>
      </c>
      <c r="R2788" s="10">
        <f>IFERROR(I2788-J2788, "")</f>
        <v>5620.7047520000197</v>
      </c>
      <c r="S2788" s="5">
        <f t="shared" si="87"/>
        <v>0</v>
      </c>
    </row>
    <row r="2789" spans="1:19" x14ac:dyDescent="0.25">
      <c r="A2789" s="6" t="s">
        <v>3237</v>
      </c>
      <c r="B2789" s="7">
        <v>927583432</v>
      </c>
      <c r="C2789" s="6">
        <v>53</v>
      </c>
      <c r="D2789" s="17">
        <v>25347.75</v>
      </c>
      <c r="E2789" s="6" t="s">
        <v>3339</v>
      </c>
      <c r="F2789" s="6" t="s">
        <v>4094</v>
      </c>
      <c r="G2789" s="6" t="s">
        <v>3489</v>
      </c>
      <c r="H2789" s="18" t="s">
        <v>9006</v>
      </c>
      <c r="I2789" s="19" t="str">
        <f t="shared" si="86"/>
        <v>875102.818</v>
      </c>
      <c r="J2789" s="20">
        <v>536633.29874</v>
      </c>
      <c r="K2789" s="6" t="s">
        <v>9007</v>
      </c>
      <c r="L2789" t="str">
        <f>VLOOKUP(A2789,[1]Accounts!$A$2:$G$3001,5,FALSE)</f>
        <v>Domiciliary</v>
      </c>
      <c r="M2789" t="str">
        <f>VLOOKUP(A2789,[1]Accounts!$A$2:$G$3001,7,FALSE)</f>
        <v>84376,7694</v>
      </c>
      <c r="N2789" t="str">
        <f>IFERROR(VLOOKUP(A2789,[1]Loan!A:D,4,FALSE),  " No Loan")</f>
        <v xml:space="preserve"> No Loan</v>
      </c>
      <c r="O2789" s="4">
        <f>VLOOKUP(B2789, [1]Transaction!C:F,4,FALSE)</f>
        <v>44519</v>
      </c>
      <c r="P2789" t="str">
        <f>VLOOKUP(B2789,[1]Transaction!C:D,2,FALSE)</f>
        <v>Money Deposit</v>
      </c>
      <c r="Q2789" t="str">
        <f>VLOOKUP(B2789,[1]Transaction!C:E,3,FALSE)</f>
        <v>Bank</v>
      </c>
      <c r="R2789" s="10">
        <f>IFERROR(I2789-J2789, "")</f>
        <v>338469.51925999997</v>
      </c>
      <c r="S2789" s="5">
        <f t="shared" si="87"/>
        <v>0</v>
      </c>
    </row>
    <row r="2790" spans="1:19" x14ac:dyDescent="0.25">
      <c r="A2790" s="6" t="s">
        <v>1393</v>
      </c>
      <c r="B2790" s="7">
        <v>928229617</v>
      </c>
      <c r="C2790" s="6">
        <v>22</v>
      </c>
      <c r="D2790" s="17">
        <v>36670.5</v>
      </c>
      <c r="E2790" s="6" t="s">
        <v>3339</v>
      </c>
      <c r="F2790" s="6" t="s">
        <v>3529</v>
      </c>
      <c r="G2790" s="6" t="s">
        <v>3361</v>
      </c>
      <c r="H2790" s="18" t="s">
        <v>9008</v>
      </c>
      <c r="I2790" s="19" t="str">
        <f t="shared" si="86"/>
        <v>193003.458</v>
      </c>
      <c r="J2790" s="20">
        <v>18255.51509334</v>
      </c>
      <c r="K2790" s="6" t="s">
        <v>9009</v>
      </c>
      <c r="L2790" t="str">
        <f>VLOOKUP(A2790,[1]Accounts!$A$2:$G$3001,5,FALSE)</f>
        <v>Current</v>
      </c>
      <c r="M2790" t="str">
        <f>VLOOKUP(A2790,[1]Accounts!$A$2:$G$3001,7,FALSE)</f>
        <v>332248,4514</v>
      </c>
      <c r="N2790" t="str">
        <f>IFERROR(VLOOKUP(A2790,[1]Loan!A:D,4,FALSE),  " No Loan")</f>
        <v xml:space="preserve"> No Loan</v>
      </c>
      <c r="O2790" s="4">
        <f>VLOOKUP(B2790, [1]Transaction!C:F,4,FALSE)</f>
        <v>44331</v>
      </c>
      <c r="P2790" t="str">
        <f>VLOOKUP(B2790,[1]Transaction!C:D,2,FALSE)</f>
        <v>Checks</v>
      </c>
      <c r="Q2790" t="str">
        <f>VLOOKUP(B2790,[1]Transaction!C:E,3,FALSE)</f>
        <v>Informal Services</v>
      </c>
      <c r="R2790" s="10">
        <f>IFERROR(I2790-J2790, "")</f>
        <v>174747.94290666003</v>
      </c>
      <c r="S2790" s="5">
        <f t="shared" si="87"/>
        <v>0</v>
      </c>
    </row>
    <row r="2791" spans="1:19" x14ac:dyDescent="0.25">
      <c r="A2791" s="6" t="s">
        <v>2579</v>
      </c>
      <c r="B2791" s="7">
        <v>928702324</v>
      </c>
      <c r="C2791" s="6">
        <v>19</v>
      </c>
      <c r="D2791" s="17">
        <v>37766.25</v>
      </c>
      <c r="E2791" s="6" t="s">
        <v>3348</v>
      </c>
      <c r="F2791" s="6" t="s">
        <v>3777</v>
      </c>
      <c r="G2791" s="6" t="s">
        <v>3369</v>
      </c>
      <c r="H2791" s="18" t="s">
        <v>9010</v>
      </c>
      <c r="I2791" s="19" t="str">
        <f t="shared" si="86"/>
        <v>133990.387</v>
      </c>
      <c r="J2791" s="20">
        <v>32637.658651199999</v>
      </c>
      <c r="K2791" s="6" t="s">
        <v>9011</v>
      </c>
      <c r="L2791" t="str">
        <f>VLOOKUP(A2791,[1]Accounts!$A$2:$G$3001,5,FALSE)</f>
        <v>Corporate</v>
      </c>
      <c r="M2791" t="str">
        <f>VLOOKUP(A2791,[1]Accounts!$A$2:$G$3001,7,FALSE)</f>
        <v>91058,3892</v>
      </c>
      <c r="N2791" t="str">
        <f>IFERROR(VLOOKUP(A2791,[1]Loan!A:D,4,FALSE),  " No Loan")</f>
        <v xml:space="preserve"> No Loan</v>
      </c>
      <c r="O2791" s="4">
        <f>VLOOKUP(B2791, [1]Transaction!C:F,4,FALSE)</f>
        <v>44269</v>
      </c>
      <c r="P2791" t="str">
        <f>VLOOKUP(B2791,[1]Transaction!C:D,2,FALSE)</f>
        <v>Money Transfer</v>
      </c>
      <c r="Q2791" t="str">
        <f>VLOOKUP(B2791,[1]Transaction!C:E,3,FALSE)</f>
        <v>Mobile</v>
      </c>
      <c r="R2791" s="10">
        <f>IFERROR(I2791-J2791, "")</f>
        <v>101352.72834879998</v>
      </c>
      <c r="S2791" s="5">
        <f t="shared" si="87"/>
        <v>0</v>
      </c>
    </row>
    <row r="2792" spans="1:19" x14ac:dyDescent="0.25">
      <c r="A2792" s="6" t="s">
        <v>566</v>
      </c>
      <c r="B2792" s="7">
        <v>929048698</v>
      </c>
      <c r="C2792" s="6">
        <v>42</v>
      </c>
      <c r="D2792" s="17">
        <v>29365.5</v>
      </c>
      <c r="E2792" s="6" t="s">
        <v>3339</v>
      </c>
      <c r="F2792" s="6" t="s">
        <v>3406</v>
      </c>
      <c r="G2792" s="6" t="s">
        <v>3369</v>
      </c>
      <c r="H2792" s="18" t="s">
        <v>9012</v>
      </c>
      <c r="I2792" s="19" t="str">
        <f t="shared" si="86"/>
        <v>77122.4606</v>
      </c>
      <c r="J2792" s="20">
        <v>46306.063339200002</v>
      </c>
      <c r="K2792" s="6" t="s">
        <v>9013</v>
      </c>
      <c r="L2792" t="str">
        <f>VLOOKUP(A2792,[1]Accounts!$A$2:$G$3001,5,FALSE)</f>
        <v>Domiciliary</v>
      </c>
      <c r="M2792" t="str">
        <f>VLOOKUP(A2792,[1]Accounts!$A$2:$G$3001,7,FALSE)</f>
        <v>48788,1453</v>
      </c>
      <c r="N2792" t="str">
        <f>IFERROR(VLOOKUP(A2792,[1]Loan!A:D,4,FALSE),  " No Loan")</f>
        <v xml:space="preserve"> No Loan</v>
      </c>
      <c r="O2792" s="4">
        <f>VLOOKUP(B2792, [1]Transaction!C:F,4,FALSE)</f>
        <v>44660</v>
      </c>
      <c r="P2792" t="str">
        <f>VLOOKUP(B2792,[1]Transaction!C:D,2,FALSE)</f>
        <v>Money Transfer</v>
      </c>
      <c r="Q2792" t="str">
        <f>VLOOKUP(B2792,[1]Transaction!C:E,3,FALSE)</f>
        <v>Mobile</v>
      </c>
      <c r="R2792" s="10">
        <f>IFERROR(I2792-J2792, "")</f>
        <v>30816.397260800004</v>
      </c>
      <c r="S2792" s="5">
        <f t="shared" si="87"/>
        <v>0</v>
      </c>
    </row>
    <row r="2793" spans="1:19" x14ac:dyDescent="0.25">
      <c r="A2793" s="6" t="s">
        <v>1688</v>
      </c>
      <c r="B2793" s="7">
        <v>929562631</v>
      </c>
      <c r="C2793" s="6">
        <v>58</v>
      </c>
      <c r="D2793" s="17">
        <v>23521.5</v>
      </c>
      <c r="E2793" s="6" t="s">
        <v>3348</v>
      </c>
      <c r="F2793" s="6" t="s">
        <v>3568</v>
      </c>
      <c r="G2793" s="6" t="s">
        <v>3341</v>
      </c>
      <c r="H2793" s="18" t="s">
        <v>9014</v>
      </c>
      <c r="I2793" s="19" t="str">
        <f t="shared" si="86"/>
        <v>1207014.59</v>
      </c>
      <c r="J2793" s="20">
        <v>536222.65458384005</v>
      </c>
      <c r="K2793" s="6" t="s">
        <v>9015</v>
      </c>
      <c r="L2793" t="str">
        <f>VLOOKUP(A2793,[1]Accounts!$A$2:$G$3001,5,FALSE)</f>
        <v>Fixed Deposit</v>
      </c>
      <c r="M2793" t="str">
        <f>VLOOKUP(A2793,[1]Accounts!$A$2:$G$3001,7,FALSE)</f>
        <v>272042,88</v>
      </c>
      <c r="N2793" t="str">
        <f>IFERROR(VLOOKUP(A2793,[1]Loan!A:D,4,FALSE),  " No Loan")</f>
        <v xml:space="preserve"> No Loan</v>
      </c>
      <c r="O2793" s="4">
        <f>VLOOKUP(B2793, [1]Transaction!C:F,4,FALSE)</f>
        <v>44276</v>
      </c>
      <c r="P2793" t="str">
        <f>VLOOKUP(B2793,[1]Transaction!C:D,2,FALSE)</f>
        <v>Cash Withdrawal</v>
      </c>
      <c r="Q2793" t="str">
        <f>VLOOKUP(B2793,[1]Transaction!C:E,3,FALSE)</f>
        <v>ATM</v>
      </c>
      <c r="R2793" s="10">
        <f>IFERROR(I2793-J2793, "")</f>
        <v>670791.93541616003</v>
      </c>
      <c r="S2793" s="5">
        <f t="shared" si="87"/>
        <v>13415.838708323201</v>
      </c>
    </row>
    <row r="2794" spans="1:19" x14ac:dyDescent="0.25">
      <c r="A2794" s="6" t="s">
        <v>3227</v>
      </c>
      <c r="B2794" s="7">
        <v>929633638</v>
      </c>
      <c r="C2794" s="6">
        <v>49</v>
      </c>
      <c r="D2794" s="17">
        <v>26808.75</v>
      </c>
      <c r="E2794" s="6" t="s">
        <v>3339</v>
      </c>
      <c r="F2794" s="6" t="s">
        <v>3483</v>
      </c>
      <c r="G2794" s="6" t="s">
        <v>3463</v>
      </c>
      <c r="H2794" s="18" t="s">
        <v>9016</v>
      </c>
      <c r="I2794" s="19" t="str">
        <f t="shared" si="86"/>
        <v>684295.048</v>
      </c>
      <c r="J2794" s="20">
        <v>534461.09397604002</v>
      </c>
      <c r="K2794" s="6" t="s">
        <v>9017</v>
      </c>
      <c r="L2794" t="str">
        <f>VLOOKUP(A2794,[1]Accounts!$A$2:$G$3001,5,FALSE)</f>
        <v>Domiciliary</v>
      </c>
      <c r="M2794" t="str">
        <f>VLOOKUP(A2794,[1]Accounts!$A$2:$G$3001,7,FALSE)</f>
        <v>56333,2224</v>
      </c>
      <c r="N2794" t="str">
        <f>IFERROR(VLOOKUP(A2794,[1]Loan!A:D,4,FALSE),  " No Loan")</f>
        <v xml:space="preserve"> No Loan</v>
      </c>
      <c r="O2794" s="4">
        <f>VLOOKUP(B2794, [1]Transaction!C:F,4,FALSE)</f>
        <v>44220</v>
      </c>
      <c r="P2794" t="str">
        <f>VLOOKUP(B2794,[1]Transaction!C:D,2,FALSE)</f>
        <v>Money Transfer</v>
      </c>
      <c r="Q2794" t="str">
        <f>VLOOKUP(B2794,[1]Transaction!C:E,3,FALSE)</f>
        <v>Mobile</v>
      </c>
      <c r="R2794" s="10">
        <f>IFERROR(I2794-J2794, "")</f>
        <v>149833.95402395993</v>
      </c>
      <c r="S2794" s="5">
        <f t="shared" si="87"/>
        <v>0</v>
      </c>
    </row>
    <row r="2795" spans="1:19" x14ac:dyDescent="0.25">
      <c r="A2795" s="6" t="s">
        <v>2819</v>
      </c>
      <c r="B2795" s="7">
        <v>930170526</v>
      </c>
      <c r="C2795" s="6">
        <v>76</v>
      </c>
      <c r="D2795" s="17">
        <v>16947</v>
      </c>
      <c r="E2795" s="6" t="s">
        <v>3339</v>
      </c>
      <c r="F2795" s="6" t="s">
        <v>3721</v>
      </c>
      <c r="G2795" s="6" t="s">
        <v>3345</v>
      </c>
      <c r="H2795" s="18" t="s">
        <v>9018</v>
      </c>
      <c r="I2795" s="19" t="str">
        <f t="shared" si="86"/>
        <v>98876.7915</v>
      </c>
      <c r="J2795" s="20">
        <v>90388.312296450007</v>
      </c>
      <c r="K2795" s="6" t="s">
        <v>9019</v>
      </c>
      <c r="L2795" t="str">
        <f>VLOOKUP(A2795,[1]Accounts!$A$2:$G$3001,5,FALSE)</f>
        <v>Domiciliary</v>
      </c>
      <c r="M2795" t="str">
        <f>VLOOKUP(A2795,[1]Accounts!$A$2:$G$3001,7,FALSE)</f>
        <v>82765,0032</v>
      </c>
      <c r="N2795" t="str">
        <f>IFERROR(VLOOKUP(A2795,[1]Loan!A:D,4,FALSE),  " No Loan")</f>
        <v xml:space="preserve"> No Loan</v>
      </c>
      <c r="O2795" s="4">
        <f>VLOOKUP(B2795, [1]Transaction!C:F,4,FALSE)</f>
        <v>44385</v>
      </c>
      <c r="P2795" t="str">
        <f>VLOOKUP(B2795,[1]Transaction!C:D,2,FALSE)</f>
        <v>Cash Withdrawal</v>
      </c>
      <c r="Q2795" t="str">
        <f>VLOOKUP(B2795,[1]Transaction!C:E,3,FALSE)</f>
        <v>POS</v>
      </c>
      <c r="R2795" s="10">
        <f>IFERROR(I2795-J2795, "")</f>
        <v>8488.4792035499995</v>
      </c>
      <c r="S2795" s="5">
        <f t="shared" si="87"/>
        <v>0</v>
      </c>
    </row>
    <row r="2796" spans="1:19" x14ac:dyDescent="0.25">
      <c r="A2796" s="6" t="s">
        <v>835</v>
      </c>
      <c r="B2796" s="7">
        <v>930711869</v>
      </c>
      <c r="C2796" s="6">
        <v>48</v>
      </c>
      <c r="D2796" s="17">
        <v>27174</v>
      </c>
      <c r="E2796" s="6" t="s">
        <v>3348</v>
      </c>
      <c r="F2796" s="6" t="s">
        <v>3674</v>
      </c>
      <c r="G2796" s="6" t="s">
        <v>3512</v>
      </c>
      <c r="H2796" s="18" t="s">
        <v>9020</v>
      </c>
      <c r="I2796" s="19" t="str">
        <f t="shared" si="86"/>
        <v>634924.339</v>
      </c>
      <c r="J2796" s="20">
        <v>168784.05350400001</v>
      </c>
      <c r="K2796" s="6" t="s">
        <v>9021</v>
      </c>
      <c r="L2796" t="str">
        <f>VLOOKUP(A2796,[1]Accounts!$A$2:$G$3001,5,FALSE)</f>
        <v>Current</v>
      </c>
      <c r="M2796" t="str">
        <f>VLOOKUP(A2796,[1]Accounts!$A$2:$G$3001,7,FALSE)</f>
        <v>305348,0248</v>
      </c>
      <c r="N2796" t="str">
        <f>IFERROR(VLOOKUP(A2796,[1]Loan!A:D,4,FALSE),  " No Loan")</f>
        <v xml:space="preserve"> No Loan</v>
      </c>
      <c r="O2796" s="4">
        <f>VLOOKUP(B2796, [1]Transaction!C:F,4,FALSE)</f>
        <v>44403</v>
      </c>
      <c r="P2796" t="str">
        <f>VLOOKUP(B2796,[1]Transaction!C:D,2,FALSE)</f>
        <v>Online Payment</v>
      </c>
      <c r="Q2796" t="str">
        <f>VLOOKUP(B2796,[1]Transaction!C:E,3,FALSE)</f>
        <v>Mobile</v>
      </c>
      <c r="R2796" s="10">
        <f>IFERROR(I2796-J2796, "")</f>
        <v>466140.28549600003</v>
      </c>
      <c r="S2796" s="5">
        <f t="shared" si="87"/>
        <v>0</v>
      </c>
    </row>
    <row r="2797" spans="1:19" x14ac:dyDescent="0.25">
      <c r="A2797" s="6" t="s">
        <v>1478</v>
      </c>
      <c r="B2797" s="7">
        <v>930764009</v>
      </c>
      <c r="C2797" s="6">
        <v>70</v>
      </c>
      <c r="D2797" s="17">
        <v>19138.5</v>
      </c>
      <c r="E2797" s="6" t="s">
        <v>3339</v>
      </c>
      <c r="F2797" s="6" t="s">
        <v>3718</v>
      </c>
      <c r="G2797" s="6" t="s">
        <v>3369</v>
      </c>
      <c r="H2797" s="18" t="s">
        <v>9022</v>
      </c>
      <c r="I2797" s="19" t="str">
        <f t="shared" si="86"/>
        <v>1027401.63</v>
      </c>
      <c r="J2797" s="20">
        <v>233995.96392479999</v>
      </c>
      <c r="K2797" s="6" t="s">
        <v>9023</v>
      </c>
      <c r="L2797" t="str">
        <f>VLOOKUP(A2797,[1]Accounts!$A$2:$G$3001,5,FALSE)</f>
        <v>Domiciliary</v>
      </c>
      <c r="M2797" t="str">
        <f>VLOOKUP(A2797,[1]Accounts!$A$2:$G$3001,7,FALSE)</f>
        <v>477341,37</v>
      </c>
      <c r="N2797" t="str">
        <f>IFERROR(VLOOKUP(A2797,[1]Loan!A:D,4,FALSE),  " No Loan")</f>
        <v xml:space="preserve"> No Loan</v>
      </c>
      <c r="O2797" s="4">
        <f>VLOOKUP(B2797, [1]Transaction!C:F,4,FALSE)</f>
        <v>44254</v>
      </c>
      <c r="P2797" t="str">
        <f>VLOOKUP(B2797,[1]Transaction!C:D,2,FALSE)</f>
        <v>Cash Withdrawal</v>
      </c>
      <c r="Q2797" t="str">
        <f>VLOOKUP(B2797,[1]Transaction!C:E,3,FALSE)</f>
        <v>Bank</v>
      </c>
      <c r="R2797" s="10">
        <f>IFERROR(I2797-J2797, "")</f>
        <v>793405.66607520008</v>
      </c>
      <c r="S2797" s="5">
        <f t="shared" si="87"/>
        <v>15868.113321504003</v>
      </c>
    </row>
    <row r="2798" spans="1:19" x14ac:dyDescent="0.25">
      <c r="A2798" s="6" t="s">
        <v>2045</v>
      </c>
      <c r="B2798" s="7">
        <v>930813717</v>
      </c>
      <c r="C2798" s="6">
        <v>48</v>
      </c>
      <c r="D2798" s="17">
        <v>27174</v>
      </c>
      <c r="E2798" s="6" t="s">
        <v>3348</v>
      </c>
      <c r="F2798" s="6" t="s">
        <v>3854</v>
      </c>
      <c r="G2798" s="6" t="s">
        <v>3429</v>
      </c>
      <c r="H2798" s="18" t="s">
        <v>9024</v>
      </c>
      <c r="I2798" s="19" t="str">
        <f t="shared" si="86"/>
        <v>279791.284</v>
      </c>
      <c r="J2798" s="20">
        <v>118656.01203120001</v>
      </c>
      <c r="K2798" s="6" t="s">
        <v>9025</v>
      </c>
      <c r="L2798" t="str">
        <f>VLOOKUP(A2798,[1]Accounts!$A$2:$G$3001,5,FALSE)</f>
        <v>Domiciliary</v>
      </c>
      <c r="M2798" t="str">
        <f>VLOOKUP(A2798,[1]Accounts!$A$2:$G$3001,7,FALSE)</f>
        <v>43305,8697</v>
      </c>
      <c r="N2798" t="str">
        <f>IFERROR(VLOOKUP(A2798,[1]Loan!A:D,4,FALSE),  " No Loan")</f>
        <v xml:space="preserve"> No Loan</v>
      </c>
      <c r="O2798" s="4">
        <f>VLOOKUP(B2798, [1]Transaction!C:F,4,FALSE)</f>
        <v>44637</v>
      </c>
      <c r="P2798" t="str">
        <f>VLOOKUP(B2798,[1]Transaction!C:D,2,FALSE)</f>
        <v>Checks</v>
      </c>
      <c r="Q2798" t="str">
        <f>VLOOKUP(B2798,[1]Transaction!C:E,3,FALSE)</f>
        <v>Informal Services</v>
      </c>
      <c r="R2798" s="10">
        <f>IFERROR(I2798-J2798, "")</f>
        <v>161135.27196879999</v>
      </c>
      <c r="S2798" s="5">
        <f t="shared" si="87"/>
        <v>0</v>
      </c>
    </row>
    <row r="2799" spans="1:19" x14ac:dyDescent="0.25">
      <c r="A2799" s="6" t="s">
        <v>374</v>
      </c>
      <c r="B2799" s="7">
        <v>930816191</v>
      </c>
      <c r="C2799" s="6">
        <v>36</v>
      </c>
      <c r="D2799" s="17">
        <v>31557</v>
      </c>
      <c r="E2799" s="6" t="s">
        <v>3348</v>
      </c>
      <c r="F2799" s="6" t="s">
        <v>4539</v>
      </c>
      <c r="G2799" s="6" t="s">
        <v>3454</v>
      </c>
      <c r="H2799" s="18" t="s">
        <v>9026</v>
      </c>
      <c r="I2799" s="19" t="str">
        <f t="shared" si="86"/>
        <v>3210117.99</v>
      </c>
      <c r="J2799" s="20">
        <v>708475.08701969997</v>
      </c>
      <c r="K2799" s="6" t="s">
        <v>9027</v>
      </c>
      <c r="L2799" t="str">
        <f>VLOOKUP(A2799,[1]Accounts!$A$2:$G$3001,5,FALSE)</f>
        <v>Current</v>
      </c>
      <c r="M2799" t="str">
        <f>VLOOKUP(A2799,[1]Accounts!$A$2:$G$3001,7,FALSE)</f>
        <v>98374,083</v>
      </c>
      <c r="N2799" t="str">
        <f>IFERROR(VLOOKUP(A2799,[1]Loan!A:D,4,FALSE),  " No Loan")</f>
        <v xml:space="preserve"> No Loan</v>
      </c>
      <c r="O2799" s="4">
        <f>VLOOKUP(B2799, [1]Transaction!C:F,4,FALSE)</f>
        <v>44465</v>
      </c>
      <c r="P2799" t="str">
        <f>VLOOKUP(B2799,[1]Transaction!C:D,2,FALSE)</f>
        <v>Cash Withdrawal</v>
      </c>
      <c r="Q2799" t="str">
        <f>VLOOKUP(B2799,[1]Transaction!C:E,3,FALSE)</f>
        <v>ATM</v>
      </c>
      <c r="R2799" s="10">
        <f>IFERROR(I2799-J2799, "")</f>
        <v>2501642.9029803001</v>
      </c>
      <c r="S2799" s="5">
        <f t="shared" si="87"/>
        <v>50032.858059606006</v>
      </c>
    </row>
    <row r="2800" spans="1:19" x14ac:dyDescent="0.25">
      <c r="A2800" s="6" t="s">
        <v>2734</v>
      </c>
      <c r="B2800" s="7">
        <v>930899737</v>
      </c>
      <c r="C2800" s="6">
        <v>18</v>
      </c>
      <c r="D2800" s="17">
        <v>38131.5</v>
      </c>
      <c r="E2800" s="6" t="s">
        <v>3339</v>
      </c>
      <c r="F2800" s="6" t="s">
        <v>3861</v>
      </c>
      <c r="G2800" s="6" t="s">
        <v>3345</v>
      </c>
      <c r="H2800" s="18" t="s">
        <v>9028</v>
      </c>
      <c r="I2800" s="19" t="str">
        <f t="shared" si="86"/>
        <v>447626.905</v>
      </c>
      <c r="J2800" s="20">
        <v>84937.205337599997</v>
      </c>
      <c r="K2800" s="6" t="s">
        <v>9029</v>
      </c>
      <c r="L2800" t="str">
        <f>VLOOKUP(A2800,[1]Accounts!$A$2:$G$3001,5,FALSE)</f>
        <v>Domiciliary</v>
      </c>
      <c r="M2800" t="str">
        <f>VLOOKUP(A2800,[1]Accounts!$A$2:$G$3001,7,FALSE)</f>
        <v>187601,4666</v>
      </c>
      <c r="N2800" t="str">
        <f>IFERROR(VLOOKUP(A2800,[1]Loan!A:D,4,FALSE),  " No Loan")</f>
        <v xml:space="preserve"> No Loan</v>
      </c>
      <c r="O2800" s="4">
        <f>VLOOKUP(B2800, [1]Transaction!C:F,4,FALSE)</f>
        <v>44403</v>
      </c>
      <c r="P2800" t="str">
        <f>VLOOKUP(B2800,[1]Transaction!C:D,2,FALSE)</f>
        <v>Money Transfer</v>
      </c>
      <c r="Q2800" t="str">
        <f>VLOOKUP(B2800,[1]Transaction!C:E,3,FALSE)</f>
        <v>Mobile</v>
      </c>
      <c r="R2800" s="10">
        <f>IFERROR(I2800-J2800, "")</f>
        <v>362689.69966240006</v>
      </c>
      <c r="S2800" s="5">
        <f t="shared" si="87"/>
        <v>0</v>
      </c>
    </row>
    <row r="2801" spans="1:19" x14ac:dyDescent="0.25">
      <c r="A2801" s="6" t="s">
        <v>2702</v>
      </c>
      <c r="B2801" s="7">
        <v>931693559</v>
      </c>
      <c r="C2801" s="6">
        <v>17</v>
      </c>
      <c r="D2801" s="17">
        <v>38496.75</v>
      </c>
      <c r="E2801" s="6" t="s">
        <v>3339</v>
      </c>
      <c r="F2801" s="6" t="s">
        <v>3360</v>
      </c>
      <c r="G2801" s="6" t="s">
        <v>3489</v>
      </c>
      <c r="H2801" s="18" t="s">
        <v>9030</v>
      </c>
      <c r="I2801" s="19" t="str">
        <f t="shared" si="86"/>
        <v>796059.427</v>
      </c>
      <c r="J2801" s="20">
        <v>299355.37081065</v>
      </c>
      <c r="K2801" s="6" t="s">
        <v>9031</v>
      </c>
      <c r="L2801" t="str">
        <f>VLOOKUP(A2801,[1]Accounts!$A$2:$G$3001,5,FALSE)</f>
        <v>Current</v>
      </c>
      <c r="M2801" t="str">
        <f>VLOOKUP(A2801,[1]Accounts!$A$2:$G$3001,7,FALSE)</f>
        <v>59266,748</v>
      </c>
      <c r="N2801" t="str">
        <f>IFERROR(VLOOKUP(A2801,[1]Loan!A:D,4,FALSE),  " No Loan")</f>
        <v xml:space="preserve"> No Loan</v>
      </c>
      <c r="O2801" s="4">
        <f>VLOOKUP(B2801, [1]Transaction!C:F,4,FALSE)</f>
        <v>44350</v>
      </c>
      <c r="P2801" t="str">
        <f>VLOOKUP(B2801,[1]Transaction!C:D,2,FALSE)</f>
        <v>Money Transfer</v>
      </c>
      <c r="Q2801" t="str">
        <f>VLOOKUP(B2801,[1]Transaction!C:E,3,FALSE)</f>
        <v>Mobile</v>
      </c>
      <c r="R2801" s="10">
        <f>IFERROR(I2801-J2801, "")</f>
        <v>496704.05618935003</v>
      </c>
      <c r="S2801" s="5">
        <f t="shared" si="87"/>
        <v>0</v>
      </c>
    </row>
    <row r="2802" spans="1:19" x14ac:dyDescent="0.25">
      <c r="A2802" s="6" t="s">
        <v>107</v>
      </c>
      <c r="B2802" s="7">
        <v>931903128</v>
      </c>
      <c r="C2802" s="6">
        <v>42</v>
      </c>
      <c r="D2802" s="17">
        <v>29365.5</v>
      </c>
      <c r="E2802" s="6" t="s">
        <v>3339</v>
      </c>
      <c r="F2802" s="6" t="s">
        <v>3611</v>
      </c>
      <c r="G2802" s="6" t="s">
        <v>3454</v>
      </c>
      <c r="H2802" s="18" t="s">
        <v>9032</v>
      </c>
      <c r="I2802" s="19" t="str">
        <f t="shared" si="86"/>
        <v>681478.109</v>
      </c>
      <c r="J2802" s="20">
        <v>382298.04769535997</v>
      </c>
      <c r="K2802" s="6" t="s">
        <v>9033</v>
      </c>
      <c r="L2802" t="str">
        <f>VLOOKUP(A2802,[1]Accounts!$A$2:$G$3001,5,FALSE)</f>
        <v>Domiciliary</v>
      </c>
      <c r="M2802" t="str">
        <f>VLOOKUP(A2802,[1]Accounts!$A$2:$G$3001,7,FALSE)</f>
        <v>472444,6986</v>
      </c>
      <c r="N2802" t="str">
        <f>IFERROR(VLOOKUP(A2802,[1]Loan!A:D,4,FALSE),  " No Loan")</f>
        <v xml:space="preserve"> No Loan</v>
      </c>
      <c r="O2802" s="4">
        <f>VLOOKUP(B2802, [1]Transaction!C:F,4,FALSE)</f>
        <v>44652</v>
      </c>
      <c r="P2802" t="str">
        <f>VLOOKUP(B2802,[1]Transaction!C:D,2,FALSE)</f>
        <v>Checks</v>
      </c>
      <c r="Q2802" t="str">
        <f>VLOOKUP(B2802,[1]Transaction!C:E,3,FALSE)</f>
        <v>Informal Services</v>
      </c>
      <c r="R2802" s="10">
        <f>IFERROR(I2802-J2802, "")</f>
        <v>299180.06130464008</v>
      </c>
      <c r="S2802" s="5">
        <f t="shared" si="87"/>
        <v>0</v>
      </c>
    </row>
    <row r="2803" spans="1:19" x14ac:dyDescent="0.25">
      <c r="A2803" s="6" t="s">
        <v>3242</v>
      </c>
      <c r="B2803" s="7">
        <v>932472175</v>
      </c>
      <c r="C2803" s="6">
        <v>20</v>
      </c>
      <c r="D2803" s="17">
        <v>37401</v>
      </c>
      <c r="E2803" s="6" t="s">
        <v>3339</v>
      </c>
      <c r="F2803" s="6" t="s">
        <v>4298</v>
      </c>
      <c r="G2803" s="6" t="s">
        <v>3369</v>
      </c>
      <c r="H2803" s="18" t="s">
        <v>9034</v>
      </c>
      <c r="I2803" s="19" t="str">
        <f t="shared" si="86"/>
        <v>_x0002_</v>
      </c>
      <c r="J2803" s="20"/>
      <c r="K2803" s="6" t="s">
        <v>9035</v>
      </c>
      <c r="L2803" t="str">
        <f>VLOOKUP(A2803,[1]Accounts!$A$2:$G$3001,5,FALSE)</f>
        <v>Domiciliary</v>
      </c>
      <c r="M2803" t="str">
        <f>VLOOKUP(A2803,[1]Accounts!$A$2:$G$3001,7,FALSE)</f>
        <v>109137,6864</v>
      </c>
      <c r="N2803" t="str">
        <f>IFERROR(VLOOKUP(A2803,[1]Loan!A:D,4,FALSE),  " No Loan")</f>
        <v xml:space="preserve"> No Loan</v>
      </c>
      <c r="O2803" s="4">
        <f>VLOOKUP(B2803, [1]Transaction!C:F,4,FALSE)</f>
        <v>44354</v>
      </c>
      <c r="P2803" t="str">
        <f>VLOOKUP(B2803,[1]Transaction!C:D,2,FALSE)</f>
        <v>Online Payment</v>
      </c>
      <c r="Q2803" t="str">
        <f>VLOOKUP(B2803,[1]Transaction!C:E,3,FALSE)</f>
        <v>Internet Banking</v>
      </c>
      <c r="R2803" s="10" t="str">
        <f>IFERROR(I2803-J2803, "")</f>
        <v/>
      </c>
      <c r="S2803" s="5" t="e">
        <f t="shared" si="87"/>
        <v>#VALUE!</v>
      </c>
    </row>
    <row r="2804" spans="1:19" x14ac:dyDescent="0.25">
      <c r="A2804" s="6" t="s">
        <v>1819</v>
      </c>
      <c r="B2804" s="7">
        <v>932589685</v>
      </c>
      <c r="C2804" s="6">
        <v>76</v>
      </c>
      <c r="D2804" s="17">
        <v>16947</v>
      </c>
      <c r="E2804" s="6" t="s">
        <v>3339</v>
      </c>
      <c r="F2804" s="6" t="s">
        <v>4019</v>
      </c>
      <c r="G2804" s="6" t="s">
        <v>3389</v>
      </c>
      <c r="H2804" s="18" t="s">
        <v>9036</v>
      </c>
      <c r="I2804" s="19" t="str">
        <f t="shared" si="86"/>
        <v>446980.039</v>
      </c>
      <c r="J2804" s="20">
        <v>112541.95091663999</v>
      </c>
      <c r="K2804" s="6" t="s">
        <v>9037</v>
      </c>
      <c r="L2804" t="str">
        <f>VLOOKUP(A2804,[1]Accounts!$A$2:$G$3001,5,FALSE)</f>
        <v>Domiciliary</v>
      </c>
      <c r="M2804" t="str">
        <f>VLOOKUP(A2804,[1]Accounts!$A$2:$G$3001,7,FALSE)</f>
        <v>29990,4747</v>
      </c>
      <c r="N2804" t="str">
        <f>IFERROR(VLOOKUP(A2804,[1]Loan!A:D,4,FALSE),  " No Loan")</f>
        <v xml:space="preserve"> No Loan</v>
      </c>
      <c r="O2804" s="4">
        <f>VLOOKUP(B2804, [1]Transaction!C:F,4,FALSE)</f>
        <v>44215</v>
      </c>
      <c r="P2804" t="str">
        <f>VLOOKUP(B2804,[1]Transaction!C:D,2,FALSE)</f>
        <v>Money Transfer</v>
      </c>
      <c r="Q2804" t="str">
        <f>VLOOKUP(B2804,[1]Transaction!C:E,3,FALSE)</f>
        <v>Mobile</v>
      </c>
      <c r="R2804" s="10">
        <f>IFERROR(I2804-J2804, "")</f>
        <v>334438.08808335999</v>
      </c>
      <c r="S2804" s="5">
        <f t="shared" si="87"/>
        <v>0</v>
      </c>
    </row>
    <row r="2805" spans="1:19" x14ac:dyDescent="0.25">
      <c r="A2805" s="6" t="s">
        <v>2142</v>
      </c>
      <c r="B2805" s="7">
        <v>932967565</v>
      </c>
      <c r="C2805" s="6">
        <v>69</v>
      </c>
      <c r="D2805" s="17">
        <v>19503.75</v>
      </c>
      <c r="E2805" s="6" t="s">
        <v>3339</v>
      </c>
      <c r="F2805" s="6" t="s">
        <v>4037</v>
      </c>
      <c r="G2805" s="6" t="s">
        <v>3463</v>
      </c>
      <c r="H2805" s="18" t="s">
        <v>9038</v>
      </c>
      <c r="I2805" s="19" t="str">
        <f t="shared" si="86"/>
        <v>143853.260</v>
      </c>
      <c r="J2805" s="20">
        <v>12802.940211200001</v>
      </c>
      <c r="K2805" s="6" t="s">
        <v>9039</v>
      </c>
      <c r="L2805" t="str">
        <f>VLOOKUP(A2805,[1]Accounts!$A$2:$G$3001,5,FALSE)</f>
        <v>Domiciliary</v>
      </c>
      <c r="M2805" t="str">
        <f>VLOOKUP(A2805,[1]Accounts!$A$2:$G$3001,7,FALSE)</f>
        <v>58419,2364</v>
      </c>
      <c r="N2805" t="str">
        <f>IFERROR(VLOOKUP(A2805,[1]Loan!A:D,4,FALSE),  " No Loan")</f>
        <v xml:space="preserve"> No Loan</v>
      </c>
      <c r="O2805" s="4">
        <f>VLOOKUP(B2805, [1]Transaction!C:F,4,FALSE)</f>
        <v>44610</v>
      </c>
      <c r="P2805" t="str">
        <f>VLOOKUP(B2805,[1]Transaction!C:D,2,FALSE)</f>
        <v>Money Transfer</v>
      </c>
      <c r="Q2805" t="str">
        <f>VLOOKUP(B2805,[1]Transaction!C:E,3,FALSE)</f>
        <v>Bank</v>
      </c>
      <c r="R2805" s="10">
        <f>IFERROR(I2805-J2805, "")</f>
        <v>131050.31978880001</v>
      </c>
      <c r="S2805" s="5">
        <f t="shared" si="87"/>
        <v>0</v>
      </c>
    </row>
    <row r="2806" spans="1:19" x14ac:dyDescent="0.25">
      <c r="A2806" s="6" t="s">
        <v>2184</v>
      </c>
      <c r="B2806" s="7">
        <v>932995365</v>
      </c>
      <c r="C2806" s="6">
        <v>55</v>
      </c>
      <c r="D2806" s="17">
        <v>24617.25</v>
      </c>
      <c r="E2806" s="6" t="s">
        <v>3339</v>
      </c>
      <c r="F2806" s="6" t="s">
        <v>4256</v>
      </c>
      <c r="G2806" s="6" t="s">
        <v>3345</v>
      </c>
      <c r="H2806" s="18" t="s">
        <v>9040</v>
      </c>
      <c r="I2806" s="19" t="str">
        <f t="shared" si="86"/>
        <v>1800941.06</v>
      </c>
      <c r="J2806" s="20">
        <v>343841.20929600002</v>
      </c>
      <c r="K2806" s="6" t="s">
        <v>9041</v>
      </c>
      <c r="L2806" t="str">
        <f>VLOOKUP(A2806,[1]Accounts!$A$2:$G$3001,5,FALSE)</f>
        <v>Joint</v>
      </c>
      <c r="M2806" t="str">
        <f>VLOOKUP(A2806,[1]Accounts!$A$2:$G$3001,7,FALSE)</f>
        <v>71031,7416</v>
      </c>
      <c r="N2806" t="str">
        <f>IFERROR(VLOOKUP(A2806,[1]Loan!A:D,4,FALSE),  " No Loan")</f>
        <v xml:space="preserve"> No Loan</v>
      </c>
      <c r="O2806" s="4">
        <f>VLOOKUP(B2806, [1]Transaction!C:F,4,FALSE)</f>
        <v>44446</v>
      </c>
      <c r="P2806" t="str">
        <f>VLOOKUP(B2806,[1]Transaction!C:D,2,FALSE)</f>
        <v>Money Transfer</v>
      </c>
      <c r="Q2806" t="str">
        <f>VLOOKUP(B2806,[1]Transaction!C:E,3,FALSE)</f>
        <v>Mobile</v>
      </c>
      <c r="R2806" s="10">
        <f>IFERROR(I2806-J2806, "")</f>
        <v>1457099.8507040001</v>
      </c>
      <c r="S2806" s="5">
        <f t="shared" si="87"/>
        <v>29141.997014080003</v>
      </c>
    </row>
    <row r="2807" spans="1:19" x14ac:dyDescent="0.25">
      <c r="A2807" s="6" t="s">
        <v>1791</v>
      </c>
      <c r="B2807" s="7">
        <v>933059110</v>
      </c>
      <c r="C2807" s="6">
        <v>25</v>
      </c>
      <c r="D2807" s="17">
        <v>35574.75</v>
      </c>
      <c r="E2807" s="6" t="s">
        <v>3339</v>
      </c>
      <c r="F2807" s="6" t="s">
        <v>3777</v>
      </c>
      <c r="G2807" s="6" t="s">
        <v>3454</v>
      </c>
      <c r="H2807" s="18" t="s">
        <v>9042</v>
      </c>
      <c r="I2807" s="19" t="str">
        <f t="shared" si="86"/>
        <v>556226.556</v>
      </c>
      <c r="J2807" s="20">
        <v>316391.23503510002</v>
      </c>
      <c r="K2807" s="6" t="s">
        <v>9043</v>
      </c>
      <c r="L2807" t="str">
        <f>VLOOKUP(A2807,[1]Accounts!$A$2:$G$3001,5,FALSE)</f>
        <v>Corporate</v>
      </c>
      <c r="M2807" t="str">
        <f>VLOOKUP(A2807,[1]Accounts!$A$2:$G$3001,7,FALSE)</f>
        <v>100901,295</v>
      </c>
      <c r="N2807" t="str">
        <f>IFERROR(VLOOKUP(A2807,[1]Loan!A:D,4,FALSE),  " No Loan")</f>
        <v xml:space="preserve"> No Loan</v>
      </c>
      <c r="O2807" s="4">
        <f>VLOOKUP(B2807, [1]Transaction!C:F,4,FALSE)</f>
        <v>44458</v>
      </c>
      <c r="P2807" t="str">
        <f>VLOOKUP(B2807,[1]Transaction!C:D,2,FALSE)</f>
        <v>Money Transfer</v>
      </c>
      <c r="Q2807" t="str">
        <f>VLOOKUP(B2807,[1]Transaction!C:E,3,FALSE)</f>
        <v>Mobile</v>
      </c>
      <c r="R2807" s="10">
        <f>IFERROR(I2807-J2807, "")</f>
        <v>239835.32096489996</v>
      </c>
      <c r="S2807" s="5">
        <f t="shared" si="87"/>
        <v>0</v>
      </c>
    </row>
    <row r="2808" spans="1:19" x14ac:dyDescent="0.25">
      <c r="A2808" s="6" t="s">
        <v>2758</v>
      </c>
      <c r="B2808" s="7">
        <v>933105282</v>
      </c>
      <c r="C2808" s="6">
        <v>35</v>
      </c>
      <c r="D2808" s="17">
        <v>31922.25</v>
      </c>
      <c r="E2808" s="6" t="s">
        <v>3348</v>
      </c>
      <c r="F2808" s="6" t="s">
        <v>4019</v>
      </c>
      <c r="G2808" s="6" t="s">
        <v>3505</v>
      </c>
      <c r="H2808" s="18" t="s">
        <v>9044</v>
      </c>
      <c r="I2808" s="19" t="str">
        <f t="shared" si="86"/>
        <v>373370.774</v>
      </c>
      <c r="J2808" s="20">
        <v>57965.812725600001</v>
      </c>
      <c r="K2808" s="6" t="s">
        <v>9045</v>
      </c>
      <c r="L2808" t="str">
        <f>VLOOKUP(A2808,[1]Accounts!$A$2:$G$3001,5,FALSE)</f>
        <v>Domiciliary</v>
      </c>
      <c r="M2808" t="str">
        <f>VLOOKUP(A2808,[1]Accounts!$A$2:$G$3001,7,FALSE)</f>
        <v>247365,5733</v>
      </c>
      <c r="N2808" t="str">
        <f>IFERROR(VLOOKUP(A2808,[1]Loan!A:D,4,FALSE),  " No Loan")</f>
        <v xml:space="preserve"> No Loan</v>
      </c>
      <c r="O2808" s="4">
        <f>VLOOKUP(B2808, [1]Transaction!C:F,4,FALSE)</f>
        <v>44586</v>
      </c>
      <c r="P2808" t="str">
        <f>VLOOKUP(B2808,[1]Transaction!C:D,2,FALSE)</f>
        <v>Checks</v>
      </c>
      <c r="Q2808" t="str">
        <f>VLOOKUP(B2808,[1]Transaction!C:E,3,FALSE)</f>
        <v>Informal Services</v>
      </c>
      <c r="R2808" s="10">
        <f>IFERROR(I2808-J2808, "")</f>
        <v>315404.9612744</v>
      </c>
      <c r="S2808" s="5">
        <f t="shared" si="87"/>
        <v>0</v>
      </c>
    </row>
    <row r="2809" spans="1:19" x14ac:dyDescent="0.25">
      <c r="A2809" s="6" t="s">
        <v>1426</v>
      </c>
      <c r="B2809" s="7">
        <v>934154352</v>
      </c>
      <c r="C2809" s="6">
        <v>56</v>
      </c>
      <c r="D2809" s="17">
        <v>24252</v>
      </c>
      <c r="E2809" s="6" t="s">
        <v>3348</v>
      </c>
      <c r="F2809" s="6" t="s">
        <v>3973</v>
      </c>
      <c r="G2809" s="6" t="s">
        <v>3444</v>
      </c>
      <c r="H2809" s="18" t="s">
        <v>9046</v>
      </c>
      <c r="I2809" s="19" t="str">
        <f t="shared" si="86"/>
        <v>1363870.18</v>
      </c>
      <c r="J2809" s="20">
        <v>296896.91136000003</v>
      </c>
      <c r="K2809" s="6" t="s">
        <v>9047</v>
      </c>
      <c r="L2809" t="str">
        <f>VLOOKUP(A2809,[1]Accounts!$A$2:$G$3001,5,FALSE)</f>
        <v>Domiciliary</v>
      </c>
      <c r="M2809" t="str">
        <f>VLOOKUP(A2809,[1]Accounts!$A$2:$G$3001,7,FALSE)</f>
        <v>151193,95</v>
      </c>
      <c r="N2809" t="str">
        <f>IFERROR(VLOOKUP(A2809,[1]Loan!A:D,4,FALSE),  " No Loan")</f>
        <v xml:space="preserve"> No Loan</v>
      </c>
      <c r="O2809" s="4">
        <f>VLOOKUP(B2809, [1]Transaction!C:F,4,FALSE)</f>
        <v>44436</v>
      </c>
      <c r="P2809" t="str">
        <f>VLOOKUP(B2809,[1]Transaction!C:D,2,FALSE)</f>
        <v>Money Deposit</v>
      </c>
      <c r="Q2809" t="str">
        <f>VLOOKUP(B2809,[1]Transaction!C:E,3,FALSE)</f>
        <v>Bank</v>
      </c>
      <c r="R2809" s="10">
        <f>IFERROR(I2809-J2809, "")</f>
        <v>1066973.2686399999</v>
      </c>
      <c r="S2809" s="5">
        <f t="shared" si="87"/>
        <v>21339.465372799998</v>
      </c>
    </row>
    <row r="2810" spans="1:19" x14ac:dyDescent="0.25">
      <c r="A2810" s="6" t="s">
        <v>2292</v>
      </c>
      <c r="B2810" s="7">
        <v>934160358</v>
      </c>
      <c r="C2810" s="6">
        <v>42</v>
      </c>
      <c r="D2810" s="17">
        <v>29365.5</v>
      </c>
      <c r="E2810" s="6" t="s">
        <v>3348</v>
      </c>
      <c r="F2810" s="6" t="s">
        <v>3603</v>
      </c>
      <c r="G2810" s="6" t="s">
        <v>3463</v>
      </c>
      <c r="H2810" s="18" t="s">
        <v>9048</v>
      </c>
      <c r="I2810" s="19" t="str">
        <f t="shared" si="86"/>
        <v>700948.828</v>
      </c>
      <c r="J2810" s="20">
        <v>302809.89374999999</v>
      </c>
      <c r="K2810" s="6" t="s">
        <v>9049</v>
      </c>
      <c r="L2810" t="str">
        <f>VLOOKUP(A2810,[1]Accounts!$A$2:$G$3001,5,FALSE)</f>
        <v>Joint</v>
      </c>
      <c r="M2810" t="str">
        <f>VLOOKUP(A2810,[1]Accounts!$A$2:$G$3001,7,FALSE)</f>
        <v>91981,5624</v>
      </c>
      <c r="N2810" t="str">
        <f>IFERROR(VLOOKUP(A2810,[1]Loan!A:D,4,FALSE),  " No Loan")</f>
        <v xml:space="preserve"> No Loan</v>
      </c>
      <c r="O2810" s="4">
        <f>VLOOKUP(B2810, [1]Transaction!C:F,4,FALSE)</f>
        <v>44226</v>
      </c>
      <c r="P2810" t="str">
        <f>VLOOKUP(B2810,[1]Transaction!C:D,2,FALSE)</f>
        <v>Money Transfer</v>
      </c>
      <c r="Q2810" t="str">
        <f>VLOOKUP(B2810,[1]Transaction!C:E,3,FALSE)</f>
        <v>Mobile</v>
      </c>
      <c r="R2810" s="10">
        <f>IFERROR(I2810-J2810, "")</f>
        <v>398138.93424999999</v>
      </c>
      <c r="S2810" s="5">
        <f t="shared" si="87"/>
        <v>0</v>
      </c>
    </row>
    <row r="2811" spans="1:19" x14ac:dyDescent="0.25">
      <c r="A2811" s="6" t="s">
        <v>1737</v>
      </c>
      <c r="B2811" s="7">
        <v>934424206</v>
      </c>
      <c r="C2811" s="6">
        <v>79</v>
      </c>
      <c r="D2811" s="17">
        <v>15851.25</v>
      </c>
      <c r="E2811" s="6" t="s">
        <v>3339</v>
      </c>
      <c r="F2811" s="6" t="s">
        <v>3693</v>
      </c>
      <c r="G2811" s="6" t="s">
        <v>3345</v>
      </c>
      <c r="H2811" s="18" t="s">
        <v>9050</v>
      </c>
      <c r="I2811" s="19" t="str">
        <f t="shared" si="86"/>
        <v>32106.0686</v>
      </c>
      <c r="J2811" s="20">
        <v>17078.511760199999</v>
      </c>
      <c r="K2811" s="6" t="s">
        <v>9051</v>
      </c>
      <c r="L2811" t="str">
        <f>VLOOKUP(A2811,[1]Accounts!$A$2:$G$3001,5,FALSE)</f>
        <v>Savings</v>
      </c>
      <c r="M2811" t="str">
        <f>VLOOKUP(A2811,[1]Accounts!$A$2:$G$3001,7,FALSE)</f>
        <v>222608,8773</v>
      </c>
      <c r="N2811" t="str">
        <f>IFERROR(VLOOKUP(A2811,[1]Loan!A:D,4,FALSE),  " No Loan")</f>
        <v xml:space="preserve"> No Loan</v>
      </c>
      <c r="O2811" s="4">
        <f>VLOOKUP(B2811, [1]Transaction!C:F,4,FALSE)</f>
        <v>44304</v>
      </c>
      <c r="P2811" t="str">
        <f>VLOOKUP(B2811,[1]Transaction!C:D,2,FALSE)</f>
        <v>Money Deposit</v>
      </c>
      <c r="Q2811" t="str">
        <f>VLOOKUP(B2811,[1]Transaction!C:E,3,FALSE)</f>
        <v>Bank</v>
      </c>
      <c r="R2811" s="10">
        <f>IFERROR(I2811-J2811, "")</f>
        <v>15027.5568398</v>
      </c>
      <c r="S2811" s="5">
        <f t="shared" si="87"/>
        <v>0</v>
      </c>
    </row>
    <row r="2812" spans="1:19" x14ac:dyDescent="0.25">
      <c r="A2812" s="6" t="s">
        <v>2910</v>
      </c>
      <c r="B2812" s="7">
        <v>934537140</v>
      </c>
      <c r="C2812" s="6">
        <v>70</v>
      </c>
      <c r="D2812" s="17">
        <v>19138.5</v>
      </c>
      <c r="E2812" s="6" t="s">
        <v>3339</v>
      </c>
      <c r="F2812" s="6" t="s">
        <v>3591</v>
      </c>
      <c r="G2812" s="6" t="s">
        <v>3505</v>
      </c>
      <c r="H2812" s="18" t="s">
        <v>9052</v>
      </c>
      <c r="I2812" s="19" t="str">
        <f t="shared" si="86"/>
        <v>2156888.49</v>
      </c>
      <c r="J2812" s="20">
        <v>1108161.3758076001</v>
      </c>
      <c r="K2812" s="6" t="s">
        <v>9053</v>
      </c>
      <c r="L2812" t="str">
        <f>VLOOKUP(A2812,[1]Accounts!$A$2:$G$3001,5,FALSE)</f>
        <v>Joint</v>
      </c>
      <c r="M2812" t="str">
        <f>VLOOKUP(A2812,[1]Accounts!$A$2:$G$3001,7,FALSE)</f>
        <v>522330,2592</v>
      </c>
      <c r="N2812" t="str">
        <f>IFERROR(VLOOKUP(A2812,[1]Loan!A:D,4,FALSE),  " No Loan")</f>
        <v xml:space="preserve"> No Loan</v>
      </c>
      <c r="O2812" s="4">
        <f>VLOOKUP(B2812, [1]Transaction!C:F,4,FALSE)</f>
        <v>44364</v>
      </c>
      <c r="P2812" t="str">
        <f>VLOOKUP(B2812,[1]Transaction!C:D,2,FALSE)</f>
        <v>Checks</v>
      </c>
      <c r="Q2812" t="str">
        <f>VLOOKUP(B2812,[1]Transaction!C:E,3,FALSE)</f>
        <v>Informal Services</v>
      </c>
      <c r="R2812" s="10">
        <f>IFERROR(I2812-J2812, "")</f>
        <v>1048727.1141924001</v>
      </c>
      <c r="S2812" s="5">
        <f t="shared" si="87"/>
        <v>20974.542283848004</v>
      </c>
    </row>
    <row r="2813" spans="1:19" x14ac:dyDescent="0.25">
      <c r="A2813" s="6" t="s">
        <v>1150</v>
      </c>
      <c r="B2813" s="7">
        <v>934597374</v>
      </c>
      <c r="C2813" s="6">
        <v>20</v>
      </c>
      <c r="D2813" s="17">
        <v>37401</v>
      </c>
      <c r="E2813" s="6" t="s">
        <v>3339</v>
      </c>
      <c r="F2813" s="6" t="s">
        <v>3923</v>
      </c>
      <c r="G2813" s="6" t="s">
        <v>3512</v>
      </c>
      <c r="H2813" s="18" t="s">
        <v>9054</v>
      </c>
      <c r="I2813" s="19" t="str">
        <f t="shared" si="86"/>
        <v>87378.6592</v>
      </c>
      <c r="J2813" s="20">
        <v>75066.211836000002</v>
      </c>
      <c r="K2813" s="6" t="s">
        <v>9055</v>
      </c>
      <c r="L2813" t="str">
        <f>VLOOKUP(A2813,[1]Accounts!$A$2:$G$3001,5,FALSE)</f>
        <v>Joint</v>
      </c>
      <c r="M2813" t="str">
        <f>VLOOKUP(A2813,[1]Accounts!$A$2:$G$3001,7,FALSE)</f>
        <v>170220,8734</v>
      </c>
      <c r="N2813" t="str">
        <f>IFERROR(VLOOKUP(A2813,[1]Loan!A:D,4,FALSE),  " No Loan")</f>
        <v xml:space="preserve"> No Loan</v>
      </c>
      <c r="O2813" s="4">
        <f>VLOOKUP(B2813, [1]Transaction!C:F,4,FALSE)</f>
        <v>44382</v>
      </c>
      <c r="P2813" t="str">
        <f>VLOOKUP(B2813,[1]Transaction!C:D,2,FALSE)</f>
        <v>Money Deposit</v>
      </c>
      <c r="Q2813" t="str">
        <f>VLOOKUP(B2813,[1]Transaction!C:E,3,FALSE)</f>
        <v>Bank</v>
      </c>
      <c r="R2813" s="10">
        <f>IFERROR(I2813-J2813, "")</f>
        <v>12312.447363999992</v>
      </c>
      <c r="S2813" s="5">
        <f t="shared" si="87"/>
        <v>0</v>
      </c>
    </row>
    <row r="2814" spans="1:19" x14ac:dyDescent="0.25">
      <c r="A2814" s="6" t="s">
        <v>2684</v>
      </c>
      <c r="B2814" s="7">
        <v>934687474</v>
      </c>
      <c r="C2814" s="6">
        <v>22</v>
      </c>
      <c r="D2814" s="17">
        <v>36670.5</v>
      </c>
      <c r="E2814" s="6" t="s">
        <v>3339</v>
      </c>
      <c r="F2814" s="6" t="s">
        <v>3821</v>
      </c>
      <c r="G2814" s="6" t="s">
        <v>3345</v>
      </c>
      <c r="H2814" s="18" t="s">
        <v>9056</v>
      </c>
      <c r="I2814" s="19" t="str">
        <f t="shared" si="86"/>
        <v>704059.566</v>
      </c>
      <c r="J2814" s="20">
        <v>200144.93301770001</v>
      </c>
      <c r="K2814" s="6" t="s">
        <v>9057</v>
      </c>
      <c r="L2814" t="str">
        <f>VLOOKUP(A2814,[1]Accounts!$A$2:$G$3001,5,FALSE)</f>
        <v>Domiciliary</v>
      </c>
      <c r="M2814" t="str">
        <f>VLOOKUP(A2814,[1]Accounts!$A$2:$G$3001,7,FALSE)</f>
        <v>108447,3621</v>
      </c>
      <c r="N2814" t="str">
        <f>IFERROR(VLOOKUP(A2814,[1]Loan!A:D,4,FALSE),  " No Loan")</f>
        <v xml:space="preserve"> No Loan</v>
      </c>
      <c r="O2814" s="4">
        <f>VLOOKUP(B2814, [1]Transaction!C:F,4,FALSE)</f>
        <v>44476</v>
      </c>
      <c r="P2814" t="str">
        <f>VLOOKUP(B2814,[1]Transaction!C:D,2,FALSE)</f>
        <v>Online Payment</v>
      </c>
      <c r="Q2814" t="str">
        <f>VLOOKUP(B2814,[1]Transaction!C:E,3,FALSE)</f>
        <v>Mobile</v>
      </c>
      <c r="R2814" s="10">
        <f>IFERROR(I2814-J2814, "")</f>
        <v>503914.63298230001</v>
      </c>
      <c r="S2814" s="5">
        <f t="shared" si="87"/>
        <v>10078.292659646</v>
      </c>
    </row>
    <row r="2815" spans="1:19" x14ac:dyDescent="0.25">
      <c r="A2815" s="6" t="s">
        <v>1829</v>
      </c>
      <c r="B2815" s="7">
        <v>934718350</v>
      </c>
      <c r="C2815" s="6">
        <v>59</v>
      </c>
      <c r="D2815" s="17">
        <v>23156.25</v>
      </c>
      <c r="E2815" s="6" t="s">
        <v>3348</v>
      </c>
      <c r="F2815" s="6" t="s">
        <v>4011</v>
      </c>
      <c r="G2815" s="6" t="s">
        <v>3361</v>
      </c>
      <c r="H2815" s="18" t="s">
        <v>9058</v>
      </c>
      <c r="I2815" s="19" t="str">
        <f t="shared" si="86"/>
        <v>354030.899</v>
      </c>
      <c r="J2815" s="20">
        <v>242444.36771296</v>
      </c>
      <c r="K2815" s="6" t="s">
        <v>9059</v>
      </c>
      <c r="L2815" t="str">
        <f>VLOOKUP(A2815,[1]Accounts!$A$2:$G$3001,5,FALSE)</f>
        <v>Joint</v>
      </c>
      <c r="M2815" t="str">
        <f>VLOOKUP(A2815,[1]Accounts!$A$2:$G$3001,7,FALSE)</f>
        <v>117611,364</v>
      </c>
      <c r="N2815" t="str">
        <f>IFERROR(VLOOKUP(A2815,[1]Loan!A:D,4,FALSE),  " No Loan")</f>
        <v xml:space="preserve"> No Loan</v>
      </c>
      <c r="O2815" s="4">
        <f>VLOOKUP(B2815, [1]Transaction!C:F,4,FALSE)</f>
        <v>44573</v>
      </c>
      <c r="P2815" t="str">
        <f>VLOOKUP(B2815,[1]Transaction!C:D,2,FALSE)</f>
        <v>Money Transfer</v>
      </c>
      <c r="Q2815" t="str">
        <f>VLOOKUP(B2815,[1]Transaction!C:E,3,FALSE)</f>
        <v>Bank</v>
      </c>
      <c r="R2815" s="10">
        <f>IFERROR(I2815-J2815, "")</f>
        <v>111586.53128703998</v>
      </c>
      <c r="S2815" s="5">
        <f t="shared" si="87"/>
        <v>0</v>
      </c>
    </row>
    <row r="2816" spans="1:19" x14ac:dyDescent="0.25">
      <c r="A2816" s="6" t="s">
        <v>888</v>
      </c>
      <c r="B2816" s="7">
        <v>935027587</v>
      </c>
      <c r="C2816" s="6">
        <v>50</v>
      </c>
      <c r="D2816" s="17">
        <v>26443.5</v>
      </c>
      <c r="E2816" s="6" t="s">
        <v>3339</v>
      </c>
      <c r="F2816" s="6" t="s">
        <v>3460</v>
      </c>
      <c r="G2816" s="6" t="s">
        <v>3357</v>
      </c>
      <c r="H2816" s="18" t="s">
        <v>9060</v>
      </c>
      <c r="I2816" s="19" t="str">
        <f t="shared" si="86"/>
        <v>606081.495</v>
      </c>
      <c r="J2816" s="20">
        <v>65488.286223360003</v>
      </c>
      <c r="K2816" s="6" t="s">
        <v>9061</v>
      </c>
      <c r="L2816" t="str">
        <f>VLOOKUP(A2816,[1]Accounts!$A$2:$G$3001,5,FALSE)</f>
        <v>Joint</v>
      </c>
      <c r="M2816" t="str">
        <f>VLOOKUP(A2816,[1]Accounts!$A$2:$G$3001,7,FALSE)</f>
        <v>68540,5728</v>
      </c>
      <c r="N2816" t="str">
        <f>IFERROR(VLOOKUP(A2816,[1]Loan!A:D,4,FALSE),  " No Loan")</f>
        <v>N2087280468</v>
      </c>
      <c r="O2816" s="4">
        <f>VLOOKUP(B2816, [1]Transaction!C:F,4,FALSE)</f>
        <v>44371</v>
      </c>
      <c r="P2816" t="str">
        <f>VLOOKUP(B2816,[1]Transaction!C:D,2,FALSE)</f>
        <v>Loan Payment</v>
      </c>
      <c r="Q2816" t="str">
        <f>VLOOKUP(B2816,[1]Transaction!C:E,3,FALSE)</f>
        <v>AFT</v>
      </c>
      <c r="R2816" s="10">
        <f>IFERROR(I2816-J2816, "")</f>
        <v>540593.20877664001</v>
      </c>
      <c r="S2816" s="5">
        <f t="shared" si="87"/>
        <v>10811.864175532801</v>
      </c>
    </row>
    <row r="2817" spans="1:19" x14ac:dyDescent="0.25">
      <c r="A2817" s="6" t="s">
        <v>1923</v>
      </c>
      <c r="B2817" s="7">
        <v>935043681</v>
      </c>
      <c r="C2817" s="6">
        <v>19</v>
      </c>
      <c r="D2817" s="17">
        <v>37766.25</v>
      </c>
      <c r="E2817" s="6" t="s">
        <v>3339</v>
      </c>
      <c r="F2817" s="6" t="s">
        <v>4287</v>
      </c>
      <c r="G2817" s="6" t="s">
        <v>3505</v>
      </c>
      <c r="H2817" s="18" t="s">
        <v>9062</v>
      </c>
      <c r="I2817" s="19" t="str">
        <f t="shared" si="86"/>
        <v>686288.947</v>
      </c>
      <c r="J2817" s="20">
        <v>334493.77252200001</v>
      </c>
      <c r="K2817" s="6" t="s">
        <v>9063</v>
      </c>
      <c r="L2817" t="str">
        <f>VLOOKUP(A2817,[1]Accounts!$A$2:$G$3001,5,FALSE)</f>
        <v>Domiciliary</v>
      </c>
      <c r="M2817" t="str">
        <f>VLOOKUP(A2817,[1]Accounts!$A$2:$G$3001,7,FALSE)</f>
        <v>132501,1968</v>
      </c>
      <c r="N2817" t="str">
        <f>IFERROR(VLOOKUP(A2817,[1]Loan!A:D,4,FALSE),  " No Loan")</f>
        <v xml:space="preserve"> No Loan</v>
      </c>
      <c r="O2817" s="4">
        <f>VLOOKUP(B2817, [1]Transaction!C:F,4,FALSE)</f>
        <v>44604</v>
      </c>
      <c r="P2817" t="str">
        <f>VLOOKUP(B2817,[1]Transaction!C:D,2,FALSE)</f>
        <v>Money Transfer</v>
      </c>
      <c r="Q2817" t="str">
        <f>VLOOKUP(B2817,[1]Transaction!C:E,3,FALSE)</f>
        <v>ATM</v>
      </c>
      <c r="R2817" s="10">
        <f>IFERROR(I2817-J2817, "")</f>
        <v>351795.17447800003</v>
      </c>
      <c r="S2817" s="5">
        <f t="shared" si="87"/>
        <v>0</v>
      </c>
    </row>
    <row r="2818" spans="1:19" x14ac:dyDescent="0.25">
      <c r="A2818" s="6" t="s">
        <v>3249</v>
      </c>
      <c r="B2818" s="7">
        <v>935203493</v>
      </c>
      <c r="C2818" s="6">
        <v>47</v>
      </c>
      <c r="D2818" s="17">
        <v>27539.25</v>
      </c>
      <c r="E2818" s="6" t="s">
        <v>3339</v>
      </c>
      <c r="F2818" s="6" t="s">
        <v>3520</v>
      </c>
      <c r="G2818" s="6" t="s">
        <v>3369</v>
      </c>
      <c r="H2818" s="18" t="s">
        <v>9064</v>
      </c>
      <c r="I2818" s="19" t="str">
        <f t="shared" si="86"/>
        <v>157298.681</v>
      </c>
      <c r="J2818" s="20">
        <v>20948.656131</v>
      </c>
      <c r="K2818" s="6" t="s">
        <v>9065</v>
      </c>
      <c r="L2818" t="str">
        <f>VLOOKUP(A2818,[1]Accounts!$A$2:$G$3001,5,FALSE)</f>
        <v>Joint</v>
      </c>
      <c r="M2818" t="str">
        <f>VLOOKUP(A2818,[1]Accounts!$A$2:$G$3001,7,FALSE)</f>
        <v>249247,9044</v>
      </c>
      <c r="N2818" t="str">
        <f>IFERROR(VLOOKUP(A2818,[1]Loan!A:D,4,FALSE),  " No Loan")</f>
        <v xml:space="preserve"> No Loan</v>
      </c>
      <c r="O2818" s="4">
        <f>VLOOKUP(B2818, [1]Transaction!C:F,4,FALSE)</f>
        <v>44234</v>
      </c>
      <c r="P2818" t="str">
        <f>VLOOKUP(B2818,[1]Transaction!C:D,2,FALSE)</f>
        <v>Money Deposit</v>
      </c>
      <c r="Q2818" t="str">
        <f>VLOOKUP(B2818,[1]Transaction!C:E,3,FALSE)</f>
        <v>ATM</v>
      </c>
      <c r="R2818" s="10">
        <f>IFERROR(I2818-J2818, "")</f>
        <v>136350.02486900002</v>
      </c>
      <c r="S2818" s="5">
        <f t="shared" si="87"/>
        <v>0</v>
      </c>
    </row>
    <row r="2819" spans="1:19" x14ac:dyDescent="0.25">
      <c r="A2819" s="6" t="s">
        <v>2150</v>
      </c>
      <c r="B2819" s="7">
        <v>935349309</v>
      </c>
      <c r="C2819" s="6">
        <v>79</v>
      </c>
      <c r="D2819" s="17">
        <v>15851.25</v>
      </c>
      <c r="E2819" s="6" t="s">
        <v>3339</v>
      </c>
      <c r="F2819" s="6" t="s">
        <v>4085</v>
      </c>
      <c r="G2819" s="6" t="s">
        <v>3345</v>
      </c>
      <c r="H2819" s="18" t="s">
        <v>9066</v>
      </c>
      <c r="I2819" s="19" t="str">
        <f t="shared" ref="I2819:I2882" si="88">LEFT(H2819,10)</f>
        <v>26915.6004</v>
      </c>
      <c r="J2819" s="20">
        <v>10655.930350799999</v>
      </c>
      <c r="K2819" s="6" t="s">
        <v>9067</v>
      </c>
      <c r="L2819" t="str">
        <f>VLOOKUP(A2819,[1]Accounts!$A$2:$G$3001,5,FALSE)</f>
        <v>Domiciliary</v>
      </c>
      <c r="M2819" t="str">
        <f>VLOOKUP(A2819,[1]Accounts!$A$2:$G$3001,7,FALSE)</f>
        <v>123955,5018</v>
      </c>
      <c r="N2819" t="str">
        <f>IFERROR(VLOOKUP(A2819,[1]Loan!A:D,4,FALSE),  " No Loan")</f>
        <v xml:space="preserve"> No Loan</v>
      </c>
      <c r="O2819" s="4">
        <f>VLOOKUP(B2819, [1]Transaction!C:F,4,FALSE)</f>
        <v>44569</v>
      </c>
      <c r="P2819" t="str">
        <f>VLOOKUP(B2819,[1]Transaction!C:D,2,FALSE)</f>
        <v>Online Payment</v>
      </c>
      <c r="Q2819" t="str">
        <f>VLOOKUP(B2819,[1]Transaction!C:E,3,FALSE)</f>
        <v>Card</v>
      </c>
      <c r="R2819" s="10">
        <f>IFERROR(I2819-J2819, "")</f>
        <v>16259.6700492</v>
      </c>
      <c r="S2819" s="5">
        <f t="shared" ref="S2819:S2882" si="89">IF(R2819&gt;500000, R2819*0.02,0)</f>
        <v>0</v>
      </c>
    </row>
    <row r="2820" spans="1:19" x14ac:dyDescent="0.25">
      <c r="A2820" s="6" t="s">
        <v>891</v>
      </c>
      <c r="B2820" s="7">
        <v>935604502</v>
      </c>
      <c r="C2820" s="6">
        <v>70</v>
      </c>
      <c r="D2820" s="17">
        <v>19138.5</v>
      </c>
      <c r="E2820" s="6" t="s">
        <v>3339</v>
      </c>
      <c r="F2820" s="6" t="s">
        <v>4298</v>
      </c>
      <c r="G2820" s="6" t="s">
        <v>3369</v>
      </c>
      <c r="H2820" s="18" t="s">
        <v>9068</v>
      </c>
      <c r="I2820" s="19" t="str">
        <f t="shared" si="88"/>
        <v>433211.841</v>
      </c>
      <c r="J2820" s="20">
        <v>217439.02065600001</v>
      </c>
      <c r="K2820" s="6" t="s">
        <v>9069</v>
      </c>
      <c r="L2820" t="str">
        <f>VLOOKUP(A2820,[1]Accounts!$A$2:$G$3001,5,FALSE)</f>
        <v>Domiciliary</v>
      </c>
      <c r="M2820" t="str">
        <f>VLOOKUP(A2820,[1]Accounts!$A$2:$G$3001,7,FALSE)</f>
        <v>139337,0472</v>
      </c>
      <c r="N2820" t="str">
        <f>IFERROR(VLOOKUP(A2820,[1]Loan!A:D,4,FALSE),  " No Loan")</f>
        <v>N553308327</v>
      </c>
      <c r="O2820" s="4">
        <f>VLOOKUP(B2820, [1]Transaction!C:F,4,FALSE)</f>
        <v>44634</v>
      </c>
      <c r="P2820" t="str">
        <f>VLOOKUP(B2820,[1]Transaction!C:D,2,FALSE)</f>
        <v>Loan Payment</v>
      </c>
      <c r="Q2820" t="str">
        <f>VLOOKUP(B2820,[1]Transaction!C:E,3,FALSE)</f>
        <v>AFT</v>
      </c>
      <c r="R2820" s="10">
        <f>IFERROR(I2820-J2820, "")</f>
        <v>215772.82034400001</v>
      </c>
      <c r="S2820" s="5">
        <f t="shared" si="89"/>
        <v>0</v>
      </c>
    </row>
    <row r="2821" spans="1:19" x14ac:dyDescent="0.25">
      <c r="A2821" s="6" t="s">
        <v>2000</v>
      </c>
      <c r="B2821" s="7">
        <v>935714648</v>
      </c>
      <c r="C2821" s="6">
        <v>19</v>
      </c>
      <c r="D2821" s="17">
        <v>37766.25</v>
      </c>
      <c r="E2821" s="6" t="s">
        <v>3339</v>
      </c>
      <c r="F2821" s="6" t="s">
        <v>3973</v>
      </c>
      <c r="G2821" s="6" t="s">
        <v>3341</v>
      </c>
      <c r="H2821" s="18" t="s">
        <v>9070</v>
      </c>
      <c r="I2821" s="19" t="str">
        <f t="shared" si="88"/>
        <v>31912.5534</v>
      </c>
      <c r="J2821" s="20">
        <v>12012.796887</v>
      </c>
      <c r="K2821" s="6" t="s">
        <v>9071</v>
      </c>
      <c r="L2821" t="str">
        <f>VLOOKUP(A2821,[1]Accounts!$A$2:$G$3001,5,FALSE)</f>
        <v>Domiciliary</v>
      </c>
      <c r="M2821" t="str">
        <f>VLOOKUP(A2821,[1]Accounts!$A$2:$G$3001,7,FALSE)</f>
        <v>193690,9314</v>
      </c>
      <c r="N2821" t="str">
        <f>IFERROR(VLOOKUP(A2821,[1]Loan!A:D,4,FALSE),  " No Loan")</f>
        <v xml:space="preserve"> No Loan</v>
      </c>
      <c r="O2821" s="4">
        <f>VLOOKUP(B2821, [1]Transaction!C:F,4,FALSE)</f>
        <v>44217</v>
      </c>
      <c r="P2821" t="str">
        <f>VLOOKUP(B2821,[1]Transaction!C:D,2,FALSE)</f>
        <v>Money Transfer</v>
      </c>
      <c r="Q2821" t="str">
        <f>VLOOKUP(B2821,[1]Transaction!C:E,3,FALSE)</f>
        <v>Bank</v>
      </c>
      <c r="R2821" s="10">
        <f>IFERROR(I2821-J2821, "")</f>
        <v>19899.756513</v>
      </c>
      <c r="S2821" s="5">
        <f t="shared" si="89"/>
        <v>0</v>
      </c>
    </row>
    <row r="2822" spans="1:19" x14ac:dyDescent="0.25">
      <c r="A2822" s="6" t="s">
        <v>2186</v>
      </c>
      <c r="B2822" s="7">
        <v>935732733</v>
      </c>
      <c r="C2822" s="6">
        <v>49</v>
      </c>
      <c r="D2822" s="17">
        <v>26808.75</v>
      </c>
      <c r="E2822" s="6" t="s">
        <v>3339</v>
      </c>
      <c r="F2822" s="6" t="s">
        <v>3976</v>
      </c>
      <c r="G2822" s="6" t="s">
        <v>3357</v>
      </c>
      <c r="H2822" s="18" t="s">
        <v>9072</v>
      </c>
      <c r="I2822" s="19" t="str">
        <f t="shared" si="88"/>
        <v>573777.992</v>
      </c>
      <c r="J2822" s="20">
        <v>125427.13820207999</v>
      </c>
      <c r="K2822" s="6" t="s">
        <v>9073</v>
      </c>
      <c r="L2822" t="str">
        <f>VLOOKUP(A2822,[1]Accounts!$A$2:$G$3001,5,FALSE)</f>
        <v>Savings</v>
      </c>
      <c r="M2822" t="str">
        <f>VLOOKUP(A2822,[1]Accounts!$A$2:$G$3001,7,FALSE)</f>
        <v>161349,6</v>
      </c>
      <c r="N2822" t="str">
        <f>IFERROR(VLOOKUP(A2822,[1]Loan!A:D,4,FALSE),  " No Loan")</f>
        <v xml:space="preserve"> No Loan</v>
      </c>
      <c r="O2822" s="4">
        <f>VLOOKUP(B2822, [1]Transaction!C:F,4,FALSE)</f>
        <v>44447</v>
      </c>
      <c r="P2822" t="str">
        <f>VLOOKUP(B2822,[1]Transaction!C:D,2,FALSE)</f>
        <v>Money Deposit</v>
      </c>
      <c r="Q2822" t="str">
        <f>VLOOKUP(B2822,[1]Transaction!C:E,3,FALSE)</f>
        <v>Bank</v>
      </c>
      <c r="R2822" s="10">
        <f>IFERROR(I2822-J2822, "")</f>
        <v>448350.85379791999</v>
      </c>
      <c r="S2822" s="5">
        <f t="shared" si="89"/>
        <v>0</v>
      </c>
    </row>
    <row r="2823" spans="1:19" x14ac:dyDescent="0.25">
      <c r="A2823" s="6" t="s">
        <v>578</v>
      </c>
      <c r="B2823" s="7">
        <v>935754456</v>
      </c>
      <c r="C2823" s="6">
        <v>38</v>
      </c>
      <c r="D2823" s="17">
        <v>30826.5</v>
      </c>
      <c r="E2823" s="6" t="s">
        <v>3339</v>
      </c>
      <c r="F2823" s="6" t="s">
        <v>3504</v>
      </c>
      <c r="G2823" s="6" t="s">
        <v>3389</v>
      </c>
      <c r="H2823" s="18" t="s">
        <v>9074</v>
      </c>
      <c r="I2823" s="19" t="str">
        <f t="shared" si="88"/>
        <v>309391.566</v>
      </c>
      <c r="J2823" s="20">
        <v>182541.02449400999</v>
      </c>
      <c r="K2823" s="6" t="s">
        <v>9075</v>
      </c>
      <c r="L2823" t="str">
        <f>VLOOKUP(A2823,[1]Accounts!$A$2:$G$3001,5,FALSE)</f>
        <v>Domiciliary</v>
      </c>
      <c r="M2823" t="str">
        <f>VLOOKUP(A2823,[1]Accounts!$A$2:$G$3001,7,FALSE)</f>
        <v>388875,5416</v>
      </c>
      <c r="N2823" t="str">
        <f>IFERROR(VLOOKUP(A2823,[1]Loan!A:D,4,FALSE),  " No Loan")</f>
        <v xml:space="preserve"> No Loan</v>
      </c>
      <c r="O2823" s="4">
        <f>VLOOKUP(B2823, [1]Transaction!C:F,4,FALSE)</f>
        <v>44483</v>
      </c>
      <c r="P2823" t="str">
        <f>VLOOKUP(B2823,[1]Transaction!C:D,2,FALSE)</f>
        <v>Money Transfer</v>
      </c>
      <c r="Q2823" t="str">
        <f>VLOOKUP(B2823,[1]Transaction!C:E,3,FALSE)</f>
        <v>Bank</v>
      </c>
      <c r="R2823" s="10">
        <f>IFERROR(I2823-J2823, "")</f>
        <v>126850.54150599</v>
      </c>
      <c r="S2823" s="5">
        <f t="shared" si="89"/>
        <v>0</v>
      </c>
    </row>
    <row r="2824" spans="1:19" x14ac:dyDescent="0.25">
      <c r="A2824" s="6" t="s">
        <v>2596</v>
      </c>
      <c r="B2824" s="7">
        <v>935902253</v>
      </c>
      <c r="C2824" s="6">
        <v>32</v>
      </c>
      <c r="D2824" s="21">
        <v>35427.75</v>
      </c>
      <c r="E2824" s="6" t="str">
        <f ca="1">CHOOSE(RANDBETWEEN(1, 2), "Male","Female")</f>
        <v>Female</v>
      </c>
      <c r="F2824" s="6" t="str">
        <f ca="1">CHOOSE(RANDBETWEEN(1, 5), "Farmer","Tailor","Student","Professor","Welder")</f>
        <v>Farmer</v>
      </c>
      <c r="G2824" s="6" t="str">
        <f ca="1">CHOOSE(RANDBETWEEN(1, 22), "Kano","Kwara","Imo","Lagos","Adamawa","Delta","Sokoto","Oyo","Osun","Abia","Cross River","Kaduna","Plateau","River","Abuja","Kogi","Edo","Anambra","Bayelsa","Benue","Ogun","Enugu")</f>
        <v>Kaduna</v>
      </c>
      <c r="H2824" s="22" t="s">
        <v>9076</v>
      </c>
      <c r="I2824" s="19" t="str">
        <f t="shared" si="88"/>
        <v>567856.634</v>
      </c>
      <c r="J2824" s="10">
        <v>768763.86719936994</v>
      </c>
      <c r="K2824" t="s">
        <v>9077</v>
      </c>
      <c r="L2824" t="str">
        <f>VLOOKUP(A2824,[1]Accounts!$A$2:$G$3001,5,FALSE)</f>
        <v>Domiciliary</v>
      </c>
      <c r="M2824" t="str">
        <f>VLOOKUP(A2824,[1]Accounts!$A$2:$G$3001,7,FALSE)</f>
        <v>146714,88</v>
      </c>
      <c r="N2824" t="str">
        <f>IFERROR(VLOOKUP(A2824,[1]Loan!A:D,4,FALSE),  " No Loan")</f>
        <v xml:space="preserve"> No Loan</v>
      </c>
      <c r="O2824" s="4">
        <f>VLOOKUP(B2824, [1]Transaction!C:F,4,FALSE)</f>
        <v>44319</v>
      </c>
      <c r="P2824" t="str">
        <f>VLOOKUP(B2824,[1]Transaction!C:D,2,FALSE)</f>
        <v>Money Transfer</v>
      </c>
      <c r="Q2824" t="str">
        <f>VLOOKUP(B2824,[1]Transaction!C:E,3,FALSE)</f>
        <v>ATM</v>
      </c>
      <c r="R2824" s="10">
        <f>IFERROR(I2824-J2824, "")</f>
        <v>-200907.23319936998</v>
      </c>
      <c r="S2824" s="5">
        <f t="shared" si="89"/>
        <v>0</v>
      </c>
    </row>
    <row r="2825" spans="1:19" x14ac:dyDescent="0.25">
      <c r="A2825" s="6" t="s">
        <v>894</v>
      </c>
      <c r="B2825" s="7">
        <v>936214169</v>
      </c>
      <c r="C2825" s="6">
        <v>76</v>
      </c>
      <c r="D2825" s="17">
        <v>16947</v>
      </c>
      <c r="E2825" s="6" t="s">
        <v>3348</v>
      </c>
      <c r="F2825" s="6" t="s">
        <v>4542</v>
      </c>
      <c r="G2825" s="6" t="s">
        <v>3466</v>
      </c>
      <c r="H2825" s="18" t="s">
        <v>9078</v>
      </c>
      <c r="I2825" s="19" t="str">
        <f t="shared" si="88"/>
        <v>336146.630</v>
      </c>
      <c r="J2825" s="20">
        <v>92029.477478400004</v>
      </c>
      <c r="K2825" s="6" t="s">
        <v>9079</v>
      </c>
      <c r="L2825" t="str">
        <f>VLOOKUP(A2825,[1]Accounts!$A$2:$G$3001,5,FALSE)</f>
        <v>Current</v>
      </c>
      <c r="M2825" t="str">
        <f>VLOOKUP(A2825,[1]Accounts!$A$2:$G$3001,7,FALSE)</f>
        <v>64385,5872</v>
      </c>
      <c r="N2825" t="str">
        <f>IFERROR(VLOOKUP(A2825,[1]Loan!A:D,4,FALSE),  " No Loan")</f>
        <v>N175520,16</v>
      </c>
      <c r="O2825" s="4">
        <f>VLOOKUP(B2825, [1]Transaction!C:F,4,FALSE)</f>
        <v>44218</v>
      </c>
      <c r="P2825" t="str">
        <f>VLOOKUP(B2825,[1]Transaction!C:D,2,FALSE)</f>
        <v>Loan Payment</v>
      </c>
      <c r="Q2825" t="str">
        <f>VLOOKUP(B2825,[1]Transaction!C:E,3,FALSE)</f>
        <v>AFT</v>
      </c>
      <c r="R2825" s="10">
        <f>IFERROR(I2825-J2825, "")</f>
        <v>244117.15252160002</v>
      </c>
      <c r="S2825" s="5">
        <f t="shared" si="89"/>
        <v>0</v>
      </c>
    </row>
    <row r="2826" spans="1:19" x14ac:dyDescent="0.25">
      <c r="A2826" s="6" t="s">
        <v>3157</v>
      </c>
      <c r="B2826" s="7">
        <v>936259097</v>
      </c>
      <c r="C2826" s="6">
        <v>70</v>
      </c>
      <c r="D2826" s="17">
        <v>19138.5</v>
      </c>
      <c r="E2826" s="6" t="s">
        <v>3339</v>
      </c>
      <c r="F2826" s="6" t="s">
        <v>3814</v>
      </c>
      <c r="G2826" s="6" t="s">
        <v>3512</v>
      </c>
      <c r="H2826" s="18" t="s">
        <v>9080</v>
      </c>
      <c r="I2826" s="19" t="str">
        <f t="shared" si="88"/>
        <v>1563534.99</v>
      </c>
      <c r="J2826" s="20">
        <v>978422.45669280004</v>
      </c>
      <c r="K2826" s="6" t="s">
        <v>9081</v>
      </c>
      <c r="L2826" t="str">
        <f>VLOOKUP(A2826,[1]Accounts!$A$2:$G$3001,5,FALSE)</f>
        <v>Joint</v>
      </c>
      <c r="M2826" t="str">
        <f>VLOOKUP(A2826,[1]Accounts!$A$2:$G$3001,7,FALSE)</f>
        <v>77013,0804</v>
      </c>
      <c r="N2826" t="str">
        <f>IFERROR(VLOOKUP(A2826,[1]Loan!A:D,4,FALSE),  " No Loan")</f>
        <v xml:space="preserve"> No Loan</v>
      </c>
      <c r="O2826" s="4">
        <f>VLOOKUP(B2826, [1]Transaction!C:F,4,FALSE)</f>
        <v>44542</v>
      </c>
      <c r="P2826" t="str">
        <f>VLOOKUP(B2826,[1]Transaction!C:D,2,FALSE)</f>
        <v>Online Payment</v>
      </c>
      <c r="Q2826" t="str">
        <f>VLOOKUP(B2826,[1]Transaction!C:E,3,FALSE)</f>
        <v>Internet Banking</v>
      </c>
      <c r="R2826" s="10">
        <f>IFERROR(I2826-J2826, "")</f>
        <v>585112.53330719995</v>
      </c>
      <c r="S2826" s="5">
        <f t="shared" si="89"/>
        <v>11702.250666143998</v>
      </c>
    </row>
    <row r="2827" spans="1:19" x14ac:dyDescent="0.25">
      <c r="A2827" s="6" t="s">
        <v>2019</v>
      </c>
      <c r="B2827" s="7">
        <v>936697768</v>
      </c>
      <c r="C2827" s="6">
        <v>42</v>
      </c>
      <c r="D2827" s="17">
        <v>29365.5</v>
      </c>
      <c r="E2827" s="6" t="s">
        <v>3339</v>
      </c>
      <c r="F2827" s="6" t="s">
        <v>3447</v>
      </c>
      <c r="G2827" s="6" t="s">
        <v>3361</v>
      </c>
      <c r="H2827" s="18" t="s">
        <v>9082</v>
      </c>
      <c r="I2827" s="19" t="str">
        <f t="shared" si="88"/>
        <v>3808500.26</v>
      </c>
      <c r="J2827" s="20">
        <v>1724118.361424</v>
      </c>
      <c r="K2827" s="6" t="s">
        <v>9083</v>
      </c>
      <c r="L2827" t="str">
        <f>VLOOKUP(A2827,[1]Accounts!$A$2:$G$3001,5,FALSE)</f>
        <v>Domiciliary</v>
      </c>
      <c r="M2827" t="str">
        <f>VLOOKUP(A2827,[1]Accounts!$A$2:$G$3001,7,FALSE)</f>
        <v>59404,8</v>
      </c>
      <c r="N2827" t="str">
        <f>IFERROR(VLOOKUP(A2827,[1]Loan!A:D,4,FALSE),  " No Loan")</f>
        <v xml:space="preserve"> No Loan</v>
      </c>
      <c r="O2827" s="4">
        <f>VLOOKUP(B2827, [1]Transaction!C:F,4,FALSE)</f>
        <v>44246</v>
      </c>
      <c r="P2827" t="str">
        <f>VLOOKUP(B2827,[1]Transaction!C:D,2,FALSE)</f>
        <v>Money Transfer</v>
      </c>
      <c r="Q2827" t="str">
        <f>VLOOKUP(B2827,[1]Transaction!C:E,3,FALSE)</f>
        <v>Bank</v>
      </c>
      <c r="R2827" s="10">
        <f>IFERROR(I2827-J2827, "")</f>
        <v>2084381.8985759998</v>
      </c>
      <c r="S2827" s="5">
        <f t="shared" si="89"/>
        <v>41687.637971519995</v>
      </c>
    </row>
    <row r="2828" spans="1:19" x14ac:dyDescent="0.25">
      <c r="A2828" s="6" t="s">
        <v>3205</v>
      </c>
      <c r="B2828" s="7">
        <v>936996307</v>
      </c>
      <c r="C2828" s="6">
        <v>71</v>
      </c>
      <c r="D2828" s="17">
        <v>18773.25</v>
      </c>
      <c r="E2828" s="6" t="s">
        <v>3348</v>
      </c>
      <c r="F2828" s="6" t="s">
        <v>3555</v>
      </c>
      <c r="G2828" s="6" t="s">
        <v>3361</v>
      </c>
      <c r="H2828" s="18" t="s">
        <v>9084</v>
      </c>
      <c r="I2828" s="19" t="str">
        <f t="shared" si="88"/>
        <v>635381.896</v>
      </c>
      <c r="J2828" s="20">
        <v>331559.38000224001</v>
      </c>
      <c r="K2828" s="6" t="s">
        <v>9085</v>
      </c>
      <c r="L2828" t="str">
        <f>VLOOKUP(A2828,[1]Accounts!$A$2:$G$3001,5,FALSE)</f>
        <v>Savings</v>
      </c>
      <c r="M2828" t="str">
        <f>VLOOKUP(A2828,[1]Accounts!$A$2:$G$3001,7,FALSE)</f>
        <v>336120,7304</v>
      </c>
      <c r="N2828" t="str">
        <f>IFERROR(VLOOKUP(A2828,[1]Loan!A:D,4,FALSE),  " No Loan")</f>
        <v xml:space="preserve"> No Loan</v>
      </c>
      <c r="O2828" s="4">
        <f>VLOOKUP(B2828, [1]Transaction!C:F,4,FALSE)</f>
        <v>44497</v>
      </c>
      <c r="P2828" t="str">
        <f>VLOOKUP(B2828,[1]Transaction!C:D,2,FALSE)</f>
        <v>Checks</v>
      </c>
      <c r="Q2828" t="str">
        <f>VLOOKUP(B2828,[1]Transaction!C:E,3,FALSE)</f>
        <v>Informal Services</v>
      </c>
      <c r="R2828" s="10">
        <f>IFERROR(I2828-J2828, "")</f>
        <v>303822.51599775994</v>
      </c>
      <c r="S2828" s="5">
        <f t="shared" si="89"/>
        <v>0</v>
      </c>
    </row>
    <row r="2829" spans="1:19" x14ac:dyDescent="0.25">
      <c r="A2829" s="6" t="s">
        <v>3036</v>
      </c>
      <c r="B2829" s="7">
        <v>937421561</v>
      </c>
      <c r="C2829" s="6">
        <v>69</v>
      </c>
      <c r="D2829" s="17">
        <v>19503.75</v>
      </c>
      <c r="E2829" s="6" t="s">
        <v>3339</v>
      </c>
      <c r="F2829" s="6" t="s">
        <v>4105</v>
      </c>
      <c r="G2829" s="6" t="s">
        <v>3369</v>
      </c>
      <c r="H2829" s="18" t="s">
        <v>9086</v>
      </c>
      <c r="I2829" s="19" t="str">
        <f t="shared" si="88"/>
        <v>199185.618</v>
      </c>
      <c r="J2829" s="20">
        <v>81093.974623799993</v>
      </c>
      <c r="K2829" s="6" t="s">
        <v>9087</v>
      </c>
      <c r="L2829" t="str">
        <f>VLOOKUP(A2829,[1]Accounts!$A$2:$G$3001,5,FALSE)</f>
        <v>Savings</v>
      </c>
      <c r="M2829" t="str">
        <f>VLOOKUP(A2829,[1]Accounts!$A$2:$G$3001,7,FALSE)</f>
        <v>217507,2096</v>
      </c>
      <c r="N2829" t="str">
        <f>IFERROR(VLOOKUP(A2829,[1]Loan!A:D,4,FALSE),  " No Loan")</f>
        <v xml:space="preserve"> No Loan</v>
      </c>
      <c r="O2829" s="4">
        <f>VLOOKUP(B2829, [1]Transaction!C:F,4,FALSE)</f>
        <v>44232</v>
      </c>
      <c r="P2829" t="str">
        <f>VLOOKUP(B2829,[1]Transaction!C:D,2,FALSE)</f>
        <v>Money Transfer</v>
      </c>
      <c r="Q2829" t="str">
        <f>VLOOKUP(B2829,[1]Transaction!C:E,3,FALSE)</f>
        <v>Bank</v>
      </c>
      <c r="R2829" s="10">
        <f>IFERROR(I2829-J2829, "")</f>
        <v>118091.64337619999</v>
      </c>
      <c r="S2829" s="5">
        <f t="shared" si="89"/>
        <v>0</v>
      </c>
    </row>
    <row r="2830" spans="1:19" x14ac:dyDescent="0.25">
      <c r="A2830" s="6" t="s">
        <v>608</v>
      </c>
      <c r="B2830" s="7">
        <v>937803141</v>
      </c>
      <c r="C2830" s="6">
        <v>17</v>
      </c>
      <c r="D2830" s="17">
        <v>38496.75</v>
      </c>
      <c r="E2830" s="6" t="s">
        <v>3339</v>
      </c>
      <c r="F2830" s="6" t="s">
        <v>3699</v>
      </c>
      <c r="G2830" s="6" t="s">
        <v>3357</v>
      </c>
      <c r="H2830" s="18" t="s">
        <v>9088</v>
      </c>
      <c r="I2830" s="19" t="str">
        <f t="shared" si="88"/>
        <v>247346.432</v>
      </c>
      <c r="J2830" s="20">
        <v>162184.1165</v>
      </c>
      <c r="K2830" s="6" t="s">
        <v>9089</v>
      </c>
      <c r="L2830" t="str">
        <f>VLOOKUP(A2830,[1]Accounts!$A$2:$G$3001,5,FALSE)</f>
        <v>Current</v>
      </c>
      <c r="M2830" t="str">
        <f>VLOOKUP(A2830,[1]Accounts!$A$2:$G$3001,7,FALSE)</f>
        <v>263795,04</v>
      </c>
      <c r="N2830" t="str">
        <f>IFERROR(VLOOKUP(A2830,[1]Loan!A:D,4,FALSE),  " No Loan")</f>
        <v xml:space="preserve"> No Loan</v>
      </c>
      <c r="O2830" s="4">
        <f>VLOOKUP(B2830, [1]Transaction!C:F,4,FALSE)</f>
        <v>44606</v>
      </c>
      <c r="P2830" t="str">
        <f>VLOOKUP(B2830,[1]Transaction!C:D,2,FALSE)</f>
        <v>Cash Withdrawal</v>
      </c>
      <c r="Q2830" t="str">
        <f>VLOOKUP(B2830,[1]Transaction!C:E,3,FALSE)</f>
        <v>ATM</v>
      </c>
      <c r="R2830" s="10">
        <f>IFERROR(I2830-J2830, "")</f>
        <v>85162.315499999997</v>
      </c>
      <c r="S2830" s="5">
        <f t="shared" si="89"/>
        <v>0</v>
      </c>
    </row>
    <row r="2831" spans="1:19" x14ac:dyDescent="0.25">
      <c r="A2831" s="6" t="s">
        <v>2850</v>
      </c>
      <c r="B2831" s="7">
        <v>938249145</v>
      </c>
      <c r="C2831" s="6">
        <v>37</v>
      </c>
      <c r="D2831" s="17">
        <v>31191.75</v>
      </c>
      <c r="E2831" s="6" t="s">
        <v>3348</v>
      </c>
      <c r="F2831" s="6" t="s">
        <v>3475</v>
      </c>
      <c r="G2831" s="6" t="s">
        <v>3369</v>
      </c>
      <c r="H2831" s="18" t="s">
        <v>9090</v>
      </c>
      <c r="I2831" s="19" t="str">
        <f t="shared" si="88"/>
        <v>674389.187</v>
      </c>
      <c r="J2831" s="20">
        <v>396217.13543999998</v>
      </c>
      <c r="K2831" s="6" t="s">
        <v>9091</v>
      </c>
      <c r="L2831" t="str">
        <f>VLOOKUP(A2831,[1]Accounts!$A$2:$G$3001,5,FALSE)</f>
        <v>Current</v>
      </c>
      <c r="M2831" t="str">
        <f>VLOOKUP(A2831,[1]Accounts!$A$2:$G$3001,7,FALSE)</f>
        <v>162867,0144</v>
      </c>
      <c r="N2831" t="str">
        <f>IFERROR(VLOOKUP(A2831,[1]Loan!A:D,4,FALSE),  " No Loan")</f>
        <v xml:space="preserve"> No Loan</v>
      </c>
      <c r="O2831" s="4">
        <f>VLOOKUP(B2831, [1]Transaction!C:F,4,FALSE)</f>
        <v>44512</v>
      </c>
      <c r="P2831" t="str">
        <f>VLOOKUP(B2831,[1]Transaction!C:D,2,FALSE)</f>
        <v>Money Deposit</v>
      </c>
      <c r="Q2831" t="str">
        <f>VLOOKUP(B2831,[1]Transaction!C:E,3,FALSE)</f>
        <v>Bank</v>
      </c>
      <c r="R2831" s="10">
        <f>IFERROR(I2831-J2831, "")</f>
        <v>278172.05156000005</v>
      </c>
      <c r="S2831" s="5">
        <f t="shared" si="89"/>
        <v>0</v>
      </c>
    </row>
    <row r="2832" spans="1:19" x14ac:dyDescent="0.25">
      <c r="A2832" s="6" t="s">
        <v>1816</v>
      </c>
      <c r="B2832" s="7">
        <v>938304870</v>
      </c>
      <c r="C2832" s="6">
        <v>41</v>
      </c>
      <c r="D2832" s="17">
        <v>29730.75</v>
      </c>
      <c r="E2832" s="6" t="s">
        <v>3348</v>
      </c>
      <c r="F2832" s="6" t="s">
        <v>4687</v>
      </c>
      <c r="G2832" s="6" t="s">
        <v>3463</v>
      </c>
      <c r="H2832" s="18" t="s">
        <v>9092</v>
      </c>
      <c r="I2832" s="19" t="str">
        <f t="shared" si="88"/>
        <v>531829.431</v>
      </c>
      <c r="J2832" s="20">
        <v>436849.18976159999</v>
      </c>
      <c r="K2832" s="6" t="s">
        <v>9093</v>
      </c>
      <c r="L2832" t="str">
        <f>VLOOKUP(A2832,[1]Accounts!$A$2:$G$3001,5,FALSE)</f>
        <v>Domiciliary</v>
      </c>
      <c r="M2832" t="str">
        <f>VLOOKUP(A2832,[1]Accounts!$A$2:$G$3001,7,FALSE)</f>
        <v>72711,1056</v>
      </c>
      <c r="N2832" t="str">
        <f>IFERROR(VLOOKUP(A2832,[1]Loan!A:D,4,FALSE),  " No Loan")</f>
        <v xml:space="preserve"> No Loan</v>
      </c>
      <c r="O2832" s="4">
        <f>VLOOKUP(B2832, [1]Transaction!C:F,4,FALSE)</f>
        <v>44549</v>
      </c>
      <c r="P2832" t="str">
        <f>VLOOKUP(B2832,[1]Transaction!C:D,2,FALSE)</f>
        <v>Money Transfer</v>
      </c>
      <c r="Q2832" t="str">
        <f>VLOOKUP(B2832,[1]Transaction!C:E,3,FALSE)</f>
        <v>Mobile</v>
      </c>
      <c r="R2832" s="10">
        <f>IFERROR(I2832-J2832, "")</f>
        <v>94980.241238399991</v>
      </c>
      <c r="S2832" s="5">
        <f t="shared" si="89"/>
        <v>0</v>
      </c>
    </row>
    <row r="2833" spans="1:19" x14ac:dyDescent="0.25">
      <c r="A2833" s="6" t="s">
        <v>976</v>
      </c>
      <c r="B2833" s="7">
        <v>938682630</v>
      </c>
      <c r="C2833" s="6">
        <v>66</v>
      </c>
      <c r="D2833" s="17">
        <v>20599.5</v>
      </c>
      <c r="E2833" s="6" t="s">
        <v>3339</v>
      </c>
      <c r="F2833" s="6" t="s">
        <v>4053</v>
      </c>
      <c r="G2833" s="6" t="s">
        <v>3369</v>
      </c>
      <c r="H2833" s="18" t="s">
        <v>9094</v>
      </c>
      <c r="I2833" s="19" t="str">
        <f t="shared" si="88"/>
        <v>294532.292</v>
      </c>
      <c r="J2833" s="20">
        <v>242989.14097919999</v>
      </c>
      <c r="K2833" s="6" t="s">
        <v>8127</v>
      </c>
      <c r="L2833" t="str">
        <f>VLOOKUP(A2833,[1]Accounts!$A$2:$G$3001,5,FALSE)</f>
        <v>Savings</v>
      </c>
      <c r="M2833" t="str">
        <f>VLOOKUP(A2833,[1]Accounts!$A$2:$G$3001,7,FALSE)</f>
        <v>79572,9405</v>
      </c>
      <c r="N2833" t="str">
        <f>IFERROR(VLOOKUP(A2833,[1]Loan!A:D,4,FALSE),  " No Loan")</f>
        <v xml:space="preserve"> No Loan</v>
      </c>
      <c r="O2833" s="4">
        <f>VLOOKUP(B2833, [1]Transaction!C:F,4,FALSE)</f>
        <v>44434</v>
      </c>
      <c r="P2833" t="str">
        <f>VLOOKUP(B2833,[1]Transaction!C:D,2,FALSE)</f>
        <v>Online Payment</v>
      </c>
      <c r="Q2833" t="str">
        <f>VLOOKUP(B2833,[1]Transaction!C:E,3,FALSE)</f>
        <v>Internet Banking</v>
      </c>
      <c r="R2833" s="10">
        <f>IFERROR(I2833-J2833, "")</f>
        <v>51543.151020800025</v>
      </c>
      <c r="S2833" s="5">
        <f t="shared" si="89"/>
        <v>0</v>
      </c>
    </row>
    <row r="2834" spans="1:19" x14ac:dyDescent="0.25">
      <c r="A2834" s="6" t="s">
        <v>81</v>
      </c>
      <c r="B2834" s="7">
        <v>938793950</v>
      </c>
      <c r="C2834" s="6">
        <v>27</v>
      </c>
      <c r="D2834" s="17">
        <v>34844.25</v>
      </c>
      <c r="E2834" s="6" t="s">
        <v>3348</v>
      </c>
      <c r="F2834" s="6" t="s">
        <v>4174</v>
      </c>
      <c r="G2834" s="6" t="s">
        <v>3425</v>
      </c>
      <c r="H2834" s="18" t="s">
        <v>9095</v>
      </c>
      <c r="I2834" s="19" t="str">
        <f t="shared" si="88"/>
        <v>948718.035</v>
      </c>
      <c r="J2834" s="20">
        <v>239203.440558</v>
      </c>
      <c r="K2834" s="6" t="s">
        <v>9096</v>
      </c>
      <c r="L2834" t="str">
        <f>VLOOKUP(A2834,[1]Accounts!$A$2:$G$3001,5,FALSE)</f>
        <v>Domiciliary</v>
      </c>
      <c r="M2834" t="str">
        <f>VLOOKUP(A2834,[1]Accounts!$A$2:$G$3001,7,FALSE)</f>
        <v>290163,8025</v>
      </c>
      <c r="N2834" t="str">
        <f>IFERROR(VLOOKUP(A2834,[1]Loan!A:D,4,FALSE),  " No Loan")</f>
        <v xml:space="preserve"> No Loan</v>
      </c>
      <c r="O2834" s="4">
        <f>VLOOKUP(B2834, [1]Transaction!C:F,4,FALSE)</f>
        <v>44561</v>
      </c>
      <c r="P2834" t="str">
        <f>VLOOKUP(B2834,[1]Transaction!C:D,2,FALSE)</f>
        <v>Money Transfer</v>
      </c>
      <c r="Q2834" t="str">
        <f>VLOOKUP(B2834,[1]Transaction!C:E,3,FALSE)</f>
        <v>Mobile</v>
      </c>
      <c r="R2834" s="10">
        <f>IFERROR(I2834-J2834, "")</f>
        <v>709514.59444200003</v>
      </c>
      <c r="S2834" s="5">
        <f t="shared" si="89"/>
        <v>14190.291888840002</v>
      </c>
    </row>
    <row r="2835" spans="1:19" x14ac:dyDescent="0.25">
      <c r="A2835" s="6" t="s">
        <v>896</v>
      </c>
      <c r="B2835" s="7">
        <v>939238656</v>
      </c>
      <c r="C2835" s="6">
        <v>50</v>
      </c>
      <c r="D2835" s="17">
        <v>26443.5</v>
      </c>
      <c r="E2835" s="6" t="s">
        <v>3348</v>
      </c>
      <c r="F2835" s="6" t="s">
        <v>3644</v>
      </c>
      <c r="G2835" s="6" t="s">
        <v>3489</v>
      </c>
      <c r="H2835" s="18" t="s">
        <v>9097</v>
      </c>
      <c r="I2835" s="19" t="str">
        <f t="shared" si="88"/>
        <v>490797.264</v>
      </c>
      <c r="J2835" s="20">
        <v>218063.0881845</v>
      </c>
      <c r="K2835" s="6" t="s">
        <v>9098</v>
      </c>
      <c r="L2835" t="str">
        <f>VLOOKUP(A2835,[1]Accounts!$A$2:$G$3001,5,FALSE)</f>
        <v>Savings</v>
      </c>
      <c r="M2835" t="str">
        <f>VLOOKUP(A2835,[1]Accounts!$A$2:$G$3001,7,FALSE)</f>
        <v>118810,16</v>
      </c>
      <c r="N2835" t="str">
        <f>IFERROR(VLOOKUP(A2835,[1]Loan!A:D,4,FALSE),  " No Loan")</f>
        <v>N774853233</v>
      </c>
      <c r="O2835" s="4">
        <f>VLOOKUP(B2835, [1]Transaction!C:F,4,FALSE)</f>
        <v>44289</v>
      </c>
      <c r="P2835" t="str">
        <f>VLOOKUP(B2835,[1]Transaction!C:D,2,FALSE)</f>
        <v>Loan Payment</v>
      </c>
      <c r="Q2835" t="str">
        <f>VLOOKUP(B2835,[1]Transaction!C:E,3,FALSE)</f>
        <v>AFT</v>
      </c>
      <c r="R2835" s="10">
        <f>IFERROR(I2835-J2835, "")</f>
        <v>272734.17581550003</v>
      </c>
      <c r="S2835" s="5">
        <f t="shared" si="89"/>
        <v>0</v>
      </c>
    </row>
    <row r="2836" spans="1:19" x14ac:dyDescent="0.25">
      <c r="A2836" s="6" t="s">
        <v>899</v>
      </c>
      <c r="B2836" s="7">
        <v>939260509</v>
      </c>
      <c r="C2836" s="6">
        <v>53</v>
      </c>
      <c r="D2836" s="17">
        <v>25347.75</v>
      </c>
      <c r="E2836" s="6" t="s">
        <v>3348</v>
      </c>
      <c r="F2836" s="6" t="s">
        <v>3472</v>
      </c>
      <c r="G2836" s="6" t="s">
        <v>3341</v>
      </c>
      <c r="H2836" s="18" t="s">
        <v>9099</v>
      </c>
      <c r="I2836" s="19" t="str">
        <f t="shared" si="88"/>
        <v>740926.486</v>
      </c>
      <c r="J2836" s="20">
        <v>690433.71867648</v>
      </c>
      <c r="K2836" s="6" t="s">
        <v>9100</v>
      </c>
      <c r="L2836" t="str">
        <f>VLOOKUP(A2836,[1]Accounts!$A$2:$G$3001,5,FALSE)</f>
        <v>Domiciliary</v>
      </c>
      <c r="M2836" t="str">
        <f>VLOOKUP(A2836,[1]Accounts!$A$2:$G$3001,7,FALSE)</f>
        <v>107265,8691</v>
      </c>
      <c r="N2836" t="str">
        <f>IFERROR(VLOOKUP(A2836,[1]Loan!A:D,4,FALSE),  " No Loan")</f>
        <v>N2686250268</v>
      </c>
      <c r="O2836" s="4">
        <f>VLOOKUP(B2836, [1]Transaction!C:F,4,FALSE)</f>
        <v>44337</v>
      </c>
      <c r="P2836" t="str">
        <f>VLOOKUP(B2836,[1]Transaction!C:D,2,FALSE)</f>
        <v>Loan Payment</v>
      </c>
      <c r="Q2836" t="str">
        <f>VLOOKUP(B2836,[1]Transaction!C:E,3,FALSE)</f>
        <v>AFT</v>
      </c>
      <c r="R2836" s="10">
        <f>IFERROR(I2836-J2836, "")</f>
        <v>50492.767323520035</v>
      </c>
      <c r="S2836" s="5">
        <f t="shared" si="89"/>
        <v>0</v>
      </c>
    </row>
    <row r="2837" spans="1:19" x14ac:dyDescent="0.25">
      <c r="A2837" s="6" t="s">
        <v>1042</v>
      </c>
      <c r="B2837" s="7">
        <v>939622054</v>
      </c>
      <c r="C2837" s="6">
        <v>27</v>
      </c>
      <c r="D2837" s="17">
        <v>34844.25</v>
      </c>
      <c r="E2837" s="6" t="s">
        <v>3339</v>
      </c>
      <c r="F2837" s="6" t="s">
        <v>3483</v>
      </c>
      <c r="G2837" s="6" t="s">
        <v>3466</v>
      </c>
      <c r="H2837" s="18" t="s">
        <v>9101</v>
      </c>
      <c r="I2837" s="19" t="str">
        <f t="shared" si="88"/>
        <v>348199.420</v>
      </c>
      <c r="J2837" s="20">
        <v>98433.297690000007</v>
      </c>
      <c r="K2837" s="6" t="s">
        <v>9102</v>
      </c>
      <c r="L2837" t="str">
        <f>VLOOKUP(A2837,[1]Accounts!$A$2:$G$3001,5,FALSE)</f>
        <v>Joint</v>
      </c>
      <c r="M2837" t="str">
        <f>VLOOKUP(A2837,[1]Accounts!$A$2:$G$3001,7,FALSE)</f>
        <v>144729,3354</v>
      </c>
      <c r="N2837" t="str">
        <f>IFERROR(VLOOKUP(A2837,[1]Loan!A:D,4,FALSE),  " No Loan")</f>
        <v xml:space="preserve"> No Loan</v>
      </c>
      <c r="O2837" s="4">
        <f>VLOOKUP(B2837, [1]Transaction!C:F,4,FALSE)</f>
        <v>44564</v>
      </c>
      <c r="P2837" t="str">
        <f>VLOOKUP(B2837,[1]Transaction!C:D,2,FALSE)</f>
        <v>Money Transfer</v>
      </c>
      <c r="Q2837" t="str">
        <f>VLOOKUP(B2837,[1]Transaction!C:E,3,FALSE)</f>
        <v>ATM</v>
      </c>
      <c r="R2837" s="10">
        <f>IFERROR(I2837-J2837, "")</f>
        <v>249766.12230999998</v>
      </c>
      <c r="S2837" s="5">
        <f t="shared" si="89"/>
        <v>0</v>
      </c>
    </row>
    <row r="2838" spans="1:19" x14ac:dyDescent="0.25">
      <c r="A2838" s="6" t="s">
        <v>1738</v>
      </c>
      <c r="B2838" s="7">
        <v>939664703</v>
      </c>
      <c r="C2838" s="6">
        <v>45</v>
      </c>
      <c r="D2838" s="17">
        <v>28269.75</v>
      </c>
      <c r="E2838" s="6" t="s">
        <v>3348</v>
      </c>
      <c r="F2838" s="6" t="s">
        <v>3847</v>
      </c>
      <c r="G2838" s="6" t="s">
        <v>3454</v>
      </c>
      <c r="H2838" s="18" t="s">
        <v>9103</v>
      </c>
      <c r="I2838" s="19" t="str">
        <f t="shared" si="88"/>
        <v>1241580.58</v>
      </c>
      <c r="J2838" s="20">
        <v>500401.31748992001</v>
      </c>
      <c r="K2838" s="6" t="s">
        <v>9104</v>
      </c>
      <c r="L2838" t="str">
        <f>VLOOKUP(A2838,[1]Accounts!$A$2:$G$3001,5,FALSE)</f>
        <v>Joint</v>
      </c>
      <c r="M2838" t="str">
        <f>VLOOKUP(A2838,[1]Accounts!$A$2:$G$3001,7,FALSE)</f>
        <v>44569,3908</v>
      </c>
      <c r="N2838" t="str">
        <f>IFERROR(VLOOKUP(A2838,[1]Loan!A:D,4,FALSE),  " No Loan")</f>
        <v xml:space="preserve"> No Loan</v>
      </c>
      <c r="O2838" s="4">
        <f>VLOOKUP(B2838, [1]Transaction!C:F,4,FALSE)</f>
        <v>44528</v>
      </c>
      <c r="P2838" t="str">
        <f>VLOOKUP(B2838,[1]Transaction!C:D,2,FALSE)</f>
        <v>Checks</v>
      </c>
      <c r="Q2838" t="str">
        <f>VLOOKUP(B2838,[1]Transaction!C:E,3,FALSE)</f>
        <v>Bank</v>
      </c>
      <c r="R2838" s="10">
        <f>IFERROR(I2838-J2838, "")</f>
        <v>741179.26251008012</v>
      </c>
      <c r="S2838" s="5">
        <f t="shared" si="89"/>
        <v>14823.585250201602</v>
      </c>
    </row>
    <row r="2839" spans="1:19" x14ac:dyDescent="0.25">
      <c r="A2839" s="6" t="s">
        <v>2190</v>
      </c>
      <c r="B2839" s="7">
        <v>940266572</v>
      </c>
      <c r="C2839" s="6">
        <v>17</v>
      </c>
      <c r="D2839" s="17">
        <v>38496.75</v>
      </c>
      <c r="E2839" s="6" t="s">
        <v>3339</v>
      </c>
      <c r="F2839" s="6" t="s">
        <v>3736</v>
      </c>
      <c r="G2839" s="6" t="s">
        <v>3341</v>
      </c>
      <c r="H2839" s="18" t="s">
        <v>9105</v>
      </c>
      <c r="I2839" s="19" t="str">
        <f t="shared" si="88"/>
        <v>910625.496</v>
      </c>
      <c r="J2839" s="20">
        <v>504298.11998412001</v>
      </c>
      <c r="K2839" s="6" t="s">
        <v>9106</v>
      </c>
      <c r="L2839" t="str">
        <f>VLOOKUP(A2839,[1]Accounts!$A$2:$G$3001,5,FALSE)</f>
        <v>Savings</v>
      </c>
      <c r="M2839" t="str">
        <f>VLOOKUP(A2839,[1]Accounts!$A$2:$G$3001,7,FALSE)</f>
        <v>191378,0763</v>
      </c>
      <c r="N2839" t="str">
        <f>IFERROR(VLOOKUP(A2839,[1]Loan!A:D,4,FALSE),  " No Loan")</f>
        <v xml:space="preserve"> No Loan</v>
      </c>
      <c r="O2839" s="4">
        <f>VLOOKUP(B2839, [1]Transaction!C:F,4,FALSE)</f>
        <v>44418</v>
      </c>
      <c r="P2839" t="str">
        <f>VLOOKUP(B2839,[1]Transaction!C:D,2,FALSE)</f>
        <v>Online Payment</v>
      </c>
      <c r="Q2839" t="str">
        <f>VLOOKUP(B2839,[1]Transaction!C:E,3,FALSE)</f>
        <v>Card</v>
      </c>
      <c r="R2839" s="10">
        <f>IFERROR(I2839-J2839, "")</f>
        <v>406327.37601588003</v>
      </c>
      <c r="S2839" s="5">
        <f t="shared" si="89"/>
        <v>0</v>
      </c>
    </row>
    <row r="2840" spans="1:19" x14ac:dyDescent="0.25">
      <c r="A2840" s="6" t="s">
        <v>2144</v>
      </c>
      <c r="B2840" s="7">
        <v>940465945</v>
      </c>
      <c r="C2840" s="6">
        <v>45</v>
      </c>
      <c r="D2840" s="17">
        <v>28269.75</v>
      </c>
      <c r="E2840" s="6" t="s">
        <v>3348</v>
      </c>
      <c r="F2840" s="6" t="s">
        <v>4008</v>
      </c>
      <c r="G2840" s="6" t="s">
        <v>3463</v>
      </c>
      <c r="H2840" s="18" t="s">
        <v>9107</v>
      </c>
      <c r="I2840" s="19" t="str">
        <f t="shared" si="88"/>
        <v>88257.4347</v>
      </c>
      <c r="J2840" s="20">
        <v>32164.9317792</v>
      </c>
      <c r="K2840" s="6" t="s">
        <v>9108</v>
      </c>
      <c r="L2840" t="str">
        <f>VLOOKUP(A2840,[1]Accounts!$A$2:$G$3001,5,FALSE)</f>
        <v>Corporate</v>
      </c>
      <c r="M2840" t="str">
        <f>VLOOKUP(A2840,[1]Accounts!$A$2:$G$3001,7,FALSE)</f>
        <v>449829,6075</v>
      </c>
      <c r="N2840" t="str">
        <f>IFERROR(VLOOKUP(A2840,[1]Loan!A:D,4,FALSE),  " No Loan")</f>
        <v xml:space="preserve"> No Loan</v>
      </c>
      <c r="O2840" s="4">
        <f>VLOOKUP(B2840, [1]Transaction!C:F,4,FALSE)</f>
        <v>44470</v>
      </c>
      <c r="P2840" t="str">
        <f>VLOOKUP(B2840,[1]Transaction!C:D,2,FALSE)</f>
        <v>Money Transfer</v>
      </c>
      <c r="Q2840" t="str">
        <f>VLOOKUP(B2840,[1]Transaction!C:E,3,FALSE)</f>
        <v>Internet Banking</v>
      </c>
      <c r="R2840" s="10">
        <f>IFERROR(I2840-J2840, "")</f>
        <v>56092.502920799998</v>
      </c>
      <c r="S2840" s="5">
        <f t="shared" si="89"/>
        <v>0</v>
      </c>
    </row>
    <row r="2841" spans="1:19" x14ac:dyDescent="0.25">
      <c r="A2841" s="6" t="s">
        <v>772</v>
      </c>
      <c r="B2841" s="7">
        <v>940594492</v>
      </c>
      <c r="C2841" s="6">
        <v>69</v>
      </c>
      <c r="D2841" s="17">
        <v>19503.75</v>
      </c>
      <c r="E2841" s="6" t="s">
        <v>3348</v>
      </c>
      <c r="F2841" s="6" t="s">
        <v>3568</v>
      </c>
      <c r="G2841" s="6" t="s">
        <v>3350</v>
      </c>
      <c r="H2841" s="18" t="s">
        <v>9109</v>
      </c>
      <c r="I2841" s="19" t="str">
        <f t="shared" si="88"/>
        <v>30902.1474</v>
      </c>
      <c r="J2841" s="20">
        <v>13107.032777070001</v>
      </c>
      <c r="K2841" s="6" t="s">
        <v>8734</v>
      </c>
      <c r="L2841" t="str">
        <f>VLOOKUP(A2841,[1]Accounts!$A$2:$G$3001,5,FALSE)</f>
        <v>Joint</v>
      </c>
      <c r="M2841" t="str">
        <f>VLOOKUP(A2841,[1]Accounts!$A$2:$G$3001,7,FALSE)</f>
        <v>32301,4668</v>
      </c>
      <c r="N2841" t="str">
        <f>IFERROR(VLOOKUP(A2841,[1]Loan!A:D,4,FALSE),  " No Loan")</f>
        <v xml:space="preserve"> No Loan</v>
      </c>
      <c r="O2841" s="4">
        <f>VLOOKUP(B2841, [1]Transaction!C:F,4,FALSE)</f>
        <v>44384</v>
      </c>
      <c r="P2841" t="str">
        <f>VLOOKUP(B2841,[1]Transaction!C:D,2,FALSE)</f>
        <v>Money Transfer</v>
      </c>
      <c r="Q2841" t="str">
        <f>VLOOKUP(B2841,[1]Transaction!C:E,3,FALSE)</f>
        <v>Mobile</v>
      </c>
      <c r="R2841" s="10">
        <f>IFERROR(I2841-J2841, "")</f>
        <v>17795.114622929999</v>
      </c>
      <c r="S2841" s="5">
        <f t="shared" si="89"/>
        <v>0</v>
      </c>
    </row>
    <row r="2842" spans="1:19" x14ac:dyDescent="0.25">
      <c r="A2842" s="6" t="s">
        <v>1283</v>
      </c>
      <c r="B2842" s="7">
        <v>940671188</v>
      </c>
      <c r="C2842" s="6">
        <v>84</v>
      </c>
      <c r="D2842" s="17">
        <v>14025</v>
      </c>
      <c r="E2842" s="6" t="s">
        <v>3348</v>
      </c>
      <c r="F2842" s="6" t="s">
        <v>4105</v>
      </c>
      <c r="G2842" s="6" t="s">
        <v>3403</v>
      </c>
      <c r="H2842" s="18" t="s">
        <v>9110</v>
      </c>
      <c r="I2842" s="19" t="str">
        <f t="shared" si="88"/>
        <v>32527.755_x0002_</v>
      </c>
      <c r="J2842" s="20">
        <v>25501.75992</v>
      </c>
      <c r="K2842" s="6" t="s">
        <v>9111</v>
      </c>
      <c r="L2842" t="str">
        <f>VLOOKUP(A2842,[1]Accounts!$A$2:$G$3001,5,FALSE)</f>
        <v>Current</v>
      </c>
      <c r="M2842" t="str">
        <f>VLOOKUP(A2842,[1]Accounts!$A$2:$G$3001,7,FALSE)</f>
        <v>124277,7536</v>
      </c>
      <c r="N2842" t="str">
        <f>IFERROR(VLOOKUP(A2842,[1]Loan!A:D,4,FALSE),  " No Loan")</f>
        <v xml:space="preserve"> No Loan</v>
      </c>
      <c r="O2842" s="4">
        <f>VLOOKUP(B2842, [1]Transaction!C:F,4,FALSE)</f>
        <v>44429</v>
      </c>
      <c r="P2842" t="str">
        <f>VLOOKUP(B2842,[1]Transaction!C:D,2,FALSE)</f>
        <v>Cash Withdrawal</v>
      </c>
      <c r="Q2842" t="str">
        <f>VLOOKUP(B2842,[1]Transaction!C:E,3,FALSE)</f>
        <v>ATM</v>
      </c>
      <c r="R2842" s="10" t="str">
        <f>IFERROR(I2842-J2842, "")</f>
        <v/>
      </c>
      <c r="S2842" s="5" t="e">
        <f t="shared" si="89"/>
        <v>#VALUE!</v>
      </c>
    </row>
    <row r="2843" spans="1:19" x14ac:dyDescent="0.25">
      <c r="A2843" s="6" t="s">
        <v>2731</v>
      </c>
      <c r="B2843" s="7">
        <v>941457744</v>
      </c>
      <c r="C2843" s="6">
        <v>35</v>
      </c>
      <c r="D2843" s="17">
        <v>31922.25</v>
      </c>
      <c r="E2843" s="6" t="s">
        <v>3348</v>
      </c>
      <c r="F2843" s="6" t="s">
        <v>3636</v>
      </c>
      <c r="G2843" s="6" t="s">
        <v>3463</v>
      </c>
      <c r="H2843" s="18" t="s">
        <v>9112</v>
      </c>
      <c r="I2843" s="19" t="str">
        <f t="shared" si="88"/>
        <v>53855.7857</v>
      </c>
      <c r="J2843" s="20">
        <v>10275.493283440001</v>
      </c>
      <c r="K2843" s="6" t="s">
        <v>9113</v>
      </c>
      <c r="L2843" t="str">
        <f>VLOOKUP(A2843,[1]Accounts!$A$2:$G$3001,5,FALSE)</f>
        <v>Current</v>
      </c>
      <c r="M2843" t="str">
        <f>VLOOKUP(A2843,[1]Accounts!$A$2:$G$3001,7,FALSE)</f>
        <v>22120,8064</v>
      </c>
      <c r="N2843" t="str">
        <f>IFERROR(VLOOKUP(A2843,[1]Loan!A:D,4,FALSE),  " No Loan")</f>
        <v xml:space="preserve"> No Loan</v>
      </c>
      <c r="O2843" s="4">
        <f>VLOOKUP(B2843, [1]Transaction!C:F,4,FALSE)</f>
        <v>44409</v>
      </c>
      <c r="P2843" t="str">
        <f>VLOOKUP(B2843,[1]Transaction!C:D,2,FALSE)</f>
        <v>Online Payment</v>
      </c>
      <c r="Q2843" t="str">
        <f>VLOOKUP(B2843,[1]Transaction!C:E,3,FALSE)</f>
        <v>Mobile</v>
      </c>
      <c r="R2843" s="10">
        <f>IFERROR(I2843-J2843, "")</f>
        <v>43580.292416559998</v>
      </c>
      <c r="S2843" s="5">
        <f t="shared" si="89"/>
        <v>0</v>
      </c>
    </row>
    <row r="2844" spans="1:19" x14ac:dyDescent="0.25">
      <c r="A2844" s="6" t="s">
        <v>1990</v>
      </c>
      <c r="B2844" s="7">
        <v>941640918</v>
      </c>
      <c r="C2844" s="6">
        <v>49</v>
      </c>
      <c r="D2844" s="17">
        <v>26808.75</v>
      </c>
      <c r="E2844" s="6" t="s">
        <v>3348</v>
      </c>
      <c r="F2844" s="6" t="s">
        <v>3395</v>
      </c>
      <c r="G2844" s="6" t="s">
        <v>3444</v>
      </c>
      <c r="H2844" s="18" t="s">
        <v>9114</v>
      </c>
      <c r="I2844" s="19" t="str">
        <f t="shared" si="88"/>
        <v>1290257.17</v>
      </c>
      <c r="J2844" s="20">
        <v>571138.62005238002</v>
      </c>
      <c r="K2844" s="6" t="s">
        <v>4989</v>
      </c>
      <c r="L2844" t="str">
        <f>VLOOKUP(A2844,[1]Accounts!$A$2:$G$3001,5,FALSE)</f>
        <v>Joint</v>
      </c>
      <c r="M2844" t="str">
        <f>VLOOKUP(A2844,[1]Accounts!$A$2:$G$3001,7,FALSE)</f>
        <v>77686,0119</v>
      </c>
      <c r="N2844" t="str">
        <f>IFERROR(VLOOKUP(A2844,[1]Loan!A:D,4,FALSE),  " No Loan")</f>
        <v xml:space="preserve"> No Loan</v>
      </c>
      <c r="O2844" s="4">
        <f>VLOOKUP(B2844, [1]Transaction!C:F,4,FALSE)</f>
        <v>44521</v>
      </c>
      <c r="P2844" t="str">
        <f>VLOOKUP(B2844,[1]Transaction!C:D,2,FALSE)</f>
        <v>Money Deposit</v>
      </c>
      <c r="Q2844" t="str">
        <f>VLOOKUP(B2844,[1]Transaction!C:E,3,FALSE)</f>
        <v>Bank</v>
      </c>
      <c r="R2844" s="10">
        <f>IFERROR(I2844-J2844, "")</f>
        <v>719118.5499476199</v>
      </c>
      <c r="S2844" s="5">
        <f t="shared" si="89"/>
        <v>14382.370998952398</v>
      </c>
    </row>
    <row r="2845" spans="1:19" x14ac:dyDescent="0.25">
      <c r="A2845" s="6" t="s">
        <v>1902</v>
      </c>
      <c r="B2845" s="7">
        <v>941690204</v>
      </c>
      <c r="C2845" s="6">
        <v>50</v>
      </c>
      <c r="D2845" s="17">
        <v>26443.5</v>
      </c>
      <c r="E2845" s="6" t="s">
        <v>3348</v>
      </c>
      <c r="F2845" s="6" t="s">
        <v>4713</v>
      </c>
      <c r="G2845" s="6" t="s">
        <v>3505</v>
      </c>
      <c r="H2845" s="18" t="s">
        <v>9115</v>
      </c>
      <c r="I2845" s="19" t="str">
        <f t="shared" si="88"/>
        <v>95358.5033</v>
      </c>
      <c r="J2845" s="20">
        <v>55398.749590799998</v>
      </c>
      <c r="K2845" s="6" t="s">
        <v>9116</v>
      </c>
      <c r="L2845" t="str">
        <f>VLOOKUP(A2845,[1]Accounts!$A$2:$G$3001,5,FALSE)</f>
        <v>Corporate</v>
      </c>
      <c r="M2845" t="str">
        <f>VLOOKUP(A2845,[1]Accounts!$A$2:$G$3001,7,FALSE)</f>
        <v>285493,065</v>
      </c>
      <c r="N2845" t="str">
        <f>IFERROR(VLOOKUP(A2845,[1]Loan!A:D,4,FALSE),  " No Loan")</f>
        <v xml:space="preserve"> No Loan</v>
      </c>
      <c r="O2845" s="4">
        <f>VLOOKUP(B2845, [1]Transaction!C:F,4,FALSE)</f>
        <v>44474</v>
      </c>
      <c r="P2845" t="str">
        <f>VLOOKUP(B2845,[1]Transaction!C:D,2,FALSE)</f>
        <v>Money Transfer</v>
      </c>
      <c r="Q2845" t="str">
        <f>VLOOKUP(B2845,[1]Transaction!C:E,3,FALSE)</f>
        <v>Mobile</v>
      </c>
      <c r="R2845" s="10">
        <f>IFERROR(I2845-J2845, "")</f>
        <v>39959.753709199998</v>
      </c>
      <c r="S2845" s="5">
        <f t="shared" si="89"/>
        <v>0</v>
      </c>
    </row>
    <row r="2846" spans="1:19" x14ac:dyDescent="0.25">
      <c r="A2846" s="6" t="s">
        <v>1258</v>
      </c>
      <c r="B2846" s="7">
        <v>941700699</v>
      </c>
      <c r="C2846" s="6">
        <v>69</v>
      </c>
      <c r="D2846" s="17">
        <v>19503.75</v>
      </c>
      <c r="E2846" s="6" t="s">
        <v>3348</v>
      </c>
      <c r="F2846" s="6" t="s">
        <v>3435</v>
      </c>
      <c r="G2846" s="6" t="s">
        <v>3489</v>
      </c>
      <c r="H2846" s="18" t="s">
        <v>9117</v>
      </c>
      <c r="I2846" s="19" t="str">
        <f t="shared" si="88"/>
        <v>358100.588</v>
      </c>
      <c r="J2846" s="20">
        <v>162841.5309024</v>
      </c>
      <c r="K2846" s="6" t="s">
        <v>9118</v>
      </c>
      <c r="L2846" t="str">
        <f>VLOOKUP(A2846,[1]Accounts!$A$2:$G$3001,5,FALSE)</f>
        <v>Domiciliary</v>
      </c>
      <c r="M2846" t="str">
        <f>VLOOKUP(A2846,[1]Accounts!$A$2:$G$3001,7,FALSE)</f>
        <v>52311,3472</v>
      </c>
      <c r="N2846" t="str">
        <f>IFERROR(VLOOKUP(A2846,[1]Loan!A:D,4,FALSE),  " No Loan")</f>
        <v xml:space="preserve"> No Loan</v>
      </c>
      <c r="O2846" s="4">
        <f>VLOOKUP(B2846, [1]Transaction!C:F,4,FALSE)</f>
        <v>44635</v>
      </c>
      <c r="P2846" t="str">
        <f>VLOOKUP(B2846,[1]Transaction!C:D,2,FALSE)</f>
        <v>Money Deposit</v>
      </c>
      <c r="Q2846" t="str">
        <f>VLOOKUP(B2846,[1]Transaction!C:E,3,FALSE)</f>
        <v>Bank</v>
      </c>
      <c r="R2846" s="10">
        <f>IFERROR(I2846-J2846, "")</f>
        <v>195259.05709759999</v>
      </c>
      <c r="S2846" s="5">
        <f t="shared" si="89"/>
        <v>0</v>
      </c>
    </row>
    <row r="2847" spans="1:19" x14ac:dyDescent="0.25">
      <c r="A2847" s="6" t="s">
        <v>2954</v>
      </c>
      <c r="B2847" s="7">
        <v>941967865</v>
      </c>
      <c r="C2847" s="6">
        <v>44</v>
      </c>
      <c r="D2847" s="17">
        <v>28635</v>
      </c>
      <c r="E2847" s="6" t="s">
        <v>3339</v>
      </c>
      <c r="F2847" s="6" t="s">
        <v>4019</v>
      </c>
      <c r="G2847" s="6" t="s">
        <v>3350</v>
      </c>
      <c r="H2847" s="18" t="s">
        <v>9119</v>
      </c>
      <c r="I2847" s="19" t="str">
        <f t="shared" si="88"/>
        <v>270776.163</v>
      </c>
      <c r="J2847" s="20">
        <v>123131.89733183999</v>
      </c>
      <c r="K2847" s="6" t="s">
        <v>9120</v>
      </c>
      <c r="L2847" t="str">
        <f>VLOOKUP(A2847,[1]Accounts!$A$2:$G$3001,5,FALSE)</f>
        <v>Corporate</v>
      </c>
      <c r="M2847" t="str">
        <f>VLOOKUP(A2847,[1]Accounts!$A$2:$G$3001,7,FALSE)</f>
        <v>123519,0828</v>
      </c>
      <c r="N2847" t="str">
        <f>IFERROR(VLOOKUP(A2847,[1]Loan!A:D,4,FALSE),  " No Loan")</f>
        <v xml:space="preserve"> No Loan</v>
      </c>
      <c r="O2847" s="4">
        <f>VLOOKUP(B2847, [1]Transaction!C:F,4,FALSE)</f>
        <v>44645</v>
      </c>
      <c r="P2847" t="str">
        <f>VLOOKUP(B2847,[1]Transaction!C:D,2,FALSE)</f>
        <v>Cash Withdrawal</v>
      </c>
      <c r="Q2847" t="str">
        <f>VLOOKUP(B2847,[1]Transaction!C:E,3,FALSE)</f>
        <v>POS</v>
      </c>
      <c r="R2847" s="10">
        <f>IFERROR(I2847-J2847, "")</f>
        <v>147644.26566815999</v>
      </c>
      <c r="S2847" s="5">
        <f t="shared" si="89"/>
        <v>0</v>
      </c>
    </row>
    <row r="2848" spans="1:19" x14ac:dyDescent="0.25">
      <c r="A2848" s="6" t="s">
        <v>1021</v>
      </c>
      <c r="B2848" s="7">
        <v>942234925</v>
      </c>
      <c r="C2848" s="6">
        <v>29</v>
      </c>
      <c r="D2848" s="17">
        <v>34113.75</v>
      </c>
      <c r="E2848" s="6" t="s">
        <v>3339</v>
      </c>
      <c r="F2848" s="6" t="s">
        <v>4411</v>
      </c>
      <c r="G2848" s="6" t="s">
        <v>3369</v>
      </c>
      <c r="H2848" s="18" t="s">
        <v>9121</v>
      </c>
      <c r="I2848" s="19" t="str">
        <f t="shared" si="88"/>
        <v>196462.175</v>
      </c>
      <c r="J2848" s="20">
        <v>80109.145512000003</v>
      </c>
      <c r="K2848" s="6" t="s">
        <v>9122</v>
      </c>
      <c r="L2848" t="str">
        <f>VLOOKUP(A2848,[1]Accounts!$A$2:$G$3001,5,FALSE)</f>
        <v>Domiciliary</v>
      </c>
      <c r="M2848" t="str">
        <f>VLOOKUP(A2848,[1]Accounts!$A$2:$G$3001,7,FALSE)</f>
        <v>212002,5</v>
      </c>
      <c r="N2848" t="str">
        <f>IFERROR(VLOOKUP(A2848,[1]Loan!A:D,4,FALSE),  " No Loan")</f>
        <v xml:space="preserve"> No Loan</v>
      </c>
      <c r="O2848" s="4">
        <f>VLOOKUP(B2848, [1]Transaction!C:F,4,FALSE)</f>
        <v>44417</v>
      </c>
      <c r="P2848" t="str">
        <f>VLOOKUP(B2848,[1]Transaction!C:D,2,FALSE)</f>
        <v>Money Deposit</v>
      </c>
      <c r="Q2848" t="str">
        <f>VLOOKUP(B2848,[1]Transaction!C:E,3,FALSE)</f>
        <v>Bank</v>
      </c>
      <c r="R2848" s="10">
        <f>IFERROR(I2848-J2848, "")</f>
        <v>116353.02948799999</v>
      </c>
      <c r="S2848" s="5">
        <f t="shared" si="89"/>
        <v>0</v>
      </c>
    </row>
    <row r="2849" spans="1:19" x14ac:dyDescent="0.25">
      <c r="A2849" s="6" t="s">
        <v>860</v>
      </c>
      <c r="B2849" s="7">
        <v>942656359</v>
      </c>
      <c r="C2849" s="6">
        <v>27</v>
      </c>
      <c r="D2849" s="17">
        <v>34844.25</v>
      </c>
      <c r="E2849" s="6" t="s">
        <v>3339</v>
      </c>
      <c r="F2849" s="6" t="s">
        <v>4008</v>
      </c>
      <c r="G2849" s="6" t="s">
        <v>3623</v>
      </c>
      <c r="H2849" s="18" t="s">
        <v>9123</v>
      </c>
      <c r="I2849" s="19" t="str">
        <f t="shared" si="88"/>
        <v>502316.836</v>
      </c>
      <c r="J2849" s="20">
        <v>121007.56162176</v>
      </c>
      <c r="K2849" s="6" t="s">
        <v>9124</v>
      </c>
      <c r="L2849" t="str">
        <f>VLOOKUP(A2849,[1]Accounts!$A$2:$G$3001,5,FALSE)</f>
        <v>Domiciliary</v>
      </c>
      <c r="M2849" t="str">
        <f>VLOOKUP(A2849,[1]Accounts!$A$2:$G$3001,7,FALSE)</f>
        <v>242779,896</v>
      </c>
      <c r="N2849" t="str">
        <f>IFERROR(VLOOKUP(A2849,[1]Loan!A:D,4,FALSE),  " No Loan")</f>
        <v xml:space="preserve"> No Loan</v>
      </c>
      <c r="O2849" s="4">
        <f>VLOOKUP(B2849, [1]Transaction!C:F,4,FALSE)</f>
        <v>44261</v>
      </c>
      <c r="P2849" t="str">
        <f>VLOOKUP(B2849,[1]Transaction!C:D,2,FALSE)</f>
        <v>Money Deposit</v>
      </c>
      <c r="Q2849" t="str">
        <f>VLOOKUP(B2849,[1]Transaction!C:E,3,FALSE)</f>
        <v>ATM</v>
      </c>
      <c r="R2849" s="10">
        <f>IFERROR(I2849-J2849, "")</f>
        <v>381309.27437823999</v>
      </c>
      <c r="S2849" s="5">
        <f t="shared" si="89"/>
        <v>0</v>
      </c>
    </row>
    <row r="2850" spans="1:19" x14ac:dyDescent="0.25">
      <c r="A2850" s="6" t="s">
        <v>1919</v>
      </c>
      <c r="B2850" s="7">
        <v>942767236</v>
      </c>
      <c r="C2850" s="6">
        <v>39</v>
      </c>
      <c r="D2850" s="17">
        <v>30461.25</v>
      </c>
      <c r="E2850" s="6" t="s">
        <v>3339</v>
      </c>
      <c r="F2850" s="6" t="s">
        <v>3782</v>
      </c>
      <c r="G2850" s="6" t="s">
        <v>3512</v>
      </c>
      <c r="H2850" s="18" t="s">
        <v>9125</v>
      </c>
      <c r="I2850" s="19" t="str">
        <f t="shared" si="88"/>
        <v>1008768.99</v>
      </c>
      <c r="J2850" s="20">
        <v>186553.17111600001</v>
      </c>
      <c r="K2850" s="6" t="s">
        <v>9126</v>
      </c>
      <c r="L2850" t="str">
        <f>VLOOKUP(A2850,[1]Accounts!$A$2:$G$3001,5,FALSE)</f>
        <v>Savings</v>
      </c>
      <c r="M2850" t="str">
        <f>VLOOKUP(A2850,[1]Accounts!$A$2:$G$3001,7,FALSE)</f>
        <v>181827,2904</v>
      </c>
      <c r="N2850" t="str">
        <f>IFERROR(VLOOKUP(A2850,[1]Loan!A:D,4,FALSE),  " No Loan")</f>
        <v xml:space="preserve"> No Loan</v>
      </c>
      <c r="O2850" s="4">
        <f>VLOOKUP(B2850, [1]Transaction!C:F,4,FALSE)</f>
        <v>44339</v>
      </c>
      <c r="P2850" t="str">
        <f>VLOOKUP(B2850,[1]Transaction!C:D,2,FALSE)</f>
        <v>Money Transfer</v>
      </c>
      <c r="Q2850" t="str">
        <f>VLOOKUP(B2850,[1]Transaction!C:E,3,FALSE)</f>
        <v>Bank</v>
      </c>
      <c r="R2850" s="10">
        <f>IFERROR(I2850-J2850, "")</f>
        <v>822215.81888399995</v>
      </c>
      <c r="S2850" s="5">
        <f t="shared" si="89"/>
        <v>16444.316377679999</v>
      </c>
    </row>
    <row r="2851" spans="1:19" x14ac:dyDescent="0.25">
      <c r="A2851" s="6" t="s">
        <v>1340</v>
      </c>
      <c r="B2851" s="7">
        <v>942865004</v>
      </c>
      <c r="C2851" s="6">
        <v>77</v>
      </c>
      <c r="D2851" s="17">
        <v>16581.75</v>
      </c>
      <c r="E2851" s="6" t="s">
        <v>3339</v>
      </c>
      <c r="F2851" s="6" t="s">
        <v>4005</v>
      </c>
      <c r="G2851" s="6" t="s">
        <v>3341</v>
      </c>
      <c r="H2851" s="18" t="s">
        <v>9127</v>
      </c>
      <c r="I2851" s="19" t="str">
        <f t="shared" si="88"/>
        <v>310034.077</v>
      </c>
      <c r="J2851" s="20">
        <v>170075.8370304</v>
      </c>
      <c r="K2851" s="6" t="s">
        <v>9128</v>
      </c>
      <c r="L2851" t="str">
        <f>VLOOKUP(A2851,[1]Accounts!$A$2:$G$3001,5,FALSE)</f>
        <v>Domiciliary</v>
      </c>
      <c r="M2851" t="str">
        <f>VLOOKUP(A2851,[1]Accounts!$A$2:$G$3001,7,FALSE)</f>
        <v>120617,6745</v>
      </c>
      <c r="N2851" t="str">
        <f>IFERROR(VLOOKUP(A2851,[1]Loan!A:D,4,FALSE),  " No Loan")</f>
        <v xml:space="preserve"> No Loan</v>
      </c>
      <c r="O2851" s="4">
        <f>VLOOKUP(B2851, [1]Transaction!C:F,4,FALSE)</f>
        <v>44294</v>
      </c>
      <c r="P2851" t="str">
        <f>VLOOKUP(B2851,[1]Transaction!C:D,2,FALSE)</f>
        <v>Money Deposit</v>
      </c>
      <c r="Q2851" t="str">
        <f>VLOOKUP(B2851,[1]Transaction!C:E,3,FALSE)</f>
        <v>Bank</v>
      </c>
      <c r="R2851" s="10">
        <f>IFERROR(I2851-J2851, "")</f>
        <v>139958.23996959999</v>
      </c>
      <c r="S2851" s="5">
        <f t="shared" si="89"/>
        <v>0</v>
      </c>
    </row>
    <row r="2852" spans="1:19" x14ac:dyDescent="0.25">
      <c r="A2852" s="6" t="s">
        <v>451</v>
      </c>
      <c r="B2852" s="7">
        <v>943053239</v>
      </c>
      <c r="C2852" s="6">
        <v>18</v>
      </c>
      <c r="D2852" s="17">
        <v>38131.5</v>
      </c>
      <c r="E2852" s="6" t="s">
        <v>3348</v>
      </c>
      <c r="F2852" s="6" t="s">
        <v>3663</v>
      </c>
      <c r="G2852" s="6" t="s">
        <v>3361</v>
      </c>
      <c r="H2852" s="18" t="s">
        <v>9129</v>
      </c>
      <c r="I2852" s="19" t="str">
        <f t="shared" si="88"/>
        <v>793170.716</v>
      </c>
      <c r="J2852" s="20">
        <v>309872.50548072002</v>
      </c>
      <c r="K2852" s="6" t="s">
        <v>9130</v>
      </c>
      <c r="L2852" t="str">
        <f>VLOOKUP(A2852,[1]Accounts!$A$2:$G$3001,5,FALSE)</f>
        <v>Joint</v>
      </c>
      <c r="M2852" t="str">
        <f>VLOOKUP(A2852,[1]Accounts!$A$2:$G$3001,7,FALSE)</f>
        <v>151559,3222</v>
      </c>
      <c r="N2852" t="str">
        <f>IFERROR(VLOOKUP(A2852,[1]Loan!A:D,4,FALSE),  " No Loan")</f>
        <v xml:space="preserve"> No Loan</v>
      </c>
      <c r="O2852" s="4">
        <f>VLOOKUP(B2852, [1]Transaction!C:F,4,FALSE)</f>
        <v>44200</v>
      </c>
      <c r="P2852" t="str">
        <f>VLOOKUP(B2852,[1]Transaction!C:D,2,FALSE)</f>
        <v>Money Transfer</v>
      </c>
      <c r="Q2852" t="str">
        <f>VLOOKUP(B2852,[1]Transaction!C:E,3,FALSE)</f>
        <v>Mobile</v>
      </c>
      <c r="R2852" s="10">
        <f>IFERROR(I2852-J2852, "")</f>
        <v>483298.21051927999</v>
      </c>
      <c r="S2852" s="5">
        <f t="shared" si="89"/>
        <v>0</v>
      </c>
    </row>
    <row r="2853" spans="1:19" x14ac:dyDescent="0.25">
      <c r="A2853" s="6" t="s">
        <v>1067</v>
      </c>
      <c r="B2853" s="7">
        <v>943244641</v>
      </c>
      <c r="C2853" s="6">
        <v>72</v>
      </c>
      <c r="D2853" s="17">
        <v>18408</v>
      </c>
      <c r="E2853" s="6" t="s">
        <v>3339</v>
      </c>
      <c r="F2853" s="6" t="s">
        <v>3674</v>
      </c>
      <c r="G2853" s="6" t="s">
        <v>3512</v>
      </c>
      <c r="H2853" s="18" t="s">
        <v>9131</v>
      </c>
      <c r="I2853" s="19" t="str">
        <f t="shared" si="88"/>
        <v>529249.042</v>
      </c>
      <c r="J2853" s="20">
        <v>144184.60397376001</v>
      </c>
      <c r="K2853" s="6" t="s">
        <v>9132</v>
      </c>
      <c r="L2853" t="str">
        <f>VLOOKUP(A2853,[1]Accounts!$A$2:$G$3001,5,FALSE)</f>
        <v>Joint</v>
      </c>
      <c r="M2853" t="str">
        <f>VLOOKUP(A2853,[1]Accounts!$A$2:$G$3001,7,FALSE)</f>
        <v>57954,1248</v>
      </c>
      <c r="N2853" t="str">
        <f>IFERROR(VLOOKUP(A2853,[1]Loan!A:D,4,FALSE),  " No Loan")</f>
        <v xml:space="preserve"> No Loan</v>
      </c>
      <c r="O2853" s="4">
        <f>VLOOKUP(B2853, [1]Transaction!C:F,4,FALSE)</f>
        <v>44425</v>
      </c>
      <c r="P2853" t="str">
        <f>VLOOKUP(B2853,[1]Transaction!C:D,2,FALSE)</f>
        <v>Cash Withdrawal</v>
      </c>
      <c r="Q2853" t="str">
        <f>VLOOKUP(B2853,[1]Transaction!C:E,3,FALSE)</f>
        <v>ATM</v>
      </c>
      <c r="R2853" s="10">
        <f>IFERROR(I2853-J2853, "")</f>
        <v>385064.43802623998</v>
      </c>
      <c r="S2853" s="5">
        <f t="shared" si="89"/>
        <v>0</v>
      </c>
    </row>
    <row r="2854" spans="1:19" x14ac:dyDescent="0.25">
      <c r="A2854" s="6" t="s">
        <v>1973</v>
      </c>
      <c r="B2854" s="7">
        <v>943830410</v>
      </c>
      <c r="C2854" s="6">
        <v>39</v>
      </c>
      <c r="D2854" s="17">
        <v>30461.25</v>
      </c>
      <c r="E2854" s="6" t="s">
        <v>3348</v>
      </c>
      <c r="F2854" s="6" t="s">
        <v>3704</v>
      </c>
      <c r="G2854" s="6" t="s">
        <v>3444</v>
      </c>
      <c r="H2854" s="18" t="s">
        <v>9133</v>
      </c>
      <c r="I2854" s="19" t="str">
        <f t="shared" si="88"/>
        <v>984888_x0002_</v>
      </c>
      <c r="J2854" s="20">
        <v>194351.23199999999</v>
      </c>
      <c r="K2854" s="6" t="s">
        <v>9134</v>
      </c>
      <c r="L2854" t="str">
        <f>VLOOKUP(A2854,[1]Accounts!$A$2:$G$3001,5,FALSE)</f>
        <v>Current</v>
      </c>
      <c r="M2854" t="str">
        <f>VLOOKUP(A2854,[1]Accounts!$A$2:$G$3001,7,FALSE)</f>
        <v>261816,2703</v>
      </c>
      <c r="N2854" t="str">
        <f>IFERROR(VLOOKUP(A2854,[1]Loan!A:D,4,FALSE),  " No Loan")</f>
        <v xml:space="preserve"> No Loan</v>
      </c>
      <c r="O2854" s="4">
        <f>VLOOKUP(B2854, [1]Transaction!C:F,4,FALSE)</f>
        <v>44367</v>
      </c>
      <c r="P2854" t="str">
        <f>VLOOKUP(B2854,[1]Transaction!C:D,2,FALSE)</f>
        <v>Online Payment</v>
      </c>
      <c r="Q2854" t="str">
        <f>VLOOKUP(B2854,[1]Transaction!C:E,3,FALSE)</f>
        <v>Internet Banking</v>
      </c>
      <c r="R2854" s="10" t="str">
        <f>IFERROR(I2854-J2854, "")</f>
        <v/>
      </c>
      <c r="S2854" s="5" t="e">
        <f t="shared" si="89"/>
        <v>#VALUE!</v>
      </c>
    </row>
    <row r="2855" spans="1:19" x14ac:dyDescent="0.25">
      <c r="A2855" s="6" t="s">
        <v>1367</v>
      </c>
      <c r="B2855" s="7">
        <v>944241378</v>
      </c>
      <c r="C2855" s="6">
        <v>64</v>
      </c>
      <c r="D2855" s="17">
        <v>21330</v>
      </c>
      <c r="E2855" s="6" t="s">
        <v>3348</v>
      </c>
      <c r="F2855" s="6" t="s">
        <v>3398</v>
      </c>
      <c r="G2855" s="6" t="s">
        <v>3345</v>
      </c>
      <c r="H2855" s="18" t="s">
        <v>9135</v>
      </c>
      <c r="I2855" s="19" t="str">
        <f t="shared" si="88"/>
        <v>1048812.59</v>
      </c>
      <c r="J2855" s="20">
        <v>496243.73547000001</v>
      </c>
      <c r="K2855" s="6" t="s">
        <v>9136</v>
      </c>
      <c r="L2855" t="str">
        <f>VLOOKUP(A2855,[1]Accounts!$A$2:$G$3001,5,FALSE)</f>
        <v>Domiciliary</v>
      </c>
      <c r="M2855" t="str">
        <f>VLOOKUP(A2855,[1]Accounts!$A$2:$G$3001,7,FALSE)</f>
        <v>303654,2018</v>
      </c>
      <c r="N2855" t="str">
        <f>IFERROR(VLOOKUP(A2855,[1]Loan!A:D,4,FALSE),  " No Loan")</f>
        <v xml:space="preserve"> No Loan</v>
      </c>
      <c r="O2855" s="4">
        <f>VLOOKUP(B2855, [1]Transaction!C:F,4,FALSE)</f>
        <v>44353</v>
      </c>
      <c r="P2855" t="str">
        <f>VLOOKUP(B2855,[1]Transaction!C:D,2,FALSE)</f>
        <v>Cash Withdrawal</v>
      </c>
      <c r="Q2855" t="str">
        <f>VLOOKUP(B2855,[1]Transaction!C:E,3,FALSE)</f>
        <v>ATM</v>
      </c>
      <c r="R2855" s="10">
        <f>IFERROR(I2855-J2855, "")</f>
        <v>552568.85453000013</v>
      </c>
      <c r="S2855" s="5">
        <f t="shared" si="89"/>
        <v>11051.377090600003</v>
      </c>
    </row>
    <row r="2856" spans="1:19" x14ac:dyDescent="0.25">
      <c r="A2856" s="6" t="s">
        <v>2011</v>
      </c>
      <c r="B2856" s="7">
        <v>946043399</v>
      </c>
      <c r="C2856" s="6">
        <v>30</v>
      </c>
      <c r="D2856" s="17">
        <v>33748.5</v>
      </c>
      <c r="E2856" s="6" t="s">
        <v>3339</v>
      </c>
      <c r="F2856" s="6" t="s">
        <v>3847</v>
      </c>
      <c r="G2856" s="6" t="s">
        <v>3425</v>
      </c>
      <c r="H2856" s="18" t="s">
        <v>9137</v>
      </c>
      <c r="I2856" s="19" t="str">
        <f t="shared" si="88"/>
        <v>1502607.25</v>
      </c>
      <c r="J2856" s="20">
        <v>551212.84861343994</v>
      </c>
      <c r="K2856" s="6" t="s">
        <v>9138</v>
      </c>
      <c r="L2856" t="str">
        <f>VLOOKUP(A2856,[1]Accounts!$A$2:$G$3001,5,FALSE)</f>
        <v>Current</v>
      </c>
      <c r="M2856" t="str">
        <f>VLOOKUP(A2856,[1]Accounts!$A$2:$G$3001,7,FALSE)</f>
        <v>438620,0832</v>
      </c>
      <c r="N2856" t="str">
        <f>IFERROR(VLOOKUP(A2856,[1]Loan!A:D,4,FALSE),  " No Loan")</f>
        <v xml:space="preserve"> No Loan</v>
      </c>
      <c r="O2856" s="4">
        <f>VLOOKUP(B2856, [1]Transaction!C:F,4,FALSE)</f>
        <v>44425</v>
      </c>
      <c r="P2856" t="str">
        <f>VLOOKUP(B2856,[1]Transaction!C:D,2,FALSE)</f>
        <v>Money Transfer</v>
      </c>
      <c r="Q2856" t="str">
        <f>VLOOKUP(B2856,[1]Transaction!C:E,3,FALSE)</f>
        <v>ATM</v>
      </c>
      <c r="R2856" s="10">
        <f>IFERROR(I2856-J2856, "")</f>
        <v>951394.40138656006</v>
      </c>
      <c r="S2856" s="5">
        <f t="shared" si="89"/>
        <v>19027.888027731202</v>
      </c>
    </row>
    <row r="2857" spans="1:19" x14ac:dyDescent="0.25">
      <c r="A2857" s="6" t="s">
        <v>1065</v>
      </c>
      <c r="B2857" s="7">
        <v>946289777</v>
      </c>
      <c r="C2857" s="6">
        <v>47</v>
      </c>
      <c r="D2857" s="17">
        <v>27539.25</v>
      </c>
      <c r="E2857" s="6" t="s">
        <v>3339</v>
      </c>
      <c r="F2857" s="6" t="s">
        <v>3777</v>
      </c>
      <c r="G2857" s="6" t="s">
        <v>3429</v>
      </c>
      <c r="H2857" s="18" t="s">
        <v>9139</v>
      </c>
      <c r="I2857" s="19" t="str">
        <f t="shared" si="88"/>
        <v>309048.590</v>
      </c>
      <c r="J2857" s="20">
        <v>277660.84288000001</v>
      </c>
      <c r="K2857" s="6" t="s">
        <v>9140</v>
      </c>
      <c r="L2857" t="str">
        <f>VLOOKUP(A2857,[1]Accounts!$A$2:$G$3001,5,FALSE)</f>
        <v>Current</v>
      </c>
      <c r="M2857" t="str">
        <f>VLOOKUP(A2857,[1]Accounts!$A$2:$G$3001,7,FALSE)</f>
        <v>263248,9704</v>
      </c>
      <c r="N2857" t="str">
        <f>IFERROR(VLOOKUP(A2857,[1]Loan!A:D,4,FALSE),  " No Loan")</f>
        <v xml:space="preserve"> No Loan</v>
      </c>
      <c r="O2857" s="4">
        <f>VLOOKUP(B2857, [1]Transaction!C:F,4,FALSE)</f>
        <v>44618</v>
      </c>
      <c r="P2857" t="str">
        <f>VLOOKUP(B2857,[1]Transaction!C:D,2,FALSE)</f>
        <v>Money Deposit</v>
      </c>
      <c r="Q2857" t="str">
        <f>VLOOKUP(B2857,[1]Transaction!C:E,3,FALSE)</f>
        <v>Bank</v>
      </c>
      <c r="R2857" s="10">
        <f>IFERROR(I2857-J2857, "")</f>
        <v>31387.747120000015</v>
      </c>
      <c r="S2857" s="5">
        <f t="shared" si="89"/>
        <v>0</v>
      </c>
    </row>
    <row r="2858" spans="1:19" x14ac:dyDescent="0.25">
      <c r="A2858" s="6" t="s">
        <v>2122</v>
      </c>
      <c r="B2858" s="7">
        <v>946827741</v>
      </c>
      <c r="C2858" s="6">
        <v>56</v>
      </c>
      <c r="D2858" s="17">
        <v>24252</v>
      </c>
      <c r="E2858" s="6" t="s">
        <v>3339</v>
      </c>
      <c r="F2858" s="6" t="s">
        <v>3588</v>
      </c>
      <c r="G2858" s="6" t="s">
        <v>3463</v>
      </c>
      <c r="H2858" s="18" t="s">
        <v>9141</v>
      </c>
      <c r="I2858" s="19" t="str">
        <f t="shared" si="88"/>
        <v>175002.722</v>
      </c>
      <c r="J2858" s="20">
        <v>69377.166052</v>
      </c>
      <c r="K2858" s="6" t="s">
        <v>9142</v>
      </c>
      <c r="L2858" t="str">
        <f>VLOOKUP(A2858,[1]Accounts!$A$2:$G$3001,5,FALSE)</f>
        <v>Savings</v>
      </c>
      <c r="M2858" t="str">
        <f>VLOOKUP(A2858,[1]Accounts!$A$2:$G$3001,7,FALSE)</f>
        <v>413015,1204</v>
      </c>
      <c r="N2858" t="str">
        <f>IFERROR(VLOOKUP(A2858,[1]Loan!A:D,4,FALSE),  " No Loan")</f>
        <v xml:space="preserve"> No Loan</v>
      </c>
      <c r="O2858" s="4">
        <f>VLOOKUP(B2858, [1]Transaction!C:F,4,FALSE)</f>
        <v>44495</v>
      </c>
      <c r="P2858" t="str">
        <f>VLOOKUP(B2858,[1]Transaction!C:D,2,FALSE)</f>
        <v>Money Transfer</v>
      </c>
      <c r="Q2858" t="str">
        <f>VLOOKUP(B2858,[1]Transaction!C:E,3,FALSE)</f>
        <v>Mobile</v>
      </c>
      <c r="R2858" s="10">
        <f>IFERROR(I2858-J2858, "")</f>
        <v>105625.55594800001</v>
      </c>
      <c r="S2858" s="5">
        <f t="shared" si="89"/>
        <v>0</v>
      </c>
    </row>
    <row r="2859" spans="1:19" x14ac:dyDescent="0.25">
      <c r="A2859" s="6" t="s">
        <v>3245</v>
      </c>
      <c r="B2859" s="7">
        <v>947182432</v>
      </c>
      <c r="C2859" s="6">
        <v>19</v>
      </c>
      <c r="D2859" s="17">
        <v>37766.25</v>
      </c>
      <c r="E2859" s="6" t="s">
        <v>3339</v>
      </c>
      <c r="F2859" s="6" t="s">
        <v>3460</v>
      </c>
      <c r="G2859" s="6" t="s">
        <v>3361</v>
      </c>
      <c r="H2859" s="18" t="s">
        <v>9143</v>
      </c>
      <c r="I2859" s="19" t="str">
        <f t="shared" si="88"/>
        <v>111178.811</v>
      </c>
      <c r="J2859" s="20">
        <v>67359.535776000004</v>
      </c>
      <c r="K2859" s="6" t="s">
        <v>9144</v>
      </c>
      <c r="L2859" t="str">
        <f>VLOOKUP(A2859,[1]Accounts!$A$2:$G$3001,5,FALSE)</f>
        <v>Domiciliary</v>
      </c>
      <c r="M2859" t="str">
        <f>VLOOKUP(A2859,[1]Accounts!$A$2:$G$3001,7,FALSE)</f>
        <v>140115,8304</v>
      </c>
      <c r="N2859" t="str">
        <f>IFERROR(VLOOKUP(A2859,[1]Loan!A:D,4,FALSE),  " No Loan")</f>
        <v xml:space="preserve"> No Loan</v>
      </c>
      <c r="O2859" s="4">
        <f>VLOOKUP(B2859, [1]Transaction!C:F,4,FALSE)</f>
        <v>44488</v>
      </c>
      <c r="P2859" t="str">
        <f>VLOOKUP(B2859,[1]Transaction!C:D,2,FALSE)</f>
        <v>Money Transfer</v>
      </c>
      <c r="Q2859" t="str">
        <f>VLOOKUP(B2859,[1]Transaction!C:E,3,FALSE)</f>
        <v>Mobile</v>
      </c>
      <c r="R2859" s="10">
        <f>IFERROR(I2859-J2859, "")</f>
        <v>43819.275223999997</v>
      </c>
      <c r="S2859" s="5">
        <f t="shared" si="89"/>
        <v>0</v>
      </c>
    </row>
    <row r="2860" spans="1:19" x14ac:dyDescent="0.25">
      <c r="A2860" s="6" t="s">
        <v>2767</v>
      </c>
      <c r="B2860" s="7">
        <v>947446211</v>
      </c>
      <c r="C2860" s="6">
        <v>28</v>
      </c>
      <c r="D2860" s="17">
        <v>34479</v>
      </c>
      <c r="E2860" s="6" t="s">
        <v>3348</v>
      </c>
      <c r="F2860" s="6" t="s">
        <v>3555</v>
      </c>
      <c r="G2860" s="6" t="s">
        <v>3376</v>
      </c>
      <c r="H2860" s="18" t="s">
        <v>9145</v>
      </c>
      <c r="I2860" s="19" t="str">
        <f t="shared" si="88"/>
        <v>123393.781</v>
      </c>
      <c r="J2860" s="20">
        <v>73656.595833600004</v>
      </c>
      <c r="K2860" s="6" t="s">
        <v>9146</v>
      </c>
      <c r="L2860" t="str">
        <f>VLOOKUP(A2860,[1]Accounts!$A$2:$G$3001,5,FALSE)</f>
        <v>Joint</v>
      </c>
      <c r="M2860" t="str">
        <f>VLOOKUP(A2860,[1]Accounts!$A$2:$G$3001,7,FALSE)</f>
        <v>30509,2972</v>
      </c>
      <c r="N2860" t="str">
        <f>IFERROR(VLOOKUP(A2860,[1]Loan!A:D,4,FALSE),  " No Loan")</f>
        <v xml:space="preserve"> No Loan</v>
      </c>
      <c r="O2860" s="4">
        <f>VLOOKUP(B2860, [1]Transaction!C:F,4,FALSE)</f>
        <v>44247</v>
      </c>
      <c r="P2860" t="str">
        <f>VLOOKUP(B2860,[1]Transaction!C:D,2,FALSE)</f>
        <v>Money Deposit</v>
      </c>
      <c r="Q2860" t="str">
        <f>VLOOKUP(B2860,[1]Transaction!C:E,3,FALSE)</f>
        <v>ATM</v>
      </c>
      <c r="R2860" s="10">
        <f>IFERROR(I2860-J2860, "")</f>
        <v>49737.185166399999</v>
      </c>
      <c r="S2860" s="5">
        <f t="shared" si="89"/>
        <v>0</v>
      </c>
    </row>
    <row r="2861" spans="1:19" x14ac:dyDescent="0.25">
      <c r="A2861" s="6" t="s">
        <v>2254</v>
      </c>
      <c r="B2861" s="7">
        <v>948267384</v>
      </c>
      <c r="C2861" s="6">
        <v>39</v>
      </c>
      <c r="D2861" s="17">
        <v>30461.25</v>
      </c>
      <c r="E2861" s="6" t="s">
        <v>3348</v>
      </c>
      <c r="F2861" s="6" t="s">
        <v>4227</v>
      </c>
      <c r="G2861" s="6" t="s">
        <v>3369</v>
      </c>
      <c r="H2861" s="18" t="s">
        <v>9147</v>
      </c>
      <c r="I2861" s="19" t="str">
        <f t="shared" si="88"/>
        <v>474517.291</v>
      </c>
      <c r="J2861" s="20">
        <v>103981.18034304</v>
      </c>
      <c r="K2861" s="6" t="s">
        <v>9148</v>
      </c>
      <c r="L2861" t="str">
        <f>VLOOKUP(A2861,[1]Accounts!$A$2:$G$3001,5,FALSE)</f>
        <v>Domiciliary</v>
      </c>
      <c r="M2861" t="str">
        <f>VLOOKUP(A2861,[1]Accounts!$A$2:$G$3001,7,FALSE)</f>
        <v>51004,6875</v>
      </c>
      <c r="N2861" t="str">
        <f>IFERROR(VLOOKUP(A2861,[1]Loan!A:D,4,FALSE),  " No Loan")</f>
        <v xml:space="preserve"> No Loan</v>
      </c>
      <c r="O2861" s="4">
        <f>VLOOKUP(B2861, [1]Transaction!C:F,4,FALSE)</f>
        <v>44660</v>
      </c>
      <c r="P2861" t="str">
        <f>VLOOKUP(B2861,[1]Transaction!C:D,2,FALSE)</f>
        <v>Money Transfer</v>
      </c>
      <c r="Q2861" t="str">
        <f>VLOOKUP(B2861,[1]Transaction!C:E,3,FALSE)</f>
        <v>ATM</v>
      </c>
      <c r="R2861" s="10">
        <f>IFERROR(I2861-J2861, "")</f>
        <v>370536.11065696005</v>
      </c>
      <c r="S2861" s="5">
        <f t="shared" si="89"/>
        <v>0</v>
      </c>
    </row>
    <row r="2862" spans="1:19" x14ac:dyDescent="0.25">
      <c r="A2862" s="6" t="s">
        <v>1523</v>
      </c>
      <c r="B2862" s="7">
        <v>948292434</v>
      </c>
      <c r="C2862" s="6">
        <v>46</v>
      </c>
      <c r="D2862" s="17">
        <v>27904.5</v>
      </c>
      <c r="E2862" s="6" t="s">
        <v>3348</v>
      </c>
      <c r="F2862" s="6" t="s">
        <v>3626</v>
      </c>
      <c r="G2862" s="6" t="s">
        <v>3403</v>
      </c>
      <c r="H2862" s="18" t="s">
        <v>9149</v>
      </c>
      <c r="I2862" s="19" t="str">
        <f t="shared" si="88"/>
        <v>224120.458</v>
      </c>
      <c r="J2862" s="20">
        <v>102052.4740956</v>
      </c>
      <c r="K2862" s="6" t="s">
        <v>9150</v>
      </c>
      <c r="L2862" t="str">
        <f>VLOOKUP(A2862,[1]Accounts!$A$2:$G$3001,5,FALSE)</f>
        <v>Corporate</v>
      </c>
      <c r="M2862" t="str">
        <f>VLOOKUP(A2862,[1]Accounts!$A$2:$G$3001,7,FALSE)</f>
        <v>260826,748</v>
      </c>
      <c r="N2862" t="str">
        <f>IFERROR(VLOOKUP(A2862,[1]Loan!A:D,4,FALSE),  " No Loan")</f>
        <v xml:space="preserve"> No Loan</v>
      </c>
      <c r="O2862" s="4">
        <f>VLOOKUP(B2862, [1]Transaction!C:F,4,FALSE)</f>
        <v>44611</v>
      </c>
      <c r="P2862" t="str">
        <f>VLOOKUP(B2862,[1]Transaction!C:D,2,FALSE)</f>
        <v>Cash Withdrawal</v>
      </c>
      <c r="Q2862" t="str">
        <f>VLOOKUP(B2862,[1]Transaction!C:E,3,FALSE)</f>
        <v>ATM</v>
      </c>
      <c r="R2862" s="10">
        <f>IFERROR(I2862-J2862, "")</f>
        <v>122067.98390440001</v>
      </c>
      <c r="S2862" s="5">
        <f t="shared" si="89"/>
        <v>0</v>
      </c>
    </row>
    <row r="2863" spans="1:19" x14ac:dyDescent="0.25">
      <c r="A2863" s="6" t="s">
        <v>932</v>
      </c>
      <c r="B2863" s="7">
        <v>948438365</v>
      </c>
      <c r="C2863" s="6">
        <v>36</v>
      </c>
      <c r="D2863" s="17">
        <v>31557</v>
      </c>
      <c r="E2863" s="6" t="s">
        <v>3339</v>
      </c>
      <c r="F2863" s="6" t="s">
        <v>3395</v>
      </c>
      <c r="G2863" s="6" t="s">
        <v>3489</v>
      </c>
      <c r="H2863" s="18" t="s">
        <v>9151</v>
      </c>
      <c r="I2863" s="19" t="str">
        <f t="shared" si="88"/>
        <v>1374639.73</v>
      </c>
      <c r="J2863" s="20">
        <v>291940.81466550002</v>
      </c>
      <c r="K2863" s="6" t="s">
        <v>9152</v>
      </c>
      <c r="L2863" t="str">
        <f>VLOOKUP(A2863,[1]Accounts!$A$2:$G$3001,5,FALSE)</f>
        <v>Domiciliary</v>
      </c>
      <c r="M2863" t="str">
        <f>VLOOKUP(A2863,[1]Accounts!$A$2:$G$3001,7,FALSE)</f>
        <v>81557,8624</v>
      </c>
      <c r="N2863" t="str">
        <f>IFERROR(VLOOKUP(A2863,[1]Loan!A:D,4,FALSE),  " No Loan")</f>
        <v xml:space="preserve"> No Loan</v>
      </c>
      <c r="O2863" s="4">
        <f>VLOOKUP(B2863, [1]Transaction!C:F,4,FALSE)</f>
        <v>44416</v>
      </c>
      <c r="P2863" t="str">
        <f>VLOOKUP(B2863,[1]Transaction!C:D,2,FALSE)</f>
        <v>Cash Withdrawal</v>
      </c>
      <c r="Q2863" t="str">
        <f>VLOOKUP(B2863,[1]Transaction!C:E,3,FALSE)</f>
        <v>POS</v>
      </c>
      <c r="R2863" s="10">
        <f>IFERROR(I2863-J2863, "")</f>
        <v>1082698.9153344999</v>
      </c>
      <c r="S2863" s="5">
        <f t="shared" si="89"/>
        <v>21653.978306689998</v>
      </c>
    </row>
    <row r="2864" spans="1:19" x14ac:dyDescent="0.25">
      <c r="A2864" s="6" t="s">
        <v>1566</v>
      </c>
      <c r="B2864" s="7">
        <v>948586012</v>
      </c>
      <c r="C2864" s="6">
        <v>77</v>
      </c>
      <c r="D2864" s="21">
        <v>32526</v>
      </c>
      <c r="E2864" s="6" t="str">
        <f ca="1">CHOOSE(RANDBETWEEN(1, 2), "Male","Female")</f>
        <v>Male</v>
      </c>
      <c r="F2864" s="6" t="str">
        <f ca="1">CHOOSE(RANDBETWEEN(1, 5), "Farmer","Tailor","Student","Professor","Welder")</f>
        <v>Farmer</v>
      </c>
      <c r="G2864" s="6" t="str">
        <f ca="1">CHOOSE(RANDBETWEEN(1, 22), "Kano","Kwara","Imo","Lagos","Adamawa","Delta","Sokoto","Oyo","Osun","Abia","Cross River","Kaduna","Plateau","River","Abuja","Kogi","Edo","Anambra","Bayelsa","Benue","Ogun","Enugu")</f>
        <v>Ogun</v>
      </c>
      <c r="H2864" s="22" t="s">
        <v>9153</v>
      </c>
      <c r="I2864" s="19" t="str">
        <f t="shared" si="88"/>
        <v>572032.877</v>
      </c>
      <c r="J2864" s="10">
        <v>938814.7692275187</v>
      </c>
      <c r="K2864" t="s">
        <v>9154</v>
      </c>
      <c r="L2864" t="str">
        <f>VLOOKUP(A2864,[1]Accounts!$A$2:$G$3001,5,FALSE)</f>
        <v>Savings</v>
      </c>
      <c r="M2864" t="str">
        <f>VLOOKUP(A2864,[1]Accounts!$A$2:$G$3001,7,FALSE)</f>
        <v>26495,6796</v>
      </c>
      <c r="N2864" t="str">
        <f>IFERROR(VLOOKUP(A2864,[1]Loan!A:D,4,FALSE),  " No Loan")</f>
        <v xml:space="preserve"> No Loan</v>
      </c>
      <c r="O2864" s="4">
        <f>VLOOKUP(B2864, [1]Transaction!C:F,4,FALSE)</f>
        <v>44576</v>
      </c>
      <c r="P2864" t="str">
        <f>VLOOKUP(B2864,[1]Transaction!C:D,2,FALSE)</f>
        <v>Cash Withdrawal</v>
      </c>
      <c r="Q2864" t="str">
        <f>VLOOKUP(B2864,[1]Transaction!C:E,3,FALSE)</f>
        <v>POS</v>
      </c>
      <c r="R2864" s="10">
        <f>IFERROR(I2864-J2864, "")</f>
        <v>-366781.89222751872</v>
      </c>
      <c r="S2864" s="5">
        <f t="shared" si="89"/>
        <v>0</v>
      </c>
    </row>
    <row r="2865" spans="1:19" x14ac:dyDescent="0.25">
      <c r="A2865" s="6" t="s">
        <v>2210</v>
      </c>
      <c r="B2865" s="7">
        <v>948591027</v>
      </c>
      <c r="C2865" s="6">
        <v>45</v>
      </c>
      <c r="D2865" s="17">
        <v>28269.75</v>
      </c>
      <c r="E2865" s="6" t="s">
        <v>3339</v>
      </c>
      <c r="F2865" s="6" t="s">
        <v>4823</v>
      </c>
      <c r="G2865" s="6" t="s">
        <v>3369</v>
      </c>
      <c r="H2865" s="18" t="s">
        <v>9155</v>
      </c>
      <c r="I2865" s="19" t="str">
        <f t="shared" si="88"/>
        <v>191978.839</v>
      </c>
      <c r="J2865" s="20">
        <v>107605.35448920001</v>
      </c>
      <c r="K2865" s="6" t="s">
        <v>9156</v>
      </c>
      <c r="L2865" t="str">
        <f>VLOOKUP(A2865,[1]Accounts!$A$2:$G$3001,5,FALSE)</f>
        <v>Savings</v>
      </c>
      <c r="M2865" t="str">
        <f>VLOOKUP(A2865,[1]Accounts!$A$2:$G$3001,7,FALSE)</f>
        <v>123889,2271</v>
      </c>
      <c r="N2865" t="str">
        <f>IFERROR(VLOOKUP(A2865,[1]Loan!A:D,4,FALSE),  " No Loan")</f>
        <v xml:space="preserve"> No Loan</v>
      </c>
      <c r="O2865" s="4">
        <f>VLOOKUP(B2865, [1]Transaction!C:F,4,FALSE)</f>
        <v>44402</v>
      </c>
      <c r="P2865" t="str">
        <f>VLOOKUP(B2865,[1]Transaction!C:D,2,FALSE)</f>
        <v>Money Transfer</v>
      </c>
      <c r="Q2865" t="str">
        <f>VLOOKUP(B2865,[1]Transaction!C:E,3,FALSE)</f>
        <v>Mobile</v>
      </c>
      <c r="R2865" s="10">
        <f>IFERROR(I2865-J2865, "")</f>
        <v>84373.484510800001</v>
      </c>
      <c r="S2865" s="5">
        <f t="shared" si="89"/>
        <v>0</v>
      </c>
    </row>
    <row r="2866" spans="1:19" x14ac:dyDescent="0.25">
      <c r="A2866" s="6" t="s">
        <v>1429</v>
      </c>
      <c r="B2866" s="7">
        <v>948883528</v>
      </c>
      <c r="C2866" s="6">
        <v>36</v>
      </c>
      <c r="D2866" s="17">
        <v>31557</v>
      </c>
      <c r="E2866" s="6" t="s">
        <v>3339</v>
      </c>
      <c r="F2866" s="6" t="s">
        <v>3671</v>
      </c>
      <c r="G2866" s="6" t="s">
        <v>3345</v>
      </c>
      <c r="H2866" s="18" t="s">
        <v>9157</v>
      </c>
      <c r="I2866" s="19" t="str">
        <f t="shared" si="88"/>
        <v>858197.397</v>
      </c>
      <c r="J2866" s="20">
        <v>168820.58287710001</v>
      </c>
      <c r="K2866" s="6" t="s">
        <v>9158</v>
      </c>
      <c r="L2866" t="str">
        <f>VLOOKUP(A2866,[1]Accounts!$A$2:$G$3001,5,FALSE)</f>
        <v>Current</v>
      </c>
      <c r="M2866" t="str">
        <f>VLOOKUP(A2866,[1]Accounts!$A$2:$G$3001,7,FALSE)</f>
        <v>260944,0275</v>
      </c>
      <c r="N2866" t="str">
        <f>IFERROR(VLOOKUP(A2866,[1]Loan!A:D,4,FALSE),  " No Loan")</f>
        <v xml:space="preserve"> No Loan</v>
      </c>
      <c r="O2866" s="4">
        <f>VLOOKUP(B2866, [1]Transaction!C:F,4,FALSE)</f>
        <v>44420</v>
      </c>
      <c r="P2866" t="str">
        <f>VLOOKUP(B2866,[1]Transaction!C:D,2,FALSE)</f>
        <v>Money Transfer</v>
      </c>
      <c r="Q2866" t="str">
        <f>VLOOKUP(B2866,[1]Transaction!C:E,3,FALSE)</f>
        <v>Mobile</v>
      </c>
      <c r="R2866" s="10">
        <f>IFERROR(I2866-J2866, "")</f>
        <v>689376.81412290002</v>
      </c>
      <c r="S2866" s="5">
        <f t="shared" si="89"/>
        <v>13787.536282458001</v>
      </c>
    </row>
    <row r="2867" spans="1:19" x14ac:dyDescent="0.25">
      <c r="A2867" s="6" t="s">
        <v>2901</v>
      </c>
      <c r="B2867" s="7">
        <v>949212330</v>
      </c>
      <c r="C2867" s="6">
        <v>31</v>
      </c>
      <c r="D2867" s="17">
        <v>33383.25</v>
      </c>
      <c r="E2867" s="6" t="s">
        <v>3348</v>
      </c>
      <c r="F2867" s="6" t="s">
        <v>3409</v>
      </c>
      <c r="G2867" s="6" t="s">
        <v>3463</v>
      </c>
      <c r="H2867" s="18" t="s">
        <v>9159</v>
      </c>
      <c r="I2867" s="19" t="str">
        <f t="shared" si="88"/>
        <v>1620734.08</v>
      </c>
      <c r="J2867" s="20">
        <v>361322.40396000003</v>
      </c>
      <c r="K2867" s="6" t="s">
        <v>9160</v>
      </c>
      <c r="L2867" t="str">
        <f>VLOOKUP(A2867,[1]Accounts!$A$2:$G$3001,5,FALSE)</f>
        <v>Domiciliary</v>
      </c>
      <c r="M2867" t="str">
        <f>VLOOKUP(A2867,[1]Accounts!$A$2:$G$3001,7,FALSE)</f>
        <v>91082,6644</v>
      </c>
      <c r="N2867" t="str">
        <f>IFERROR(VLOOKUP(A2867,[1]Loan!A:D,4,FALSE),  " No Loan")</f>
        <v xml:space="preserve"> No Loan</v>
      </c>
      <c r="O2867" s="4">
        <f>VLOOKUP(B2867, [1]Transaction!C:F,4,FALSE)</f>
        <v>44315</v>
      </c>
      <c r="P2867" t="str">
        <f>VLOOKUP(B2867,[1]Transaction!C:D,2,FALSE)</f>
        <v>Checks</v>
      </c>
      <c r="Q2867" t="str">
        <f>VLOOKUP(B2867,[1]Transaction!C:E,3,FALSE)</f>
        <v>Informal Services</v>
      </c>
      <c r="R2867" s="10">
        <f>IFERROR(I2867-J2867, "")</f>
        <v>1259411.67604</v>
      </c>
      <c r="S2867" s="5">
        <f t="shared" si="89"/>
        <v>25188.2335208</v>
      </c>
    </row>
    <row r="2868" spans="1:19" x14ac:dyDescent="0.25">
      <c r="A2868" s="6" t="s">
        <v>1508</v>
      </c>
      <c r="B2868" s="7">
        <v>949400175</v>
      </c>
      <c r="C2868" s="6">
        <v>39</v>
      </c>
      <c r="D2868" s="17">
        <v>30461.25</v>
      </c>
      <c r="E2868" s="6" t="s">
        <v>3348</v>
      </c>
      <c r="F2868" s="6" t="s">
        <v>3833</v>
      </c>
      <c r="G2868" s="6" t="s">
        <v>3512</v>
      </c>
      <c r="H2868" s="18" t="s">
        <v>9161</v>
      </c>
      <c r="I2868" s="19" t="str">
        <f t="shared" si="88"/>
        <v>200417.341</v>
      </c>
      <c r="J2868" s="20">
        <v>103952.73106400001</v>
      </c>
      <c r="K2868" s="6" t="s">
        <v>9162</v>
      </c>
      <c r="L2868" t="str">
        <f>VLOOKUP(A2868,[1]Accounts!$A$2:$G$3001,5,FALSE)</f>
        <v>Current</v>
      </c>
      <c r="M2868" t="str">
        <f>VLOOKUP(A2868,[1]Accounts!$A$2:$G$3001,7,FALSE)</f>
        <v>69342,6888</v>
      </c>
      <c r="N2868" t="str">
        <f>IFERROR(VLOOKUP(A2868,[1]Loan!A:D,4,FALSE),  " No Loan")</f>
        <v xml:space="preserve"> No Loan</v>
      </c>
      <c r="O2868" s="4">
        <f>VLOOKUP(B2868, [1]Transaction!C:F,4,FALSE)</f>
        <v>44593</v>
      </c>
      <c r="P2868" t="str">
        <f>VLOOKUP(B2868,[1]Transaction!C:D,2,FALSE)</f>
        <v>Cash Withdrawal</v>
      </c>
      <c r="Q2868" t="str">
        <f>VLOOKUP(B2868,[1]Transaction!C:E,3,FALSE)</f>
        <v>ATM</v>
      </c>
      <c r="R2868" s="10">
        <f>IFERROR(I2868-J2868, "")</f>
        <v>96464.609935999979</v>
      </c>
      <c r="S2868" s="5">
        <f t="shared" si="89"/>
        <v>0</v>
      </c>
    </row>
    <row r="2869" spans="1:19" x14ac:dyDescent="0.25">
      <c r="A2869" s="6" t="s">
        <v>679</v>
      </c>
      <c r="B2869" s="7">
        <v>949538015</v>
      </c>
      <c r="C2869" s="6">
        <v>43</v>
      </c>
      <c r="D2869" s="17">
        <v>29000.25</v>
      </c>
      <c r="E2869" s="6" t="s">
        <v>3348</v>
      </c>
      <c r="F2869" s="6" t="s">
        <v>3811</v>
      </c>
      <c r="G2869" s="6" t="s">
        <v>3389</v>
      </c>
      <c r="H2869" s="18" t="s">
        <v>9163</v>
      </c>
      <c r="I2869" s="19" t="str">
        <f t="shared" si="88"/>
        <v>1086576.22</v>
      </c>
      <c r="J2869" s="20">
        <v>366385.87694592</v>
      </c>
      <c r="K2869" s="6" t="s">
        <v>9164</v>
      </c>
      <c r="L2869" t="str">
        <f>VLOOKUP(A2869,[1]Accounts!$A$2:$G$3001,5,FALSE)</f>
        <v>Domiciliary</v>
      </c>
      <c r="M2869" t="str">
        <f>VLOOKUP(A2869,[1]Accounts!$A$2:$G$3001,7,FALSE)</f>
        <v>192727,1775</v>
      </c>
      <c r="N2869" t="str">
        <f>IFERROR(VLOOKUP(A2869,[1]Loan!A:D,4,FALSE),  " No Loan")</f>
        <v xml:space="preserve"> No Loan</v>
      </c>
      <c r="O2869" s="4">
        <f>VLOOKUP(B2869, [1]Transaction!C:F,4,FALSE)</f>
        <v>44344</v>
      </c>
      <c r="P2869" t="str">
        <f>VLOOKUP(B2869,[1]Transaction!C:D,2,FALSE)</f>
        <v>Online Payment</v>
      </c>
      <c r="Q2869" t="str">
        <f>VLOOKUP(B2869,[1]Transaction!C:E,3,FALSE)</f>
        <v>Internet Banking</v>
      </c>
      <c r="R2869" s="10">
        <f>IFERROR(I2869-J2869, "")</f>
        <v>720190.34305407992</v>
      </c>
      <c r="S2869" s="5">
        <f t="shared" si="89"/>
        <v>14403.806861081599</v>
      </c>
    </row>
    <row r="2870" spans="1:19" x14ac:dyDescent="0.25">
      <c r="A2870" s="6" t="s">
        <v>1545</v>
      </c>
      <c r="B2870" s="7">
        <v>949799479</v>
      </c>
      <c r="C2870" s="6">
        <v>40</v>
      </c>
      <c r="D2870" s="17">
        <v>30096</v>
      </c>
      <c r="E2870" s="6" t="s">
        <v>3348</v>
      </c>
      <c r="F2870" s="6" t="s">
        <v>3547</v>
      </c>
      <c r="G2870" s="6" t="s">
        <v>3489</v>
      </c>
      <c r="H2870" s="18" t="s">
        <v>9165</v>
      </c>
      <c r="I2870" s="19" t="str">
        <f t="shared" si="88"/>
        <v>182978.338</v>
      </c>
      <c r="J2870" s="20">
        <v>100663.85803824</v>
      </c>
      <c r="K2870" s="6" t="s">
        <v>9166</v>
      </c>
      <c r="L2870" t="str">
        <f>VLOOKUP(A2870,[1]Accounts!$A$2:$G$3001,5,FALSE)</f>
        <v>Savings</v>
      </c>
      <c r="M2870" t="str">
        <f>VLOOKUP(A2870,[1]Accounts!$A$2:$G$3001,7,FALSE)</f>
        <v>189718,0032</v>
      </c>
      <c r="N2870" t="str">
        <f>IFERROR(VLOOKUP(A2870,[1]Loan!A:D,4,FALSE),  " No Loan")</f>
        <v xml:space="preserve"> No Loan</v>
      </c>
      <c r="O2870" s="4">
        <f>VLOOKUP(B2870, [1]Transaction!C:F,4,FALSE)</f>
        <v>44403</v>
      </c>
      <c r="P2870" t="str">
        <f>VLOOKUP(B2870,[1]Transaction!C:D,2,FALSE)</f>
        <v>Money Deposit</v>
      </c>
      <c r="Q2870" t="str">
        <f>VLOOKUP(B2870,[1]Transaction!C:E,3,FALSE)</f>
        <v>ATM</v>
      </c>
      <c r="R2870" s="10">
        <f>IFERROR(I2870-J2870, "")</f>
        <v>82314.479961759993</v>
      </c>
      <c r="S2870" s="5">
        <f t="shared" si="89"/>
        <v>0</v>
      </c>
    </row>
    <row r="2871" spans="1:19" x14ac:dyDescent="0.25">
      <c r="A2871" s="6" t="s">
        <v>1316</v>
      </c>
      <c r="B2871" s="7">
        <v>949986365</v>
      </c>
      <c r="C2871" s="6">
        <v>71</v>
      </c>
      <c r="D2871" s="17">
        <v>18773.25</v>
      </c>
      <c r="E2871" s="6" t="s">
        <v>3348</v>
      </c>
      <c r="F2871" s="6" t="s">
        <v>4303</v>
      </c>
      <c r="G2871" s="6" t="s">
        <v>3505</v>
      </c>
      <c r="H2871" s="18" t="s">
        <v>9167</v>
      </c>
      <c r="I2871" s="19" t="str">
        <f t="shared" si="88"/>
        <v>815334.429</v>
      </c>
      <c r="J2871" s="20">
        <v>406707.99782400002</v>
      </c>
      <c r="K2871" s="6" t="s">
        <v>9168</v>
      </c>
      <c r="L2871" t="str">
        <f>VLOOKUP(A2871,[1]Accounts!$A$2:$G$3001,5,FALSE)</f>
        <v>Current</v>
      </c>
      <c r="M2871" t="str">
        <f>VLOOKUP(A2871,[1]Accounts!$A$2:$G$3001,7,FALSE)</f>
        <v>69401,205</v>
      </c>
      <c r="N2871" t="str">
        <f>IFERROR(VLOOKUP(A2871,[1]Loan!A:D,4,FALSE),  " No Loan")</f>
        <v xml:space="preserve"> No Loan</v>
      </c>
      <c r="O2871" s="4">
        <f>VLOOKUP(B2871, [1]Transaction!C:F,4,FALSE)</f>
        <v>44499</v>
      </c>
      <c r="P2871" t="str">
        <f>VLOOKUP(B2871,[1]Transaction!C:D,2,FALSE)</f>
        <v>Online Payment</v>
      </c>
      <c r="Q2871" t="str">
        <f>VLOOKUP(B2871,[1]Transaction!C:E,3,FALSE)</f>
        <v>Card</v>
      </c>
      <c r="R2871" s="10">
        <f>IFERROR(I2871-J2871, "")</f>
        <v>408626.43117599998</v>
      </c>
      <c r="S2871" s="5">
        <f t="shared" si="89"/>
        <v>0</v>
      </c>
    </row>
    <row r="2872" spans="1:19" x14ac:dyDescent="0.25">
      <c r="A2872" s="6" t="s">
        <v>2198</v>
      </c>
      <c r="B2872" s="7">
        <v>950004138</v>
      </c>
      <c r="C2872" s="6">
        <v>51</v>
      </c>
      <c r="D2872" s="17">
        <v>26078.25</v>
      </c>
      <c r="E2872" s="6" t="s">
        <v>3348</v>
      </c>
      <c r="F2872" s="6" t="s">
        <v>3833</v>
      </c>
      <c r="G2872" s="6" t="s">
        <v>3361</v>
      </c>
      <c r="H2872" s="18" t="s">
        <v>9169</v>
      </c>
      <c r="I2872" s="19" t="str">
        <f t="shared" si="88"/>
        <v>1795181.91</v>
      </c>
      <c r="J2872" s="20">
        <v>806695.66850399994</v>
      </c>
      <c r="K2872" s="6" t="s">
        <v>9170</v>
      </c>
      <c r="L2872" t="str">
        <f>VLOOKUP(A2872,[1]Accounts!$A$2:$G$3001,5,FALSE)</f>
        <v>Joint</v>
      </c>
      <c r="M2872" t="str">
        <f>VLOOKUP(A2872,[1]Accounts!$A$2:$G$3001,7,FALSE)</f>
        <v>131067,008</v>
      </c>
      <c r="N2872" t="str">
        <f>IFERROR(VLOOKUP(A2872,[1]Loan!A:D,4,FALSE),  " No Loan")</f>
        <v xml:space="preserve"> No Loan</v>
      </c>
      <c r="O2872" s="4">
        <f>VLOOKUP(B2872, [1]Transaction!C:F,4,FALSE)</f>
        <v>44267</v>
      </c>
      <c r="P2872" t="str">
        <f>VLOOKUP(B2872,[1]Transaction!C:D,2,FALSE)</f>
        <v>Cash Withdrawal</v>
      </c>
      <c r="Q2872" t="str">
        <f>VLOOKUP(B2872,[1]Transaction!C:E,3,FALSE)</f>
        <v>ATM</v>
      </c>
      <c r="R2872" s="10">
        <f>IFERROR(I2872-J2872, "")</f>
        <v>988486.24149599997</v>
      </c>
      <c r="S2872" s="5">
        <f t="shared" si="89"/>
        <v>19769.72482992</v>
      </c>
    </row>
    <row r="2873" spans="1:19" x14ac:dyDescent="0.25">
      <c r="A2873" s="6" t="s">
        <v>2112</v>
      </c>
      <c r="B2873" s="7">
        <v>950818731</v>
      </c>
      <c r="C2873" s="6">
        <v>65</v>
      </c>
      <c r="D2873" s="17">
        <v>20964.75</v>
      </c>
      <c r="E2873" s="6" t="s">
        <v>3348</v>
      </c>
      <c r="F2873" s="6" t="s">
        <v>4129</v>
      </c>
      <c r="G2873" s="6" t="s">
        <v>3623</v>
      </c>
      <c r="H2873" s="18" t="s">
        <v>9171</v>
      </c>
      <c r="I2873" s="19" t="str">
        <f t="shared" si="88"/>
        <v>1136002.85</v>
      </c>
      <c r="J2873" s="20">
        <v>169383.11293440001</v>
      </c>
      <c r="K2873" s="6" t="s">
        <v>9172</v>
      </c>
      <c r="L2873" t="str">
        <f>VLOOKUP(A2873,[1]Accounts!$A$2:$G$3001,5,FALSE)</f>
        <v>Current</v>
      </c>
      <c r="M2873" t="str">
        <f>VLOOKUP(A2873,[1]Accounts!$A$2:$G$3001,7,FALSE)</f>
        <v>341681,1117</v>
      </c>
      <c r="N2873" t="str">
        <f>IFERROR(VLOOKUP(A2873,[1]Loan!A:D,4,FALSE),  " No Loan")</f>
        <v xml:space="preserve"> No Loan</v>
      </c>
      <c r="O2873" s="4">
        <f>VLOOKUP(B2873, [1]Transaction!C:F,4,FALSE)</f>
        <v>44606</v>
      </c>
      <c r="P2873" t="str">
        <f>VLOOKUP(B2873,[1]Transaction!C:D,2,FALSE)</f>
        <v>Money Transfer</v>
      </c>
      <c r="Q2873" t="str">
        <f>VLOOKUP(B2873,[1]Transaction!C:E,3,FALSE)</f>
        <v>Internet Banking</v>
      </c>
      <c r="R2873" s="10">
        <f>IFERROR(I2873-J2873, "")</f>
        <v>966619.73706560011</v>
      </c>
      <c r="S2873" s="5">
        <f t="shared" si="89"/>
        <v>19332.394741312004</v>
      </c>
    </row>
    <row r="2874" spans="1:19" x14ac:dyDescent="0.25">
      <c r="A2874" s="6" t="s">
        <v>1368</v>
      </c>
      <c r="B2874" s="7">
        <v>951114423</v>
      </c>
      <c r="C2874" s="6">
        <v>81</v>
      </c>
      <c r="D2874" s="17">
        <v>15120.75</v>
      </c>
      <c r="E2874" s="6" t="s">
        <v>3348</v>
      </c>
      <c r="F2874" s="6" t="s">
        <v>5117</v>
      </c>
      <c r="G2874" s="6" t="s">
        <v>3369</v>
      </c>
      <c r="H2874" s="18" t="s">
        <v>9173</v>
      </c>
      <c r="I2874" s="19" t="str">
        <f t="shared" si="88"/>
        <v>528227.022</v>
      </c>
      <c r="J2874" s="20">
        <v>268055.50387199997</v>
      </c>
      <c r="K2874" s="6" t="s">
        <v>9174</v>
      </c>
      <c r="L2874" t="str">
        <f>VLOOKUP(A2874,[1]Accounts!$A$2:$G$3001,5,FALSE)</f>
        <v>Current</v>
      </c>
      <c r="M2874" t="str">
        <f>VLOOKUP(A2874,[1]Accounts!$A$2:$G$3001,7,FALSE)</f>
        <v>116995,2999</v>
      </c>
      <c r="N2874" t="str">
        <f>IFERROR(VLOOKUP(A2874,[1]Loan!A:D,4,FALSE),  " No Loan")</f>
        <v xml:space="preserve"> No Loan</v>
      </c>
      <c r="O2874" s="4">
        <f>VLOOKUP(B2874, [1]Transaction!C:F,4,FALSE)</f>
        <v>44534</v>
      </c>
      <c r="P2874" t="str">
        <f>VLOOKUP(B2874,[1]Transaction!C:D,2,FALSE)</f>
        <v>Checks</v>
      </c>
      <c r="Q2874" t="str">
        <f>VLOOKUP(B2874,[1]Transaction!C:E,3,FALSE)</f>
        <v>Informal Services</v>
      </c>
      <c r="R2874" s="10">
        <f>IFERROR(I2874-J2874, "")</f>
        <v>260171.51812800003</v>
      </c>
      <c r="S2874" s="5">
        <f t="shared" si="89"/>
        <v>0</v>
      </c>
    </row>
    <row r="2875" spans="1:19" x14ac:dyDescent="0.25">
      <c r="A2875" s="6" t="s">
        <v>1397</v>
      </c>
      <c r="B2875" s="7">
        <v>951603348</v>
      </c>
      <c r="C2875" s="6">
        <v>21</v>
      </c>
      <c r="D2875" s="17">
        <v>37035.75</v>
      </c>
      <c r="E2875" s="6" t="s">
        <v>3339</v>
      </c>
      <c r="F2875" s="6" t="s">
        <v>3582</v>
      </c>
      <c r="G2875" s="6" t="s">
        <v>3361</v>
      </c>
      <c r="H2875" s="18" t="s">
        <v>9175</v>
      </c>
      <c r="I2875" s="19" t="str">
        <f t="shared" si="88"/>
        <v>603125.129</v>
      </c>
      <c r="J2875" s="20">
        <v>248286.51147455999</v>
      </c>
      <c r="K2875" s="6" t="s">
        <v>9176</v>
      </c>
      <c r="L2875" t="str">
        <f>VLOOKUP(A2875,[1]Accounts!$A$2:$G$3001,5,FALSE)</f>
        <v>Domiciliary</v>
      </c>
      <c r="M2875" t="str">
        <f>VLOOKUP(A2875,[1]Accounts!$A$2:$G$3001,7,FALSE)</f>
        <v>67405,47</v>
      </c>
      <c r="N2875" t="str">
        <f>IFERROR(VLOOKUP(A2875,[1]Loan!A:D,4,FALSE),  " No Loan")</f>
        <v xml:space="preserve"> No Loan</v>
      </c>
      <c r="O2875" s="4">
        <f>VLOOKUP(B2875, [1]Transaction!C:F,4,FALSE)</f>
        <v>44206</v>
      </c>
      <c r="P2875" t="str">
        <f>VLOOKUP(B2875,[1]Transaction!C:D,2,FALSE)</f>
        <v>Money Deposit</v>
      </c>
      <c r="Q2875" t="str">
        <f>VLOOKUP(B2875,[1]Transaction!C:E,3,FALSE)</f>
        <v>Bank</v>
      </c>
      <c r="R2875" s="10">
        <f>IFERROR(I2875-J2875, "")</f>
        <v>354838.61752543994</v>
      </c>
      <c r="S2875" s="5">
        <f t="shared" si="89"/>
        <v>0</v>
      </c>
    </row>
    <row r="2876" spans="1:19" x14ac:dyDescent="0.25">
      <c r="A2876" s="6" t="s">
        <v>745</v>
      </c>
      <c r="B2876" s="7">
        <v>952383149</v>
      </c>
      <c r="C2876" s="6">
        <v>39</v>
      </c>
      <c r="D2876" s="17">
        <v>30461.25</v>
      </c>
      <c r="E2876" s="6" t="s">
        <v>3339</v>
      </c>
      <c r="F2876" s="6" t="s">
        <v>4411</v>
      </c>
      <c r="G2876" s="6" t="s">
        <v>3425</v>
      </c>
      <c r="H2876" s="18" t="s">
        <v>9177</v>
      </c>
      <c r="I2876" s="19" t="str">
        <f t="shared" si="88"/>
        <v>827644.321</v>
      </c>
      <c r="J2876" s="20">
        <v>253758.87224999999</v>
      </c>
      <c r="K2876" s="6" t="s">
        <v>7813</v>
      </c>
      <c r="L2876" t="str">
        <f>VLOOKUP(A2876,[1]Accounts!$A$2:$G$3001,5,FALSE)</f>
        <v>Domiciliary</v>
      </c>
      <c r="M2876" t="str">
        <f>VLOOKUP(A2876,[1]Accounts!$A$2:$G$3001,7,FALSE)</f>
        <v>258076,568</v>
      </c>
      <c r="N2876" t="str">
        <f>IFERROR(VLOOKUP(A2876,[1]Loan!A:D,4,FALSE),  " No Loan")</f>
        <v xml:space="preserve"> No Loan</v>
      </c>
      <c r="O2876" s="4">
        <f>VLOOKUP(B2876, [1]Transaction!C:F,4,FALSE)</f>
        <v>44302</v>
      </c>
      <c r="P2876" t="str">
        <f>VLOOKUP(B2876,[1]Transaction!C:D,2,FALSE)</f>
        <v>Money Deposit</v>
      </c>
      <c r="Q2876" t="str">
        <f>VLOOKUP(B2876,[1]Transaction!C:E,3,FALSE)</f>
        <v>Bank</v>
      </c>
      <c r="R2876" s="10">
        <f>IFERROR(I2876-J2876, "")</f>
        <v>573885.44874999998</v>
      </c>
      <c r="S2876" s="5">
        <f t="shared" si="89"/>
        <v>11477.708975</v>
      </c>
    </row>
    <row r="2877" spans="1:19" x14ac:dyDescent="0.25">
      <c r="A2877" s="6" t="s">
        <v>2416</v>
      </c>
      <c r="B2877" s="7">
        <v>952440210</v>
      </c>
      <c r="C2877" s="6">
        <v>44</v>
      </c>
      <c r="D2877" s="17">
        <v>28635</v>
      </c>
      <c r="E2877" s="6" t="s">
        <v>3348</v>
      </c>
      <c r="F2877" s="6" t="s">
        <v>3349</v>
      </c>
      <c r="G2877" s="6" t="s">
        <v>3489</v>
      </c>
      <c r="H2877" s="18" t="s">
        <v>9178</v>
      </c>
      <c r="I2877" s="19" t="str">
        <f t="shared" si="88"/>
        <v>157897.612</v>
      </c>
      <c r="J2877" s="20">
        <v>64909.649087999998</v>
      </c>
      <c r="K2877" s="6" t="s">
        <v>9179</v>
      </c>
      <c r="L2877" t="str">
        <f>VLOOKUP(A2877,[1]Accounts!$A$2:$G$3001,5,FALSE)</f>
        <v>Savings</v>
      </c>
      <c r="M2877" t="str">
        <f>VLOOKUP(A2877,[1]Accounts!$A$2:$G$3001,7,FALSE)</f>
        <v>405968,3126</v>
      </c>
      <c r="N2877" t="str">
        <f>IFERROR(VLOOKUP(A2877,[1]Loan!A:D,4,FALSE),  " No Loan")</f>
        <v xml:space="preserve"> No Loan</v>
      </c>
      <c r="O2877" s="4">
        <f>VLOOKUP(B2877, [1]Transaction!C:F,4,FALSE)</f>
        <v>44439</v>
      </c>
      <c r="P2877" t="str">
        <f>VLOOKUP(B2877,[1]Transaction!C:D,2,FALSE)</f>
        <v>Online Payment</v>
      </c>
      <c r="Q2877" t="str">
        <f>VLOOKUP(B2877,[1]Transaction!C:E,3,FALSE)</f>
        <v>Mobile</v>
      </c>
      <c r="R2877" s="10">
        <f>IFERROR(I2877-J2877, "")</f>
        <v>92987.962911999988</v>
      </c>
      <c r="S2877" s="5">
        <f t="shared" si="89"/>
        <v>0</v>
      </c>
    </row>
    <row r="2878" spans="1:19" x14ac:dyDescent="0.25">
      <c r="A2878" s="6" t="s">
        <v>674</v>
      </c>
      <c r="B2878" s="7">
        <v>952494421</v>
      </c>
      <c r="C2878" s="6">
        <v>38</v>
      </c>
      <c r="D2878" s="17">
        <v>30826.5</v>
      </c>
      <c r="E2878" s="6" t="s">
        <v>3339</v>
      </c>
      <c r="F2878" s="6" t="s">
        <v>4019</v>
      </c>
      <c r="G2878" s="6" t="s">
        <v>3512</v>
      </c>
      <c r="H2878" s="18" t="s">
        <v>9180</v>
      </c>
      <c r="I2878" s="19" t="str">
        <f t="shared" si="88"/>
        <v>1177321.89</v>
      </c>
      <c r="J2878" s="20">
        <v>335708.19412679999</v>
      </c>
      <c r="K2878" s="6" t="s">
        <v>9181</v>
      </c>
      <c r="L2878" t="str">
        <f>VLOOKUP(A2878,[1]Accounts!$A$2:$G$3001,5,FALSE)</f>
        <v>Savings</v>
      </c>
      <c r="M2878" t="str">
        <f>VLOOKUP(A2878,[1]Accounts!$A$2:$G$3001,7,FALSE)</f>
        <v>123010,605</v>
      </c>
      <c r="N2878" t="str">
        <f>IFERROR(VLOOKUP(A2878,[1]Loan!A:D,4,FALSE),  " No Loan")</f>
        <v xml:space="preserve"> No Loan</v>
      </c>
      <c r="O2878" s="4">
        <f>VLOOKUP(B2878, [1]Transaction!C:F,4,FALSE)</f>
        <v>44456</v>
      </c>
      <c r="P2878" t="str">
        <f>VLOOKUP(B2878,[1]Transaction!C:D,2,FALSE)</f>
        <v>Money Transfer</v>
      </c>
      <c r="Q2878" t="str">
        <f>VLOOKUP(B2878,[1]Transaction!C:E,3,FALSE)</f>
        <v>Mobile</v>
      </c>
      <c r="R2878" s="10">
        <f>IFERROR(I2878-J2878, "")</f>
        <v>841613.69587319996</v>
      </c>
      <c r="S2878" s="5">
        <f t="shared" si="89"/>
        <v>16832.273917464001</v>
      </c>
    </row>
    <row r="2879" spans="1:19" x14ac:dyDescent="0.25">
      <c r="A2879" s="6" t="s">
        <v>2037</v>
      </c>
      <c r="B2879" s="7">
        <v>952742530</v>
      </c>
      <c r="C2879" s="6">
        <v>55</v>
      </c>
      <c r="D2879" s="17">
        <v>24617.25</v>
      </c>
      <c r="E2879" s="6" t="s">
        <v>3348</v>
      </c>
      <c r="F2879" s="6" t="s">
        <v>3480</v>
      </c>
      <c r="G2879" s="6" t="s">
        <v>3463</v>
      </c>
      <c r="H2879" s="18" t="s">
        <v>9182</v>
      </c>
      <c r="I2879" s="19" t="str">
        <f t="shared" si="88"/>
        <v>241112.034</v>
      </c>
      <c r="J2879" s="20">
        <v>49600.190021759998</v>
      </c>
      <c r="K2879" s="6" t="s">
        <v>9183</v>
      </c>
      <c r="L2879" t="str">
        <f>VLOOKUP(A2879,[1]Accounts!$A$2:$G$3001,5,FALSE)</f>
        <v>Fixed Deposit</v>
      </c>
      <c r="M2879" t="str">
        <f>VLOOKUP(A2879,[1]Accounts!$A$2:$G$3001,7,FALSE)</f>
        <v>277568,265</v>
      </c>
      <c r="N2879" t="str">
        <f>IFERROR(VLOOKUP(A2879,[1]Loan!A:D,4,FALSE),  " No Loan")</f>
        <v xml:space="preserve"> No Loan</v>
      </c>
      <c r="O2879" s="4">
        <f>VLOOKUP(B2879, [1]Transaction!C:F,4,FALSE)</f>
        <v>44551</v>
      </c>
      <c r="P2879" t="str">
        <f>VLOOKUP(B2879,[1]Transaction!C:D,2,FALSE)</f>
        <v>Money Transfer</v>
      </c>
      <c r="Q2879" t="str">
        <f>VLOOKUP(B2879,[1]Transaction!C:E,3,FALSE)</f>
        <v>Mobile</v>
      </c>
      <c r="R2879" s="10">
        <f>IFERROR(I2879-J2879, "")</f>
        <v>191511.84397824001</v>
      </c>
      <c r="S2879" s="5">
        <f t="shared" si="89"/>
        <v>0</v>
      </c>
    </row>
    <row r="2880" spans="1:19" x14ac:dyDescent="0.25">
      <c r="A2880" s="6" t="s">
        <v>2765</v>
      </c>
      <c r="B2880" s="7">
        <v>953439153</v>
      </c>
      <c r="C2880" s="6">
        <v>39</v>
      </c>
      <c r="D2880" s="17">
        <v>30461.25</v>
      </c>
      <c r="E2880" s="6" t="s">
        <v>3339</v>
      </c>
      <c r="F2880" s="6" t="s">
        <v>3603</v>
      </c>
      <c r="G2880" s="6" t="s">
        <v>3444</v>
      </c>
      <c r="H2880" s="18" t="s">
        <v>9184</v>
      </c>
      <c r="I2880" s="19" t="str">
        <f t="shared" si="88"/>
        <v>782751.873</v>
      </c>
      <c r="J2880" s="20">
        <v>136712.69367184001</v>
      </c>
      <c r="K2880" s="6" t="s">
        <v>9185</v>
      </c>
      <c r="L2880" t="str">
        <f>VLOOKUP(A2880,[1]Accounts!$A$2:$G$3001,5,FALSE)</f>
        <v>Savings</v>
      </c>
      <c r="M2880" t="str">
        <f>VLOOKUP(A2880,[1]Accounts!$A$2:$G$3001,7,FALSE)</f>
        <v>180874,0608</v>
      </c>
      <c r="N2880" t="str">
        <f>IFERROR(VLOOKUP(A2880,[1]Loan!A:D,4,FALSE),  " No Loan")</f>
        <v xml:space="preserve"> No Loan</v>
      </c>
      <c r="O2880" s="4">
        <f>VLOOKUP(B2880, [1]Transaction!C:F,4,FALSE)</f>
        <v>44522</v>
      </c>
      <c r="P2880" t="str">
        <f>VLOOKUP(B2880,[1]Transaction!C:D,2,FALSE)</f>
        <v>Cash Withdrawal</v>
      </c>
      <c r="Q2880" t="str">
        <f>VLOOKUP(B2880,[1]Transaction!C:E,3,FALSE)</f>
        <v>Bank</v>
      </c>
      <c r="R2880" s="10">
        <f>IFERROR(I2880-J2880, "")</f>
        <v>646039.17932816001</v>
      </c>
      <c r="S2880" s="5">
        <f t="shared" si="89"/>
        <v>12920.783586563201</v>
      </c>
    </row>
    <row r="2881" spans="1:19" x14ac:dyDescent="0.25">
      <c r="A2881" s="6" t="s">
        <v>2993</v>
      </c>
      <c r="B2881" s="7">
        <v>953566292</v>
      </c>
      <c r="C2881" s="6">
        <v>35</v>
      </c>
      <c r="D2881" s="17">
        <v>31922.25</v>
      </c>
      <c r="E2881" s="6" t="s">
        <v>3348</v>
      </c>
      <c r="F2881" s="6" t="s">
        <v>3992</v>
      </c>
      <c r="G2881" s="6" t="s">
        <v>3376</v>
      </c>
      <c r="H2881" s="18" t="s">
        <v>9186</v>
      </c>
      <c r="I2881" s="19" t="str">
        <f t="shared" si="88"/>
        <v>687595.132</v>
      </c>
      <c r="J2881" s="20">
        <v>507980.00422080001</v>
      </c>
      <c r="K2881" s="6" t="s">
        <v>9187</v>
      </c>
      <c r="L2881" t="str">
        <f>VLOOKUP(A2881,[1]Accounts!$A$2:$G$3001,5,FALSE)</f>
        <v>Joint</v>
      </c>
      <c r="M2881" t="str">
        <f>VLOOKUP(A2881,[1]Accounts!$A$2:$G$3001,7,FALSE)</f>
        <v>401797,8999</v>
      </c>
      <c r="N2881" t="str">
        <f>IFERROR(VLOOKUP(A2881,[1]Loan!A:D,4,FALSE),  " No Loan")</f>
        <v xml:space="preserve"> No Loan</v>
      </c>
      <c r="O2881" s="4">
        <f>VLOOKUP(B2881, [1]Transaction!C:F,4,FALSE)</f>
        <v>44516</v>
      </c>
      <c r="P2881" t="str">
        <f>VLOOKUP(B2881,[1]Transaction!C:D,2,FALSE)</f>
        <v>Cash Withdrawal</v>
      </c>
      <c r="Q2881" t="str">
        <f>VLOOKUP(B2881,[1]Transaction!C:E,3,FALSE)</f>
        <v>ATM</v>
      </c>
      <c r="R2881" s="10">
        <f>IFERROR(I2881-J2881, "")</f>
        <v>179615.12777919997</v>
      </c>
      <c r="S2881" s="5">
        <f t="shared" si="89"/>
        <v>0</v>
      </c>
    </row>
    <row r="2882" spans="1:19" x14ac:dyDescent="0.25">
      <c r="A2882" s="6" t="s">
        <v>3014</v>
      </c>
      <c r="B2882" s="7">
        <v>954809761</v>
      </c>
      <c r="C2882" s="6">
        <v>50</v>
      </c>
      <c r="D2882" s="17">
        <v>26443.5</v>
      </c>
      <c r="E2882" s="6" t="s">
        <v>3348</v>
      </c>
      <c r="F2882" s="6" t="s">
        <v>3663</v>
      </c>
      <c r="G2882" s="6" t="s">
        <v>3361</v>
      </c>
      <c r="H2882" s="18" t="s">
        <v>9188</v>
      </c>
      <c r="I2882" s="19" t="str">
        <f t="shared" si="88"/>
        <v>281503.388</v>
      </c>
      <c r="J2882" s="20">
        <v>66220.321003200006</v>
      </c>
      <c r="K2882" s="6" t="s">
        <v>9189</v>
      </c>
      <c r="L2882" t="str">
        <f>VLOOKUP(A2882,[1]Accounts!$A$2:$G$3001,5,FALSE)</f>
        <v>Domiciliary</v>
      </c>
      <c r="M2882" t="str">
        <f>VLOOKUP(A2882,[1]Accounts!$A$2:$G$3001,7,FALSE)</f>
        <v>434841,3243</v>
      </c>
      <c r="N2882" t="str">
        <f>IFERROR(VLOOKUP(A2882,[1]Loan!A:D,4,FALSE),  " No Loan")</f>
        <v xml:space="preserve"> No Loan</v>
      </c>
      <c r="O2882" s="4">
        <f>VLOOKUP(B2882, [1]Transaction!C:F,4,FALSE)</f>
        <v>44432</v>
      </c>
      <c r="P2882" t="str">
        <f>VLOOKUP(B2882,[1]Transaction!C:D,2,FALSE)</f>
        <v>Money Deposit</v>
      </c>
      <c r="Q2882" t="str">
        <f>VLOOKUP(B2882,[1]Transaction!C:E,3,FALSE)</f>
        <v>Bank</v>
      </c>
      <c r="R2882" s="10">
        <f>IFERROR(I2882-J2882, "")</f>
        <v>215283.06699679996</v>
      </c>
      <c r="S2882" s="5">
        <f t="shared" si="89"/>
        <v>0</v>
      </c>
    </row>
    <row r="2883" spans="1:19" x14ac:dyDescent="0.25">
      <c r="A2883" s="6" t="s">
        <v>2127</v>
      </c>
      <c r="B2883" s="7">
        <v>955631691</v>
      </c>
      <c r="C2883" s="6">
        <v>84</v>
      </c>
      <c r="D2883" s="17">
        <v>14025</v>
      </c>
      <c r="E2883" s="6" t="s">
        <v>3339</v>
      </c>
      <c r="F2883" s="6" t="s">
        <v>3754</v>
      </c>
      <c r="G2883" s="6" t="s">
        <v>3512</v>
      </c>
      <c r="H2883" s="18" t="s">
        <v>9190</v>
      </c>
      <c r="I2883" s="19" t="str">
        <f t="shared" ref="I2883:I2946" si="90">LEFT(H2883,10)</f>
        <v>694986.093</v>
      </c>
      <c r="J2883" s="20">
        <v>151194.93386088</v>
      </c>
      <c r="K2883" s="6" t="s">
        <v>9191</v>
      </c>
      <c r="L2883" t="str">
        <f>VLOOKUP(A2883,[1]Accounts!$A$2:$G$3001,5,FALSE)</f>
        <v>Joint</v>
      </c>
      <c r="M2883" t="str">
        <f>VLOOKUP(A2883,[1]Accounts!$A$2:$G$3001,7,FALSE)</f>
        <v>58421,2388</v>
      </c>
      <c r="N2883" t="str">
        <f>IFERROR(VLOOKUP(A2883,[1]Loan!A:D,4,FALSE),  " No Loan")</f>
        <v xml:space="preserve"> No Loan</v>
      </c>
      <c r="O2883" s="4">
        <f>VLOOKUP(B2883, [1]Transaction!C:F,4,FALSE)</f>
        <v>44449</v>
      </c>
      <c r="P2883" t="str">
        <f>VLOOKUP(B2883,[1]Transaction!C:D,2,FALSE)</f>
        <v>Cash Withdrawal</v>
      </c>
      <c r="Q2883" t="str">
        <f>VLOOKUP(B2883,[1]Transaction!C:E,3,FALSE)</f>
        <v>ATM</v>
      </c>
      <c r="R2883" s="10">
        <f>IFERROR(I2883-J2883, "")</f>
        <v>543791.15913912002</v>
      </c>
      <c r="S2883" s="5">
        <f t="shared" ref="S2883:S2946" si="91">IF(R2883&gt;500000, R2883*0.02,0)</f>
        <v>10875.8231827824</v>
      </c>
    </row>
    <row r="2884" spans="1:19" x14ac:dyDescent="0.25">
      <c r="A2884" s="6" t="s">
        <v>2127</v>
      </c>
      <c r="B2884" s="7">
        <v>955631691</v>
      </c>
      <c r="C2884" s="6">
        <v>84</v>
      </c>
      <c r="D2884" s="17">
        <v>14025</v>
      </c>
      <c r="E2884" s="6" t="s">
        <v>3339</v>
      </c>
      <c r="F2884" s="6" t="s">
        <v>3754</v>
      </c>
      <c r="G2884" s="6" t="s">
        <v>3512</v>
      </c>
      <c r="H2884" s="18" t="s">
        <v>9190</v>
      </c>
      <c r="I2884" s="19" t="str">
        <f t="shared" si="90"/>
        <v>694986.093</v>
      </c>
      <c r="J2884" s="20">
        <v>151194.93386088</v>
      </c>
      <c r="K2884" s="6" t="s">
        <v>9191</v>
      </c>
      <c r="L2884" t="str">
        <f>VLOOKUP(A2884,[1]Accounts!$A$2:$G$3001,5,FALSE)</f>
        <v>Joint</v>
      </c>
      <c r="M2884" t="str">
        <f>VLOOKUP(A2884,[1]Accounts!$A$2:$G$3001,7,FALSE)</f>
        <v>58421,2388</v>
      </c>
      <c r="N2884" t="str">
        <f>IFERROR(VLOOKUP(A2884,[1]Loan!A:D,4,FALSE),  " No Loan")</f>
        <v xml:space="preserve"> No Loan</v>
      </c>
      <c r="O2884" s="4">
        <f>VLOOKUP(B2884, [1]Transaction!C:F,4,FALSE)</f>
        <v>44449</v>
      </c>
      <c r="P2884" t="str">
        <f>VLOOKUP(B2884,[1]Transaction!C:D,2,FALSE)</f>
        <v>Cash Withdrawal</v>
      </c>
      <c r="Q2884" t="str">
        <f>VLOOKUP(B2884,[1]Transaction!C:E,3,FALSE)</f>
        <v>ATM</v>
      </c>
      <c r="R2884" s="10">
        <f>IFERROR(I2884-J2884, "")</f>
        <v>543791.15913912002</v>
      </c>
      <c r="S2884" s="5">
        <f t="shared" si="91"/>
        <v>10875.8231827824</v>
      </c>
    </row>
    <row r="2885" spans="1:19" x14ac:dyDescent="0.25">
      <c r="A2885" s="6" t="s">
        <v>2749</v>
      </c>
      <c r="B2885" s="7">
        <v>955633879</v>
      </c>
      <c r="C2885" s="6">
        <v>76</v>
      </c>
      <c r="D2885" s="17">
        <v>16947</v>
      </c>
      <c r="E2885" s="6" t="s">
        <v>3339</v>
      </c>
      <c r="F2885" s="6" t="s">
        <v>3660</v>
      </c>
      <c r="G2885" s="6" t="s">
        <v>3357</v>
      </c>
      <c r="H2885" s="18" t="s">
        <v>9192</v>
      </c>
      <c r="I2885" s="19" t="str">
        <f t="shared" si="90"/>
        <v>980906.309</v>
      </c>
      <c r="J2885" s="20">
        <v>456684.24914720003</v>
      </c>
      <c r="K2885" s="6" t="s">
        <v>9193</v>
      </c>
      <c r="L2885" t="str">
        <f>VLOOKUP(A2885,[1]Accounts!$A$2:$G$3001,5,FALSE)</f>
        <v>Savings</v>
      </c>
      <c r="M2885" t="str">
        <f>VLOOKUP(A2885,[1]Accounts!$A$2:$G$3001,7,FALSE)</f>
        <v>52754,0968</v>
      </c>
      <c r="N2885" t="str">
        <f>IFERROR(VLOOKUP(A2885,[1]Loan!A:D,4,FALSE),  " No Loan")</f>
        <v xml:space="preserve"> No Loan</v>
      </c>
      <c r="O2885" s="4">
        <f>VLOOKUP(B2885, [1]Transaction!C:F,4,FALSE)</f>
        <v>44406</v>
      </c>
      <c r="P2885" t="str">
        <f>VLOOKUP(B2885,[1]Transaction!C:D,2,FALSE)</f>
        <v>Cash Withdrawal</v>
      </c>
      <c r="Q2885" t="str">
        <f>VLOOKUP(B2885,[1]Transaction!C:E,3,FALSE)</f>
        <v>POS</v>
      </c>
      <c r="R2885" s="10">
        <f>IFERROR(I2885-J2885, "")</f>
        <v>524222.05985279998</v>
      </c>
      <c r="S2885" s="5">
        <f t="shared" si="91"/>
        <v>10484.441197056</v>
      </c>
    </row>
    <row r="2886" spans="1:19" x14ac:dyDescent="0.25">
      <c r="A2886" s="6" t="s">
        <v>2505</v>
      </c>
      <c r="B2886" s="7">
        <v>955904557</v>
      </c>
      <c r="C2886" s="6">
        <v>46</v>
      </c>
      <c r="D2886" s="17">
        <v>27904.5</v>
      </c>
      <c r="E2886" s="6" t="s">
        <v>3348</v>
      </c>
      <c r="F2886" s="6" t="s">
        <v>3421</v>
      </c>
      <c r="G2886" s="6" t="s">
        <v>3365</v>
      </c>
      <c r="H2886" s="18" t="s">
        <v>9194</v>
      </c>
      <c r="I2886" s="19" t="str">
        <f t="shared" si="90"/>
        <v>154325.502</v>
      </c>
      <c r="J2886" s="20">
        <v>84364.608005999995</v>
      </c>
      <c r="K2886" s="6" t="s">
        <v>9195</v>
      </c>
      <c r="L2886" t="str">
        <f>VLOOKUP(A2886,[1]Accounts!$A$2:$G$3001,5,FALSE)</f>
        <v>Domiciliary</v>
      </c>
      <c r="M2886" t="str">
        <f>VLOOKUP(A2886,[1]Accounts!$A$2:$G$3001,7,FALSE)</f>
        <v>315879,5574</v>
      </c>
      <c r="N2886" t="str">
        <f>IFERROR(VLOOKUP(A2886,[1]Loan!A:D,4,FALSE),  " No Loan")</f>
        <v xml:space="preserve"> No Loan</v>
      </c>
      <c r="O2886" s="4">
        <f>VLOOKUP(B2886, [1]Transaction!C:F,4,FALSE)</f>
        <v>44565</v>
      </c>
      <c r="P2886" t="str">
        <f>VLOOKUP(B2886,[1]Transaction!C:D,2,FALSE)</f>
        <v>Money Transfer</v>
      </c>
      <c r="Q2886" t="str">
        <f>VLOOKUP(B2886,[1]Transaction!C:E,3,FALSE)</f>
        <v>Mobile</v>
      </c>
      <c r="R2886" s="10">
        <f>IFERROR(I2886-J2886, "")</f>
        <v>69960.893994000013</v>
      </c>
      <c r="S2886" s="5">
        <f t="shared" si="91"/>
        <v>0</v>
      </c>
    </row>
    <row r="2887" spans="1:19" x14ac:dyDescent="0.25">
      <c r="A2887" s="6" t="s">
        <v>902</v>
      </c>
      <c r="B2887" s="7">
        <v>956960667</v>
      </c>
      <c r="C2887" s="6">
        <v>43</v>
      </c>
      <c r="D2887" s="17">
        <v>29000.25</v>
      </c>
      <c r="E2887" s="6" t="s">
        <v>3339</v>
      </c>
      <c r="F2887" s="6" t="s">
        <v>3704</v>
      </c>
      <c r="G2887" s="6" t="s">
        <v>3501</v>
      </c>
      <c r="H2887" s="18" t="s">
        <v>9196</v>
      </c>
      <c r="I2887" s="19" t="str">
        <f t="shared" si="90"/>
        <v>1146381.80</v>
      </c>
      <c r="J2887" s="20">
        <v>668070.30721535999</v>
      </c>
      <c r="K2887" s="6" t="s">
        <v>9197</v>
      </c>
      <c r="L2887" t="str">
        <f>VLOOKUP(A2887,[1]Accounts!$A$2:$G$3001,5,FALSE)</f>
        <v>Joint</v>
      </c>
      <c r="M2887" t="str">
        <f>VLOOKUP(A2887,[1]Accounts!$A$2:$G$3001,7,FALSE)</f>
        <v>138824,9472</v>
      </c>
      <c r="N2887" t="str">
        <f>IFERROR(VLOOKUP(A2887,[1]Loan!A:D,4,FALSE),  " No Loan")</f>
        <v>N230104896</v>
      </c>
      <c r="O2887" s="4">
        <f>VLOOKUP(B2887, [1]Transaction!C:F,4,FALSE)</f>
        <v>44552</v>
      </c>
      <c r="P2887" t="str">
        <f>VLOOKUP(B2887,[1]Transaction!C:D,2,FALSE)</f>
        <v>Loan Payment</v>
      </c>
      <c r="Q2887" t="str">
        <f>VLOOKUP(B2887,[1]Transaction!C:E,3,FALSE)</f>
        <v>AFT</v>
      </c>
      <c r="R2887" s="10">
        <f>IFERROR(I2887-J2887, "")</f>
        <v>478311.49278464005</v>
      </c>
      <c r="S2887" s="5">
        <f t="shared" si="91"/>
        <v>0</v>
      </c>
    </row>
    <row r="2888" spans="1:19" x14ac:dyDescent="0.25">
      <c r="A2888" s="6" t="s">
        <v>1380</v>
      </c>
      <c r="B2888" s="7">
        <v>957165148</v>
      </c>
      <c r="C2888" s="6">
        <v>80</v>
      </c>
      <c r="D2888" s="17">
        <v>15486</v>
      </c>
      <c r="E2888" s="6" t="s">
        <v>3348</v>
      </c>
      <c r="F2888" s="6" t="s">
        <v>3552</v>
      </c>
      <c r="G2888" s="6" t="s">
        <v>3444</v>
      </c>
      <c r="H2888" s="18" t="s">
        <v>9198</v>
      </c>
      <c r="I2888" s="19" t="str">
        <f t="shared" si="90"/>
        <v>425301.019</v>
      </c>
      <c r="J2888" s="20">
        <v>298431.56267279998</v>
      </c>
      <c r="K2888" s="6" t="s">
        <v>9199</v>
      </c>
      <c r="L2888" t="str">
        <f>VLOOKUP(A2888,[1]Accounts!$A$2:$G$3001,5,FALSE)</f>
        <v>Domiciliary</v>
      </c>
      <c r="M2888" t="str">
        <f>VLOOKUP(A2888,[1]Accounts!$A$2:$G$3001,7,FALSE)</f>
        <v>98721,84</v>
      </c>
      <c r="N2888" t="str">
        <f>IFERROR(VLOOKUP(A2888,[1]Loan!A:D,4,FALSE),  " No Loan")</f>
        <v xml:space="preserve"> No Loan</v>
      </c>
      <c r="O2888" s="4">
        <f>VLOOKUP(B2888, [1]Transaction!C:F,4,FALSE)</f>
        <v>44449</v>
      </c>
      <c r="P2888" t="str">
        <f>VLOOKUP(B2888,[1]Transaction!C:D,2,FALSE)</f>
        <v>Online Payment</v>
      </c>
      <c r="Q2888" t="str">
        <f>VLOOKUP(B2888,[1]Transaction!C:E,3,FALSE)</f>
        <v>Internet Banking</v>
      </c>
      <c r="R2888" s="10">
        <f>IFERROR(I2888-J2888, "")</f>
        <v>126869.45632719999</v>
      </c>
      <c r="S2888" s="5">
        <f t="shared" si="91"/>
        <v>0</v>
      </c>
    </row>
    <row r="2889" spans="1:19" x14ac:dyDescent="0.25">
      <c r="A2889" s="6" t="s">
        <v>2762</v>
      </c>
      <c r="B2889" s="7">
        <v>957223176</v>
      </c>
      <c r="C2889" s="6">
        <v>54</v>
      </c>
      <c r="D2889" s="17">
        <v>24982.5</v>
      </c>
      <c r="E2889" s="6" t="s">
        <v>3348</v>
      </c>
      <c r="F2889" s="6" t="s">
        <v>3576</v>
      </c>
      <c r="G2889" s="6" t="s">
        <v>3369</v>
      </c>
      <c r="H2889" s="18" t="s">
        <v>9200</v>
      </c>
      <c r="I2889" s="19" t="str">
        <f t="shared" si="90"/>
        <v>598410.213</v>
      </c>
      <c r="J2889" s="20">
        <v>303042.24101331999</v>
      </c>
      <c r="K2889" s="6" t="s">
        <v>9201</v>
      </c>
      <c r="L2889" t="str">
        <f>VLOOKUP(A2889,[1]Accounts!$A$2:$G$3001,5,FALSE)</f>
        <v>Joint</v>
      </c>
      <c r="M2889" t="str">
        <f>VLOOKUP(A2889,[1]Accounts!$A$2:$G$3001,7,FALSE)</f>
        <v>82543,125</v>
      </c>
      <c r="N2889" t="str">
        <f>IFERROR(VLOOKUP(A2889,[1]Loan!A:D,4,FALSE),  " No Loan")</f>
        <v xml:space="preserve"> No Loan</v>
      </c>
      <c r="O2889" s="4">
        <f>VLOOKUP(B2889, [1]Transaction!C:F,4,FALSE)</f>
        <v>44356</v>
      </c>
      <c r="P2889" t="str">
        <f>VLOOKUP(B2889,[1]Transaction!C:D,2,FALSE)</f>
        <v>Money Transfer</v>
      </c>
      <c r="Q2889" t="str">
        <f>VLOOKUP(B2889,[1]Transaction!C:E,3,FALSE)</f>
        <v>Mobile</v>
      </c>
      <c r="R2889" s="10">
        <f>IFERROR(I2889-J2889, "")</f>
        <v>295367.97198668</v>
      </c>
      <c r="S2889" s="5">
        <f t="shared" si="91"/>
        <v>0</v>
      </c>
    </row>
    <row r="2890" spans="1:19" x14ac:dyDescent="0.25">
      <c r="A2890" s="6" t="s">
        <v>905</v>
      </c>
      <c r="B2890" s="7">
        <v>957356866</v>
      </c>
      <c r="C2890" s="6">
        <v>82</v>
      </c>
      <c r="D2890" s="17">
        <v>14755.5</v>
      </c>
      <c r="E2890" s="6" t="s">
        <v>3348</v>
      </c>
      <c r="F2890" s="6" t="s">
        <v>3483</v>
      </c>
      <c r="G2890" s="6" t="s">
        <v>3357</v>
      </c>
      <c r="H2890" s="18" t="s">
        <v>9202</v>
      </c>
      <c r="I2890" s="19" t="str">
        <f t="shared" si="90"/>
        <v>1221609.50</v>
      </c>
      <c r="J2890" s="20">
        <v>807664.12318200001</v>
      </c>
      <c r="K2890" s="6" t="s">
        <v>9203</v>
      </c>
      <c r="L2890" t="str">
        <f>VLOOKUP(A2890,[1]Accounts!$A$2:$G$3001,5,FALSE)</f>
        <v>Fixed Deposit</v>
      </c>
      <c r="M2890" t="str">
        <f>VLOOKUP(A2890,[1]Accounts!$A$2:$G$3001,7,FALSE)</f>
        <v>21648,3057</v>
      </c>
      <c r="N2890" t="str">
        <f>IFERROR(VLOOKUP(A2890,[1]Loan!A:D,4,FALSE),  " No Loan")</f>
        <v>N2716170408</v>
      </c>
      <c r="O2890" s="4">
        <f>VLOOKUP(B2890, [1]Transaction!C:F,4,FALSE)</f>
        <v>44201</v>
      </c>
      <c r="P2890" t="str">
        <f>VLOOKUP(B2890,[1]Transaction!C:D,2,FALSE)</f>
        <v>Loan Payment</v>
      </c>
      <c r="Q2890" t="str">
        <f>VLOOKUP(B2890,[1]Transaction!C:E,3,FALSE)</f>
        <v>Mobile</v>
      </c>
      <c r="R2890" s="10">
        <f>IFERROR(I2890-J2890, "")</f>
        <v>413945.37681799999</v>
      </c>
      <c r="S2890" s="5">
        <f t="shared" si="91"/>
        <v>0</v>
      </c>
    </row>
    <row r="2891" spans="1:19" x14ac:dyDescent="0.25">
      <c r="A2891" s="6" t="s">
        <v>2914</v>
      </c>
      <c r="B2891" s="7">
        <v>957820001</v>
      </c>
      <c r="C2891" s="6">
        <v>27</v>
      </c>
      <c r="D2891" s="17">
        <v>34844.25</v>
      </c>
      <c r="E2891" s="6" t="s">
        <v>3348</v>
      </c>
      <c r="F2891" s="6" t="s">
        <v>4094</v>
      </c>
      <c r="G2891" s="6" t="s">
        <v>3463</v>
      </c>
      <c r="H2891" s="18" t="s">
        <v>9204</v>
      </c>
      <c r="I2891" s="19" t="str">
        <f t="shared" si="90"/>
        <v>698949.388</v>
      </c>
      <c r="J2891" s="20">
        <v>335137.27104000002</v>
      </c>
      <c r="K2891" s="6" t="s">
        <v>9205</v>
      </c>
      <c r="L2891" t="str">
        <f>VLOOKUP(A2891,[1]Accounts!$A$2:$G$3001,5,FALSE)</f>
        <v>Current</v>
      </c>
      <c r="M2891" t="str">
        <f>VLOOKUP(A2891,[1]Accounts!$A$2:$G$3001,7,FALSE)</f>
        <v>366034,24</v>
      </c>
      <c r="N2891" t="str">
        <f>IFERROR(VLOOKUP(A2891,[1]Loan!A:D,4,FALSE),  " No Loan")</f>
        <v xml:space="preserve"> No Loan</v>
      </c>
      <c r="O2891" s="4">
        <f>VLOOKUP(B2891, [1]Transaction!C:F,4,FALSE)</f>
        <v>44266</v>
      </c>
      <c r="P2891" t="str">
        <f>VLOOKUP(B2891,[1]Transaction!C:D,2,FALSE)</f>
        <v>Money Deposit</v>
      </c>
      <c r="Q2891" t="str">
        <f>VLOOKUP(B2891,[1]Transaction!C:E,3,FALSE)</f>
        <v>Bank</v>
      </c>
      <c r="R2891" s="10">
        <f>IFERROR(I2891-J2891, "")</f>
        <v>363812.11696000001</v>
      </c>
      <c r="S2891" s="5">
        <f t="shared" si="91"/>
        <v>0</v>
      </c>
    </row>
    <row r="2892" spans="1:19" x14ac:dyDescent="0.25">
      <c r="A2892" s="6" t="s">
        <v>2683</v>
      </c>
      <c r="B2892" s="7">
        <v>957927989</v>
      </c>
      <c r="C2892" s="6">
        <v>79</v>
      </c>
      <c r="D2892" s="17">
        <v>15851.25</v>
      </c>
      <c r="E2892" s="6" t="s">
        <v>3339</v>
      </c>
      <c r="F2892" s="6" t="s">
        <v>3916</v>
      </c>
      <c r="G2892" s="6" t="s">
        <v>3369</v>
      </c>
      <c r="H2892" s="18" t="s">
        <v>9206</v>
      </c>
      <c r="I2892" s="19" t="str">
        <f t="shared" si="90"/>
        <v>3179840.77</v>
      </c>
      <c r="J2892" s="20">
        <v>435594.62663999997</v>
      </c>
      <c r="K2892" s="6" t="s">
        <v>9207</v>
      </c>
      <c r="L2892" t="str">
        <f>VLOOKUP(A2892,[1]Accounts!$A$2:$G$3001,5,FALSE)</f>
        <v>Domiciliary</v>
      </c>
      <c r="M2892" t="str">
        <f>VLOOKUP(A2892,[1]Accounts!$A$2:$G$3001,7,FALSE)</f>
        <v>49832,1588</v>
      </c>
      <c r="N2892" t="str">
        <f>IFERROR(VLOOKUP(A2892,[1]Loan!A:D,4,FALSE),  " No Loan")</f>
        <v xml:space="preserve"> No Loan</v>
      </c>
      <c r="O2892" s="4">
        <f>VLOOKUP(B2892, [1]Transaction!C:F,4,FALSE)</f>
        <v>44380</v>
      </c>
      <c r="P2892" t="str">
        <f>VLOOKUP(B2892,[1]Transaction!C:D,2,FALSE)</f>
        <v>Money Transfer</v>
      </c>
      <c r="Q2892" t="str">
        <f>VLOOKUP(B2892,[1]Transaction!C:E,3,FALSE)</f>
        <v>ATM</v>
      </c>
      <c r="R2892" s="10">
        <f>IFERROR(I2892-J2892, "")</f>
        <v>2744246.1433600001</v>
      </c>
      <c r="S2892" s="5">
        <f t="shared" si="91"/>
        <v>54884.922867200003</v>
      </c>
    </row>
    <row r="2893" spans="1:19" x14ac:dyDescent="0.25">
      <c r="A2893" s="6" t="s">
        <v>1652</v>
      </c>
      <c r="B2893" s="7">
        <v>957975109</v>
      </c>
      <c r="C2893" s="6">
        <v>84</v>
      </c>
      <c r="D2893" s="17">
        <v>14025</v>
      </c>
      <c r="E2893" s="6" t="s">
        <v>3348</v>
      </c>
      <c r="F2893" s="6" t="s">
        <v>3353</v>
      </c>
      <c r="G2893" s="6" t="s">
        <v>3466</v>
      </c>
      <c r="H2893" s="18" t="s">
        <v>9208</v>
      </c>
      <c r="I2893" s="19" t="str">
        <f t="shared" si="90"/>
        <v>1638584.70</v>
      </c>
      <c r="J2893" s="20">
        <v>730430.64461249998</v>
      </c>
      <c r="K2893" s="6" t="s">
        <v>9209</v>
      </c>
      <c r="L2893" t="str">
        <f>VLOOKUP(A2893,[1]Accounts!$A$2:$G$3001,5,FALSE)</f>
        <v>Savings</v>
      </c>
      <c r="M2893" t="str">
        <f>VLOOKUP(A2893,[1]Accounts!$A$2:$G$3001,7,FALSE)</f>
        <v>65898,2268</v>
      </c>
      <c r="N2893" t="str">
        <f>IFERROR(VLOOKUP(A2893,[1]Loan!A:D,4,FALSE),  " No Loan")</f>
        <v xml:space="preserve"> No Loan</v>
      </c>
      <c r="O2893" s="4">
        <f>VLOOKUP(B2893, [1]Transaction!C:F,4,FALSE)</f>
        <v>44576</v>
      </c>
      <c r="P2893" t="str">
        <f>VLOOKUP(B2893,[1]Transaction!C:D,2,FALSE)</f>
        <v>Online Payment</v>
      </c>
      <c r="Q2893" t="str">
        <f>VLOOKUP(B2893,[1]Transaction!C:E,3,FALSE)</f>
        <v>Mobile</v>
      </c>
      <c r="R2893" s="10">
        <f>IFERROR(I2893-J2893, "")</f>
        <v>908154.05538749998</v>
      </c>
      <c r="S2893" s="5">
        <f t="shared" si="91"/>
        <v>18163.08110775</v>
      </c>
    </row>
    <row r="2894" spans="1:19" x14ac:dyDescent="0.25">
      <c r="A2894" s="6" t="s">
        <v>2244</v>
      </c>
      <c r="B2894" s="7">
        <v>958854196</v>
      </c>
      <c r="C2894" s="6">
        <v>59</v>
      </c>
      <c r="D2894" s="17">
        <v>23156.25</v>
      </c>
      <c r="E2894" s="6" t="s">
        <v>3348</v>
      </c>
      <c r="F2894" s="6" t="s">
        <v>4048</v>
      </c>
      <c r="G2894" s="6" t="s">
        <v>3403</v>
      </c>
      <c r="H2894" s="18" t="s">
        <v>9210</v>
      </c>
      <c r="I2894" s="19" t="str">
        <f t="shared" si="90"/>
        <v>513784.674</v>
      </c>
      <c r="J2894" s="20">
        <v>270329.78232</v>
      </c>
      <c r="K2894" s="6" t="s">
        <v>9211</v>
      </c>
      <c r="L2894" t="str">
        <f>VLOOKUP(A2894,[1]Accounts!$A$2:$G$3001,5,FALSE)</f>
        <v>Current</v>
      </c>
      <c r="M2894" t="str">
        <f>VLOOKUP(A2894,[1]Accounts!$A$2:$G$3001,7,FALSE)</f>
        <v>88949,5893</v>
      </c>
      <c r="N2894" t="str">
        <f>IFERROR(VLOOKUP(A2894,[1]Loan!A:D,4,FALSE),  " No Loan")</f>
        <v xml:space="preserve"> No Loan</v>
      </c>
      <c r="O2894" s="4">
        <f>VLOOKUP(B2894, [1]Transaction!C:F,4,FALSE)</f>
        <v>44341</v>
      </c>
      <c r="P2894" t="str">
        <f>VLOOKUP(B2894,[1]Transaction!C:D,2,FALSE)</f>
        <v>Money Transfer</v>
      </c>
      <c r="Q2894" t="str">
        <f>VLOOKUP(B2894,[1]Transaction!C:E,3,FALSE)</f>
        <v>Bank</v>
      </c>
      <c r="R2894" s="10">
        <f>IFERROR(I2894-J2894, "")</f>
        <v>243454.89168</v>
      </c>
      <c r="S2894" s="5">
        <f t="shared" si="91"/>
        <v>0</v>
      </c>
    </row>
    <row r="2895" spans="1:19" x14ac:dyDescent="0.25">
      <c r="A2895" s="6" t="s">
        <v>908</v>
      </c>
      <c r="B2895" s="7">
        <v>959261982</v>
      </c>
      <c r="C2895" s="6">
        <v>38</v>
      </c>
      <c r="D2895" s="17">
        <v>30826.5</v>
      </c>
      <c r="E2895" s="6" t="s">
        <v>3348</v>
      </c>
      <c r="F2895" s="6" t="s">
        <v>3457</v>
      </c>
      <c r="G2895" s="6" t="s">
        <v>3466</v>
      </c>
      <c r="H2895" s="18" t="s">
        <v>9212</v>
      </c>
      <c r="I2895" s="19" t="str">
        <f t="shared" si="90"/>
        <v>430063.798</v>
      </c>
      <c r="J2895" s="20">
        <v>284050.20243599999</v>
      </c>
      <c r="K2895" s="6" t="s">
        <v>9213</v>
      </c>
      <c r="L2895" t="str">
        <f>VLOOKUP(A2895,[1]Accounts!$A$2:$G$3001,5,FALSE)</f>
        <v>Domiciliary</v>
      </c>
      <c r="M2895" t="str">
        <f>VLOOKUP(A2895,[1]Accounts!$A$2:$G$3001,7,FALSE)</f>
        <v>122753,346</v>
      </c>
      <c r="N2895" t="str">
        <f>IFERROR(VLOOKUP(A2895,[1]Loan!A:D,4,FALSE),  " No Loan")</f>
        <v>N5646514278</v>
      </c>
      <c r="O2895" s="4">
        <f>VLOOKUP(B2895, [1]Transaction!C:F,4,FALSE)</f>
        <v>44469</v>
      </c>
      <c r="P2895" t="str">
        <f>VLOOKUP(B2895,[1]Transaction!C:D,2,FALSE)</f>
        <v>Loan Payment</v>
      </c>
      <c r="Q2895" t="str">
        <f>VLOOKUP(B2895,[1]Transaction!C:E,3,FALSE)</f>
        <v>AFT</v>
      </c>
      <c r="R2895" s="10">
        <f>IFERROR(I2895-J2895, "")</f>
        <v>146013.59556400002</v>
      </c>
      <c r="S2895" s="5">
        <f t="shared" si="91"/>
        <v>0</v>
      </c>
    </row>
    <row r="2896" spans="1:19" x14ac:dyDescent="0.25">
      <c r="A2896" s="6" t="s">
        <v>2593</v>
      </c>
      <c r="B2896" s="7">
        <v>959471211</v>
      </c>
      <c r="C2896" s="6">
        <v>64</v>
      </c>
      <c r="D2896" s="17">
        <v>21330</v>
      </c>
      <c r="E2896" s="6" t="s">
        <v>3339</v>
      </c>
      <c r="F2896" s="6" t="s">
        <v>4227</v>
      </c>
      <c r="G2896" s="6" t="s">
        <v>3357</v>
      </c>
      <c r="H2896" s="18" t="s">
        <v>9214</v>
      </c>
      <c r="I2896" s="19" t="str">
        <f t="shared" si="90"/>
        <v>489242.88_x0002_</v>
      </c>
      <c r="J2896" s="20">
        <v>104306.582016</v>
      </c>
      <c r="K2896" s="6" t="s">
        <v>9215</v>
      </c>
      <c r="L2896" t="str">
        <f>VLOOKUP(A2896,[1]Accounts!$A$2:$G$3001,5,FALSE)</f>
        <v>Current</v>
      </c>
      <c r="M2896" t="str">
        <f>VLOOKUP(A2896,[1]Accounts!$A$2:$G$3001,7,FALSE)</f>
        <v>29881,2481</v>
      </c>
      <c r="N2896" t="str">
        <f>IFERROR(VLOOKUP(A2896,[1]Loan!A:D,4,FALSE),  " No Loan")</f>
        <v xml:space="preserve"> No Loan</v>
      </c>
      <c r="O2896" s="4">
        <f>VLOOKUP(B2896, [1]Transaction!C:F,4,FALSE)</f>
        <v>44593</v>
      </c>
      <c r="P2896" t="str">
        <f>VLOOKUP(B2896,[1]Transaction!C:D,2,FALSE)</f>
        <v>Money Deposit</v>
      </c>
      <c r="Q2896" t="str">
        <f>VLOOKUP(B2896,[1]Transaction!C:E,3,FALSE)</f>
        <v>Bank</v>
      </c>
      <c r="R2896" s="10" t="str">
        <f>IFERROR(I2896-J2896, "")</f>
        <v/>
      </c>
      <c r="S2896" s="5" t="e">
        <f t="shared" si="91"/>
        <v>#VALUE!</v>
      </c>
    </row>
    <row r="2897" spans="1:19" x14ac:dyDescent="0.25">
      <c r="A2897" s="6" t="s">
        <v>1854</v>
      </c>
      <c r="B2897" s="7">
        <v>959542022</v>
      </c>
      <c r="C2897" s="6">
        <v>40</v>
      </c>
      <c r="D2897" s="17">
        <v>30096</v>
      </c>
      <c r="E2897" s="6" t="s">
        <v>3339</v>
      </c>
      <c r="F2897" s="6" t="s">
        <v>3421</v>
      </c>
      <c r="G2897" s="6" t="s">
        <v>3369</v>
      </c>
      <c r="H2897" s="18" t="s">
        <v>9216</v>
      </c>
      <c r="I2897" s="19" t="str">
        <f t="shared" si="90"/>
        <v>1249137.18</v>
      </c>
      <c r="J2897" s="20">
        <v>281428.12697832001</v>
      </c>
      <c r="K2897" s="6" t="s">
        <v>9217</v>
      </c>
      <c r="L2897" t="str">
        <f>VLOOKUP(A2897,[1]Accounts!$A$2:$G$3001,5,FALSE)</f>
        <v>Domiciliary</v>
      </c>
      <c r="M2897" t="str">
        <f>VLOOKUP(A2897,[1]Accounts!$A$2:$G$3001,7,FALSE)</f>
        <v>389746,08</v>
      </c>
      <c r="N2897" t="str">
        <f>IFERROR(VLOOKUP(A2897,[1]Loan!A:D,4,FALSE),  " No Loan")</f>
        <v xml:space="preserve"> No Loan</v>
      </c>
      <c r="O2897" s="4">
        <f>VLOOKUP(B2897, [1]Transaction!C:F,4,FALSE)</f>
        <v>44346</v>
      </c>
      <c r="P2897" t="str">
        <f>VLOOKUP(B2897,[1]Transaction!C:D,2,FALSE)</f>
        <v>Cash Withdrawal</v>
      </c>
      <c r="Q2897" t="str">
        <f>VLOOKUP(B2897,[1]Transaction!C:E,3,FALSE)</f>
        <v>ATM</v>
      </c>
      <c r="R2897" s="10">
        <f>IFERROR(I2897-J2897, "")</f>
        <v>967709.05302167987</v>
      </c>
      <c r="S2897" s="5">
        <f t="shared" si="91"/>
        <v>19354.181060433599</v>
      </c>
    </row>
    <row r="2898" spans="1:19" x14ac:dyDescent="0.25">
      <c r="A2898" s="6" t="s">
        <v>1076</v>
      </c>
      <c r="B2898" s="7">
        <v>959566153</v>
      </c>
      <c r="C2898" s="6">
        <v>69</v>
      </c>
      <c r="D2898" s="17">
        <v>19503.75</v>
      </c>
      <c r="E2898" s="6" t="s">
        <v>3348</v>
      </c>
      <c r="F2898" s="6" t="s">
        <v>3469</v>
      </c>
      <c r="G2898" s="6" t="s">
        <v>3361</v>
      </c>
      <c r="H2898" s="18" t="s">
        <v>9218</v>
      </c>
      <c r="I2898" s="19" t="str">
        <f t="shared" si="90"/>
        <v>950337.244</v>
      </c>
      <c r="J2898" s="20">
        <v>146365.32067722001</v>
      </c>
      <c r="K2898" s="6" t="s">
        <v>8850</v>
      </c>
      <c r="L2898" t="str">
        <f>VLOOKUP(A2898,[1]Accounts!$A$2:$G$3001,5,FALSE)</f>
        <v>Joint</v>
      </c>
      <c r="M2898" t="str">
        <f>VLOOKUP(A2898,[1]Accounts!$A$2:$G$3001,7,FALSE)</f>
        <v>179621,3664</v>
      </c>
      <c r="N2898" t="str">
        <f>IFERROR(VLOOKUP(A2898,[1]Loan!A:D,4,FALSE),  " No Loan")</f>
        <v xml:space="preserve"> No Loan</v>
      </c>
      <c r="O2898" s="4">
        <f>VLOOKUP(B2898, [1]Transaction!C:F,4,FALSE)</f>
        <v>44594</v>
      </c>
      <c r="P2898" t="str">
        <f>VLOOKUP(B2898,[1]Transaction!C:D,2,FALSE)</f>
        <v>Cash Withdrawal</v>
      </c>
      <c r="Q2898" t="str">
        <f>VLOOKUP(B2898,[1]Transaction!C:E,3,FALSE)</f>
        <v>ATM</v>
      </c>
      <c r="R2898" s="10">
        <f>IFERROR(I2898-J2898, "")</f>
        <v>803971.92332277994</v>
      </c>
      <c r="S2898" s="5">
        <f t="shared" si="91"/>
        <v>16079.4384664556</v>
      </c>
    </row>
    <row r="2899" spans="1:19" x14ac:dyDescent="0.25">
      <c r="A2899" s="6" t="s">
        <v>1693</v>
      </c>
      <c r="B2899" s="7">
        <v>959908898</v>
      </c>
      <c r="C2899" s="6">
        <v>62</v>
      </c>
      <c r="D2899" s="17">
        <v>22060.5</v>
      </c>
      <c r="E2899" s="6" t="s">
        <v>3348</v>
      </c>
      <c r="F2899" s="6" t="s">
        <v>4970</v>
      </c>
      <c r="G2899" s="6" t="s">
        <v>3454</v>
      </c>
      <c r="H2899" s="18" t="s">
        <v>9219</v>
      </c>
      <c r="I2899" s="19" t="str">
        <f t="shared" si="90"/>
        <v>673238.003</v>
      </c>
      <c r="J2899" s="20">
        <v>114157.7483904</v>
      </c>
      <c r="K2899" s="6" t="s">
        <v>9220</v>
      </c>
      <c r="L2899" t="str">
        <f>VLOOKUP(A2899,[1]Accounts!$A$2:$G$3001,5,FALSE)</f>
        <v>Current</v>
      </c>
      <c r="M2899" t="str">
        <f>VLOOKUP(A2899,[1]Accounts!$A$2:$G$3001,7,FALSE)</f>
        <v>174354,2703</v>
      </c>
      <c r="N2899" t="str">
        <f>IFERROR(VLOOKUP(A2899,[1]Loan!A:D,4,FALSE),  " No Loan")</f>
        <v xml:space="preserve"> No Loan</v>
      </c>
      <c r="O2899" s="4">
        <f>VLOOKUP(B2899, [1]Transaction!C:F,4,FALSE)</f>
        <v>44301</v>
      </c>
      <c r="P2899" t="str">
        <f>VLOOKUP(B2899,[1]Transaction!C:D,2,FALSE)</f>
        <v>Online Payment</v>
      </c>
      <c r="Q2899" t="str">
        <f>VLOOKUP(B2899,[1]Transaction!C:E,3,FALSE)</f>
        <v>Internet Banking</v>
      </c>
      <c r="R2899" s="10">
        <f>IFERROR(I2899-J2899, "")</f>
        <v>559080.25460960006</v>
      </c>
      <c r="S2899" s="5">
        <f t="shared" si="91"/>
        <v>11181.605092192001</v>
      </c>
    </row>
    <row r="2900" spans="1:19" x14ac:dyDescent="0.25">
      <c r="A2900" s="6" t="s">
        <v>1622</v>
      </c>
      <c r="B2900" s="7">
        <v>960074632</v>
      </c>
      <c r="C2900" s="6">
        <v>23</v>
      </c>
      <c r="D2900" s="17">
        <v>36305.25</v>
      </c>
      <c r="E2900" s="6" t="s">
        <v>3339</v>
      </c>
      <c r="F2900" s="6" t="s">
        <v>4022</v>
      </c>
      <c r="G2900" s="6" t="s">
        <v>3341</v>
      </c>
      <c r="H2900" s="18" t="s">
        <v>9221</v>
      </c>
      <c r="I2900" s="19" t="str">
        <f t="shared" si="90"/>
        <v>1721388.64</v>
      </c>
      <c r="J2900" s="20">
        <v>388016.15849472</v>
      </c>
      <c r="K2900" s="6" t="s">
        <v>9222</v>
      </c>
      <c r="L2900" t="str">
        <f>VLOOKUP(A2900,[1]Accounts!$A$2:$G$3001,5,FALSE)</f>
        <v>Fixed Deposit</v>
      </c>
      <c r="M2900" t="str">
        <f>VLOOKUP(A2900,[1]Accounts!$A$2:$G$3001,7,FALSE)</f>
        <v>53241,0368</v>
      </c>
      <c r="N2900" t="str">
        <f>IFERROR(VLOOKUP(A2900,[1]Loan!A:D,4,FALSE),  " No Loan")</f>
        <v xml:space="preserve"> No Loan</v>
      </c>
      <c r="O2900" s="4">
        <f>VLOOKUP(B2900, [1]Transaction!C:F,4,FALSE)</f>
        <v>44497</v>
      </c>
      <c r="P2900" t="str">
        <f>VLOOKUP(B2900,[1]Transaction!C:D,2,FALSE)</f>
        <v>Money Transfer</v>
      </c>
      <c r="Q2900" t="str">
        <f>VLOOKUP(B2900,[1]Transaction!C:E,3,FALSE)</f>
        <v>Mobile</v>
      </c>
      <c r="R2900" s="10">
        <f>IFERROR(I2900-J2900, "")</f>
        <v>1333372.4815052799</v>
      </c>
      <c r="S2900" s="5">
        <f t="shared" si="91"/>
        <v>26667.449630105599</v>
      </c>
    </row>
    <row r="2901" spans="1:19" x14ac:dyDescent="0.25">
      <c r="A2901" s="6" t="s">
        <v>1454</v>
      </c>
      <c r="B2901" s="7">
        <v>960449597</v>
      </c>
      <c r="C2901" s="6">
        <v>85</v>
      </c>
      <c r="D2901" s="17">
        <v>13659.75</v>
      </c>
      <c r="E2901" s="6" t="s">
        <v>3339</v>
      </c>
      <c r="F2901" s="6" t="s">
        <v>4019</v>
      </c>
      <c r="G2901" s="6" t="s">
        <v>3429</v>
      </c>
      <c r="H2901" s="18" t="s">
        <v>9223</v>
      </c>
      <c r="I2901" s="19" t="str">
        <f t="shared" si="90"/>
        <v>390039.915</v>
      </c>
      <c r="J2901" s="20">
        <v>70959.893449800002</v>
      </c>
      <c r="K2901" s="6" t="s">
        <v>9224</v>
      </c>
      <c r="L2901" t="str">
        <f>VLOOKUP(A2901,[1]Accounts!$A$2:$G$3001,5,FALSE)</f>
        <v>Fixed Deposit</v>
      </c>
      <c r="M2901" t="str">
        <f>VLOOKUP(A2901,[1]Accounts!$A$2:$G$3001,7,FALSE)</f>
        <v>257268,6336</v>
      </c>
      <c r="N2901" t="str">
        <f>IFERROR(VLOOKUP(A2901,[1]Loan!A:D,4,FALSE),  " No Loan")</f>
        <v xml:space="preserve"> No Loan</v>
      </c>
      <c r="O2901" s="4">
        <f>VLOOKUP(B2901, [1]Transaction!C:F,4,FALSE)</f>
        <v>44474</v>
      </c>
      <c r="P2901" t="str">
        <f>VLOOKUP(B2901,[1]Transaction!C:D,2,FALSE)</f>
        <v>Online Payment</v>
      </c>
      <c r="Q2901" t="str">
        <f>VLOOKUP(B2901,[1]Transaction!C:E,3,FALSE)</f>
        <v>Mobile</v>
      </c>
      <c r="R2901" s="10">
        <f>IFERROR(I2901-J2901, "")</f>
        <v>319080.02155019995</v>
      </c>
      <c r="S2901" s="5">
        <f t="shared" si="91"/>
        <v>0</v>
      </c>
    </row>
    <row r="2902" spans="1:19" x14ac:dyDescent="0.25">
      <c r="A2902" s="6" t="s">
        <v>3222</v>
      </c>
      <c r="B2902" s="7">
        <v>960613747</v>
      </c>
      <c r="C2902" s="6">
        <v>43</v>
      </c>
      <c r="D2902" s="17">
        <v>29000.25</v>
      </c>
      <c r="E2902" s="6" t="s">
        <v>3348</v>
      </c>
      <c r="F2902" s="6" t="s">
        <v>3854</v>
      </c>
      <c r="G2902" s="6" t="s">
        <v>3512</v>
      </c>
      <c r="H2902" s="18" t="s">
        <v>9225</v>
      </c>
      <c r="I2902" s="19" t="str">
        <f t="shared" si="90"/>
        <v>687073.574</v>
      </c>
      <c r="J2902" s="20">
        <v>85884.196863999998</v>
      </c>
      <c r="K2902" s="6" t="s">
        <v>9226</v>
      </c>
      <c r="L2902" t="str">
        <f>VLOOKUP(A2902,[1]Accounts!$A$2:$G$3001,5,FALSE)</f>
        <v>Corporate</v>
      </c>
      <c r="M2902" t="str">
        <f>VLOOKUP(A2902,[1]Accounts!$A$2:$G$3001,7,FALSE)</f>
        <v>74571,4452</v>
      </c>
      <c r="N2902" t="str">
        <f>IFERROR(VLOOKUP(A2902,[1]Loan!A:D,4,FALSE),  " No Loan")</f>
        <v xml:space="preserve"> No Loan</v>
      </c>
      <c r="O2902" s="4">
        <f>VLOOKUP(B2902, [1]Transaction!C:F,4,FALSE)</f>
        <v>44496</v>
      </c>
      <c r="P2902" t="str">
        <f>VLOOKUP(B2902,[1]Transaction!C:D,2,FALSE)</f>
        <v>Money Transfer</v>
      </c>
      <c r="Q2902" t="str">
        <f>VLOOKUP(B2902,[1]Transaction!C:E,3,FALSE)</f>
        <v>Mobile</v>
      </c>
      <c r="R2902" s="10">
        <f>IFERROR(I2902-J2902, "")</f>
        <v>601189.37713599997</v>
      </c>
      <c r="S2902" s="5">
        <f t="shared" si="91"/>
        <v>12023.78754272</v>
      </c>
    </row>
    <row r="2903" spans="1:19" x14ac:dyDescent="0.25">
      <c r="A2903" s="6" t="s">
        <v>2764</v>
      </c>
      <c r="B2903" s="7">
        <v>961089566</v>
      </c>
      <c r="C2903" s="6">
        <v>67</v>
      </c>
      <c r="D2903" s="17">
        <v>20234.25</v>
      </c>
      <c r="E2903" s="6" t="s">
        <v>3348</v>
      </c>
      <c r="F2903" s="6" t="s">
        <v>3571</v>
      </c>
      <c r="G2903" s="6" t="s">
        <v>3463</v>
      </c>
      <c r="H2903" s="18" t="s">
        <v>9227</v>
      </c>
      <c r="I2903" s="19" t="str">
        <f t="shared" si="90"/>
        <v>303726.329</v>
      </c>
      <c r="J2903" s="20">
        <v>66819.792568320001</v>
      </c>
      <c r="K2903" s="6" t="s">
        <v>9228</v>
      </c>
      <c r="L2903" t="str">
        <f>VLOOKUP(A2903,[1]Accounts!$A$2:$G$3001,5,FALSE)</f>
        <v>Savings</v>
      </c>
      <c r="M2903" t="str">
        <f>VLOOKUP(A2903,[1]Accounts!$A$2:$G$3001,7,FALSE)</f>
        <v>150527,1825</v>
      </c>
      <c r="N2903" t="str">
        <f>IFERROR(VLOOKUP(A2903,[1]Loan!A:D,4,FALSE),  " No Loan")</f>
        <v xml:space="preserve"> No Loan</v>
      </c>
      <c r="O2903" s="4">
        <f>VLOOKUP(B2903, [1]Transaction!C:F,4,FALSE)</f>
        <v>44252</v>
      </c>
      <c r="P2903" t="str">
        <f>VLOOKUP(B2903,[1]Transaction!C:D,2,FALSE)</f>
        <v>Checks</v>
      </c>
      <c r="Q2903" t="str">
        <f>VLOOKUP(B2903,[1]Transaction!C:E,3,FALSE)</f>
        <v>Informal Services</v>
      </c>
      <c r="R2903" s="10">
        <f>IFERROR(I2903-J2903, "")</f>
        <v>236906.53643168003</v>
      </c>
      <c r="S2903" s="5">
        <f t="shared" si="91"/>
        <v>0</v>
      </c>
    </row>
    <row r="2904" spans="1:19" x14ac:dyDescent="0.25">
      <c r="A2904" s="6" t="s">
        <v>1428</v>
      </c>
      <c r="B2904" s="7">
        <v>961259213</v>
      </c>
      <c r="C2904" s="6">
        <v>36</v>
      </c>
      <c r="D2904" s="17">
        <v>31557</v>
      </c>
      <c r="E2904" s="6" t="s">
        <v>3339</v>
      </c>
      <c r="F2904" s="6" t="s">
        <v>3532</v>
      </c>
      <c r="G2904" s="6" t="s">
        <v>3505</v>
      </c>
      <c r="H2904" s="18" t="s">
        <v>9229</v>
      </c>
      <c r="I2904" s="19" t="str">
        <f t="shared" si="90"/>
        <v>1699245.60</v>
      </c>
      <c r="J2904" s="20">
        <v>131881.7486896</v>
      </c>
      <c r="K2904" s="6" t="s">
        <v>9230</v>
      </c>
      <c r="L2904" t="str">
        <f>VLOOKUP(A2904,[1]Accounts!$A$2:$G$3001,5,FALSE)</f>
        <v>Domiciliary</v>
      </c>
      <c r="M2904" t="str">
        <f>VLOOKUP(A2904,[1]Accounts!$A$2:$G$3001,7,FALSE)</f>
        <v>140668,5</v>
      </c>
      <c r="N2904" t="str">
        <f>IFERROR(VLOOKUP(A2904,[1]Loan!A:D,4,FALSE),  " No Loan")</f>
        <v xml:space="preserve"> No Loan</v>
      </c>
      <c r="O2904" s="4">
        <f>VLOOKUP(B2904, [1]Transaction!C:F,4,FALSE)</f>
        <v>44645</v>
      </c>
      <c r="P2904" t="str">
        <f>VLOOKUP(B2904,[1]Transaction!C:D,2,FALSE)</f>
        <v>Money Deposit</v>
      </c>
      <c r="Q2904" t="str">
        <f>VLOOKUP(B2904,[1]Transaction!C:E,3,FALSE)</f>
        <v>Bank</v>
      </c>
      <c r="R2904" s="10">
        <f>IFERROR(I2904-J2904, "")</f>
        <v>1567363.8513104001</v>
      </c>
      <c r="S2904" s="5">
        <f t="shared" si="91"/>
        <v>31347.277026208001</v>
      </c>
    </row>
    <row r="2905" spans="1:19" x14ac:dyDescent="0.25">
      <c r="A2905" s="6" t="s">
        <v>2454</v>
      </c>
      <c r="B2905" s="7">
        <v>961508732</v>
      </c>
      <c r="C2905" s="6">
        <v>69</v>
      </c>
      <c r="D2905" s="17">
        <v>19503.75</v>
      </c>
      <c r="E2905" s="6" t="s">
        <v>3339</v>
      </c>
      <c r="F2905" s="6" t="s">
        <v>4150</v>
      </c>
      <c r="G2905" s="6" t="s">
        <v>3376</v>
      </c>
      <c r="H2905" s="18" t="s">
        <v>9231</v>
      </c>
      <c r="I2905" s="19" t="str">
        <f t="shared" si="90"/>
        <v>1209300.20</v>
      </c>
      <c r="J2905" s="20">
        <v>552041.12891357997</v>
      </c>
      <c r="K2905" s="6" t="s">
        <v>9232</v>
      </c>
      <c r="L2905" t="str">
        <f>VLOOKUP(A2905,[1]Accounts!$A$2:$G$3001,5,FALSE)</f>
        <v>Current</v>
      </c>
      <c r="M2905" t="str">
        <f>VLOOKUP(A2905,[1]Accounts!$A$2:$G$3001,7,FALSE)</f>
        <v>85918,9095</v>
      </c>
      <c r="N2905" t="str">
        <f>IFERROR(VLOOKUP(A2905,[1]Loan!A:D,4,FALSE),  " No Loan")</f>
        <v xml:space="preserve"> No Loan</v>
      </c>
      <c r="O2905" s="4">
        <f>VLOOKUP(B2905, [1]Transaction!C:F,4,FALSE)</f>
        <v>44333</v>
      </c>
      <c r="P2905" t="str">
        <f>VLOOKUP(B2905,[1]Transaction!C:D,2,FALSE)</f>
        <v>Money Deposit</v>
      </c>
      <c r="Q2905" t="str">
        <f>VLOOKUP(B2905,[1]Transaction!C:E,3,FALSE)</f>
        <v>Bank</v>
      </c>
      <c r="R2905" s="10">
        <f>IFERROR(I2905-J2905, "")</f>
        <v>657259.07108641998</v>
      </c>
      <c r="S2905" s="5">
        <f t="shared" si="91"/>
        <v>13145.181421728399</v>
      </c>
    </row>
    <row r="2906" spans="1:19" x14ac:dyDescent="0.25">
      <c r="A2906" s="6" t="s">
        <v>1783</v>
      </c>
      <c r="B2906" s="7">
        <v>961610191</v>
      </c>
      <c r="C2906" s="6">
        <v>77</v>
      </c>
      <c r="D2906" s="17">
        <v>16581.75</v>
      </c>
      <c r="E2906" s="6" t="s">
        <v>3348</v>
      </c>
      <c r="F2906" s="6" t="s">
        <v>5117</v>
      </c>
      <c r="G2906" s="6" t="s">
        <v>3365</v>
      </c>
      <c r="H2906" s="18" t="s">
        <v>9233</v>
      </c>
      <c r="I2906" s="19" t="str">
        <f t="shared" si="90"/>
        <v>23935.0752</v>
      </c>
      <c r="J2906" s="20">
        <v>14381.678863200001</v>
      </c>
      <c r="K2906" s="6" t="s">
        <v>9234</v>
      </c>
      <c r="L2906" t="str">
        <f>VLOOKUP(A2906,[1]Accounts!$A$2:$G$3001,5,FALSE)</f>
        <v>Savings</v>
      </c>
      <c r="M2906" t="str">
        <f>VLOOKUP(A2906,[1]Accounts!$A$2:$G$3001,7,FALSE)</f>
        <v>91093,4424</v>
      </c>
      <c r="N2906" t="str">
        <f>IFERROR(VLOOKUP(A2906,[1]Loan!A:D,4,FALSE),  " No Loan")</f>
        <v xml:space="preserve"> No Loan</v>
      </c>
      <c r="O2906" s="4">
        <f>VLOOKUP(B2906, [1]Transaction!C:F,4,FALSE)</f>
        <v>44516</v>
      </c>
      <c r="P2906" t="str">
        <f>VLOOKUP(B2906,[1]Transaction!C:D,2,FALSE)</f>
        <v>Cash Withdrawal</v>
      </c>
      <c r="Q2906" t="str">
        <f>VLOOKUP(B2906,[1]Transaction!C:E,3,FALSE)</f>
        <v>ATM</v>
      </c>
      <c r="R2906" s="10">
        <f>IFERROR(I2906-J2906, "")</f>
        <v>9553.3963367999986</v>
      </c>
      <c r="S2906" s="5">
        <f t="shared" si="91"/>
        <v>0</v>
      </c>
    </row>
    <row r="2907" spans="1:19" x14ac:dyDescent="0.25">
      <c r="A2907" s="6" t="s">
        <v>911</v>
      </c>
      <c r="B2907" s="7">
        <v>961710120</v>
      </c>
      <c r="C2907" s="6">
        <v>28</v>
      </c>
      <c r="D2907" s="17">
        <v>34479</v>
      </c>
      <c r="E2907" s="6" t="s">
        <v>3339</v>
      </c>
      <c r="F2907" s="6" t="s">
        <v>3469</v>
      </c>
      <c r="G2907" s="6" t="s">
        <v>3376</v>
      </c>
      <c r="H2907" s="18" t="s">
        <v>9235</v>
      </c>
      <c r="I2907" s="19" t="str">
        <f t="shared" si="90"/>
        <v>370924.282</v>
      </c>
      <c r="J2907" s="20">
        <v>366623.71103160002</v>
      </c>
      <c r="K2907" s="6" t="s">
        <v>9236</v>
      </c>
      <c r="L2907" t="str">
        <f>VLOOKUP(A2907,[1]Accounts!$A$2:$G$3001,5,FALSE)</f>
        <v>Joint</v>
      </c>
      <c r="M2907" t="str">
        <f>VLOOKUP(A2907,[1]Accounts!$A$2:$G$3001,7,FALSE)</f>
        <v>286833,792</v>
      </c>
      <c r="N2907" t="str">
        <f>IFERROR(VLOOKUP(A2907,[1]Loan!A:D,4,FALSE),  " No Loan")</f>
        <v>N689264796</v>
      </c>
      <c r="O2907" s="4">
        <f>VLOOKUP(B2907, [1]Transaction!C:F,4,FALSE)</f>
        <v>44482</v>
      </c>
      <c r="P2907" t="str">
        <f>VLOOKUP(B2907,[1]Transaction!C:D,2,FALSE)</f>
        <v>Loan Payment</v>
      </c>
      <c r="Q2907" t="str">
        <f>VLOOKUP(B2907,[1]Transaction!C:E,3,FALSE)</f>
        <v>ACH</v>
      </c>
      <c r="R2907" s="10">
        <f>IFERROR(I2907-J2907, "")</f>
        <v>4300.5709683999885</v>
      </c>
      <c r="S2907" s="5">
        <f t="shared" si="91"/>
        <v>0</v>
      </c>
    </row>
    <row r="2908" spans="1:19" x14ac:dyDescent="0.25">
      <c r="A2908" s="6" t="s">
        <v>914</v>
      </c>
      <c r="B2908" s="7">
        <v>961831981</v>
      </c>
      <c r="C2908" s="6">
        <v>67</v>
      </c>
      <c r="D2908" s="17">
        <v>20234.25</v>
      </c>
      <c r="E2908" s="6" t="s">
        <v>3339</v>
      </c>
      <c r="F2908" s="6" t="s">
        <v>3616</v>
      </c>
      <c r="G2908" s="6" t="s">
        <v>3399</v>
      </c>
      <c r="H2908" s="18" t="s">
        <v>9237</v>
      </c>
      <c r="I2908" s="19" t="str">
        <f t="shared" si="90"/>
        <v>563604.788</v>
      </c>
      <c r="J2908" s="20">
        <v>433715.56160790002</v>
      </c>
      <c r="K2908" s="6" t="s">
        <v>9238</v>
      </c>
      <c r="L2908" t="str">
        <f>VLOOKUP(A2908,[1]Accounts!$A$2:$G$3001,5,FALSE)</f>
        <v>Joint</v>
      </c>
      <c r="M2908" t="str">
        <f>VLOOKUP(A2908,[1]Accounts!$A$2:$G$3001,7,FALSE)</f>
        <v>61636,2075</v>
      </c>
      <c r="N2908" t="str">
        <f>IFERROR(VLOOKUP(A2908,[1]Loan!A:D,4,FALSE),  " No Loan")</f>
        <v>N287448,7</v>
      </c>
      <c r="O2908" s="4">
        <f>VLOOKUP(B2908, [1]Transaction!C:F,4,FALSE)</f>
        <v>44530</v>
      </c>
      <c r="P2908" t="str">
        <f>VLOOKUP(B2908,[1]Transaction!C:D,2,FALSE)</f>
        <v>Loan Payment</v>
      </c>
      <c r="Q2908" t="str">
        <f>VLOOKUP(B2908,[1]Transaction!C:E,3,FALSE)</f>
        <v>ACH</v>
      </c>
      <c r="R2908" s="10">
        <f>IFERROR(I2908-J2908, "")</f>
        <v>129889.22639209992</v>
      </c>
      <c r="S2908" s="5">
        <f t="shared" si="91"/>
        <v>0</v>
      </c>
    </row>
    <row r="2909" spans="1:19" x14ac:dyDescent="0.25">
      <c r="A2909" s="6" t="s">
        <v>2582</v>
      </c>
      <c r="B2909" s="7">
        <v>961950727</v>
      </c>
      <c r="C2909" s="6">
        <v>53</v>
      </c>
      <c r="D2909" s="17">
        <v>25347.75</v>
      </c>
      <c r="E2909" s="6" t="s">
        <v>3348</v>
      </c>
      <c r="F2909" s="6" t="s">
        <v>3555</v>
      </c>
      <c r="G2909" s="6" t="s">
        <v>3369</v>
      </c>
      <c r="H2909" s="18" t="s">
        <v>9239</v>
      </c>
      <c r="I2909" s="19" t="str">
        <f t="shared" si="90"/>
        <v>1301697.81</v>
      </c>
      <c r="J2909" s="20">
        <v>306295.15556639998</v>
      </c>
      <c r="K2909" s="6" t="s">
        <v>9240</v>
      </c>
      <c r="L2909" t="str">
        <f>VLOOKUP(A2909,[1]Accounts!$A$2:$G$3001,5,FALSE)</f>
        <v>Savings</v>
      </c>
      <c r="M2909" t="str">
        <f>VLOOKUP(A2909,[1]Accounts!$A$2:$G$3001,7,FALSE)</f>
        <v>55011,84</v>
      </c>
      <c r="N2909" t="str">
        <f>IFERROR(VLOOKUP(A2909,[1]Loan!A:D,4,FALSE),  " No Loan")</f>
        <v xml:space="preserve"> No Loan</v>
      </c>
      <c r="O2909" s="4">
        <f>VLOOKUP(B2909, [1]Transaction!C:F,4,FALSE)</f>
        <v>44578</v>
      </c>
      <c r="P2909" t="str">
        <f>VLOOKUP(B2909,[1]Transaction!C:D,2,FALSE)</f>
        <v>Money Transfer</v>
      </c>
      <c r="Q2909" t="str">
        <f>VLOOKUP(B2909,[1]Transaction!C:E,3,FALSE)</f>
        <v>Mobile</v>
      </c>
      <c r="R2909" s="10">
        <f>IFERROR(I2909-J2909, "")</f>
        <v>995402.65443360014</v>
      </c>
      <c r="S2909" s="5">
        <f t="shared" si="91"/>
        <v>19908.053088672004</v>
      </c>
    </row>
    <row r="2910" spans="1:19" x14ac:dyDescent="0.25">
      <c r="A2910" s="6" t="s">
        <v>2979</v>
      </c>
      <c r="B2910" s="7">
        <v>962101713</v>
      </c>
      <c r="C2910" s="6">
        <v>26</v>
      </c>
      <c r="D2910" s="17">
        <v>35209.5</v>
      </c>
      <c r="E2910" s="6" t="s">
        <v>3348</v>
      </c>
      <c r="F2910" s="6" t="s">
        <v>3398</v>
      </c>
      <c r="G2910" s="6" t="s">
        <v>3403</v>
      </c>
      <c r="H2910" s="18" t="s">
        <v>9241</v>
      </c>
      <c r="I2910" s="19" t="str">
        <f t="shared" si="90"/>
        <v>514861.521</v>
      </c>
      <c r="J2910" s="20">
        <v>154035.28260119999</v>
      </c>
      <c r="K2910" s="6" t="s">
        <v>9242</v>
      </c>
      <c r="L2910" t="str">
        <f>VLOOKUP(A2910,[1]Accounts!$A$2:$G$3001,5,FALSE)</f>
        <v>Savings</v>
      </c>
      <c r="M2910" t="str">
        <f>VLOOKUP(A2910,[1]Accounts!$A$2:$G$3001,7,FALSE)</f>
        <v>33068,7</v>
      </c>
      <c r="N2910" t="str">
        <f>IFERROR(VLOOKUP(A2910,[1]Loan!A:D,4,FALSE),  " No Loan")</f>
        <v xml:space="preserve"> No Loan</v>
      </c>
      <c r="O2910" s="4">
        <f>VLOOKUP(B2910, [1]Transaction!C:F,4,FALSE)</f>
        <v>44530</v>
      </c>
      <c r="P2910" t="str">
        <f>VLOOKUP(B2910,[1]Transaction!C:D,2,FALSE)</f>
        <v>Checks</v>
      </c>
      <c r="Q2910" t="str">
        <f>VLOOKUP(B2910,[1]Transaction!C:E,3,FALSE)</f>
        <v>Informal Services</v>
      </c>
      <c r="R2910" s="10">
        <f>IFERROR(I2910-J2910, "")</f>
        <v>360826.23839880002</v>
      </c>
      <c r="S2910" s="5">
        <f t="shared" si="91"/>
        <v>0</v>
      </c>
    </row>
    <row r="2911" spans="1:19" x14ac:dyDescent="0.25">
      <c r="A2911" s="6" t="s">
        <v>1786</v>
      </c>
      <c r="B2911" s="7">
        <v>962251721</v>
      </c>
      <c r="C2911" s="6">
        <v>46</v>
      </c>
      <c r="D2911" s="17">
        <v>27904.5</v>
      </c>
      <c r="E2911" s="6" t="s">
        <v>3348</v>
      </c>
      <c r="F2911" s="6" t="s">
        <v>3633</v>
      </c>
      <c r="G2911" s="6" t="s">
        <v>3376</v>
      </c>
      <c r="H2911" s="18" t="s">
        <v>9243</v>
      </c>
      <c r="I2911" s="19" t="str">
        <f t="shared" si="90"/>
        <v>1251600.75</v>
      </c>
      <c r="J2911" s="20">
        <v>614675.03853599995</v>
      </c>
      <c r="K2911" s="6" t="s">
        <v>9244</v>
      </c>
      <c r="L2911" t="str">
        <f>VLOOKUP(A2911,[1]Accounts!$A$2:$G$3001,5,FALSE)</f>
        <v>Joint</v>
      </c>
      <c r="M2911" t="str">
        <f>VLOOKUP(A2911,[1]Accounts!$A$2:$G$3001,7,FALSE)</f>
        <v>215155,9228</v>
      </c>
      <c r="N2911" t="str">
        <f>IFERROR(VLOOKUP(A2911,[1]Loan!A:D,4,FALSE),  " No Loan")</f>
        <v xml:space="preserve"> No Loan</v>
      </c>
      <c r="O2911" s="4">
        <f>VLOOKUP(B2911, [1]Transaction!C:F,4,FALSE)</f>
        <v>44381</v>
      </c>
      <c r="P2911" t="str">
        <f>VLOOKUP(B2911,[1]Transaction!C:D,2,FALSE)</f>
        <v>Money Transfer</v>
      </c>
      <c r="Q2911" t="str">
        <f>VLOOKUP(B2911,[1]Transaction!C:E,3,FALSE)</f>
        <v>Mobile</v>
      </c>
      <c r="R2911" s="10">
        <f>IFERROR(I2911-J2911, "")</f>
        <v>636925.71146400005</v>
      </c>
      <c r="S2911" s="5">
        <f t="shared" si="91"/>
        <v>12738.514229280001</v>
      </c>
    </row>
    <row r="2912" spans="1:19" x14ac:dyDescent="0.25">
      <c r="A2912" s="6" t="s">
        <v>917</v>
      </c>
      <c r="B2912" s="7">
        <v>962644542</v>
      </c>
      <c r="C2912" s="6">
        <v>70</v>
      </c>
      <c r="D2912" s="17">
        <v>19138.5</v>
      </c>
      <c r="E2912" s="6" t="s">
        <v>3339</v>
      </c>
      <c r="F2912" s="6" t="s">
        <v>4287</v>
      </c>
      <c r="G2912" s="6" t="s">
        <v>3357</v>
      </c>
      <c r="H2912" s="18" t="s">
        <v>9245</v>
      </c>
      <c r="I2912" s="19" t="str">
        <f t="shared" si="90"/>
        <v>1058173.90</v>
      </c>
      <c r="J2912" s="20">
        <v>249583.08597839999</v>
      </c>
      <c r="K2912" s="6" t="s">
        <v>9246</v>
      </c>
      <c r="L2912" t="str">
        <f>VLOOKUP(A2912,[1]Accounts!$A$2:$G$3001,5,FALSE)</f>
        <v>Domiciliary</v>
      </c>
      <c r="M2912" t="str">
        <f>VLOOKUP(A2912,[1]Accounts!$A$2:$G$3001,7,FALSE)</f>
        <v>404760,252</v>
      </c>
      <c r="N2912" t="str">
        <f>IFERROR(VLOOKUP(A2912,[1]Loan!A:D,4,FALSE),  " No Loan")</f>
        <v>N1022752848</v>
      </c>
      <c r="O2912" s="4">
        <f>VLOOKUP(B2912, [1]Transaction!C:F,4,FALSE)</f>
        <v>44249</v>
      </c>
      <c r="P2912" t="str">
        <f>VLOOKUP(B2912,[1]Transaction!C:D,2,FALSE)</f>
        <v>Loan Payment</v>
      </c>
      <c r="Q2912" t="str">
        <f>VLOOKUP(B2912,[1]Transaction!C:E,3,FALSE)</f>
        <v>AFT</v>
      </c>
      <c r="R2912" s="10">
        <f>IFERROR(I2912-J2912, "")</f>
        <v>808590.81402159994</v>
      </c>
      <c r="S2912" s="5">
        <f t="shared" si="91"/>
        <v>16171.816280432</v>
      </c>
    </row>
    <row r="2913" spans="1:19" x14ac:dyDescent="0.25">
      <c r="A2913" s="6" t="s">
        <v>1821</v>
      </c>
      <c r="B2913" s="7">
        <v>963367321</v>
      </c>
      <c r="C2913" s="6">
        <v>20</v>
      </c>
      <c r="D2913" s="17">
        <v>37401</v>
      </c>
      <c r="E2913" s="6" t="s">
        <v>3348</v>
      </c>
      <c r="F2913" s="6" t="s">
        <v>4310</v>
      </c>
      <c r="G2913" s="6" t="s">
        <v>3466</v>
      </c>
      <c r="H2913" s="18" t="s">
        <v>9247</v>
      </c>
      <c r="I2913" s="19" t="str">
        <f t="shared" si="90"/>
        <v>1304703.24</v>
      </c>
      <c r="J2913" s="20">
        <v>284175.09098879999</v>
      </c>
      <c r="K2913" s="6" t="s">
        <v>9248</v>
      </c>
      <c r="L2913" t="str">
        <f>VLOOKUP(A2913,[1]Accounts!$A$2:$G$3001,5,FALSE)</f>
        <v>Domiciliary</v>
      </c>
      <c r="M2913" t="str">
        <f>VLOOKUP(A2913,[1]Accounts!$A$2:$G$3001,7,FALSE)</f>
        <v>385028,64</v>
      </c>
      <c r="N2913" t="str">
        <f>IFERROR(VLOOKUP(A2913,[1]Loan!A:D,4,FALSE),  " No Loan")</f>
        <v xml:space="preserve"> No Loan</v>
      </c>
      <c r="O2913" s="4">
        <f>VLOOKUP(B2913, [1]Transaction!C:F,4,FALSE)</f>
        <v>44571</v>
      </c>
      <c r="P2913" t="str">
        <f>VLOOKUP(B2913,[1]Transaction!C:D,2,FALSE)</f>
        <v>Checks</v>
      </c>
      <c r="Q2913" t="str">
        <f>VLOOKUP(B2913,[1]Transaction!C:E,3,FALSE)</f>
        <v>Informal Services</v>
      </c>
      <c r="R2913" s="10">
        <f>IFERROR(I2913-J2913, "")</f>
        <v>1020528.1490112001</v>
      </c>
      <c r="S2913" s="5">
        <f t="shared" si="91"/>
        <v>20410.562980224</v>
      </c>
    </row>
    <row r="2914" spans="1:19" x14ac:dyDescent="0.25">
      <c r="A2914" s="6" t="s">
        <v>832</v>
      </c>
      <c r="B2914" s="7">
        <v>963425424</v>
      </c>
      <c r="C2914" s="6">
        <v>62</v>
      </c>
      <c r="D2914" s="17">
        <v>22060.5</v>
      </c>
      <c r="E2914" s="6" t="s">
        <v>3339</v>
      </c>
      <c r="F2914" s="6" t="s">
        <v>4157</v>
      </c>
      <c r="G2914" s="6" t="s">
        <v>3505</v>
      </c>
      <c r="H2914" s="18" t="s">
        <v>9249</v>
      </c>
      <c r="I2914" s="19" t="str">
        <f t="shared" si="90"/>
        <v>97468.6216</v>
      </c>
      <c r="J2914" s="20">
        <v>13862.203971839999</v>
      </c>
      <c r="K2914" s="6" t="s">
        <v>9250</v>
      </c>
      <c r="L2914" t="str">
        <f>VLOOKUP(A2914,[1]Accounts!$A$2:$G$3001,5,FALSE)</f>
        <v>Current</v>
      </c>
      <c r="M2914" t="str">
        <f>VLOOKUP(A2914,[1]Accounts!$A$2:$G$3001,7,FALSE)</f>
        <v>162116,955</v>
      </c>
      <c r="N2914" t="str">
        <f>IFERROR(VLOOKUP(A2914,[1]Loan!A:D,4,FALSE),  " No Loan")</f>
        <v xml:space="preserve"> No Loan</v>
      </c>
      <c r="O2914" s="4">
        <f>VLOOKUP(B2914, [1]Transaction!C:F,4,FALSE)</f>
        <v>44328</v>
      </c>
      <c r="P2914" t="str">
        <f>VLOOKUP(B2914,[1]Transaction!C:D,2,FALSE)</f>
        <v>Money Transfer</v>
      </c>
      <c r="Q2914" t="str">
        <f>VLOOKUP(B2914,[1]Transaction!C:E,3,FALSE)</f>
        <v>ATM</v>
      </c>
      <c r="R2914" s="10">
        <f>IFERROR(I2914-J2914, "")</f>
        <v>83606.417628159994</v>
      </c>
      <c r="S2914" s="5">
        <f t="shared" si="91"/>
        <v>0</v>
      </c>
    </row>
    <row r="2915" spans="1:19" x14ac:dyDescent="0.25">
      <c r="A2915" s="6" t="s">
        <v>2252</v>
      </c>
      <c r="B2915" s="7">
        <v>963840560</v>
      </c>
      <c r="C2915" s="6">
        <v>21</v>
      </c>
      <c r="D2915" s="17">
        <v>37035.75</v>
      </c>
      <c r="E2915" s="6" t="s">
        <v>3348</v>
      </c>
      <c r="F2915" s="6" t="s">
        <v>3808</v>
      </c>
      <c r="G2915" s="6" t="s">
        <v>3369</v>
      </c>
      <c r="H2915" s="18" t="s">
        <v>9251</v>
      </c>
      <c r="I2915" s="19" t="str">
        <f t="shared" si="90"/>
        <v>60243.15_x0002_</v>
      </c>
      <c r="J2915" s="20">
        <v>31808.3832</v>
      </c>
      <c r="K2915" s="6" t="s">
        <v>9252</v>
      </c>
      <c r="L2915" t="str">
        <f>VLOOKUP(A2915,[1]Accounts!$A$2:$G$3001,5,FALSE)</f>
        <v>Domiciliary</v>
      </c>
      <c r="M2915" t="str">
        <f>VLOOKUP(A2915,[1]Accounts!$A$2:$G$3001,7,FALSE)</f>
        <v>63751,52</v>
      </c>
      <c r="N2915" t="str">
        <f>IFERROR(VLOOKUP(A2915,[1]Loan!A:D,4,FALSE),  " No Loan")</f>
        <v xml:space="preserve"> No Loan</v>
      </c>
      <c r="O2915" s="4">
        <f>VLOOKUP(B2915, [1]Transaction!C:F,4,FALSE)</f>
        <v>44641</v>
      </c>
      <c r="P2915" t="str">
        <f>VLOOKUP(B2915,[1]Transaction!C:D,2,FALSE)</f>
        <v>Money Deposit</v>
      </c>
      <c r="Q2915" t="str">
        <f>VLOOKUP(B2915,[1]Transaction!C:E,3,FALSE)</f>
        <v>Bank</v>
      </c>
      <c r="R2915" s="10" t="str">
        <f>IFERROR(I2915-J2915, "")</f>
        <v/>
      </c>
      <c r="S2915" s="5" t="e">
        <f t="shared" si="91"/>
        <v>#VALUE!</v>
      </c>
    </row>
    <row r="2916" spans="1:19" x14ac:dyDescent="0.25">
      <c r="A2916" s="6" t="s">
        <v>1912</v>
      </c>
      <c r="B2916" s="7">
        <v>964074906</v>
      </c>
      <c r="C2916" s="6">
        <v>65</v>
      </c>
      <c r="D2916" s="17">
        <v>20964.75</v>
      </c>
      <c r="E2916" s="6" t="s">
        <v>3339</v>
      </c>
      <c r="F2916" s="6" t="s">
        <v>3472</v>
      </c>
      <c r="G2916" s="6" t="s">
        <v>3345</v>
      </c>
      <c r="H2916" s="18" t="s">
        <v>9253</v>
      </c>
      <c r="I2916" s="19" t="str">
        <f t="shared" si="90"/>
        <v>348082.732</v>
      </c>
      <c r="J2916" s="20">
        <v>45883.632960000003</v>
      </c>
      <c r="K2916" s="6" t="s">
        <v>9254</v>
      </c>
      <c r="L2916" t="str">
        <f>VLOOKUP(A2916,[1]Accounts!$A$2:$G$3001,5,FALSE)</f>
        <v>Corporate</v>
      </c>
      <c r="M2916" t="str">
        <f>VLOOKUP(A2916,[1]Accounts!$A$2:$G$3001,7,FALSE)</f>
        <v>58759,68</v>
      </c>
      <c r="N2916" t="str">
        <f>IFERROR(VLOOKUP(A2916,[1]Loan!A:D,4,FALSE),  " No Loan")</f>
        <v xml:space="preserve"> No Loan</v>
      </c>
      <c r="O2916" s="4">
        <f>VLOOKUP(B2916, [1]Transaction!C:F,4,FALSE)</f>
        <v>44635</v>
      </c>
      <c r="P2916" t="str">
        <f>VLOOKUP(B2916,[1]Transaction!C:D,2,FALSE)</f>
        <v>Cash Withdrawal</v>
      </c>
      <c r="Q2916" t="str">
        <f>VLOOKUP(B2916,[1]Transaction!C:E,3,FALSE)</f>
        <v>Bank</v>
      </c>
      <c r="R2916" s="10">
        <f>IFERROR(I2916-J2916, "")</f>
        <v>302199.09904</v>
      </c>
      <c r="S2916" s="5">
        <f t="shared" si="91"/>
        <v>0</v>
      </c>
    </row>
    <row r="2917" spans="1:19" x14ac:dyDescent="0.25">
      <c r="A2917" s="6" t="s">
        <v>3013</v>
      </c>
      <c r="B2917" s="7">
        <v>964273354</v>
      </c>
      <c r="C2917" s="6">
        <v>54</v>
      </c>
      <c r="D2917" s="17">
        <v>24982.5</v>
      </c>
      <c r="E2917" s="6" t="s">
        <v>3348</v>
      </c>
      <c r="F2917" s="6" t="s">
        <v>3663</v>
      </c>
      <c r="G2917" s="6" t="s">
        <v>3623</v>
      </c>
      <c r="H2917" s="18" t="s">
        <v>9255</v>
      </c>
      <c r="I2917" s="19" t="str">
        <f t="shared" si="90"/>
        <v>782700.655</v>
      </c>
      <c r="J2917" s="20">
        <v>443391.59483999998</v>
      </c>
      <c r="K2917" s="6" t="s">
        <v>9256</v>
      </c>
      <c r="L2917" t="str">
        <f>VLOOKUP(A2917,[1]Accounts!$A$2:$G$3001,5,FALSE)</f>
        <v>Current</v>
      </c>
      <c r="M2917" t="str">
        <f>VLOOKUP(A2917,[1]Accounts!$A$2:$G$3001,7,FALSE)</f>
        <v>46065,04</v>
      </c>
      <c r="N2917" t="str">
        <f>IFERROR(VLOOKUP(A2917,[1]Loan!A:D,4,FALSE),  " No Loan")</f>
        <v xml:space="preserve"> No Loan</v>
      </c>
      <c r="O2917" s="4">
        <f>VLOOKUP(B2917, [1]Transaction!C:F,4,FALSE)</f>
        <v>44298</v>
      </c>
      <c r="P2917" t="str">
        <f>VLOOKUP(B2917,[1]Transaction!C:D,2,FALSE)</f>
        <v>Cash Withdrawal</v>
      </c>
      <c r="Q2917" t="str">
        <f>VLOOKUP(B2917,[1]Transaction!C:E,3,FALSE)</f>
        <v>ATM</v>
      </c>
      <c r="R2917" s="10">
        <f>IFERROR(I2917-J2917, "")</f>
        <v>339309.06016000005</v>
      </c>
      <c r="S2917" s="5">
        <f t="shared" si="91"/>
        <v>0</v>
      </c>
    </row>
    <row r="2918" spans="1:19" x14ac:dyDescent="0.25">
      <c r="A2918" s="6" t="s">
        <v>2930</v>
      </c>
      <c r="B2918" s="7">
        <v>965121813</v>
      </c>
      <c r="C2918" s="6">
        <v>80</v>
      </c>
      <c r="D2918" s="17">
        <v>15486</v>
      </c>
      <c r="E2918" s="6" t="s">
        <v>3348</v>
      </c>
      <c r="F2918" s="6" t="s">
        <v>3541</v>
      </c>
      <c r="G2918" s="6" t="s">
        <v>3376</v>
      </c>
      <c r="H2918" s="18" t="s">
        <v>9257</v>
      </c>
      <c r="I2918" s="19" t="str">
        <f t="shared" si="90"/>
        <v>173284.947</v>
      </c>
      <c r="J2918" s="20">
        <v>62382.581100000003</v>
      </c>
      <c r="K2918" s="6" t="s">
        <v>9258</v>
      </c>
      <c r="L2918" t="str">
        <f>VLOOKUP(A2918,[1]Accounts!$A$2:$G$3001,5,FALSE)</f>
        <v>Corporate</v>
      </c>
      <c r="M2918" t="str">
        <f>VLOOKUP(A2918,[1]Accounts!$A$2:$G$3001,7,FALSE)</f>
        <v>303730,875</v>
      </c>
      <c r="N2918" t="str">
        <f>IFERROR(VLOOKUP(A2918,[1]Loan!A:D,4,FALSE),  " No Loan")</f>
        <v xml:space="preserve"> No Loan</v>
      </c>
      <c r="O2918" s="4">
        <f>VLOOKUP(B2918, [1]Transaction!C:F,4,FALSE)</f>
        <v>44327</v>
      </c>
      <c r="P2918" t="str">
        <f>VLOOKUP(B2918,[1]Transaction!C:D,2,FALSE)</f>
        <v>Cash Withdrawal</v>
      </c>
      <c r="Q2918" t="str">
        <f>VLOOKUP(B2918,[1]Transaction!C:E,3,FALSE)</f>
        <v>Bank</v>
      </c>
      <c r="R2918" s="10">
        <f>IFERROR(I2918-J2918, "")</f>
        <v>110902.36589999998</v>
      </c>
      <c r="S2918" s="5">
        <f t="shared" si="91"/>
        <v>0</v>
      </c>
    </row>
    <row r="2919" spans="1:19" x14ac:dyDescent="0.25">
      <c r="A2919" s="6" t="s">
        <v>1239</v>
      </c>
      <c r="B2919" s="7">
        <v>965241292</v>
      </c>
      <c r="C2919" s="6">
        <v>61</v>
      </c>
      <c r="D2919" s="17">
        <v>22425.75</v>
      </c>
      <c r="E2919" s="6" t="s">
        <v>3339</v>
      </c>
      <c r="F2919" s="6" t="s">
        <v>4224</v>
      </c>
      <c r="G2919" s="6" t="s">
        <v>3403</v>
      </c>
      <c r="H2919" s="18" t="s">
        <v>9259</v>
      </c>
      <c r="I2919" s="19" t="str">
        <f t="shared" si="90"/>
        <v>65048.48_x0002_</v>
      </c>
      <c r="J2919" s="20">
        <v>38980.301639999998</v>
      </c>
      <c r="K2919" s="6" t="s">
        <v>9260</v>
      </c>
      <c r="L2919" t="str">
        <f>VLOOKUP(A2919,[1]Accounts!$A$2:$G$3001,5,FALSE)</f>
        <v>Current</v>
      </c>
      <c r="M2919" t="str">
        <f>VLOOKUP(A2919,[1]Accounts!$A$2:$G$3001,7,FALSE)</f>
        <v>179627,3244</v>
      </c>
      <c r="N2919" t="str">
        <f>IFERROR(VLOOKUP(A2919,[1]Loan!A:D,4,FALSE),  " No Loan")</f>
        <v xml:space="preserve"> No Loan</v>
      </c>
      <c r="O2919" s="4">
        <f>VLOOKUP(B2919, [1]Transaction!C:F,4,FALSE)</f>
        <v>44583</v>
      </c>
      <c r="P2919" t="str">
        <f>VLOOKUP(B2919,[1]Transaction!C:D,2,FALSE)</f>
        <v>Checks</v>
      </c>
      <c r="Q2919" t="str">
        <f>VLOOKUP(B2919,[1]Transaction!C:E,3,FALSE)</f>
        <v>Bank</v>
      </c>
      <c r="R2919" s="10" t="str">
        <f>IFERROR(I2919-J2919, "")</f>
        <v/>
      </c>
      <c r="S2919" s="5" t="e">
        <f t="shared" si="91"/>
        <v>#VALUE!</v>
      </c>
    </row>
    <row r="2920" spans="1:19" x14ac:dyDescent="0.25">
      <c r="A2920" s="6" t="s">
        <v>920</v>
      </c>
      <c r="B2920" s="7">
        <v>965515907</v>
      </c>
      <c r="C2920" s="6">
        <v>68</v>
      </c>
      <c r="D2920" s="17">
        <v>19869</v>
      </c>
      <c r="E2920" s="6" t="s">
        <v>3348</v>
      </c>
      <c r="F2920" s="6" t="s">
        <v>3777</v>
      </c>
      <c r="G2920" s="6" t="s">
        <v>3403</v>
      </c>
      <c r="H2920" s="18" t="s">
        <v>9261</v>
      </c>
      <c r="I2920" s="19" t="str">
        <f t="shared" si="90"/>
        <v>528116.251</v>
      </c>
      <c r="J2920" s="20">
        <v>211564.6428</v>
      </c>
      <c r="K2920" s="6" t="s">
        <v>9262</v>
      </c>
      <c r="L2920" t="str">
        <f>VLOOKUP(A2920,[1]Accounts!$A$2:$G$3001,5,FALSE)</f>
        <v>Fixed Deposit</v>
      </c>
      <c r="M2920" t="str">
        <f>VLOOKUP(A2920,[1]Accounts!$A$2:$G$3001,7,FALSE)</f>
        <v>218888,3088</v>
      </c>
      <c r="N2920" t="str">
        <f>IFERROR(VLOOKUP(A2920,[1]Loan!A:D,4,FALSE),  " No Loan")</f>
        <v>N14240139552</v>
      </c>
      <c r="O2920" s="4">
        <f>VLOOKUP(B2920, [1]Transaction!C:F,4,FALSE)</f>
        <v>44259</v>
      </c>
      <c r="P2920" t="str">
        <f>VLOOKUP(B2920,[1]Transaction!C:D,2,FALSE)</f>
        <v>Loan Payment</v>
      </c>
      <c r="Q2920" t="str">
        <f>VLOOKUP(B2920,[1]Transaction!C:E,3,FALSE)</f>
        <v>AFT</v>
      </c>
      <c r="R2920" s="10">
        <f>IFERROR(I2920-J2920, "")</f>
        <v>316551.60820000002</v>
      </c>
      <c r="S2920" s="5">
        <f t="shared" si="91"/>
        <v>0</v>
      </c>
    </row>
    <row r="2921" spans="1:19" x14ac:dyDescent="0.25">
      <c r="A2921" s="6" t="s">
        <v>1342</v>
      </c>
      <c r="B2921" s="7">
        <v>965644948</v>
      </c>
      <c r="C2921" s="6">
        <v>36</v>
      </c>
      <c r="D2921" s="17">
        <v>31557</v>
      </c>
      <c r="E2921" s="6" t="s">
        <v>3339</v>
      </c>
      <c r="F2921" s="6" t="s">
        <v>3538</v>
      </c>
      <c r="G2921" s="6" t="s">
        <v>3350</v>
      </c>
      <c r="H2921" s="18" t="s">
        <v>9263</v>
      </c>
      <c r="I2921" s="19" t="str">
        <f t="shared" si="90"/>
        <v>127377.057</v>
      </c>
      <c r="J2921" s="20">
        <v>29860.121771999999</v>
      </c>
      <c r="K2921" s="6" t="s">
        <v>9264</v>
      </c>
      <c r="L2921" t="str">
        <f>VLOOKUP(A2921,[1]Accounts!$A$2:$G$3001,5,FALSE)</f>
        <v>Savings</v>
      </c>
      <c r="M2921" t="str">
        <f>VLOOKUP(A2921,[1]Accounts!$A$2:$G$3001,7,FALSE)</f>
        <v>173052,0596</v>
      </c>
      <c r="N2921" t="str">
        <f>IFERROR(VLOOKUP(A2921,[1]Loan!A:D,4,FALSE),  " No Loan")</f>
        <v xml:space="preserve"> No Loan</v>
      </c>
      <c r="O2921" s="4">
        <f>VLOOKUP(B2921, [1]Transaction!C:F,4,FALSE)</f>
        <v>44295</v>
      </c>
      <c r="P2921" t="str">
        <f>VLOOKUP(B2921,[1]Transaction!C:D,2,FALSE)</f>
        <v>Money Deposit</v>
      </c>
      <c r="Q2921" t="str">
        <f>VLOOKUP(B2921,[1]Transaction!C:E,3,FALSE)</f>
        <v>Bank</v>
      </c>
      <c r="R2921" s="10">
        <f>IFERROR(I2921-J2921, "")</f>
        <v>97516.935228000002</v>
      </c>
      <c r="S2921" s="5">
        <f t="shared" si="91"/>
        <v>0</v>
      </c>
    </row>
    <row r="2922" spans="1:19" x14ac:dyDescent="0.25">
      <c r="A2922" s="6" t="s">
        <v>922</v>
      </c>
      <c r="B2922" s="7">
        <v>966549788</v>
      </c>
      <c r="C2922" s="6">
        <v>18</v>
      </c>
      <c r="D2922" s="17">
        <v>38131.5</v>
      </c>
      <c r="E2922" s="6" t="s">
        <v>3348</v>
      </c>
      <c r="F2922" s="6" t="s">
        <v>4094</v>
      </c>
      <c r="G2922" s="6" t="s">
        <v>3489</v>
      </c>
      <c r="H2922" s="18" t="s">
        <v>9265</v>
      </c>
      <c r="I2922" s="19" t="str">
        <f t="shared" si="90"/>
        <v>210336.226</v>
      </c>
      <c r="J2922" s="20">
        <v>99924.114343680005</v>
      </c>
      <c r="K2922" s="6" t="s">
        <v>9266</v>
      </c>
      <c r="L2922" t="str">
        <f>VLOOKUP(A2922,[1]Accounts!$A$2:$G$3001,5,FALSE)</f>
        <v>Domiciliary</v>
      </c>
      <c r="M2922" t="str">
        <f>VLOOKUP(A2922,[1]Accounts!$A$2:$G$3001,7,FALSE)</f>
        <v>92257,2189</v>
      </c>
      <c r="N2922" t="str">
        <f>IFERROR(VLOOKUP(A2922,[1]Loan!A:D,4,FALSE),  " No Loan")</f>
        <v>N1888511592</v>
      </c>
      <c r="O2922" s="4">
        <f>VLOOKUP(B2922, [1]Transaction!C:F,4,FALSE)</f>
        <v>44370</v>
      </c>
      <c r="P2922" t="str">
        <f>VLOOKUP(B2922,[1]Transaction!C:D,2,FALSE)</f>
        <v>Loan Payment</v>
      </c>
      <c r="Q2922" t="str">
        <f>VLOOKUP(B2922,[1]Transaction!C:E,3,FALSE)</f>
        <v>ACH</v>
      </c>
      <c r="R2922" s="10">
        <f>IFERROR(I2922-J2922, "")</f>
        <v>110412.11165631999</v>
      </c>
      <c r="S2922" s="5">
        <f t="shared" si="91"/>
        <v>0</v>
      </c>
    </row>
    <row r="2923" spans="1:19" x14ac:dyDescent="0.25">
      <c r="A2923" s="6" t="s">
        <v>1753</v>
      </c>
      <c r="B2923" s="7">
        <v>966574974</v>
      </c>
      <c r="C2923" s="6">
        <v>77</v>
      </c>
      <c r="D2923" s="17">
        <v>16581.75</v>
      </c>
      <c r="E2923" s="6" t="s">
        <v>3339</v>
      </c>
      <c r="F2923" s="6" t="s">
        <v>3453</v>
      </c>
      <c r="G2923" s="6" t="s">
        <v>3403</v>
      </c>
      <c r="H2923" s="18" t="s">
        <v>9267</v>
      </c>
      <c r="I2923" s="19" t="str">
        <f t="shared" si="90"/>
        <v>380343.231</v>
      </c>
      <c r="J2923" s="20">
        <v>151405.86319559999</v>
      </c>
      <c r="K2923" s="6" t="s">
        <v>9268</v>
      </c>
      <c r="L2923" t="str">
        <f>VLOOKUP(A2923,[1]Accounts!$A$2:$G$3001,5,FALSE)</f>
        <v>Domiciliary</v>
      </c>
      <c r="M2923" t="str">
        <f>VLOOKUP(A2923,[1]Accounts!$A$2:$G$3001,7,FALSE)</f>
        <v>137731,776</v>
      </c>
      <c r="N2923" t="str">
        <f>IFERROR(VLOOKUP(A2923,[1]Loan!A:D,4,FALSE),  " No Loan")</f>
        <v xml:space="preserve"> No Loan</v>
      </c>
      <c r="O2923" s="4">
        <f>VLOOKUP(B2923, [1]Transaction!C:F,4,FALSE)</f>
        <v>44617</v>
      </c>
      <c r="P2923" t="str">
        <f>VLOOKUP(B2923,[1]Transaction!C:D,2,FALSE)</f>
        <v>Money Transfer</v>
      </c>
      <c r="Q2923" t="str">
        <f>VLOOKUP(B2923,[1]Transaction!C:E,3,FALSE)</f>
        <v>Mobile</v>
      </c>
      <c r="R2923" s="10">
        <f>IFERROR(I2923-J2923, "")</f>
        <v>228937.36780440004</v>
      </c>
      <c r="S2923" s="5">
        <f t="shared" si="91"/>
        <v>0</v>
      </c>
    </row>
    <row r="2924" spans="1:19" x14ac:dyDescent="0.25">
      <c r="A2924" s="6" t="s">
        <v>1298</v>
      </c>
      <c r="B2924" s="7">
        <v>967386430</v>
      </c>
      <c r="C2924" s="6">
        <v>35</v>
      </c>
      <c r="D2924" s="17">
        <v>31922.25</v>
      </c>
      <c r="E2924" s="6" t="s">
        <v>3339</v>
      </c>
      <c r="F2924" s="6" t="s">
        <v>3936</v>
      </c>
      <c r="G2924" s="6" t="s">
        <v>3623</v>
      </c>
      <c r="H2924" s="18" t="s">
        <v>9269</v>
      </c>
      <c r="I2924" s="19" t="str">
        <f t="shared" si="90"/>
        <v>49923.5102</v>
      </c>
      <c r="J2924" s="20">
        <v>13814.771358079999</v>
      </c>
      <c r="K2924" s="6" t="s">
        <v>9270</v>
      </c>
      <c r="L2924" t="str">
        <f>VLOOKUP(A2924,[1]Accounts!$A$2:$G$3001,5,FALSE)</f>
        <v>Domiciliary</v>
      </c>
      <c r="M2924" t="str">
        <f>VLOOKUP(A2924,[1]Accounts!$A$2:$G$3001,7,FALSE)</f>
        <v>59368,365</v>
      </c>
      <c r="N2924" t="str">
        <f>IFERROR(VLOOKUP(A2924,[1]Loan!A:D,4,FALSE),  " No Loan")</f>
        <v xml:space="preserve"> No Loan</v>
      </c>
      <c r="O2924" s="4">
        <f>VLOOKUP(B2924, [1]Transaction!C:F,4,FALSE)</f>
        <v>44369</v>
      </c>
      <c r="P2924" t="str">
        <f>VLOOKUP(B2924,[1]Transaction!C:D,2,FALSE)</f>
        <v>Money Transfer</v>
      </c>
      <c r="Q2924" t="str">
        <f>VLOOKUP(B2924,[1]Transaction!C:E,3,FALSE)</f>
        <v>Internet Banking</v>
      </c>
      <c r="R2924" s="10">
        <f>IFERROR(I2924-J2924, "")</f>
        <v>36108.73884192</v>
      </c>
      <c r="S2924" s="5">
        <f t="shared" si="91"/>
        <v>0</v>
      </c>
    </row>
    <row r="2925" spans="1:19" x14ac:dyDescent="0.25">
      <c r="A2925" s="6" t="s">
        <v>2412</v>
      </c>
      <c r="B2925" s="7">
        <v>967501251</v>
      </c>
      <c r="C2925" s="6">
        <v>79</v>
      </c>
      <c r="D2925" s="17">
        <v>15851.25</v>
      </c>
      <c r="E2925" s="6" t="s">
        <v>3348</v>
      </c>
      <c r="F2925" s="6" t="s">
        <v>3349</v>
      </c>
      <c r="G2925" s="6" t="s">
        <v>3425</v>
      </c>
      <c r="H2925" s="18" t="s">
        <v>9271</v>
      </c>
      <c r="I2925" s="19" t="str">
        <f t="shared" si="90"/>
        <v>128811.005</v>
      </c>
      <c r="J2925" s="20">
        <v>124256.61644256</v>
      </c>
      <c r="K2925" s="6" t="s">
        <v>9272</v>
      </c>
      <c r="L2925" t="str">
        <f>VLOOKUP(A2925,[1]Accounts!$A$2:$G$3001,5,FALSE)</f>
        <v>Corporate</v>
      </c>
      <c r="M2925" t="str">
        <f>VLOOKUP(A2925,[1]Accounts!$A$2:$G$3001,7,FALSE)</f>
        <v>20080,71</v>
      </c>
      <c r="N2925" t="str">
        <f>IFERROR(VLOOKUP(A2925,[1]Loan!A:D,4,FALSE),  " No Loan")</f>
        <v xml:space="preserve"> No Loan</v>
      </c>
      <c r="O2925" s="4">
        <f>VLOOKUP(B2925, [1]Transaction!C:F,4,FALSE)</f>
        <v>44228</v>
      </c>
      <c r="P2925" t="str">
        <f>VLOOKUP(B2925,[1]Transaction!C:D,2,FALSE)</f>
        <v>Money Transfer</v>
      </c>
      <c r="Q2925" t="str">
        <f>VLOOKUP(B2925,[1]Transaction!C:E,3,FALSE)</f>
        <v>Mobile</v>
      </c>
      <c r="R2925" s="10">
        <f>IFERROR(I2925-J2925, "")</f>
        <v>4554.3885574400047</v>
      </c>
      <c r="S2925" s="5">
        <f t="shared" si="91"/>
        <v>0</v>
      </c>
    </row>
    <row r="2926" spans="1:19" x14ac:dyDescent="0.25">
      <c r="A2926" s="6" t="s">
        <v>809</v>
      </c>
      <c r="B2926" s="7">
        <v>967533698</v>
      </c>
      <c r="C2926" s="6">
        <v>32</v>
      </c>
      <c r="D2926" s="17">
        <v>33018</v>
      </c>
      <c r="E2926" s="6" t="s">
        <v>3348</v>
      </c>
      <c r="F2926" s="6" t="s">
        <v>3368</v>
      </c>
      <c r="G2926" s="6" t="s">
        <v>3454</v>
      </c>
      <c r="H2926" s="18" t="s">
        <v>9273</v>
      </c>
      <c r="I2926" s="19" t="str">
        <f t="shared" si="90"/>
        <v>843027.102</v>
      </c>
      <c r="J2926" s="20">
        <v>123682.46937228</v>
      </c>
      <c r="K2926" s="6" t="s">
        <v>7476</v>
      </c>
      <c r="L2926" t="str">
        <f>VLOOKUP(A2926,[1]Accounts!$A$2:$G$3001,5,FALSE)</f>
        <v>Current</v>
      </c>
      <c r="M2926" t="str">
        <f>VLOOKUP(A2926,[1]Accounts!$A$2:$G$3001,7,FALSE)</f>
        <v>205039,918</v>
      </c>
      <c r="N2926" t="str">
        <f>IFERROR(VLOOKUP(A2926,[1]Loan!A:D,4,FALSE),  " No Loan")</f>
        <v>N325697115</v>
      </c>
      <c r="O2926" s="4">
        <f>VLOOKUP(B2926, [1]Transaction!C:F,4,FALSE)</f>
        <v>44575</v>
      </c>
      <c r="P2926" t="str">
        <f>VLOOKUP(B2926,[1]Transaction!C:D,2,FALSE)</f>
        <v>Loan Payment</v>
      </c>
      <c r="Q2926" t="str">
        <f>VLOOKUP(B2926,[1]Transaction!C:E,3,FALSE)</f>
        <v>AFT</v>
      </c>
      <c r="R2926" s="10">
        <f>IFERROR(I2926-J2926, "")</f>
        <v>719344.63262772001</v>
      </c>
      <c r="S2926" s="5">
        <f t="shared" si="91"/>
        <v>14386.892652554401</v>
      </c>
    </row>
    <row r="2927" spans="1:19" x14ac:dyDescent="0.25">
      <c r="A2927" s="6" t="s">
        <v>2117</v>
      </c>
      <c r="B2927" s="7">
        <v>968099871</v>
      </c>
      <c r="C2927" s="6">
        <v>81</v>
      </c>
      <c r="D2927" s="17">
        <v>15120.75</v>
      </c>
      <c r="E2927" s="6" t="s">
        <v>3339</v>
      </c>
      <c r="F2927" s="6" t="s">
        <v>3508</v>
      </c>
      <c r="G2927" s="6" t="s">
        <v>3369</v>
      </c>
      <c r="H2927" s="18" t="s">
        <v>9274</v>
      </c>
      <c r="I2927" s="19" t="str">
        <f t="shared" si="90"/>
        <v>512980.160</v>
      </c>
      <c r="J2927" s="20">
        <v>597988.30107744003</v>
      </c>
      <c r="K2927" s="6" t="s">
        <v>9275</v>
      </c>
      <c r="L2927" t="str">
        <f>VLOOKUP(A2927,[1]Accounts!$A$2:$G$3001,5,FALSE)</f>
        <v>Fixed Deposit</v>
      </c>
      <c r="M2927" t="str">
        <f>VLOOKUP(A2927,[1]Accounts!$A$2:$G$3001,7,FALSE)</f>
        <v>119101,3461</v>
      </c>
      <c r="N2927" t="str">
        <f>IFERROR(VLOOKUP(A2927,[1]Loan!A:D,4,FALSE),  " No Loan")</f>
        <v xml:space="preserve"> No Loan</v>
      </c>
      <c r="O2927" s="4">
        <f>VLOOKUP(B2927, [1]Transaction!C:F,4,FALSE)</f>
        <v>44469</v>
      </c>
      <c r="P2927" t="str">
        <f>VLOOKUP(B2927,[1]Transaction!C:D,2,FALSE)</f>
        <v>Checks</v>
      </c>
      <c r="Q2927" t="str">
        <f>VLOOKUP(B2927,[1]Transaction!C:E,3,FALSE)</f>
        <v>Bank</v>
      </c>
      <c r="R2927" s="10">
        <f>IFERROR(I2927-J2927, "")</f>
        <v>-85008.141077440057</v>
      </c>
      <c r="S2927" s="5">
        <f t="shared" si="91"/>
        <v>0</v>
      </c>
    </row>
    <row r="2928" spans="1:19" x14ac:dyDescent="0.25">
      <c r="A2928" s="6" t="s">
        <v>3061</v>
      </c>
      <c r="B2928" s="7">
        <v>968346736</v>
      </c>
      <c r="C2928" s="6">
        <v>28</v>
      </c>
      <c r="D2928" s="17">
        <v>34479</v>
      </c>
      <c r="E2928" s="6" t="s">
        <v>3339</v>
      </c>
      <c r="F2928" s="6" t="s">
        <v>3560</v>
      </c>
      <c r="G2928" s="6" t="s">
        <v>3361</v>
      </c>
      <c r="H2928" s="18" t="s">
        <v>9276</v>
      </c>
      <c r="I2928" s="19" t="str">
        <f t="shared" si="90"/>
        <v>607089.964</v>
      </c>
      <c r="J2928" s="20">
        <v>270462.97830720001</v>
      </c>
      <c r="K2928" s="6" t="s">
        <v>9277</v>
      </c>
      <c r="L2928" t="str">
        <f>VLOOKUP(A2928,[1]Accounts!$A$2:$G$3001,5,FALSE)</f>
        <v>Domiciliary</v>
      </c>
      <c r="M2928" t="str">
        <f>VLOOKUP(A2928,[1]Accounts!$A$2:$G$3001,7,FALSE)</f>
        <v>115916,6437</v>
      </c>
      <c r="N2928" t="str">
        <f>IFERROR(VLOOKUP(A2928,[1]Loan!A:D,4,FALSE),  " No Loan")</f>
        <v xml:space="preserve"> No Loan</v>
      </c>
      <c r="O2928" s="4">
        <f>VLOOKUP(B2928, [1]Transaction!C:F,4,FALSE)</f>
        <v>44632</v>
      </c>
      <c r="P2928" t="str">
        <f>VLOOKUP(B2928,[1]Transaction!C:D,2,FALSE)</f>
        <v>Money Deposit</v>
      </c>
      <c r="Q2928" t="str">
        <f>VLOOKUP(B2928,[1]Transaction!C:E,3,FALSE)</f>
        <v>Bank</v>
      </c>
      <c r="R2928" s="10">
        <f>IFERROR(I2928-J2928, "")</f>
        <v>336626.98569280002</v>
      </c>
      <c r="S2928" s="5">
        <f t="shared" si="91"/>
        <v>0</v>
      </c>
    </row>
    <row r="2929" spans="1:19" x14ac:dyDescent="0.25">
      <c r="A2929" s="6" t="s">
        <v>1931</v>
      </c>
      <c r="B2929" s="7">
        <v>968411127</v>
      </c>
      <c r="C2929" s="6">
        <v>26</v>
      </c>
      <c r="D2929" s="17">
        <v>35209.5</v>
      </c>
      <c r="E2929" s="6" t="s">
        <v>3339</v>
      </c>
      <c r="F2929" s="6" t="s">
        <v>3486</v>
      </c>
      <c r="G2929" s="6" t="s">
        <v>3512</v>
      </c>
      <c r="H2929" s="18" t="s">
        <v>9278</v>
      </c>
      <c r="I2929" s="19" t="str">
        <f t="shared" si="90"/>
        <v>358461.909</v>
      </c>
      <c r="J2929" s="20">
        <v>52535.618746380002</v>
      </c>
      <c r="K2929" s="6" t="s">
        <v>9279</v>
      </c>
      <c r="L2929" t="str">
        <f>VLOOKUP(A2929,[1]Accounts!$A$2:$G$3001,5,FALSE)</f>
        <v>Current</v>
      </c>
      <c r="M2929" t="str">
        <f>VLOOKUP(A2929,[1]Accounts!$A$2:$G$3001,7,FALSE)</f>
        <v>96755,9296</v>
      </c>
      <c r="N2929" t="str">
        <f>IFERROR(VLOOKUP(A2929,[1]Loan!A:D,4,FALSE),  " No Loan")</f>
        <v xml:space="preserve"> No Loan</v>
      </c>
      <c r="O2929" s="4">
        <f>VLOOKUP(B2929, [1]Transaction!C:F,4,FALSE)</f>
        <v>44202</v>
      </c>
      <c r="P2929" t="str">
        <f>VLOOKUP(B2929,[1]Transaction!C:D,2,FALSE)</f>
        <v>Cash Withdrawal</v>
      </c>
      <c r="Q2929" t="str">
        <f>VLOOKUP(B2929,[1]Transaction!C:E,3,FALSE)</f>
        <v>ATM</v>
      </c>
      <c r="R2929" s="10">
        <f>IFERROR(I2929-J2929, "")</f>
        <v>305926.29025362001</v>
      </c>
      <c r="S2929" s="5">
        <f t="shared" si="91"/>
        <v>0</v>
      </c>
    </row>
    <row r="2930" spans="1:19" x14ac:dyDescent="0.25">
      <c r="A2930" s="6" t="s">
        <v>1141</v>
      </c>
      <c r="B2930" s="7">
        <v>968465790</v>
      </c>
      <c r="C2930" s="6">
        <v>22</v>
      </c>
      <c r="D2930" s="17">
        <v>36670.5</v>
      </c>
      <c r="E2930" s="6" t="s">
        <v>3348</v>
      </c>
      <c r="F2930" s="6" t="s">
        <v>4112</v>
      </c>
      <c r="G2930" s="6" t="s">
        <v>3345</v>
      </c>
      <c r="H2930" s="18" t="s">
        <v>9280</v>
      </c>
      <c r="I2930" s="19" t="str">
        <f t="shared" si="90"/>
        <v>140632.742</v>
      </c>
      <c r="J2930" s="20">
        <v>111084.90539850001</v>
      </c>
      <c r="K2930" s="6" t="s">
        <v>9281</v>
      </c>
      <c r="L2930" t="str">
        <f>VLOOKUP(A2930,[1]Accounts!$A$2:$G$3001,5,FALSE)</f>
        <v>Domiciliary</v>
      </c>
      <c r="M2930" t="str">
        <f>VLOOKUP(A2930,[1]Accounts!$A$2:$G$3001,7,FALSE)</f>
        <v>235490,97</v>
      </c>
      <c r="N2930" t="str">
        <f>IFERROR(VLOOKUP(A2930,[1]Loan!A:D,4,FALSE),  " No Loan")</f>
        <v xml:space="preserve"> No Loan</v>
      </c>
      <c r="O2930" s="4">
        <f>VLOOKUP(B2930, [1]Transaction!C:F,4,FALSE)</f>
        <v>44562</v>
      </c>
      <c r="P2930" t="str">
        <f>VLOOKUP(B2930,[1]Transaction!C:D,2,FALSE)</f>
        <v>Money Transfer</v>
      </c>
      <c r="Q2930" t="str">
        <f>VLOOKUP(B2930,[1]Transaction!C:E,3,FALSE)</f>
        <v>ATM</v>
      </c>
      <c r="R2930" s="10">
        <f>IFERROR(I2930-J2930, "")</f>
        <v>29547.836601499992</v>
      </c>
      <c r="S2930" s="5">
        <f t="shared" si="91"/>
        <v>0</v>
      </c>
    </row>
    <row r="2931" spans="1:19" x14ac:dyDescent="0.25">
      <c r="A2931" s="6" t="s">
        <v>1343</v>
      </c>
      <c r="B2931" s="7">
        <v>968633339</v>
      </c>
      <c r="C2931" s="6">
        <v>85</v>
      </c>
      <c r="D2931" s="17">
        <v>13659.75</v>
      </c>
      <c r="E2931" s="6" t="s">
        <v>3348</v>
      </c>
      <c r="F2931" s="6" t="s">
        <v>3654</v>
      </c>
      <c r="G2931" s="6" t="s">
        <v>3501</v>
      </c>
      <c r="H2931" s="18" t="s">
        <v>9282</v>
      </c>
      <c r="I2931" s="19" t="str">
        <f t="shared" si="90"/>
        <v>217504.275</v>
      </c>
      <c r="J2931" s="20">
        <v>127208.92940595</v>
      </c>
      <c r="K2931" s="6" t="s">
        <v>9283</v>
      </c>
      <c r="L2931" t="str">
        <f>VLOOKUP(A2931,[1]Accounts!$A$2:$G$3001,5,FALSE)</f>
        <v>Domiciliary</v>
      </c>
      <c r="M2931" t="str">
        <f>VLOOKUP(A2931,[1]Accounts!$A$2:$G$3001,7,FALSE)</f>
        <v>224850,8925</v>
      </c>
      <c r="N2931" t="str">
        <f>IFERROR(VLOOKUP(A2931,[1]Loan!A:D,4,FALSE),  " No Loan")</f>
        <v xml:space="preserve"> No Loan</v>
      </c>
      <c r="O2931" s="4">
        <f>VLOOKUP(B2931, [1]Transaction!C:F,4,FALSE)</f>
        <v>44380</v>
      </c>
      <c r="P2931" t="str">
        <f>VLOOKUP(B2931,[1]Transaction!C:D,2,FALSE)</f>
        <v>Online Payment</v>
      </c>
      <c r="Q2931" t="str">
        <f>VLOOKUP(B2931,[1]Transaction!C:E,3,FALSE)</f>
        <v>Mobile</v>
      </c>
      <c r="R2931" s="10">
        <f>IFERROR(I2931-J2931, "")</f>
        <v>90295.345594049999</v>
      </c>
      <c r="S2931" s="5">
        <f t="shared" si="91"/>
        <v>0</v>
      </c>
    </row>
    <row r="2932" spans="1:19" x14ac:dyDescent="0.25">
      <c r="A2932" s="6" t="s">
        <v>350</v>
      </c>
      <c r="B2932" s="7">
        <v>969029741</v>
      </c>
      <c r="C2932" s="6">
        <v>46</v>
      </c>
      <c r="D2932" s="17">
        <v>27904.5</v>
      </c>
      <c r="E2932" s="6" t="s">
        <v>3339</v>
      </c>
      <c r="F2932" s="6" t="s">
        <v>3830</v>
      </c>
      <c r="G2932" s="6" t="s">
        <v>3345</v>
      </c>
      <c r="H2932" s="18" t="s">
        <v>9284</v>
      </c>
      <c r="I2932" s="19" t="str">
        <f t="shared" si="90"/>
        <v>137624.612</v>
      </c>
      <c r="J2932" s="20">
        <v>102569.286521</v>
      </c>
      <c r="K2932" s="6" t="s">
        <v>9285</v>
      </c>
      <c r="L2932" t="str">
        <f>VLOOKUP(A2932,[1]Accounts!$A$2:$G$3001,5,FALSE)</f>
        <v>Joint</v>
      </c>
      <c r="M2932" t="str">
        <f>VLOOKUP(A2932,[1]Accounts!$A$2:$G$3001,7,FALSE)</f>
        <v>67982,4639</v>
      </c>
      <c r="N2932" t="str">
        <f>IFERROR(VLOOKUP(A2932,[1]Loan!A:D,4,FALSE),  " No Loan")</f>
        <v xml:space="preserve"> No Loan</v>
      </c>
      <c r="O2932" s="4">
        <f>VLOOKUP(B2932, [1]Transaction!C:F,4,FALSE)</f>
        <v>44525</v>
      </c>
      <c r="P2932" t="str">
        <f>VLOOKUP(B2932,[1]Transaction!C:D,2,FALSE)</f>
        <v>Money Transfer</v>
      </c>
      <c r="Q2932" t="str">
        <f>VLOOKUP(B2932,[1]Transaction!C:E,3,FALSE)</f>
        <v>Bank</v>
      </c>
      <c r="R2932" s="10">
        <f>IFERROR(I2932-J2932, "")</f>
        <v>35055.325478999992</v>
      </c>
      <c r="S2932" s="5">
        <f t="shared" si="91"/>
        <v>0</v>
      </c>
    </row>
    <row r="2933" spans="1:19" x14ac:dyDescent="0.25">
      <c r="A2933" s="6" t="s">
        <v>927</v>
      </c>
      <c r="B2933" s="7">
        <v>969042217</v>
      </c>
      <c r="C2933" s="6">
        <v>22</v>
      </c>
      <c r="D2933" s="17">
        <v>36670.5</v>
      </c>
      <c r="E2933" s="6" t="s">
        <v>3348</v>
      </c>
      <c r="F2933" s="6" t="s">
        <v>3563</v>
      </c>
      <c r="G2933" s="6" t="s">
        <v>3489</v>
      </c>
      <c r="H2933" s="18" t="s">
        <v>9286</v>
      </c>
      <c r="I2933" s="19" t="str">
        <f t="shared" si="90"/>
        <v>1711330.15</v>
      </c>
      <c r="J2933" s="20">
        <v>451747.27999439999</v>
      </c>
      <c r="K2933" s="6" t="s">
        <v>9287</v>
      </c>
      <c r="L2933" t="str">
        <f>VLOOKUP(A2933,[1]Accounts!$A$2:$G$3001,5,FALSE)</f>
        <v>Current</v>
      </c>
      <c r="M2933" t="str">
        <f>VLOOKUP(A2933,[1]Accounts!$A$2:$G$3001,7,FALSE)</f>
        <v>325207,8</v>
      </c>
      <c r="N2933" t="str">
        <f>IFERROR(VLOOKUP(A2933,[1]Loan!A:D,4,FALSE),  " No Loan")</f>
        <v>N459902124</v>
      </c>
      <c r="O2933" s="4">
        <f>VLOOKUP(B2933, [1]Transaction!C:F,4,FALSE)</f>
        <v>44369</v>
      </c>
      <c r="P2933" t="str">
        <f>VLOOKUP(B2933,[1]Transaction!C:D,2,FALSE)</f>
        <v>Loan Payment</v>
      </c>
      <c r="Q2933" t="str">
        <f>VLOOKUP(B2933,[1]Transaction!C:E,3,FALSE)</f>
        <v>AFT</v>
      </c>
      <c r="R2933" s="10">
        <f>IFERROR(I2933-J2933, "")</f>
        <v>1259582.8700055999</v>
      </c>
      <c r="S2933" s="5">
        <f t="shared" si="91"/>
        <v>25191.657400111999</v>
      </c>
    </row>
    <row r="2934" spans="1:19" x14ac:dyDescent="0.25">
      <c r="A2934" s="6" t="s">
        <v>965</v>
      </c>
      <c r="B2934" s="7">
        <v>969541331</v>
      </c>
      <c r="C2934" s="6">
        <v>78</v>
      </c>
      <c r="D2934" s="17">
        <v>16216.5</v>
      </c>
      <c r="E2934" s="6" t="s">
        <v>3339</v>
      </c>
      <c r="F2934" s="6" t="s">
        <v>3372</v>
      </c>
      <c r="G2934" s="6" t="s">
        <v>3454</v>
      </c>
      <c r="H2934" s="18" t="s">
        <v>9288</v>
      </c>
      <c r="I2934" s="19" t="str">
        <f t="shared" si="90"/>
        <v>711169.736</v>
      </c>
      <c r="J2934" s="20">
        <v>115946.06600192</v>
      </c>
      <c r="K2934" s="6" t="s">
        <v>9289</v>
      </c>
      <c r="L2934" t="str">
        <f>VLOOKUP(A2934,[1]Accounts!$A$2:$G$3001,5,FALSE)</f>
        <v>Corporate</v>
      </c>
      <c r="M2934" t="str">
        <f>VLOOKUP(A2934,[1]Accounts!$A$2:$G$3001,7,FALSE)</f>
        <v>46662,9632</v>
      </c>
      <c r="N2934" t="str">
        <f>IFERROR(VLOOKUP(A2934,[1]Loan!A:D,4,FALSE),  " No Loan")</f>
        <v xml:space="preserve"> No Loan</v>
      </c>
      <c r="O2934" s="4">
        <f>VLOOKUP(B2934, [1]Transaction!C:F,4,FALSE)</f>
        <v>44298</v>
      </c>
      <c r="P2934" t="str">
        <f>VLOOKUP(B2934,[1]Transaction!C:D,2,FALSE)</f>
        <v>Money Transfer</v>
      </c>
      <c r="Q2934" t="str">
        <f>VLOOKUP(B2934,[1]Transaction!C:E,3,FALSE)</f>
        <v>Internet Banking</v>
      </c>
      <c r="R2934" s="10">
        <f>IFERROR(I2934-J2934, "")</f>
        <v>595223.66999808</v>
      </c>
      <c r="S2934" s="5">
        <f t="shared" si="91"/>
        <v>11904.4733999616</v>
      </c>
    </row>
    <row r="2935" spans="1:19" x14ac:dyDescent="0.25">
      <c r="A2935" s="6" t="s">
        <v>999</v>
      </c>
      <c r="B2935" s="7">
        <v>969849461</v>
      </c>
      <c r="C2935" s="6">
        <v>24</v>
      </c>
      <c r="D2935" s="17">
        <v>35940</v>
      </c>
      <c r="E2935" s="6" t="s">
        <v>3339</v>
      </c>
      <c r="F2935" s="6" t="s">
        <v>4122</v>
      </c>
      <c r="G2935" s="6" t="s">
        <v>3376</v>
      </c>
      <c r="H2935" s="18" t="s">
        <v>9290</v>
      </c>
      <c r="I2935" s="19" t="str">
        <f t="shared" si="90"/>
        <v>287273.493</v>
      </c>
      <c r="J2935" s="20">
        <v>181568.00429459999</v>
      </c>
      <c r="K2935" s="6" t="s">
        <v>9291</v>
      </c>
      <c r="L2935" t="str">
        <f>VLOOKUP(A2935,[1]Accounts!$A$2:$G$3001,5,FALSE)</f>
        <v>Savings</v>
      </c>
      <c r="M2935" t="str">
        <f>VLOOKUP(A2935,[1]Accounts!$A$2:$G$3001,7,FALSE)</f>
        <v>105963,9252</v>
      </c>
      <c r="N2935" t="str">
        <f>IFERROR(VLOOKUP(A2935,[1]Loan!A:D,4,FALSE),  " No Loan")</f>
        <v xml:space="preserve"> No Loan</v>
      </c>
      <c r="O2935" s="4">
        <f>VLOOKUP(B2935, [1]Transaction!C:F,4,FALSE)</f>
        <v>44254</v>
      </c>
      <c r="P2935" t="str">
        <f>VLOOKUP(B2935,[1]Transaction!C:D,2,FALSE)</f>
        <v>Money Deposit</v>
      </c>
      <c r="Q2935" t="str">
        <f>VLOOKUP(B2935,[1]Transaction!C:E,3,FALSE)</f>
        <v>Bank</v>
      </c>
      <c r="R2935" s="10">
        <f>IFERROR(I2935-J2935, "")</f>
        <v>105705.48870540003</v>
      </c>
      <c r="S2935" s="5">
        <f t="shared" si="91"/>
        <v>0</v>
      </c>
    </row>
    <row r="2936" spans="1:19" x14ac:dyDescent="0.25">
      <c r="A2936" s="6" t="s">
        <v>1828</v>
      </c>
      <c r="B2936" s="7">
        <v>970179932</v>
      </c>
      <c r="C2936" s="6">
        <v>70</v>
      </c>
      <c r="D2936" s="17">
        <v>19138.5</v>
      </c>
      <c r="E2936" s="6" t="s">
        <v>3339</v>
      </c>
      <c r="F2936" s="6" t="s">
        <v>3803</v>
      </c>
      <c r="G2936" s="6" t="s">
        <v>3444</v>
      </c>
      <c r="H2936" s="18" t="s">
        <v>9292</v>
      </c>
      <c r="I2936" s="19" t="str">
        <f t="shared" si="90"/>
        <v>228896.076</v>
      </c>
      <c r="J2936" s="20">
        <v>134164.8292864</v>
      </c>
      <c r="K2936" s="6" t="s">
        <v>9293</v>
      </c>
      <c r="L2936" t="str">
        <f>VLOOKUP(A2936,[1]Accounts!$A$2:$G$3001,5,FALSE)</f>
        <v>Current</v>
      </c>
      <c r="M2936" t="str">
        <f>VLOOKUP(A2936,[1]Accounts!$A$2:$G$3001,7,FALSE)</f>
        <v>39753,5351</v>
      </c>
      <c r="N2936" t="str">
        <f>IFERROR(VLOOKUP(A2936,[1]Loan!A:D,4,FALSE),  " No Loan")</f>
        <v xml:space="preserve"> No Loan</v>
      </c>
      <c r="O2936" s="4">
        <f>VLOOKUP(B2936, [1]Transaction!C:F,4,FALSE)</f>
        <v>44358</v>
      </c>
      <c r="P2936" t="str">
        <f>VLOOKUP(B2936,[1]Transaction!C:D,2,FALSE)</f>
        <v>Cash Withdrawal</v>
      </c>
      <c r="Q2936" t="str">
        <f>VLOOKUP(B2936,[1]Transaction!C:E,3,FALSE)</f>
        <v>POS</v>
      </c>
      <c r="R2936" s="10">
        <f>IFERROR(I2936-J2936, "")</f>
        <v>94731.246713600005</v>
      </c>
      <c r="S2936" s="5">
        <f t="shared" si="91"/>
        <v>0</v>
      </c>
    </row>
    <row r="2937" spans="1:19" x14ac:dyDescent="0.25">
      <c r="A2937" s="6" t="s">
        <v>2797</v>
      </c>
      <c r="B2937" s="7">
        <v>970303695</v>
      </c>
      <c r="C2937" s="6">
        <v>35</v>
      </c>
      <c r="D2937" s="17">
        <v>31922.25</v>
      </c>
      <c r="E2937" s="6" t="s">
        <v>3348</v>
      </c>
      <c r="F2937" s="6" t="s">
        <v>3721</v>
      </c>
      <c r="G2937" s="6" t="s">
        <v>3425</v>
      </c>
      <c r="H2937" s="18" t="s">
        <v>9294</v>
      </c>
      <c r="I2937" s="19" t="str">
        <f t="shared" si="90"/>
        <v>209527.499</v>
      </c>
      <c r="J2937" s="20">
        <v>45600.393508560002</v>
      </c>
      <c r="K2937" s="6" t="s">
        <v>9295</v>
      </c>
      <c r="L2937" t="str">
        <f>VLOOKUP(A2937,[1]Accounts!$A$2:$G$3001,5,FALSE)</f>
        <v>Savings</v>
      </c>
      <c r="M2937" t="str">
        <f>VLOOKUP(A2937,[1]Accounts!$A$2:$G$3001,7,FALSE)</f>
        <v>51443,616</v>
      </c>
      <c r="N2937" t="str">
        <f>IFERROR(VLOOKUP(A2937,[1]Loan!A:D,4,FALSE),  " No Loan")</f>
        <v xml:space="preserve"> No Loan</v>
      </c>
      <c r="O2937" s="4">
        <f>VLOOKUP(B2937, [1]Transaction!C:F,4,FALSE)</f>
        <v>44437</v>
      </c>
      <c r="P2937" t="str">
        <f>VLOOKUP(B2937,[1]Transaction!C:D,2,FALSE)</f>
        <v>Money Deposit</v>
      </c>
      <c r="Q2937" t="str">
        <f>VLOOKUP(B2937,[1]Transaction!C:E,3,FALSE)</f>
        <v>Bank</v>
      </c>
      <c r="R2937" s="10">
        <f>IFERROR(I2937-J2937, "")</f>
        <v>163927.10549144002</v>
      </c>
      <c r="S2937" s="5">
        <f t="shared" si="91"/>
        <v>0</v>
      </c>
    </row>
    <row r="2938" spans="1:19" x14ac:dyDescent="0.25">
      <c r="A2938" s="6" t="s">
        <v>1109</v>
      </c>
      <c r="B2938" s="7">
        <v>970852604</v>
      </c>
      <c r="C2938" s="6">
        <v>77</v>
      </c>
      <c r="D2938" s="17">
        <v>16581.75</v>
      </c>
      <c r="E2938" s="6" t="s">
        <v>3348</v>
      </c>
      <c r="F2938" s="6" t="s">
        <v>3913</v>
      </c>
      <c r="G2938" s="6" t="s">
        <v>3444</v>
      </c>
      <c r="H2938" s="18" t="s">
        <v>9296</v>
      </c>
      <c r="I2938" s="19" t="str">
        <f t="shared" si="90"/>
        <v>1305930.60</v>
      </c>
      <c r="J2938" s="20">
        <v>222474.60603647999</v>
      </c>
      <c r="K2938" s="6" t="s">
        <v>9297</v>
      </c>
      <c r="L2938" t="str">
        <f>VLOOKUP(A2938,[1]Accounts!$A$2:$G$3001,5,FALSE)</f>
        <v>Current</v>
      </c>
      <c r="M2938" t="str">
        <f>VLOOKUP(A2938,[1]Accounts!$A$2:$G$3001,7,FALSE)</f>
        <v>64108,746</v>
      </c>
      <c r="N2938" t="str">
        <f>IFERROR(VLOOKUP(A2938,[1]Loan!A:D,4,FALSE),  " No Loan")</f>
        <v xml:space="preserve"> No Loan</v>
      </c>
      <c r="O2938" s="4">
        <f>VLOOKUP(B2938, [1]Transaction!C:F,4,FALSE)</f>
        <v>44368</v>
      </c>
      <c r="P2938" t="str">
        <f>VLOOKUP(B2938,[1]Transaction!C:D,2,FALSE)</f>
        <v>Cash Withdrawal</v>
      </c>
      <c r="Q2938" t="str">
        <f>VLOOKUP(B2938,[1]Transaction!C:E,3,FALSE)</f>
        <v>ATM</v>
      </c>
      <c r="R2938" s="10">
        <f>IFERROR(I2938-J2938, "")</f>
        <v>1083455.99396352</v>
      </c>
      <c r="S2938" s="5">
        <f t="shared" si="91"/>
        <v>21669.119879270402</v>
      </c>
    </row>
    <row r="2939" spans="1:19" x14ac:dyDescent="0.25">
      <c r="A2939" s="6" t="s">
        <v>930</v>
      </c>
      <c r="B2939" s="7">
        <v>971077105</v>
      </c>
      <c r="C2939" s="6">
        <v>68</v>
      </c>
      <c r="D2939" s="17">
        <v>19869</v>
      </c>
      <c r="E2939" s="6" t="s">
        <v>3339</v>
      </c>
      <c r="F2939" s="6" t="s">
        <v>3651</v>
      </c>
      <c r="G2939" s="6" t="s">
        <v>3345</v>
      </c>
      <c r="H2939" s="18" t="s">
        <v>9298</v>
      </c>
      <c r="I2939" s="19" t="str">
        <f t="shared" si="90"/>
        <v>917482.585</v>
      </c>
      <c r="J2939" s="20">
        <v>388664.60553648003</v>
      </c>
      <c r="K2939" s="6" t="s">
        <v>9299</v>
      </c>
      <c r="L2939" t="str">
        <f>VLOOKUP(A2939,[1]Accounts!$A$2:$G$3001,5,FALSE)</f>
        <v>Current</v>
      </c>
      <c r="M2939" t="str">
        <f>VLOOKUP(A2939,[1]Accounts!$A$2:$G$3001,7,FALSE)</f>
        <v>236893,508</v>
      </c>
      <c r="N2939" t="str">
        <f>IFERROR(VLOOKUP(A2939,[1]Loan!A:D,4,FALSE),  " No Loan")</f>
        <v>N8429663558</v>
      </c>
      <c r="O2939" s="4">
        <f>VLOOKUP(B2939, [1]Transaction!C:F,4,FALSE)</f>
        <v>44543</v>
      </c>
      <c r="P2939" t="str">
        <f>VLOOKUP(B2939,[1]Transaction!C:D,2,FALSE)</f>
        <v>Loan Payment</v>
      </c>
      <c r="Q2939" t="str">
        <f>VLOOKUP(B2939,[1]Transaction!C:E,3,FALSE)</f>
        <v>AFT</v>
      </c>
      <c r="R2939" s="10">
        <f>IFERROR(I2939-J2939, "")</f>
        <v>528817.97946351999</v>
      </c>
      <c r="S2939" s="5">
        <f t="shared" si="91"/>
        <v>10576.3595892704</v>
      </c>
    </row>
    <row r="2940" spans="1:19" x14ac:dyDescent="0.25">
      <c r="A2940" s="6" t="s">
        <v>805</v>
      </c>
      <c r="B2940" s="7">
        <v>971201964</v>
      </c>
      <c r="C2940" s="6">
        <v>73</v>
      </c>
      <c r="D2940" s="17">
        <v>18042.75</v>
      </c>
      <c r="E2940" s="6" t="s">
        <v>3348</v>
      </c>
      <c r="F2940" s="6" t="s">
        <v>3504</v>
      </c>
      <c r="G2940" s="6" t="s">
        <v>3361</v>
      </c>
      <c r="H2940" s="18" t="s">
        <v>9300</v>
      </c>
      <c r="I2940" s="19" t="str">
        <f t="shared" si="90"/>
        <v>1701548.21</v>
      </c>
      <c r="J2940" s="20">
        <v>743216.38824576</v>
      </c>
      <c r="K2940" s="6" t="s">
        <v>9301</v>
      </c>
      <c r="L2940" t="str">
        <f>VLOOKUP(A2940,[1]Accounts!$A$2:$G$3001,5,FALSE)</f>
        <v>Savings</v>
      </c>
      <c r="M2940" t="str">
        <f>VLOOKUP(A2940,[1]Accounts!$A$2:$G$3001,7,FALSE)</f>
        <v>151421,25</v>
      </c>
      <c r="N2940" t="str">
        <f>IFERROR(VLOOKUP(A2940,[1]Loan!A:D,4,FALSE),  " No Loan")</f>
        <v xml:space="preserve"> No Loan</v>
      </c>
      <c r="O2940" s="4">
        <f>VLOOKUP(B2940, [1]Transaction!C:F,4,FALSE)</f>
        <v>44226</v>
      </c>
      <c r="P2940" t="str">
        <f>VLOOKUP(B2940,[1]Transaction!C:D,2,FALSE)</f>
        <v>Cash Withdrawal</v>
      </c>
      <c r="Q2940" t="str">
        <f>VLOOKUP(B2940,[1]Transaction!C:E,3,FALSE)</f>
        <v>ATM</v>
      </c>
      <c r="R2940" s="10">
        <f>IFERROR(I2940-J2940, "")</f>
        <v>958331.82175423997</v>
      </c>
      <c r="S2940" s="5">
        <f t="shared" si="91"/>
        <v>19166.636435084798</v>
      </c>
    </row>
    <row r="2941" spans="1:19" x14ac:dyDescent="0.25">
      <c r="A2941" s="6" t="s">
        <v>933</v>
      </c>
      <c r="B2941" s="7">
        <v>971310478</v>
      </c>
      <c r="C2941" s="6">
        <v>48</v>
      </c>
      <c r="D2941" s="17">
        <v>27174</v>
      </c>
      <c r="E2941" s="6" t="s">
        <v>3339</v>
      </c>
      <c r="F2941" s="6" t="s">
        <v>3721</v>
      </c>
      <c r="G2941" s="6" t="s">
        <v>3361</v>
      </c>
      <c r="H2941" s="18" t="s">
        <v>9302</v>
      </c>
      <c r="I2941" s="19" t="str">
        <f t="shared" si="90"/>
        <v>921893.168</v>
      </c>
      <c r="J2941" s="20">
        <v>284659.38693983998</v>
      </c>
      <c r="K2941" s="6" t="s">
        <v>9303</v>
      </c>
      <c r="L2941" t="str">
        <f>VLOOKUP(A2941,[1]Accounts!$A$2:$G$3001,5,FALSE)</f>
        <v>Domiciliary</v>
      </c>
      <c r="M2941" t="str">
        <f>VLOOKUP(A2941,[1]Accounts!$A$2:$G$3001,7,FALSE)</f>
        <v>72688,9531</v>
      </c>
      <c r="N2941" t="str">
        <f>IFERROR(VLOOKUP(A2941,[1]Loan!A:D,4,FALSE),  " No Loan")</f>
        <v>N442471308</v>
      </c>
      <c r="O2941" s="4">
        <f>VLOOKUP(B2941, [1]Transaction!C:F,4,FALSE)</f>
        <v>44456</v>
      </c>
      <c r="P2941" t="str">
        <f>VLOOKUP(B2941,[1]Transaction!C:D,2,FALSE)</f>
        <v>Loan Payment</v>
      </c>
      <c r="Q2941" t="str">
        <f>VLOOKUP(B2941,[1]Transaction!C:E,3,FALSE)</f>
        <v>ACH</v>
      </c>
      <c r="R2941" s="10">
        <f>IFERROR(I2941-J2941, "")</f>
        <v>637233.7810601599</v>
      </c>
      <c r="S2941" s="5">
        <f t="shared" si="91"/>
        <v>12744.675621203198</v>
      </c>
    </row>
    <row r="2942" spans="1:19" x14ac:dyDescent="0.25">
      <c r="A2942" s="6" t="s">
        <v>1563</v>
      </c>
      <c r="B2942" s="7">
        <v>971704687</v>
      </c>
      <c r="C2942" s="6">
        <v>48</v>
      </c>
      <c r="D2942" s="17">
        <v>27174</v>
      </c>
      <c r="E2942" s="6" t="s">
        <v>3339</v>
      </c>
      <c r="F2942" s="6" t="s">
        <v>4411</v>
      </c>
      <c r="G2942" s="6" t="s">
        <v>3361</v>
      </c>
      <c r="H2942" s="18" t="s">
        <v>9304</v>
      </c>
      <c r="I2942" s="19" t="str">
        <f t="shared" si="90"/>
        <v>1781157.80</v>
      </c>
      <c r="J2942" s="20">
        <v>187942.85775359999</v>
      </c>
      <c r="K2942" s="6" t="s">
        <v>9305</v>
      </c>
      <c r="L2942" t="str">
        <f>VLOOKUP(A2942,[1]Accounts!$A$2:$G$3001,5,FALSE)</f>
        <v>Current</v>
      </c>
      <c r="M2942" t="str">
        <f>VLOOKUP(A2942,[1]Accounts!$A$2:$G$3001,7,FALSE)</f>
        <v>57084,9216</v>
      </c>
      <c r="N2942" t="str">
        <f>IFERROR(VLOOKUP(A2942,[1]Loan!A:D,4,FALSE),  " No Loan")</f>
        <v xml:space="preserve"> No Loan</v>
      </c>
      <c r="O2942" s="4">
        <f>VLOOKUP(B2942, [1]Transaction!C:F,4,FALSE)</f>
        <v>44368</v>
      </c>
      <c r="P2942" t="str">
        <f>VLOOKUP(B2942,[1]Transaction!C:D,2,FALSE)</f>
        <v>Online Payment</v>
      </c>
      <c r="Q2942" t="str">
        <f>VLOOKUP(B2942,[1]Transaction!C:E,3,FALSE)</f>
        <v>Mobile</v>
      </c>
      <c r="R2942" s="10">
        <f>IFERROR(I2942-J2942, "")</f>
        <v>1593214.9422464001</v>
      </c>
      <c r="S2942" s="5">
        <f t="shared" si="91"/>
        <v>31864.298844928002</v>
      </c>
    </row>
    <row r="2943" spans="1:19" x14ac:dyDescent="0.25">
      <c r="A2943" s="6" t="s">
        <v>1941</v>
      </c>
      <c r="B2943" s="7">
        <v>972428622</v>
      </c>
      <c r="C2943" s="6">
        <v>33</v>
      </c>
      <c r="D2943" s="17">
        <v>32652.75</v>
      </c>
      <c r="E2943" s="6" t="s">
        <v>3339</v>
      </c>
      <c r="F2943" s="6" t="s">
        <v>3486</v>
      </c>
      <c r="G2943" s="6" t="s">
        <v>3444</v>
      </c>
      <c r="H2943" s="18" t="s">
        <v>9306</v>
      </c>
      <c r="I2943" s="19" t="str">
        <f t="shared" si="90"/>
        <v>39702.8550</v>
      </c>
      <c r="J2943" s="20">
        <v>9541.63178892</v>
      </c>
      <c r="K2943" s="6" t="s">
        <v>9307</v>
      </c>
      <c r="L2943" t="str">
        <f>VLOOKUP(A2943,[1]Accounts!$A$2:$G$3001,5,FALSE)</f>
        <v>Savings</v>
      </c>
      <c r="M2943" t="str">
        <f>VLOOKUP(A2943,[1]Accounts!$A$2:$G$3001,7,FALSE)</f>
        <v>45140,5458</v>
      </c>
      <c r="N2943" t="str">
        <f>IFERROR(VLOOKUP(A2943,[1]Loan!A:D,4,FALSE),  " No Loan")</f>
        <v xml:space="preserve"> No Loan</v>
      </c>
      <c r="O2943" s="4">
        <f>VLOOKUP(B2943, [1]Transaction!C:F,4,FALSE)</f>
        <v>44266</v>
      </c>
      <c r="P2943" t="str">
        <f>VLOOKUP(B2943,[1]Transaction!C:D,2,FALSE)</f>
        <v>Money Transfer</v>
      </c>
      <c r="Q2943" t="str">
        <f>VLOOKUP(B2943,[1]Transaction!C:E,3,FALSE)</f>
        <v>Mobile</v>
      </c>
      <c r="R2943" s="10">
        <f>IFERROR(I2943-J2943, "")</f>
        <v>30161.223211080003</v>
      </c>
      <c r="S2943" s="5">
        <f t="shared" si="91"/>
        <v>0</v>
      </c>
    </row>
    <row r="2944" spans="1:19" x14ac:dyDescent="0.25">
      <c r="A2944" s="6" t="s">
        <v>1894</v>
      </c>
      <c r="B2944" s="7">
        <v>972458752</v>
      </c>
      <c r="C2944" s="6">
        <v>76</v>
      </c>
      <c r="D2944" s="17">
        <v>16947</v>
      </c>
      <c r="E2944" s="6" t="s">
        <v>3339</v>
      </c>
      <c r="F2944" s="6" t="s">
        <v>3571</v>
      </c>
      <c r="G2944" s="6" t="s">
        <v>3444</v>
      </c>
      <c r="H2944" s="18" t="s">
        <v>9308</v>
      </c>
      <c r="I2944" s="19" t="str">
        <f t="shared" si="90"/>
        <v>570860.324</v>
      </c>
      <c r="J2944" s="20">
        <v>124992.2933055</v>
      </c>
      <c r="K2944" s="6" t="s">
        <v>9309</v>
      </c>
      <c r="L2944" t="str">
        <f>VLOOKUP(A2944,[1]Accounts!$A$2:$G$3001,5,FALSE)</f>
        <v>Domiciliary</v>
      </c>
      <c r="M2944" t="str">
        <f>VLOOKUP(A2944,[1]Accounts!$A$2:$G$3001,7,FALSE)</f>
        <v>90299,9899</v>
      </c>
      <c r="N2944" t="str">
        <f>IFERROR(VLOOKUP(A2944,[1]Loan!A:D,4,FALSE),  " No Loan")</f>
        <v xml:space="preserve"> No Loan</v>
      </c>
      <c r="O2944" s="4">
        <f>VLOOKUP(B2944, [1]Transaction!C:F,4,FALSE)</f>
        <v>44444</v>
      </c>
      <c r="P2944" t="str">
        <f>VLOOKUP(B2944,[1]Transaction!C:D,2,FALSE)</f>
        <v>Money Deposit</v>
      </c>
      <c r="Q2944" t="str">
        <f>VLOOKUP(B2944,[1]Transaction!C:E,3,FALSE)</f>
        <v>ATM</v>
      </c>
      <c r="R2944" s="10">
        <f>IFERROR(I2944-J2944, "")</f>
        <v>445868.03069450002</v>
      </c>
      <c r="S2944" s="5">
        <f t="shared" si="91"/>
        <v>0</v>
      </c>
    </row>
    <row r="2945" spans="1:19" x14ac:dyDescent="0.25">
      <c r="A2945" s="6" t="s">
        <v>2240</v>
      </c>
      <c r="B2945" s="7">
        <v>973215190</v>
      </c>
      <c r="C2945" s="6">
        <v>34</v>
      </c>
      <c r="D2945" s="17">
        <v>32287.5</v>
      </c>
      <c r="E2945" s="6" t="s">
        <v>3348</v>
      </c>
      <c r="F2945" s="6" t="s">
        <v>4005</v>
      </c>
      <c r="G2945" s="6" t="s">
        <v>3369</v>
      </c>
      <c r="H2945" s="18" t="s">
        <v>9310</v>
      </c>
      <c r="I2945" s="19" t="str">
        <f t="shared" si="90"/>
        <v>228001.872</v>
      </c>
      <c r="J2945" s="20">
        <v>156801.287916</v>
      </c>
      <c r="K2945" s="6" t="s">
        <v>7768</v>
      </c>
      <c r="L2945" t="str">
        <f>VLOOKUP(A2945,[1]Accounts!$A$2:$G$3001,5,FALSE)</f>
        <v>Domiciliary</v>
      </c>
      <c r="M2945" t="str">
        <f>VLOOKUP(A2945,[1]Accounts!$A$2:$G$3001,7,FALSE)</f>
        <v>251072,0784</v>
      </c>
      <c r="N2945" t="str">
        <f>IFERROR(VLOOKUP(A2945,[1]Loan!A:D,4,FALSE),  " No Loan")</f>
        <v xml:space="preserve"> No Loan</v>
      </c>
      <c r="O2945" s="4">
        <f>VLOOKUP(B2945, [1]Transaction!C:F,4,FALSE)</f>
        <v>44355</v>
      </c>
      <c r="P2945" t="str">
        <f>VLOOKUP(B2945,[1]Transaction!C:D,2,FALSE)</f>
        <v>Cash Withdrawal</v>
      </c>
      <c r="Q2945" t="str">
        <f>VLOOKUP(B2945,[1]Transaction!C:E,3,FALSE)</f>
        <v>ATM</v>
      </c>
      <c r="R2945" s="10">
        <f>IFERROR(I2945-J2945, "")</f>
        <v>71200.584084000002</v>
      </c>
      <c r="S2945" s="5">
        <f t="shared" si="91"/>
        <v>0</v>
      </c>
    </row>
    <row r="2946" spans="1:19" x14ac:dyDescent="0.25">
      <c r="A2946" s="6" t="s">
        <v>2306</v>
      </c>
      <c r="B2946" s="7">
        <v>974992850</v>
      </c>
      <c r="C2946" s="6">
        <v>59</v>
      </c>
      <c r="D2946" s="17">
        <v>23156.25</v>
      </c>
      <c r="E2946" s="6" t="s">
        <v>3339</v>
      </c>
      <c r="F2946" s="6" t="s">
        <v>4768</v>
      </c>
      <c r="G2946" s="6" t="s">
        <v>3357</v>
      </c>
      <c r="H2946" s="18" t="s">
        <v>9311</v>
      </c>
      <c r="I2946" s="19" t="str">
        <f t="shared" si="90"/>
        <v>974941.357</v>
      </c>
      <c r="J2946" s="20">
        <v>168469.866576</v>
      </c>
      <c r="K2946" s="6" t="s">
        <v>9312</v>
      </c>
      <c r="L2946" t="str">
        <f>VLOOKUP(A2946,[1]Accounts!$A$2:$G$3001,5,FALSE)</f>
        <v>Corporate</v>
      </c>
      <c r="M2946" t="str">
        <f>VLOOKUP(A2946,[1]Accounts!$A$2:$G$3001,7,FALSE)</f>
        <v>274736,5632</v>
      </c>
      <c r="N2946" t="str">
        <f>IFERROR(VLOOKUP(A2946,[1]Loan!A:D,4,FALSE),  " No Loan")</f>
        <v xml:space="preserve"> No Loan</v>
      </c>
      <c r="O2946" s="4">
        <f>VLOOKUP(B2946, [1]Transaction!C:F,4,FALSE)</f>
        <v>44213</v>
      </c>
      <c r="P2946" t="str">
        <f>VLOOKUP(B2946,[1]Transaction!C:D,2,FALSE)</f>
        <v>Money Deposit</v>
      </c>
      <c r="Q2946" t="str">
        <f>VLOOKUP(B2946,[1]Transaction!C:E,3,FALSE)</f>
        <v>Bank</v>
      </c>
      <c r="R2946" s="10">
        <f>IFERROR(I2946-J2946, "")</f>
        <v>806471.49042399996</v>
      </c>
      <c r="S2946" s="5">
        <f t="shared" si="91"/>
        <v>16129.429808479999</v>
      </c>
    </row>
    <row r="2947" spans="1:19" x14ac:dyDescent="0.25">
      <c r="A2947" s="6" t="s">
        <v>936</v>
      </c>
      <c r="B2947" s="7">
        <v>975203713</v>
      </c>
      <c r="C2947" s="6">
        <v>40</v>
      </c>
      <c r="D2947" s="17">
        <v>30096</v>
      </c>
      <c r="E2947" s="6" t="s">
        <v>3348</v>
      </c>
      <c r="F2947" s="6" t="s">
        <v>3794</v>
      </c>
      <c r="G2947" s="6" t="s">
        <v>3369</v>
      </c>
      <c r="H2947" s="18" t="s">
        <v>9313</v>
      </c>
      <c r="I2947" s="19" t="str">
        <f t="shared" ref="I2947:I3010" si="92">LEFT(H2947,10)</f>
        <v>1397639.79</v>
      </c>
      <c r="J2947" s="20">
        <v>288362.09686967998</v>
      </c>
      <c r="K2947" s="6" t="s">
        <v>9314</v>
      </c>
      <c r="L2947" t="str">
        <f>VLOOKUP(A2947,[1]Accounts!$A$2:$G$3001,5,FALSE)</f>
        <v>Domiciliary</v>
      </c>
      <c r="M2947" t="str">
        <f>VLOOKUP(A2947,[1]Accounts!$A$2:$G$3001,7,FALSE)</f>
        <v>104710,71</v>
      </c>
      <c r="N2947" t="str">
        <f>IFERROR(VLOOKUP(A2947,[1]Loan!A:D,4,FALSE),  " No Loan")</f>
        <v>N221542776</v>
      </c>
      <c r="O2947" s="4">
        <f>VLOOKUP(B2947, [1]Transaction!C:F,4,FALSE)</f>
        <v>44367</v>
      </c>
      <c r="P2947" t="str">
        <f>VLOOKUP(B2947,[1]Transaction!C:D,2,FALSE)</f>
        <v>Loan Payment</v>
      </c>
      <c r="Q2947" t="str">
        <f>VLOOKUP(B2947,[1]Transaction!C:E,3,FALSE)</f>
        <v>AFT</v>
      </c>
      <c r="R2947" s="10">
        <f>IFERROR(I2947-J2947, "")</f>
        <v>1109277.6931303199</v>
      </c>
      <c r="S2947" s="5">
        <f t="shared" ref="S2947:S3010" si="93">IF(R2947&gt;500000, R2947*0.02,0)</f>
        <v>22185.553862606401</v>
      </c>
    </row>
    <row r="2948" spans="1:19" x14ac:dyDescent="0.25">
      <c r="A2948" s="6" t="s">
        <v>1157</v>
      </c>
      <c r="B2948" s="7">
        <v>975361259</v>
      </c>
      <c r="C2948" s="6">
        <v>82</v>
      </c>
      <c r="D2948" s="17">
        <v>14755.5</v>
      </c>
      <c r="E2948" s="6" t="s">
        <v>3348</v>
      </c>
      <c r="F2948" s="6" t="s">
        <v>3866</v>
      </c>
      <c r="G2948" s="6" t="s">
        <v>3357</v>
      </c>
      <c r="H2948" s="18" t="s">
        <v>9315</v>
      </c>
      <c r="I2948" s="19" t="str">
        <f t="shared" si="92"/>
        <v>1020310.16</v>
      </c>
      <c r="J2948" s="20">
        <v>429217.01549999998</v>
      </c>
      <c r="K2948" s="6" t="s">
        <v>9316</v>
      </c>
      <c r="L2948" t="str">
        <f>VLOOKUP(A2948,[1]Accounts!$A$2:$G$3001,5,FALSE)</f>
        <v>Corporate</v>
      </c>
      <c r="M2948" t="str">
        <f>VLOOKUP(A2948,[1]Accounts!$A$2:$G$3001,7,FALSE)</f>
        <v>185228,2173</v>
      </c>
      <c r="N2948" t="str">
        <f>IFERROR(VLOOKUP(A2948,[1]Loan!A:D,4,FALSE),  " No Loan")</f>
        <v xml:space="preserve"> No Loan</v>
      </c>
      <c r="O2948" s="4">
        <f>VLOOKUP(B2948, [1]Transaction!C:F,4,FALSE)</f>
        <v>44434</v>
      </c>
      <c r="P2948" t="str">
        <f>VLOOKUP(B2948,[1]Transaction!C:D,2,FALSE)</f>
        <v>Money Transfer</v>
      </c>
      <c r="Q2948" t="str">
        <f>VLOOKUP(B2948,[1]Transaction!C:E,3,FALSE)</f>
        <v>Bank</v>
      </c>
      <c r="R2948" s="10">
        <f>IFERROR(I2948-J2948, "")</f>
        <v>591093.14450000005</v>
      </c>
      <c r="S2948" s="5">
        <f t="shared" si="93"/>
        <v>11821.862890000002</v>
      </c>
    </row>
    <row r="2949" spans="1:19" x14ac:dyDescent="0.25">
      <c r="A2949" s="6" t="s">
        <v>2537</v>
      </c>
      <c r="B2949" s="7">
        <v>975654580</v>
      </c>
      <c r="C2949" s="6">
        <v>37</v>
      </c>
      <c r="D2949" s="17">
        <v>31191.75</v>
      </c>
      <c r="E2949" s="6" t="s">
        <v>3339</v>
      </c>
      <c r="F2949" s="6" t="s">
        <v>4713</v>
      </c>
      <c r="G2949" s="6" t="s">
        <v>3369</v>
      </c>
      <c r="H2949" s="18" t="s">
        <v>9317</v>
      </c>
      <c r="I2949" s="19" t="str">
        <f t="shared" si="92"/>
        <v>1192558.97</v>
      </c>
      <c r="J2949" s="20">
        <v>432509.25924854999</v>
      </c>
      <c r="K2949" s="6" t="s">
        <v>9318</v>
      </c>
      <c r="L2949" t="str">
        <f>VLOOKUP(A2949,[1]Accounts!$A$2:$G$3001,5,FALSE)</f>
        <v>Current</v>
      </c>
      <c r="M2949" t="str">
        <f>VLOOKUP(A2949,[1]Accounts!$A$2:$G$3001,7,FALSE)</f>
        <v>113018,1384</v>
      </c>
      <c r="N2949" t="str">
        <f>IFERROR(VLOOKUP(A2949,[1]Loan!A:D,4,FALSE),  " No Loan")</f>
        <v xml:space="preserve"> No Loan</v>
      </c>
      <c r="O2949" s="4">
        <f>VLOOKUP(B2949, [1]Transaction!C:F,4,FALSE)</f>
        <v>44221</v>
      </c>
      <c r="P2949" t="str">
        <f>VLOOKUP(B2949,[1]Transaction!C:D,2,FALSE)</f>
        <v>Money Deposit</v>
      </c>
      <c r="Q2949" t="str">
        <f>VLOOKUP(B2949,[1]Transaction!C:E,3,FALSE)</f>
        <v>Bank</v>
      </c>
      <c r="R2949" s="10">
        <f>IFERROR(I2949-J2949, "")</f>
        <v>760049.71075144992</v>
      </c>
      <c r="S2949" s="5">
        <f t="shared" si="93"/>
        <v>15200.994215028999</v>
      </c>
    </row>
    <row r="2950" spans="1:19" x14ac:dyDescent="0.25">
      <c r="A2950" s="6" t="s">
        <v>1709</v>
      </c>
      <c r="B2950" s="7">
        <v>975805483</v>
      </c>
      <c r="C2950" s="6">
        <v>40</v>
      </c>
      <c r="D2950" s="17">
        <v>30096</v>
      </c>
      <c r="E2950" s="6" t="s">
        <v>3348</v>
      </c>
      <c r="F2950" s="6" t="s">
        <v>3633</v>
      </c>
      <c r="G2950" s="6" t="s">
        <v>3369</v>
      </c>
      <c r="H2950" s="18" t="s">
        <v>9319</v>
      </c>
      <c r="I2950" s="19" t="str">
        <f t="shared" si="92"/>
        <v>219769.855</v>
      </c>
      <c r="J2950" s="20">
        <v>60560.524315199997</v>
      </c>
      <c r="K2950" s="6" t="s">
        <v>9320</v>
      </c>
      <c r="L2950" t="str">
        <f>VLOOKUP(A2950,[1]Accounts!$A$2:$G$3001,5,FALSE)</f>
        <v>Joint</v>
      </c>
      <c r="M2950" t="str">
        <f>VLOOKUP(A2950,[1]Accounts!$A$2:$G$3001,7,FALSE)</f>
        <v>290195,5072</v>
      </c>
      <c r="N2950" t="str">
        <f>IFERROR(VLOOKUP(A2950,[1]Loan!A:D,4,FALSE),  " No Loan")</f>
        <v xml:space="preserve"> No Loan</v>
      </c>
      <c r="O2950" s="4">
        <f>VLOOKUP(B2950, [1]Transaction!C:F,4,FALSE)</f>
        <v>44260</v>
      </c>
      <c r="P2950" t="str">
        <f>VLOOKUP(B2950,[1]Transaction!C:D,2,FALSE)</f>
        <v>Online Payment</v>
      </c>
      <c r="Q2950" t="str">
        <f>VLOOKUP(B2950,[1]Transaction!C:E,3,FALSE)</f>
        <v>Mobile</v>
      </c>
      <c r="R2950" s="10">
        <f>IFERROR(I2950-J2950, "")</f>
        <v>159209.33068480002</v>
      </c>
      <c r="S2950" s="5">
        <f t="shared" si="93"/>
        <v>0</v>
      </c>
    </row>
    <row r="2951" spans="1:19" x14ac:dyDescent="0.25">
      <c r="A2951" s="6" t="s">
        <v>2589</v>
      </c>
      <c r="B2951" s="7">
        <v>976789119</v>
      </c>
      <c r="C2951" s="6">
        <v>70</v>
      </c>
      <c r="D2951" s="17">
        <v>19138.5</v>
      </c>
      <c r="E2951" s="6" t="s">
        <v>3348</v>
      </c>
      <c r="F2951" s="6" t="s">
        <v>4150</v>
      </c>
      <c r="G2951" s="6" t="s">
        <v>3376</v>
      </c>
      <c r="H2951" s="18" t="s">
        <v>9321</v>
      </c>
      <c r="I2951" s="19" t="str">
        <f t="shared" si="92"/>
        <v>279591.244</v>
      </c>
      <c r="J2951" s="20">
        <v>232569.08043599999</v>
      </c>
      <c r="K2951" s="6" t="s">
        <v>9322</v>
      </c>
      <c r="L2951" t="str">
        <f>VLOOKUP(A2951,[1]Accounts!$A$2:$G$3001,5,FALSE)</f>
        <v>Corporate</v>
      </c>
      <c r="M2951" t="str">
        <f>VLOOKUP(A2951,[1]Accounts!$A$2:$G$3001,7,FALSE)</f>
        <v>405234,666</v>
      </c>
      <c r="N2951" t="str">
        <f>IFERROR(VLOOKUP(A2951,[1]Loan!A:D,4,FALSE),  " No Loan")</f>
        <v xml:space="preserve"> No Loan</v>
      </c>
      <c r="O2951" s="4">
        <f>VLOOKUP(B2951, [1]Transaction!C:F,4,FALSE)</f>
        <v>44427</v>
      </c>
      <c r="P2951" t="str">
        <f>VLOOKUP(B2951,[1]Transaction!C:D,2,FALSE)</f>
        <v>Money Deposit</v>
      </c>
      <c r="Q2951" t="str">
        <f>VLOOKUP(B2951,[1]Transaction!C:E,3,FALSE)</f>
        <v>Bank</v>
      </c>
      <c r="R2951" s="10">
        <f>IFERROR(I2951-J2951, "")</f>
        <v>47022.163564000017</v>
      </c>
      <c r="S2951" s="5">
        <f t="shared" si="93"/>
        <v>0</v>
      </c>
    </row>
    <row r="2952" spans="1:19" x14ac:dyDescent="0.25">
      <c r="A2952" s="6" t="s">
        <v>1263</v>
      </c>
      <c r="B2952" s="7">
        <v>977290336</v>
      </c>
      <c r="C2952" s="6">
        <v>72</v>
      </c>
      <c r="D2952" s="17">
        <v>18408</v>
      </c>
      <c r="E2952" s="6" t="s">
        <v>3348</v>
      </c>
      <c r="F2952" s="6" t="s">
        <v>4122</v>
      </c>
      <c r="G2952" s="6" t="s">
        <v>3466</v>
      </c>
      <c r="H2952" s="18" t="s">
        <v>9323</v>
      </c>
      <c r="I2952" s="19" t="str">
        <f t="shared" si="92"/>
        <v>224109.861</v>
      </c>
      <c r="J2952" s="20">
        <v>69437.317748400004</v>
      </c>
      <c r="K2952" s="6" t="s">
        <v>9324</v>
      </c>
      <c r="L2952" t="str">
        <f>VLOOKUP(A2952,[1]Accounts!$A$2:$G$3001,5,FALSE)</f>
        <v>Domiciliary</v>
      </c>
      <c r="M2952" t="str">
        <f>VLOOKUP(A2952,[1]Accounts!$A$2:$G$3001,7,FALSE)</f>
        <v>90785,3856</v>
      </c>
      <c r="N2952" t="str">
        <f>IFERROR(VLOOKUP(A2952,[1]Loan!A:D,4,FALSE),  " No Loan")</f>
        <v xml:space="preserve"> No Loan</v>
      </c>
      <c r="O2952" s="4">
        <f>VLOOKUP(B2952, [1]Transaction!C:F,4,FALSE)</f>
        <v>44382</v>
      </c>
      <c r="P2952" t="str">
        <f>VLOOKUP(B2952,[1]Transaction!C:D,2,FALSE)</f>
        <v>Online Payment</v>
      </c>
      <c r="Q2952" t="str">
        <f>VLOOKUP(B2952,[1]Transaction!C:E,3,FALSE)</f>
        <v>Internet Banking</v>
      </c>
      <c r="R2952" s="10">
        <f>IFERROR(I2952-J2952, "")</f>
        <v>154672.5432516</v>
      </c>
      <c r="S2952" s="5">
        <f t="shared" si="93"/>
        <v>0</v>
      </c>
    </row>
    <row r="2953" spans="1:19" x14ac:dyDescent="0.25">
      <c r="A2953" s="6" t="s">
        <v>1137</v>
      </c>
      <c r="B2953" s="7">
        <v>978339880</v>
      </c>
      <c r="C2953" s="6">
        <v>41</v>
      </c>
      <c r="D2953" s="17">
        <v>29730.75</v>
      </c>
      <c r="E2953" s="6" t="s">
        <v>3348</v>
      </c>
      <c r="F2953" s="6" t="s">
        <v>3611</v>
      </c>
      <c r="G2953" s="6" t="s">
        <v>3345</v>
      </c>
      <c r="H2953" s="18" t="s">
        <v>9325</v>
      </c>
      <c r="I2953" s="19" t="str">
        <f t="shared" si="92"/>
        <v>265391.678</v>
      </c>
      <c r="J2953" s="20">
        <v>165798.07168428</v>
      </c>
      <c r="K2953" s="6" t="s">
        <v>9326</v>
      </c>
      <c r="L2953" t="str">
        <f>VLOOKUP(A2953,[1]Accounts!$A$2:$G$3001,5,FALSE)</f>
        <v>Current</v>
      </c>
      <c r="M2953" t="str">
        <f>VLOOKUP(A2953,[1]Accounts!$A$2:$G$3001,7,FALSE)</f>
        <v>43597,4115</v>
      </c>
      <c r="N2953" t="str">
        <f>IFERROR(VLOOKUP(A2953,[1]Loan!A:D,4,FALSE),  " No Loan")</f>
        <v xml:space="preserve"> No Loan</v>
      </c>
      <c r="O2953" s="4">
        <f>VLOOKUP(B2953, [1]Transaction!C:F,4,FALSE)</f>
        <v>44475</v>
      </c>
      <c r="P2953" t="str">
        <f>VLOOKUP(B2953,[1]Transaction!C:D,2,FALSE)</f>
        <v>Online Payment</v>
      </c>
      <c r="Q2953" t="str">
        <f>VLOOKUP(B2953,[1]Transaction!C:E,3,FALSE)</f>
        <v>Card</v>
      </c>
      <c r="R2953" s="10">
        <f>IFERROR(I2953-J2953, "")</f>
        <v>99593.606315720011</v>
      </c>
      <c r="S2953" s="5">
        <f t="shared" si="93"/>
        <v>0</v>
      </c>
    </row>
    <row r="2954" spans="1:19" x14ac:dyDescent="0.25">
      <c r="A2954" s="6" t="s">
        <v>2963</v>
      </c>
      <c r="B2954" s="7">
        <v>978531360</v>
      </c>
      <c r="C2954" s="6">
        <v>67</v>
      </c>
      <c r="D2954" s="17">
        <v>20234.25</v>
      </c>
      <c r="E2954" s="6" t="s">
        <v>3348</v>
      </c>
      <c r="F2954" s="6" t="s">
        <v>3636</v>
      </c>
      <c r="G2954" s="6" t="s">
        <v>3512</v>
      </c>
      <c r="H2954" s="18" t="s">
        <v>9327</v>
      </c>
      <c r="I2954" s="19" t="str">
        <f t="shared" si="92"/>
        <v>351614.293</v>
      </c>
      <c r="J2954" s="20">
        <v>134676.45153612</v>
      </c>
      <c r="K2954" s="6" t="s">
        <v>4336</v>
      </c>
      <c r="L2954" t="str">
        <f>VLOOKUP(A2954,[1]Accounts!$A$2:$G$3001,5,FALSE)</f>
        <v>Joint</v>
      </c>
      <c r="M2954" t="str">
        <f>VLOOKUP(A2954,[1]Accounts!$A$2:$G$3001,7,FALSE)</f>
        <v>95682,1294</v>
      </c>
      <c r="N2954" t="str">
        <f>IFERROR(VLOOKUP(A2954,[1]Loan!A:D,4,FALSE),  " No Loan")</f>
        <v xml:space="preserve"> No Loan</v>
      </c>
      <c r="O2954" s="4">
        <f>VLOOKUP(B2954, [1]Transaction!C:F,4,FALSE)</f>
        <v>44661</v>
      </c>
      <c r="P2954" t="str">
        <f>VLOOKUP(B2954,[1]Transaction!C:D,2,FALSE)</f>
        <v>Money Transfer</v>
      </c>
      <c r="Q2954" t="str">
        <f>VLOOKUP(B2954,[1]Transaction!C:E,3,FALSE)</f>
        <v>Mobile</v>
      </c>
      <c r="R2954" s="10">
        <f>IFERROR(I2954-J2954, "")</f>
        <v>216937.84146388</v>
      </c>
      <c r="S2954" s="5">
        <f t="shared" si="93"/>
        <v>0</v>
      </c>
    </row>
    <row r="2955" spans="1:19" x14ac:dyDescent="0.25">
      <c r="A2955" s="6" t="s">
        <v>2972</v>
      </c>
      <c r="B2955" s="7">
        <v>979458478</v>
      </c>
      <c r="C2955" s="6">
        <v>64</v>
      </c>
      <c r="D2955" s="17">
        <v>21330</v>
      </c>
      <c r="E2955" s="6" t="s">
        <v>3339</v>
      </c>
      <c r="F2955" s="6" t="s">
        <v>4621</v>
      </c>
      <c r="G2955" s="6" t="s">
        <v>3341</v>
      </c>
      <c r="H2955" s="18" t="s">
        <v>9328</v>
      </c>
      <c r="I2955" s="19" t="str">
        <f t="shared" si="92"/>
        <v>55301.5149</v>
      </c>
      <c r="J2955" s="20">
        <v>71552.398679999998</v>
      </c>
      <c r="K2955" s="6" t="s">
        <v>9329</v>
      </c>
      <c r="L2955" t="str">
        <f>VLOOKUP(A2955,[1]Accounts!$A$2:$G$3001,5,FALSE)</f>
        <v>Corporate</v>
      </c>
      <c r="M2955" t="str">
        <f>VLOOKUP(A2955,[1]Accounts!$A$2:$G$3001,7,FALSE)</f>
        <v>135342,0969</v>
      </c>
      <c r="N2955" t="str">
        <f>IFERROR(VLOOKUP(A2955,[1]Loan!A:D,4,FALSE),  " No Loan")</f>
        <v xml:space="preserve"> No Loan</v>
      </c>
      <c r="O2955" s="4">
        <f>VLOOKUP(B2955, [1]Transaction!C:F,4,FALSE)</f>
        <v>44617</v>
      </c>
      <c r="P2955" t="str">
        <f>VLOOKUP(B2955,[1]Transaction!C:D,2,FALSE)</f>
        <v>Money Deposit</v>
      </c>
      <c r="Q2955" t="str">
        <f>VLOOKUP(B2955,[1]Transaction!C:E,3,FALSE)</f>
        <v>ATM</v>
      </c>
      <c r="R2955" s="10">
        <f>IFERROR(I2955-J2955, "")</f>
        <v>-16250.883779999996</v>
      </c>
      <c r="S2955" s="5">
        <f t="shared" si="93"/>
        <v>0</v>
      </c>
    </row>
    <row r="2956" spans="1:19" x14ac:dyDescent="0.25">
      <c r="A2956" s="6" t="s">
        <v>1274</v>
      </c>
      <c r="B2956" s="7">
        <v>979658552</v>
      </c>
      <c r="C2956" s="6">
        <v>17</v>
      </c>
      <c r="D2956" s="17">
        <v>38496.75</v>
      </c>
      <c r="E2956" s="6" t="s">
        <v>3348</v>
      </c>
      <c r="F2956" s="6" t="s">
        <v>4169</v>
      </c>
      <c r="G2956" s="6" t="s">
        <v>3357</v>
      </c>
      <c r="H2956" s="18" t="s">
        <v>9330</v>
      </c>
      <c r="I2956" s="19" t="str">
        <f t="shared" si="92"/>
        <v>1070724.12</v>
      </c>
      <c r="J2956" s="20">
        <v>508795.98306852003</v>
      </c>
      <c r="K2956" s="6" t="s">
        <v>9331</v>
      </c>
      <c r="L2956" t="str">
        <f>VLOOKUP(A2956,[1]Accounts!$A$2:$G$3001,5,FALSE)</f>
        <v>Current</v>
      </c>
      <c r="M2956" t="str">
        <f>VLOOKUP(A2956,[1]Accounts!$A$2:$G$3001,7,FALSE)</f>
        <v>29506,649</v>
      </c>
      <c r="N2956" t="str">
        <f>IFERROR(VLOOKUP(A2956,[1]Loan!A:D,4,FALSE),  " No Loan")</f>
        <v xml:space="preserve"> No Loan</v>
      </c>
      <c r="O2956" s="4">
        <f>VLOOKUP(B2956, [1]Transaction!C:F,4,FALSE)</f>
        <v>44265</v>
      </c>
      <c r="P2956" t="str">
        <f>VLOOKUP(B2956,[1]Transaction!C:D,2,FALSE)</f>
        <v>Cash Withdrawal</v>
      </c>
      <c r="Q2956" t="str">
        <f>VLOOKUP(B2956,[1]Transaction!C:E,3,FALSE)</f>
        <v>ATM</v>
      </c>
      <c r="R2956" s="10">
        <f>IFERROR(I2956-J2956, "")</f>
        <v>561928.13693148014</v>
      </c>
      <c r="S2956" s="5">
        <f t="shared" si="93"/>
        <v>11238.562738629604</v>
      </c>
    </row>
    <row r="2957" spans="1:19" x14ac:dyDescent="0.25">
      <c r="A2957" s="6" t="s">
        <v>1998</v>
      </c>
      <c r="B2957" s="7">
        <v>980286712</v>
      </c>
      <c r="C2957" s="6">
        <v>73</v>
      </c>
      <c r="D2957" s="17">
        <v>18042.75</v>
      </c>
      <c r="E2957" s="6" t="s">
        <v>3339</v>
      </c>
      <c r="F2957" s="6" t="s">
        <v>3447</v>
      </c>
      <c r="G2957" s="6" t="s">
        <v>3429</v>
      </c>
      <c r="H2957" s="18" t="s">
        <v>9332</v>
      </c>
      <c r="I2957" s="19" t="str">
        <f t="shared" si="92"/>
        <v>156466.454</v>
      </c>
      <c r="J2957" s="20">
        <v>55322.067754800002</v>
      </c>
      <c r="K2957" s="6" t="s">
        <v>9333</v>
      </c>
      <c r="L2957" t="str">
        <f>VLOOKUP(A2957,[1]Accounts!$A$2:$G$3001,5,FALSE)</f>
        <v>Domiciliary</v>
      </c>
      <c r="M2957" t="str">
        <f>VLOOKUP(A2957,[1]Accounts!$A$2:$G$3001,7,FALSE)</f>
        <v>63251,0424</v>
      </c>
      <c r="N2957" t="str">
        <f>IFERROR(VLOOKUP(A2957,[1]Loan!A:D,4,FALSE),  " No Loan")</f>
        <v xml:space="preserve"> No Loan</v>
      </c>
      <c r="O2957" s="4">
        <f>VLOOKUP(B2957, [1]Transaction!C:F,4,FALSE)</f>
        <v>44248</v>
      </c>
      <c r="P2957" t="str">
        <f>VLOOKUP(B2957,[1]Transaction!C:D,2,FALSE)</f>
        <v>Checks</v>
      </c>
      <c r="Q2957" t="str">
        <f>VLOOKUP(B2957,[1]Transaction!C:E,3,FALSE)</f>
        <v>Bank</v>
      </c>
      <c r="R2957" s="10">
        <f>IFERROR(I2957-J2957, "")</f>
        <v>101144.3862452</v>
      </c>
      <c r="S2957" s="5">
        <f t="shared" si="93"/>
        <v>0</v>
      </c>
    </row>
    <row r="2958" spans="1:19" x14ac:dyDescent="0.25">
      <c r="A2958" s="6" t="s">
        <v>1028</v>
      </c>
      <c r="B2958" s="7">
        <v>980718499</v>
      </c>
      <c r="C2958" s="6">
        <v>50</v>
      </c>
      <c r="D2958" s="17">
        <v>26443.5</v>
      </c>
      <c r="E2958" s="6" t="s">
        <v>3339</v>
      </c>
      <c r="F2958" s="6" t="s">
        <v>3475</v>
      </c>
      <c r="G2958" s="6" t="s">
        <v>3512</v>
      </c>
      <c r="H2958" s="18" t="s">
        <v>9334</v>
      </c>
      <c r="I2958" s="19" t="str">
        <f t="shared" si="92"/>
        <v>958002.587</v>
      </c>
      <c r="J2958" s="20">
        <v>271735.32516569999</v>
      </c>
      <c r="K2958" s="6" t="s">
        <v>9335</v>
      </c>
      <c r="L2958" t="str">
        <f>VLOOKUP(A2958,[1]Accounts!$A$2:$G$3001,5,FALSE)</f>
        <v>Domiciliary</v>
      </c>
      <c r="M2958" t="str">
        <f>VLOOKUP(A2958,[1]Accounts!$A$2:$G$3001,7,FALSE)</f>
        <v>54599,9232</v>
      </c>
      <c r="N2958" t="str">
        <f>IFERROR(VLOOKUP(A2958,[1]Loan!A:D,4,FALSE),  " No Loan")</f>
        <v xml:space="preserve"> No Loan</v>
      </c>
      <c r="O2958" s="4">
        <f>VLOOKUP(B2958, [1]Transaction!C:F,4,FALSE)</f>
        <v>44542</v>
      </c>
      <c r="P2958" t="str">
        <f>VLOOKUP(B2958,[1]Transaction!C:D,2,FALSE)</f>
        <v>Online Payment</v>
      </c>
      <c r="Q2958" t="str">
        <f>VLOOKUP(B2958,[1]Transaction!C:E,3,FALSE)</f>
        <v>Internet Banking</v>
      </c>
      <c r="R2958" s="10">
        <f>IFERROR(I2958-J2958, "")</f>
        <v>686267.26183430012</v>
      </c>
      <c r="S2958" s="5">
        <f t="shared" si="93"/>
        <v>13725.345236686002</v>
      </c>
    </row>
    <row r="2959" spans="1:19" x14ac:dyDescent="0.25">
      <c r="A2959" s="6" t="s">
        <v>2179</v>
      </c>
      <c r="B2959" s="7">
        <v>981655295</v>
      </c>
      <c r="C2959" s="6">
        <v>17</v>
      </c>
      <c r="D2959" s="17">
        <v>38496.75</v>
      </c>
      <c r="E2959" s="6" t="s">
        <v>3348</v>
      </c>
      <c r="F2959" s="6" t="s">
        <v>3847</v>
      </c>
      <c r="G2959" s="6" t="s">
        <v>3505</v>
      </c>
      <c r="H2959" s="18" t="s">
        <v>9336</v>
      </c>
      <c r="I2959" s="19" t="str">
        <f t="shared" si="92"/>
        <v>1503846.78</v>
      </c>
      <c r="J2959" s="20">
        <v>659812.77521640004</v>
      </c>
      <c r="K2959" s="6" t="s">
        <v>9337</v>
      </c>
      <c r="L2959" t="str">
        <f>VLOOKUP(A2959,[1]Accounts!$A$2:$G$3001,5,FALSE)</f>
        <v>Joint</v>
      </c>
      <c r="M2959" t="str">
        <f>VLOOKUP(A2959,[1]Accounts!$A$2:$G$3001,7,FALSE)</f>
        <v>75219,8139</v>
      </c>
      <c r="N2959" t="str">
        <f>IFERROR(VLOOKUP(A2959,[1]Loan!A:D,4,FALSE),  " No Loan")</f>
        <v xml:space="preserve"> No Loan</v>
      </c>
      <c r="O2959" s="4">
        <f>VLOOKUP(B2959, [1]Transaction!C:F,4,FALSE)</f>
        <v>44541</v>
      </c>
      <c r="P2959" t="str">
        <f>VLOOKUP(B2959,[1]Transaction!C:D,2,FALSE)</f>
        <v>Cash Withdrawal</v>
      </c>
      <c r="Q2959" t="str">
        <f>VLOOKUP(B2959,[1]Transaction!C:E,3,FALSE)</f>
        <v>POS</v>
      </c>
      <c r="R2959" s="10">
        <f>IFERROR(I2959-J2959, "")</f>
        <v>844034.00478359999</v>
      </c>
      <c r="S2959" s="5">
        <f t="shared" si="93"/>
        <v>16880.680095672</v>
      </c>
    </row>
    <row r="2960" spans="1:19" x14ac:dyDescent="0.25">
      <c r="A2960" s="6" t="s">
        <v>2025</v>
      </c>
      <c r="B2960" s="7">
        <v>982383276</v>
      </c>
      <c r="C2960" s="6">
        <v>22</v>
      </c>
      <c r="D2960" s="17">
        <v>36670.5</v>
      </c>
      <c r="E2960" s="6" t="s">
        <v>3348</v>
      </c>
      <c r="F2960" s="6" t="s">
        <v>4287</v>
      </c>
      <c r="G2960" s="6" t="s">
        <v>3403</v>
      </c>
      <c r="H2960" s="18" t="s">
        <v>9338</v>
      </c>
      <c r="I2960" s="19" t="str">
        <f t="shared" si="92"/>
        <v>2709947.01</v>
      </c>
      <c r="J2960" s="20">
        <v>585630.10874367994</v>
      </c>
      <c r="K2960" s="6" t="s">
        <v>9339</v>
      </c>
      <c r="L2960" t="str">
        <f>VLOOKUP(A2960,[1]Accounts!$A$2:$G$3001,5,FALSE)</f>
        <v>Corporate</v>
      </c>
      <c r="M2960" t="str">
        <f>VLOOKUP(A2960,[1]Accounts!$A$2:$G$3001,7,FALSE)</f>
        <v>110634,5856</v>
      </c>
      <c r="N2960" t="str">
        <f>IFERROR(VLOOKUP(A2960,[1]Loan!A:D,4,FALSE),  " No Loan")</f>
        <v xml:space="preserve"> No Loan</v>
      </c>
      <c r="O2960" s="4">
        <f>VLOOKUP(B2960, [1]Transaction!C:F,4,FALSE)</f>
        <v>44584</v>
      </c>
      <c r="P2960" t="str">
        <f>VLOOKUP(B2960,[1]Transaction!C:D,2,FALSE)</f>
        <v>Online Payment</v>
      </c>
      <c r="Q2960" t="str">
        <f>VLOOKUP(B2960,[1]Transaction!C:E,3,FALSE)</f>
        <v>Mobile</v>
      </c>
      <c r="R2960" s="10">
        <f>IFERROR(I2960-J2960, "")</f>
        <v>2124316.9012563201</v>
      </c>
      <c r="S2960" s="5">
        <f t="shared" si="93"/>
        <v>42486.338025126402</v>
      </c>
    </row>
    <row r="2961" spans="1:19" x14ac:dyDescent="0.25">
      <c r="A2961" s="6" t="s">
        <v>2155</v>
      </c>
      <c r="B2961" s="7">
        <v>982528588</v>
      </c>
      <c r="C2961" s="6">
        <v>76</v>
      </c>
      <c r="D2961" s="17">
        <v>16947</v>
      </c>
      <c r="E2961" s="6" t="s">
        <v>3348</v>
      </c>
      <c r="F2961" s="6" t="s">
        <v>4621</v>
      </c>
      <c r="G2961" s="6" t="s">
        <v>3489</v>
      </c>
      <c r="H2961" s="18" t="s">
        <v>9340</v>
      </c>
      <c r="I2961" s="19" t="str">
        <f t="shared" si="92"/>
        <v>317919.568</v>
      </c>
      <c r="J2961" s="20">
        <v>130580.78758367999</v>
      </c>
      <c r="K2961" s="6" t="s">
        <v>9341</v>
      </c>
      <c r="L2961" t="str">
        <f>VLOOKUP(A2961,[1]Accounts!$A$2:$G$3001,5,FALSE)</f>
        <v>Joint</v>
      </c>
      <c r="M2961" t="str">
        <f>VLOOKUP(A2961,[1]Accounts!$A$2:$G$3001,7,FALSE)</f>
        <v>69198,5229</v>
      </c>
      <c r="N2961" t="str">
        <f>IFERROR(VLOOKUP(A2961,[1]Loan!A:D,4,FALSE),  " No Loan")</f>
        <v xml:space="preserve"> No Loan</v>
      </c>
      <c r="O2961" s="4">
        <f>VLOOKUP(B2961, [1]Transaction!C:F,4,FALSE)</f>
        <v>44421</v>
      </c>
      <c r="P2961" t="str">
        <f>VLOOKUP(B2961,[1]Transaction!C:D,2,FALSE)</f>
        <v>Checks</v>
      </c>
      <c r="Q2961" t="str">
        <f>VLOOKUP(B2961,[1]Transaction!C:E,3,FALSE)</f>
        <v>Informal Services</v>
      </c>
      <c r="R2961" s="10">
        <f>IFERROR(I2961-J2961, "")</f>
        <v>187338.78041632002</v>
      </c>
      <c r="S2961" s="5">
        <f t="shared" si="93"/>
        <v>0</v>
      </c>
    </row>
    <row r="2962" spans="1:19" x14ac:dyDescent="0.25">
      <c r="A2962" s="6" t="s">
        <v>2458</v>
      </c>
      <c r="B2962" s="7">
        <v>982975265</v>
      </c>
      <c r="C2962" s="6">
        <v>85</v>
      </c>
      <c r="D2962" s="17">
        <v>13659.75</v>
      </c>
      <c r="E2962" s="6" t="s">
        <v>3348</v>
      </c>
      <c r="F2962" s="6" t="s">
        <v>3644</v>
      </c>
      <c r="G2962" s="6" t="s">
        <v>3369</v>
      </c>
      <c r="H2962" s="18" t="s">
        <v>9342</v>
      </c>
      <c r="I2962" s="19" t="str">
        <f t="shared" si="92"/>
        <v>374674.979</v>
      </c>
      <c r="J2962" s="20">
        <v>337207.48185600003</v>
      </c>
      <c r="K2962" s="6" t="s">
        <v>5262</v>
      </c>
      <c r="L2962" t="str">
        <f>VLOOKUP(A2962,[1]Accounts!$A$2:$G$3001,5,FALSE)</f>
        <v>Joint</v>
      </c>
      <c r="M2962" t="str">
        <f>VLOOKUP(A2962,[1]Accounts!$A$2:$G$3001,7,FALSE)</f>
        <v>56861,3682</v>
      </c>
      <c r="N2962" t="str">
        <f>IFERROR(VLOOKUP(A2962,[1]Loan!A:D,4,FALSE),  " No Loan")</f>
        <v xml:space="preserve"> No Loan</v>
      </c>
      <c r="O2962" s="4">
        <f>VLOOKUP(B2962, [1]Transaction!C:F,4,FALSE)</f>
        <v>44656</v>
      </c>
      <c r="P2962" t="str">
        <f>VLOOKUP(B2962,[1]Transaction!C:D,2,FALSE)</f>
        <v>Money Transfer</v>
      </c>
      <c r="Q2962" t="str">
        <f>VLOOKUP(B2962,[1]Transaction!C:E,3,FALSE)</f>
        <v>Mobile</v>
      </c>
      <c r="R2962" s="10">
        <f>IFERROR(I2962-J2962, "")</f>
        <v>37467.497143999964</v>
      </c>
      <c r="S2962" s="5">
        <f t="shared" si="93"/>
        <v>0</v>
      </c>
    </row>
    <row r="2963" spans="1:19" x14ac:dyDescent="0.25">
      <c r="A2963" s="6" t="s">
        <v>121</v>
      </c>
      <c r="B2963" s="7">
        <v>983282046</v>
      </c>
      <c r="C2963" s="6">
        <v>35</v>
      </c>
      <c r="D2963" s="17">
        <v>31922.25</v>
      </c>
      <c r="E2963" s="6" t="s">
        <v>3348</v>
      </c>
      <c r="F2963" s="6" t="s">
        <v>3718</v>
      </c>
      <c r="G2963" s="6" t="s">
        <v>3361</v>
      </c>
      <c r="H2963" s="18" t="s">
        <v>9343</v>
      </c>
      <c r="I2963" s="19" t="str">
        <f t="shared" si="92"/>
        <v>2061726.77</v>
      </c>
      <c r="J2963" s="20">
        <v>320999.4046368</v>
      </c>
      <c r="K2963" s="6" t="s">
        <v>4915</v>
      </c>
      <c r="L2963" t="str">
        <f>VLOOKUP(A2963,[1]Accounts!$A$2:$G$3001,5,FALSE)</f>
        <v>Joint</v>
      </c>
      <c r="M2963" t="str">
        <f>VLOOKUP(A2963,[1]Accounts!$A$2:$G$3001,7,FALSE)</f>
        <v>151820,916</v>
      </c>
      <c r="N2963" t="str">
        <f>IFERROR(VLOOKUP(A2963,[1]Loan!A:D,4,FALSE),  " No Loan")</f>
        <v xml:space="preserve"> No Loan</v>
      </c>
      <c r="O2963" s="4">
        <f>VLOOKUP(B2963, [1]Transaction!C:F,4,FALSE)</f>
        <v>44436</v>
      </c>
      <c r="P2963" t="str">
        <f>VLOOKUP(B2963,[1]Transaction!C:D,2,FALSE)</f>
        <v>Cash Withdrawal</v>
      </c>
      <c r="Q2963" t="str">
        <f>VLOOKUP(B2963,[1]Transaction!C:E,3,FALSE)</f>
        <v>POS</v>
      </c>
      <c r="R2963" s="10">
        <f>IFERROR(I2963-J2963, "")</f>
        <v>1740727.3653632</v>
      </c>
      <c r="S2963" s="5">
        <f t="shared" si="93"/>
        <v>34814.547307264002</v>
      </c>
    </row>
    <row r="2964" spans="1:19" x14ac:dyDescent="0.25">
      <c r="A2964" s="6" t="s">
        <v>2932</v>
      </c>
      <c r="B2964" s="7">
        <v>983314375</v>
      </c>
      <c r="C2964" s="6">
        <v>71</v>
      </c>
      <c r="D2964" s="17">
        <v>18773.25</v>
      </c>
      <c r="E2964" s="6" t="s">
        <v>3339</v>
      </c>
      <c r="F2964" s="6" t="s">
        <v>4011</v>
      </c>
      <c r="G2964" s="6" t="s">
        <v>3512</v>
      </c>
      <c r="H2964" s="18" t="s">
        <v>9344</v>
      </c>
      <c r="I2964" s="19" t="str">
        <f t="shared" si="92"/>
        <v>426063.72_x0002_</v>
      </c>
      <c r="J2964" s="20">
        <v>159518.25676799999</v>
      </c>
      <c r="K2964" s="6" t="s">
        <v>4839</v>
      </c>
      <c r="L2964" t="str">
        <f>VLOOKUP(A2964,[1]Accounts!$A$2:$G$3001,5,FALSE)</f>
        <v>Domiciliary</v>
      </c>
      <c r="M2964" t="str">
        <f>VLOOKUP(A2964,[1]Accounts!$A$2:$G$3001,7,FALSE)</f>
        <v>21193,4375</v>
      </c>
      <c r="N2964" t="str">
        <f>IFERROR(VLOOKUP(A2964,[1]Loan!A:D,4,FALSE),  " No Loan")</f>
        <v xml:space="preserve"> No Loan</v>
      </c>
      <c r="O2964" s="4">
        <f>VLOOKUP(B2964, [1]Transaction!C:F,4,FALSE)</f>
        <v>44311</v>
      </c>
      <c r="P2964" t="str">
        <f>VLOOKUP(B2964,[1]Transaction!C:D,2,FALSE)</f>
        <v>Money Transfer</v>
      </c>
      <c r="Q2964" t="str">
        <f>VLOOKUP(B2964,[1]Transaction!C:E,3,FALSE)</f>
        <v>ATM</v>
      </c>
      <c r="R2964" s="10" t="str">
        <f>IFERROR(I2964-J2964, "")</f>
        <v/>
      </c>
      <c r="S2964" s="5" t="e">
        <f t="shared" si="93"/>
        <v>#VALUE!</v>
      </c>
    </row>
    <row r="2965" spans="1:19" x14ac:dyDescent="0.25">
      <c r="A2965" s="6" t="s">
        <v>1000</v>
      </c>
      <c r="B2965" s="7">
        <v>983753016</v>
      </c>
      <c r="C2965" s="6">
        <v>25</v>
      </c>
      <c r="D2965" s="17">
        <v>35574.75</v>
      </c>
      <c r="E2965" s="6" t="s">
        <v>3348</v>
      </c>
      <c r="F2965" s="6" t="s">
        <v>4539</v>
      </c>
      <c r="G2965" s="6" t="s">
        <v>3369</v>
      </c>
      <c r="H2965" s="18" t="s">
        <v>9345</v>
      </c>
      <c r="I2965" s="19" t="str">
        <f t="shared" si="92"/>
        <v>116891.759</v>
      </c>
      <c r="J2965" s="20">
        <v>93055.008530399995</v>
      </c>
      <c r="K2965" s="6" t="s">
        <v>9346</v>
      </c>
      <c r="L2965" t="str">
        <f>VLOOKUP(A2965,[1]Accounts!$A$2:$G$3001,5,FALSE)</f>
        <v>Savings</v>
      </c>
      <c r="M2965" t="str">
        <f>VLOOKUP(A2965,[1]Accounts!$A$2:$G$3001,7,FALSE)</f>
        <v>39077,376</v>
      </c>
      <c r="N2965" t="str">
        <f>IFERROR(VLOOKUP(A2965,[1]Loan!A:D,4,FALSE),  " No Loan")</f>
        <v xml:space="preserve"> No Loan</v>
      </c>
      <c r="O2965" s="4">
        <f>VLOOKUP(B2965, [1]Transaction!C:F,4,FALSE)</f>
        <v>44582</v>
      </c>
      <c r="P2965" t="str">
        <f>VLOOKUP(B2965,[1]Transaction!C:D,2,FALSE)</f>
        <v>Money Transfer</v>
      </c>
      <c r="Q2965" t="str">
        <f>VLOOKUP(B2965,[1]Transaction!C:E,3,FALSE)</f>
        <v>Internet Banking</v>
      </c>
      <c r="R2965" s="10">
        <f>IFERROR(I2965-J2965, "")</f>
        <v>23836.750469600011</v>
      </c>
      <c r="S2965" s="5">
        <f t="shared" si="93"/>
        <v>0</v>
      </c>
    </row>
    <row r="2966" spans="1:19" x14ac:dyDescent="0.25">
      <c r="A2966" s="6" t="s">
        <v>939</v>
      </c>
      <c r="B2966" s="7">
        <v>984213296</v>
      </c>
      <c r="C2966" s="6">
        <v>60</v>
      </c>
      <c r="D2966" s="17">
        <v>22791</v>
      </c>
      <c r="E2966" s="6" t="s">
        <v>3339</v>
      </c>
      <c r="F2966" s="6" t="s">
        <v>4236</v>
      </c>
      <c r="G2966" s="6" t="s">
        <v>3376</v>
      </c>
      <c r="H2966" s="18" t="s">
        <v>9347</v>
      </c>
      <c r="I2966" s="19" t="str">
        <f t="shared" si="92"/>
        <v>166878.163</v>
      </c>
      <c r="J2966" s="20">
        <v>76303.601562240001</v>
      </c>
      <c r="K2966" s="6" t="s">
        <v>9348</v>
      </c>
      <c r="L2966" t="str">
        <f>VLOOKUP(A2966,[1]Accounts!$A$2:$G$3001,5,FALSE)</f>
        <v>Joint</v>
      </c>
      <c r="M2966" t="str">
        <f>VLOOKUP(A2966,[1]Accounts!$A$2:$G$3001,7,FALSE)</f>
        <v>389998,6816</v>
      </c>
      <c r="N2966" t="str">
        <f>IFERROR(VLOOKUP(A2966,[1]Loan!A:D,4,FALSE),  " No Loan")</f>
        <v>N5568184384</v>
      </c>
      <c r="O2966" s="4">
        <f>VLOOKUP(B2966, [1]Transaction!C:F,4,FALSE)</f>
        <v>44617</v>
      </c>
      <c r="P2966" t="str">
        <f>VLOOKUP(B2966,[1]Transaction!C:D,2,FALSE)</f>
        <v>Loan Payment</v>
      </c>
      <c r="Q2966" t="str">
        <f>VLOOKUP(B2966,[1]Transaction!C:E,3,FALSE)</f>
        <v>ACH</v>
      </c>
      <c r="R2966" s="10">
        <f>IFERROR(I2966-J2966, "")</f>
        <v>90574.56143776</v>
      </c>
      <c r="S2966" s="5">
        <f t="shared" si="93"/>
        <v>0</v>
      </c>
    </row>
    <row r="2967" spans="1:19" x14ac:dyDescent="0.25">
      <c r="A2967" s="6" t="s">
        <v>742</v>
      </c>
      <c r="B2967" s="7">
        <v>984535903</v>
      </c>
      <c r="C2967" s="6">
        <v>43</v>
      </c>
      <c r="D2967" s="17">
        <v>29000.25</v>
      </c>
      <c r="E2967" s="6" t="s">
        <v>3339</v>
      </c>
      <c r="F2967" s="6" t="s">
        <v>3435</v>
      </c>
      <c r="G2967" s="6" t="s">
        <v>3350</v>
      </c>
      <c r="H2967" s="18" t="s">
        <v>9349</v>
      </c>
      <c r="I2967" s="19" t="str">
        <f t="shared" si="92"/>
        <v>1675743.29</v>
      </c>
      <c r="J2967" s="20">
        <v>237955.54779059999</v>
      </c>
      <c r="K2967" s="6" t="s">
        <v>9350</v>
      </c>
      <c r="L2967" t="str">
        <f>VLOOKUP(A2967,[1]Accounts!$A$2:$G$3001,5,FALSE)</f>
        <v>Corporate</v>
      </c>
      <c r="M2967" t="str">
        <f>VLOOKUP(A2967,[1]Accounts!$A$2:$G$3001,7,FALSE)</f>
        <v>90493,26</v>
      </c>
      <c r="N2967" t="str">
        <f>IFERROR(VLOOKUP(A2967,[1]Loan!A:D,4,FALSE),  " No Loan")</f>
        <v xml:space="preserve"> No Loan</v>
      </c>
      <c r="O2967" s="4">
        <f>VLOOKUP(B2967, [1]Transaction!C:F,4,FALSE)</f>
        <v>44468</v>
      </c>
      <c r="P2967" t="str">
        <f>VLOOKUP(B2967,[1]Transaction!C:D,2,FALSE)</f>
        <v>Money Transfer</v>
      </c>
      <c r="Q2967" t="str">
        <f>VLOOKUP(B2967,[1]Transaction!C:E,3,FALSE)</f>
        <v>ATM</v>
      </c>
      <c r="R2967" s="10">
        <f>IFERROR(I2967-J2967, "")</f>
        <v>1437787.7422094001</v>
      </c>
      <c r="S2967" s="5">
        <f t="shared" si="93"/>
        <v>28755.754844188003</v>
      </c>
    </row>
    <row r="2968" spans="1:19" x14ac:dyDescent="0.25">
      <c r="A2968" s="6" t="s">
        <v>2444</v>
      </c>
      <c r="B2968" s="7">
        <v>984694071</v>
      </c>
      <c r="C2968" s="6">
        <v>67</v>
      </c>
      <c r="D2968" s="17">
        <v>20234.25</v>
      </c>
      <c r="E2968" s="6" t="s">
        <v>3348</v>
      </c>
      <c r="F2968" s="6" t="s">
        <v>3579</v>
      </c>
      <c r="G2968" s="6" t="s">
        <v>3361</v>
      </c>
      <c r="H2968" s="18" t="s">
        <v>9351</v>
      </c>
      <c r="I2968" s="19" t="str">
        <f t="shared" si="92"/>
        <v>606505.384</v>
      </c>
      <c r="J2968" s="20">
        <v>321804.621897</v>
      </c>
      <c r="K2968" s="6" t="s">
        <v>9352</v>
      </c>
      <c r="L2968" t="str">
        <f>VLOOKUP(A2968,[1]Accounts!$A$2:$G$3001,5,FALSE)</f>
        <v>Corporate</v>
      </c>
      <c r="M2968" t="str">
        <f>VLOOKUP(A2968,[1]Accounts!$A$2:$G$3001,7,FALSE)</f>
        <v>179913,72</v>
      </c>
      <c r="N2968" t="str">
        <f>IFERROR(VLOOKUP(A2968,[1]Loan!A:D,4,FALSE),  " No Loan")</f>
        <v xml:space="preserve"> No Loan</v>
      </c>
      <c r="O2968" s="4">
        <f>VLOOKUP(B2968, [1]Transaction!C:F,4,FALSE)</f>
        <v>44437</v>
      </c>
      <c r="P2968" t="str">
        <f>VLOOKUP(B2968,[1]Transaction!C:D,2,FALSE)</f>
        <v>Money Deposit</v>
      </c>
      <c r="Q2968" t="str">
        <f>VLOOKUP(B2968,[1]Transaction!C:E,3,FALSE)</f>
        <v>Bank</v>
      </c>
      <c r="R2968" s="10">
        <f>IFERROR(I2968-J2968, "")</f>
        <v>284700.76210299996</v>
      </c>
      <c r="S2968" s="5">
        <f t="shared" si="93"/>
        <v>0</v>
      </c>
    </row>
    <row r="2969" spans="1:19" x14ac:dyDescent="0.25">
      <c r="A2969" s="6" t="s">
        <v>3166</v>
      </c>
      <c r="B2969" s="7">
        <v>985217845</v>
      </c>
      <c r="C2969" s="6">
        <v>24</v>
      </c>
      <c r="D2969" s="17">
        <v>35940</v>
      </c>
      <c r="E2969" s="6" t="s">
        <v>3348</v>
      </c>
      <c r="F2969" s="6" t="s">
        <v>3372</v>
      </c>
      <c r="G2969" s="6" t="s">
        <v>3345</v>
      </c>
      <c r="H2969" s="18" t="s">
        <v>9353</v>
      </c>
      <c r="I2969" s="19" t="str">
        <f t="shared" si="92"/>
        <v>65946.8677</v>
      </c>
      <c r="J2969" s="20">
        <v>52604.57389824</v>
      </c>
      <c r="K2969" s="6" t="s">
        <v>9354</v>
      </c>
      <c r="L2969" t="str">
        <f>VLOOKUP(A2969,[1]Accounts!$A$2:$G$3001,5,FALSE)</f>
        <v>Corporate</v>
      </c>
      <c r="M2969" t="str">
        <f>VLOOKUP(A2969,[1]Accounts!$A$2:$G$3001,7,FALSE)</f>
        <v>62120,595</v>
      </c>
      <c r="N2969" t="str">
        <f>IFERROR(VLOOKUP(A2969,[1]Loan!A:D,4,FALSE),  " No Loan")</f>
        <v xml:space="preserve"> No Loan</v>
      </c>
      <c r="O2969" s="4">
        <f>VLOOKUP(B2969, [1]Transaction!C:F,4,FALSE)</f>
        <v>44267</v>
      </c>
      <c r="P2969" t="str">
        <f>VLOOKUP(B2969,[1]Transaction!C:D,2,FALSE)</f>
        <v>Money Deposit</v>
      </c>
      <c r="Q2969" t="str">
        <f>VLOOKUP(B2969,[1]Transaction!C:E,3,FALSE)</f>
        <v>Bank</v>
      </c>
      <c r="R2969" s="10">
        <f>IFERROR(I2969-J2969, "")</f>
        <v>13342.293801760003</v>
      </c>
      <c r="S2969" s="5">
        <f t="shared" si="93"/>
        <v>0</v>
      </c>
    </row>
    <row r="2970" spans="1:19" x14ac:dyDescent="0.25">
      <c r="A2970" s="6" t="s">
        <v>942</v>
      </c>
      <c r="B2970" s="7">
        <v>986276311</v>
      </c>
      <c r="C2970" s="6">
        <v>54</v>
      </c>
      <c r="D2970" s="17">
        <v>24982.5</v>
      </c>
      <c r="E2970" s="6" t="s">
        <v>3339</v>
      </c>
      <c r="F2970" s="6" t="s">
        <v>3460</v>
      </c>
      <c r="G2970" s="6" t="s">
        <v>3369</v>
      </c>
      <c r="H2970" s="18" t="s">
        <v>9355</v>
      </c>
      <c r="I2970" s="19" t="str">
        <f t="shared" si="92"/>
        <v>210065.066</v>
      </c>
      <c r="J2970" s="20">
        <v>124557.81195</v>
      </c>
      <c r="K2970" s="6" t="s">
        <v>8030</v>
      </c>
      <c r="L2970" t="str">
        <f>VLOOKUP(A2970,[1]Accounts!$A$2:$G$3001,5,FALSE)</f>
        <v>Corporate</v>
      </c>
      <c r="M2970" t="str">
        <f>VLOOKUP(A2970,[1]Accounts!$A$2:$G$3001,7,FALSE)</f>
        <v>311847,8748</v>
      </c>
      <c r="N2970" t="str">
        <f>IFERROR(VLOOKUP(A2970,[1]Loan!A:D,4,FALSE),  " No Loan")</f>
        <v>N11325110181</v>
      </c>
      <c r="O2970" s="4">
        <f>VLOOKUP(B2970, [1]Transaction!C:F,4,FALSE)</f>
        <v>44490</v>
      </c>
      <c r="P2970" t="str">
        <f>VLOOKUP(B2970,[1]Transaction!C:D,2,FALSE)</f>
        <v>Loan Payment</v>
      </c>
      <c r="Q2970" t="str">
        <f>VLOOKUP(B2970,[1]Transaction!C:E,3,FALSE)</f>
        <v>AFT</v>
      </c>
      <c r="R2970" s="10">
        <f>IFERROR(I2970-J2970, "")</f>
        <v>85507.254049999989</v>
      </c>
      <c r="S2970" s="5">
        <f t="shared" si="93"/>
        <v>0</v>
      </c>
    </row>
    <row r="2971" spans="1:19" x14ac:dyDescent="0.25">
      <c r="A2971" s="6" t="s">
        <v>2316</v>
      </c>
      <c r="B2971" s="7">
        <v>986502521</v>
      </c>
      <c r="C2971" s="6">
        <v>78</v>
      </c>
      <c r="D2971" s="17">
        <v>16216.5</v>
      </c>
      <c r="E2971" s="6" t="s">
        <v>3339</v>
      </c>
      <c r="F2971" s="6" t="s">
        <v>3833</v>
      </c>
      <c r="G2971" s="6" t="s">
        <v>3376</v>
      </c>
      <c r="H2971" s="18" t="s">
        <v>9356</v>
      </c>
      <c r="I2971" s="19" t="str">
        <f t="shared" si="92"/>
        <v>378215.142</v>
      </c>
      <c r="J2971" s="20">
        <v>113862.663915</v>
      </c>
      <c r="K2971" s="6" t="s">
        <v>9357</v>
      </c>
      <c r="L2971" t="str">
        <f>VLOOKUP(A2971,[1]Accounts!$A$2:$G$3001,5,FALSE)</f>
        <v>Joint</v>
      </c>
      <c r="M2971" t="str">
        <f>VLOOKUP(A2971,[1]Accounts!$A$2:$G$3001,7,FALSE)</f>
        <v>34495,7584</v>
      </c>
      <c r="N2971" t="str">
        <f>IFERROR(VLOOKUP(A2971,[1]Loan!A:D,4,FALSE),  " No Loan")</f>
        <v xml:space="preserve"> No Loan</v>
      </c>
      <c r="O2971" s="4">
        <f>VLOOKUP(B2971, [1]Transaction!C:F,4,FALSE)</f>
        <v>44245</v>
      </c>
      <c r="P2971" t="str">
        <f>VLOOKUP(B2971,[1]Transaction!C:D,2,FALSE)</f>
        <v>Money Transfer</v>
      </c>
      <c r="Q2971" t="str">
        <f>VLOOKUP(B2971,[1]Transaction!C:E,3,FALSE)</f>
        <v>Mobile</v>
      </c>
      <c r="R2971" s="10">
        <f>IFERROR(I2971-J2971, "")</f>
        <v>264352.47808500001</v>
      </c>
      <c r="S2971" s="5">
        <f t="shared" si="93"/>
        <v>0</v>
      </c>
    </row>
    <row r="2972" spans="1:19" x14ac:dyDescent="0.25">
      <c r="A2972" s="6" t="s">
        <v>3081</v>
      </c>
      <c r="B2972" s="7">
        <v>986667087</v>
      </c>
      <c r="C2972" s="6">
        <v>24</v>
      </c>
      <c r="D2972" s="17">
        <v>35940</v>
      </c>
      <c r="E2972" s="6" t="s">
        <v>3348</v>
      </c>
      <c r="F2972" s="6" t="s">
        <v>3821</v>
      </c>
      <c r="G2972" s="6" t="s">
        <v>3463</v>
      </c>
      <c r="H2972" s="18" t="s">
        <v>9358</v>
      </c>
      <c r="I2972" s="19" t="str">
        <f t="shared" si="92"/>
        <v>1065152.14</v>
      </c>
      <c r="J2972" s="20">
        <v>405047.6528553</v>
      </c>
      <c r="K2972" s="6" t="s">
        <v>9359</v>
      </c>
      <c r="L2972" t="str">
        <f>VLOOKUP(A2972,[1]Accounts!$A$2:$G$3001,5,FALSE)</f>
        <v>Domiciliary</v>
      </c>
      <c r="M2972" t="str">
        <f>VLOOKUP(A2972,[1]Accounts!$A$2:$G$3001,7,FALSE)</f>
        <v>89269,83</v>
      </c>
      <c r="N2972" t="str">
        <f>IFERROR(VLOOKUP(A2972,[1]Loan!A:D,4,FALSE),  " No Loan")</f>
        <v xml:space="preserve"> No Loan</v>
      </c>
      <c r="O2972" s="4">
        <f>VLOOKUP(B2972, [1]Transaction!C:F,4,FALSE)</f>
        <v>44623</v>
      </c>
      <c r="P2972" t="str">
        <f>VLOOKUP(B2972,[1]Transaction!C:D,2,FALSE)</f>
        <v>Checks</v>
      </c>
      <c r="Q2972" t="str">
        <f>VLOOKUP(B2972,[1]Transaction!C:E,3,FALSE)</f>
        <v>Bank</v>
      </c>
      <c r="R2972" s="10">
        <f>IFERROR(I2972-J2972, "")</f>
        <v>660104.4871446999</v>
      </c>
      <c r="S2972" s="5">
        <f t="shared" si="93"/>
        <v>13202.089742893999</v>
      </c>
    </row>
    <row r="2973" spans="1:19" x14ac:dyDescent="0.25">
      <c r="A2973" s="6" t="s">
        <v>945</v>
      </c>
      <c r="B2973" s="7">
        <v>986854271</v>
      </c>
      <c r="C2973" s="6">
        <v>23</v>
      </c>
      <c r="D2973" s="17">
        <v>36305.25</v>
      </c>
      <c r="E2973" s="6" t="s">
        <v>3339</v>
      </c>
      <c r="F2973" s="6" t="s">
        <v>4287</v>
      </c>
      <c r="G2973" s="6" t="s">
        <v>3429</v>
      </c>
      <c r="H2973" s="18" t="s">
        <v>9360</v>
      </c>
      <c r="I2973" s="19" t="str">
        <f t="shared" si="92"/>
        <v>296190.680</v>
      </c>
      <c r="J2973" s="20">
        <v>42785.35234392</v>
      </c>
      <c r="K2973" s="6" t="s">
        <v>7071</v>
      </c>
      <c r="L2973" t="str">
        <f>VLOOKUP(A2973,[1]Accounts!$A$2:$G$3001,5,FALSE)</f>
        <v>Domiciliary</v>
      </c>
      <c r="M2973" t="str">
        <f>VLOOKUP(A2973,[1]Accounts!$A$2:$G$3001,7,FALSE)</f>
        <v>347873,7626</v>
      </c>
      <c r="N2973" t="str">
        <f>IFERROR(VLOOKUP(A2973,[1]Loan!A:D,4,FALSE),  " No Loan")</f>
        <v>N5833559368</v>
      </c>
      <c r="O2973" s="4">
        <f>VLOOKUP(B2973, [1]Transaction!C:F,4,FALSE)</f>
        <v>44216</v>
      </c>
      <c r="P2973" t="str">
        <f>VLOOKUP(B2973,[1]Transaction!C:D,2,FALSE)</f>
        <v>Loan Payment</v>
      </c>
      <c r="Q2973" t="str">
        <f>VLOOKUP(B2973,[1]Transaction!C:E,3,FALSE)</f>
        <v>AFT</v>
      </c>
      <c r="R2973" s="10">
        <f>IFERROR(I2973-J2973, "")</f>
        <v>253405.32765607999</v>
      </c>
      <c r="S2973" s="5">
        <f t="shared" si="93"/>
        <v>0</v>
      </c>
    </row>
    <row r="2974" spans="1:19" x14ac:dyDescent="0.25">
      <c r="A2974" s="6" t="s">
        <v>141</v>
      </c>
      <c r="B2974" s="7">
        <v>986967108</v>
      </c>
      <c r="C2974" s="6">
        <v>42</v>
      </c>
      <c r="D2974" s="17">
        <v>29365.5</v>
      </c>
      <c r="E2974" s="6" t="s">
        <v>3339</v>
      </c>
      <c r="F2974" s="6" t="s">
        <v>3421</v>
      </c>
      <c r="G2974" s="6" t="s">
        <v>3389</v>
      </c>
      <c r="H2974" s="18" t="s">
        <v>9361</v>
      </c>
      <c r="I2974" s="19" t="str">
        <f t="shared" si="92"/>
        <v>375760.722</v>
      </c>
      <c r="J2974" s="20">
        <v>276331.90237730002</v>
      </c>
      <c r="K2974" s="6" t="s">
        <v>9362</v>
      </c>
      <c r="L2974" t="str">
        <f>VLOOKUP(A2974,[1]Accounts!$A$2:$G$3001,5,FALSE)</f>
        <v>Joint</v>
      </c>
      <c r="M2974" t="str">
        <f>VLOOKUP(A2974,[1]Accounts!$A$2:$G$3001,7,FALSE)</f>
        <v>42385,1616</v>
      </c>
      <c r="N2974" t="str">
        <f>IFERROR(VLOOKUP(A2974,[1]Loan!A:D,4,FALSE),  " No Loan")</f>
        <v xml:space="preserve"> No Loan</v>
      </c>
      <c r="O2974" s="4">
        <f>VLOOKUP(B2974, [1]Transaction!C:F,4,FALSE)</f>
        <v>44249</v>
      </c>
      <c r="P2974" t="str">
        <f>VLOOKUP(B2974,[1]Transaction!C:D,2,FALSE)</f>
        <v>Money Transfer</v>
      </c>
      <c r="Q2974" t="str">
        <f>VLOOKUP(B2974,[1]Transaction!C:E,3,FALSE)</f>
        <v>Mobile</v>
      </c>
      <c r="R2974" s="10">
        <f>IFERROR(I2974-J2974, "")</f>
        <v>99428.819622699986</v>
      </c>
      <c r="S2974" s="5">
        <f t="shared" si="93"/>
        <v>0</v>
      </c>
    </row>
    <row r="2975" spans="1:19" x14ac:dyDescent="0.25">
      <c r="A2975" s="6" t="s">
        <v>1769</v>
      </c>
      <c r="B2975" s="7">
        <v>987000482</v>
      </c>
      <c r="C2975" s="6">
        <v>41</v>
      </c>
      <c r="D2975" s="17">
        <v>29730.75</v>
      </c>
      <c r="E2975" s="6" t="s">
        <v>3348</v>
      </c>
      <c r="F2975" s="6" t="s">
        <v>3526</v>
      </c>
      <c r="G2975" s="6" t="s">
        <v>3512</v>
      </c>
      <c r="H2975" s="18" t="s">
        <v>9363</v>
      </c>
      <c r="I2975" s="19" t="str">
        <f t="shared" si="92"/>
        <v>14079.1828</v>
      </c>
      <c r="J2975" s="20">
        <v>11615.325836399999</v>
      </c>
      <c r="K2975" s="6" t="s">
        <v>9364</v>
      </c>
      <c r="L2975" t="str">
        <f>VLOOKUP(A2975,[1]Accounts!$A$2:$G$3001,5,FALSE)</f>
        <v>Domiciliary</v>
      </c>
      <c r="M2975" t="str">
        <f>VLOOKUP(A2975,[1]Accounts!$A$2:$G$3001,7,FALSE)</f>
        <v>422382,6334</v>
      </c>
      <c r="N2975" t="str">
        <f>IFERROR(VLOOKUP(A2975,[1]Loan!A:D,4,FALSE),  " No Loan")</f>
        <v xml:space="preserve"> No Loan</v>
      </c>
      <c r="O2975" s="4">
        <f>VLOOKUP(B2975, [1]Transaction!C:F,4,FALSE)</f>
        <v>44483</v>
      </c>
      <c r="P2975" t="str">
        <f>VLOOKUP(B2975,[1]Transaction!C:D,2,FALSE)</f>
        <v>Cash Withdrawal</v>
      </c>
      <c r="Q2975" t="str">
        <f>VLOOKUP(B2975,[1]Transaction!C:E,3,FALSE)</f>
        <v>ATM</v>
      </c>
      <c r="R2975" s="10">
        <f>IFERROR(I2975-J2975, "")</f>
        <v>2463.8569636000011</v>
      </c>
      <c r="S2975" s="5">
        <f t="shared" si="93"/>
        <v>0</v>
      </c>
    </row>
    <row r="2976" spans="1:19" x14ac:dyDescent="0.25">
      <c r="A2976" s="6" t="s">
        <v>2802</v>
      </c>
      <c r="B2976" s="7">
        <v>987786330</v>
      </c>
      <c r="C2976" s="6">
        <v>33</v>
      </c>
      <c r="D2976" s="17">
        <v>32652.75</v>
      </c>
      <c r="E2976" s="6" t="s">
        <v>3348</v>
      </c>
      <c r="F2976" s="6" t="s">
        <v>3576</v>
      </c>
      <c r="G2976" s="6" t="s">
        <v>3623</v>
      </c>
      <c r="H2976" s="18" t="s">
        <v>9365</v>
      </c>
      <c r="I2976" s="19" t="str">
        <f t="shared" si="92"/>
        <v>1667020.53</v>
      </c>
      <c r="J2976" s="20">
        <v>321236.07436799997</v>
      </c>
      <c r="K2976" s="6" t="s">
        <v>9366</v>
      </c>
      <c r="L2976" t="str">
        <f>VLOOKUP(A2976,[1]Accounts!$A$2:$G$3001,5,FALSE)</f>
        <v>Domiciliary</v>
      </c>
      <c r="M2976" t="str">
        <f>VLOOKUP(A2976,[1]Accounts!$A$2:$G$3001,7,FALSE)</f>
        <v>42230,5353</v>
      </c>
      <c r="N2976" t="str">
        <f>IFERROR(VLOOKUP(A2976,[1]Loan!A:D,4,FALSE),  " No Loan")</f>
        <v xml:space="preserve"> No Loan</v>
      </c>
      <c r="O2976" s="4">
        <f>VLOOKUP(B2976, [1]Transaction!C:F,4,FALSE)</f>
        <v>44247</v>
      </c>
      <c r="P2976" t="str">
        <f>VLOOKUP(B2976,[1]Transaction!C:D,2,FALSE)</f>
        <v>Cash Withdrawal</v>
      </c>
      <c r="Q2976" t="str">
        <f>VLOOKUP(B2976,[1]Transaction!C:E,3,FALSE)</f>
        <v>ATM</v>
      </c>
      <c r="R2976" s="10">
        <f>IFERROR(I2976-J2976, "")</f>
        <v>1345784.455632</v>
      </c>
      <c r="S2976" s="5">
        <f t="shared" si="93"/>
        <v>26915.689112640001</v>
      </c>
    </row>
    <row r="2977" spans="1:19" x14ac:dyDescent="0.25">
      <c r="A2977" s="6" t="s">
        <v>1516</v>
      </c>
      <c r="B2977" s="7">
        <v>987975738</v>
      </c>
      <c r="C2977" s="6">
        <v>46</v>
      </c>
      <c r="D2977" s="17">
        <v>27904.5</v>
      </c>
      <c r="E2977" s="6" t="s">
        <v>3339</v>
      </c>
      <c r="F2977" s="6" t="s">
        <v>4053</v>
      </c>
      <c r="G2977" s="6" t="s">
        <v>3369</v>
      </c>
      <c r="H2977" s="18" t="s">
        <v>9367</v>
      </c>
      <c r="I2977" s="19" t="str">
        <f t="shared" si="92"/>
        <v>475859.820</v>
      </c>
      <c r="J2977" s="20">
        <v>198384.31837224</v>
      </c>
      <c r="K2977" s="6" t="s">
        <v>9368</v>
      </c>
      <c r="L2977" t="str">
        <f>VLOOKUP(A2977,[1]Accounts!$A$2:$G$3001,5,FALSE)</f>
        <v>Corporate</v>
      </c>
      <c r="M2977" t="str">
        <f>VLOOKUP(A2977,[1]Accounts!$A$2:$G$3001,7,FALSE)</f>
        <v>405658,1984</v>
      </c>
      <c r="N2977" t="str">
        <f>IFERROR(VLOOKUP(A2977,[1]Loan!A:D,4,FALSE),  " No Loan")</f>
        <v xml:space="preserve"> No Loan</v>
      </c>
      <c r="O2977" s="4">
        <f>VLOOKUP(B2977, [1]Transaction!C:F,4,FALSE)</f>
        <v>44463</v>
      </c>
      <c r="P2977" t="str">
        <f>VLOOKUP(B2977,[1]Transaction!C:D,2,FALSE)</f>
        <v>Money Deposit</v>
      </c>
      <c r="Q2977" t="str">
        <f>VLOOKUP(B2977,[1]Transaction!C:E,3,FALSE)</f>
        <v>Bank</v>
      </c>
      <c r="R2977" s="10">
        <f>IFERROR(I2977-J2977, "")</f>
        <v>277475.50162776001</v>
      </c>
      <c r="S2977" s="5">
        <f t="shared" si="93"/>
        <v>0</v>
      </c>
    </row>
    <row r="2978" spans="1:19" x14ac:dyDescent="0.25">
      <c r="A2978" s="6" t="s">
        <v>2558</v>
      </c>
      <c r="B2978" s="7">
        <v>988116148</v>
      </c>
      <c r="C2978" s="6">
        <v>74</v>
      </c>
      <c r="D2978" s="17">
        <v>17677.5</v>
      </c>
      <c r="E2978" s="6" t="s">
        <v>3348</v>
      </c>
      <c r="F2978" s="6" t="s">
        <v>3782</v>
      </c>
      <c r="G2978" s="6" t="s">
        <v>3369</v>
      </c>
      <c r="H2978" s="18" t="s">
        <v>9369</v>
      </c>
      <c r="I2978" s="19" t="str">
        <f t="shared" si="92"/>
        <v>243863.036</v>
      </c>
      <c r="J2978" s="20">
        <v>108722.2706304</v>
      </c>
      <c r="K2978" s="6" t="s">
        <v>9370</v>
      </c>
      <c r="L2978" t="str">
        <f>VLOOKUP(A2978,[1]Accounts!$A$2:$G$3001,5,FALSE)</f>
        <v>Corporate</v>
      </c>
      <c r="M2978" t="str">
        <f>VLOOKUP(A2978,[1]Accounts!$A$2:$G$3001,7,FALSE)</f>
        <v>117814,84</v>
      </c>
      <c r="N2978" t="str">
        <f>IFERROR(VLOOKUP(A2978,[1]Loan!A:D,4,FALSE),  " No Loan")</f>
        <v xml:space="preserve"> No Loan</v>
      </c>
      <c r="O2978" s="4">
        <f>VLOOKUP(B2978, [1]Transaction!C:F,4,FALSE)</f>
        <v>44215</v>
      </c>
      <c r="P2978" t="str">
        <f>VLOOKUP(B2978,[1]Transaction!C:D,2,FALSE)</f>
        <v>Online Payment</v>
      </c>
      <c r="Q2978" t="str">
        <f>VLOOKUP(B2978,[1]Transaction!C:E,3,FALSE)</f>
        <v>Internet Banking</v>
      </c>
      <c r="R2978" s="10">
        <f>IFERROR(I2978-J2978, "")</f>
        <v>135140.76536959998</v>
      </c>
      <c r="S2978" s="5">
        <f t="shared" si="93"/>
        <v>0</v>
      </c>
    </row>
    <row r="2979" spans="1:19" x14ac:dyDescent="0.25">
      <c r="A2979" s="6" t="s">
        <v>3033</v>
      </c>
      <c r="B2979" s="7">
        <v>988169754</v>
      </c>
      <c r="C2979" s="6">
        <v>63</v>
      </c>
      <c r="D2979" s="17">
        <v>21695.25</v>
      </c>
      <c r="E2979" s="6" t="s">
        <v>3348</v>
      </c>
      <c r="F2979" s="6" t="s">
        <v>3508</v>
      </c>
      <c r="G2979" s="6" t="s">
        <v>3369</v>
      </c>
      <c r="H2979" s="18" t="s">
        <v>9371</v>
      </c>
      <c r="I2979" s="19" t="str">
        <f t="shared" si="92"/>
        <v>143851.727</v>
      </c>
      <c r="J2979" s="20">
        <v>103573.24361999999</v>
      </c>
      <c r="K2979" s="6" t="s">
        <v>9372</v>
      </c>
      <c r="L2979" t="str">
        <f>VLOOKUP(A2979,[1]Accounts!$A$2:$G$3001,5,FALSE)</f>
        <v>Savings</v>
      </c>
      <c r="M2979" t="str">
        <f>VLOOKUP(A2979,[1]Accounts!$A$2:$G$3001,7,FALSE)</f>
        <v>390347,0508</v>
      </c>
      <c r="N2979" t="str">
        <f>IFERROR(VLOOKUP(A2979,[1]Loan!A:D,4,FALSE),  " No Loan")</f>
        <v xml:space="preserve"> No Loan</v>
      </c>
      <c r="O2979" s="4">
        <f>VLOOKUP(B2979, [1]Transaction!C:F,4,FALSE)</f>
        <v>44370</v>
      </c>
      <c r="P2979" t="str">
        <f>VLOOKUP(B2979,[1]Transaction!C:D,2,FALSE)</f>
        <v>Money Transfer</v>
      </c>
      <c r="Q2979" t="str">
        <f>VLOOKUP(B2979,[1]Transaction!C:E,3,FALSE)</f>
        <v>ATM</v>
      </c>
      <c r="R2979" s="10">
        <f>IFERROR(I2979-J2979, "")</f>
        <v>40278.48338000002</v>
      </c>
      <c r="S2979" s="5">
        <f t="shared" si="93"/>
        <v>0</v>
      </c>
    </row>
    <row r="2980" spans="1:19" x14ac:dyDescent="0.25">
      <c r="A2980" s="6" t="s">
        <v>948</v>
      </c>
      <c r="B2980" s="7">
        <v>988403910</v>
      </c>
      <c r="C2980" s="6">
        <v>43</v>
      </c>
      <c r="D2980" s="17">
        <v>29000.25</v>
      </c>
      <c r="E2980" s="6" t="s">
        <v>3348</v>
      </c>
      <c r="F2980" s="6" t="s">
        <v>3375</v>
      </c>
      <c r="G2980" s="6" t="s">
        <v>3357</v>
      </c>
      <c r="H2980" s="18" t="s">
        <v>9373</v>
      </c>
      <c r="I2980" s="19" t="str">
        <f t="shared" si="92"/>
        <v>2463156.65</v>
      </c>
      <c r="J2980" s="20">
        <v>371744.49360384</v>
      </c>
      <c r="K2980" s="6" t="s">
        <v>9374</v>
      </c>
      <c r="L2980" t="str">
        <f>VLOOKUP(A2980,[1]Accounts!$A$2:$G$3001,5,FALSE)</f>
        <v>Current</v>
      </c>
      <c r="M2980" t="str">
        <f>VLOOKUP(A2980,[1]Accounts!$A$2:$G$3001,7,FALSE)</f>
        <v>84036,6292</v>
      </c>
      <c r="N2980" t="str">
        <f>IFERROR(VLOOKUP(A2980,[1]Loan!A:D,4,FALSE),  " No Loan")</f>
        <v>N720377864</v>
      </c>
      <c r="O2980" s="4">
        <f>VLOOKUP(B2980, [1]Transaction!C:F,4,FALSE)</f>
        <v>44406</v>
      </c>
      <c r="P2980" t="str">
        <f>VLOOKUP(B2980,[1]Transaction!C:D,2,FALSE)</f>
        <v>Loan Payment</v>
      </c>
      <c r="Q2980" t="str">
        <f>VLOOKUP(B2980,[1]Transaction!C:E,3,FALSE)</f>
        <v>ACH</v>
      </c>
      <c r="R2980" s="10">
        <f>IFERROR(I2980-J2980, "")</f>
        <v>2091412.1563961599</v>
      </c>
      <c r="S2980" s="5">
        <f t="shared" si="93"/>
        <v>41828.243127923197</v>
      </c>
    </row>
    <row r="2981" spans="1:19" x14ac:dyDescent="0.25">
      <c r="A2981" s="6" t="s">
        <v>1278</v>
      </c>
      <c r="B2981" s="7">
        <v>988806921</v>
      </c>
      <c r="C2981" s="6">
        <v>18</v>
      </c>
      <c r="D2981" s="17">
        <v>38131.5</v>
      </c>
      <c r="E2981" s="6" t="s">
        <v>3339</v>
      </c>
      <c r="F2981" s="6" t="s">
        <v>3611</v>
      </c>
      <c r="G2981" s="6" t="s">
        <v>3369</v>
      </c>
      <c r="H2981" s="18" t="s">
        <v>9375</v>
      </c>
      <c r="I2981" s="19" t="str">
        <f t="shared" si="92"/>
        <v>1688758.58</v>
      </c>
      <c r="J2981" s="20">
        <v>377156.08498275001</v>
      </c>
      <c r="K2981" s="6" t="s">
        <v>9376</v>
      </c>
      <c r="L2981" t="str">
        <f>VLOOKUP(A2981,[1]Accounts!$A$2:$G$3001,5,FALSE)</f>
        <v>Savings</v>
      </c>
      <c r="M2981" t="str">
        <f>VLOOKUP(A2981,[1]Accounts!$A$2:$G$3001,7,FALSE)</f>
        <v>282572,6005</v>
      </c>
      <c r="N2981" t="str">
        <f>IFERROR(VLOOKUP(A2981,[1]Loan!A:D,4,FALSE),  " No Loan")</f>
        <v xml:space="preserve"> No Loan</v>
      </c>
      <c r="O2981" s="4">
        <f>VLOOKUP(B2981, [1]Transaction!C:F,4,FALSE)</f>
        <v>44552</v>
      </c>
      <c r="P2981" t="str">
        <f>VLOOKUP(B2981,[1]Transaction!C:D,2,FALSE)</f>
        <v>Money Deposit</v>
      </c>
      <c r="Q2981" t="str">
        <f>VLOOKUP(B2981,[1]Transaction!C:E,3,FALSE)</f>
        <v>Bank</v>
      </c>
      <c r="R2981" s="10">
        <f>IFERROR(I2981-J2981, "")</f>
        <v>1311602.4950172501</v>
      </c>
      <c r="S2981" s="5">
        <f t="shared" si="93"/>
        <v>26232.049900345002</v>
      </c>
    </row>
    <row r="2982" spans="1:19" x14ac:dyDescent="0.25">
      <c r="A2982" s="6" t="s">
        <v>1061</v>
      </c>
      <c r="B2982" s="7">
        <v>989455710</v>
      </c>
      <c r="C2982" s="6">
        <v>55</v>
      </c>
      <c r="D2982" s="17">
        <v>24617.25</v>
      </c>
      <c r="E2982" s="6" t="s">
        <v>3348</v>
      </c>
      <c r="F2982" s="6" t="s">
        <v>4539</v>
      </c>
      <c r="G2982" s="6" t="s">
        <v>3444</v>
      </c>
      <c r="H2982" s="18" t="s">
        <v>9377</v>
      </c>
      <c r="I2982" s="19" t="str">
        <f t="shared" si="92"/>
        <v>15516.8237</v>
      </c>
      <c r="J2982" s="20">
        <v>18906.652908</v>
      </c>
      <c r="K2982" s="6" t="s">
        <v>9378</v>
      </c>
      <c r="L2982" t="str">
        <f>VLOOKUP(A2982,[1]Accounts!$A$2:$G$3001,5,FALSE)</f>
        <v>Corporate</v>
      </c>
      <c r="M2982" t="str">
        <f>VLOOKUP(A2982,[1]Accounts!$A$2:$G$3001,7,FALSE)</f>
        <v>137063,355</v>
      </c>
      <c r="N2982" t="str">
        <f>IFERROR(VLOOKUP(A2982,[1]Loan!A:D,4,FALSE),  " No Loan")</f>
        <v xml:space="preserve"> No Loan</v>
      </c>
      <c r="O2982" s="4">
        <f>VLOOKUP(B2982, [1]Transaction!C:F,4,FALSE)</f>
        <v>44676</v>
      </c>
      <c r="P2982" t="str">
        <f>VLOOKUP(B2982,[1]Transaction!C:D,2,FALSE)</f>
        <v>Money Transfer</v>
      </c>
      <c r="Q2982" t="str">
        <f>VLOOKUP(B2982,[1]Transaction!C:E,3,FALSE)</f>
        <v>Mobile</v>
      </c>
      <c r="R2982" s="10">
        <f>IFERROR(I2982-J2982, "")</f>
        <v>-3389.8292079999992</v>
      </c>
      <c r="S2982" s="5">
        <f t="shared" si="93"/>
        <v>0</v>
      </c>
    </row>
    <row r="2983" spans="1:19" x14ac:dyDescent="0.25">
      <c r="A2983" s="6" t="s">
        <v>2999</v>
      </c>
      <c r="B2983" s="7">
        <v>990560920</v>
      </c>
      <c r="C2983" s="6">
        <v>51</v>
      </c>
      <c r="D2983" s="17">
        <v>26078.25</v>
      </c>
      <c r="E2983" s="6" t="s">
        <v>3348</v>
      </c>
      <c r="F2983" s="6" t="s">
        <v>3364</v>
      </c>
      <c r="G2983" s="6" t="s">
        <v>3425</v>
      </c>
      <c r="H2983" s="18" t="s">
        <v>9379</v>
      </c>
      <c r="I2983" s="19" t="str">
        <f t="shared" si="92"/>
        <v>283791.873</v>
      </c>
      <c r="J2983" s="20">
        <v>75553.770927039994</v>
      </c>
      <c r="K2983" s="6" t="s">
        <v>9380</v>
      </c>
      <c r="L2983" t="str">
        <f>VLOOKUP(A2983,[1]Accounts!$A$2:$G$3001,5,FALSE)</f>
        <v>Joint</v>
      </c>
      <c r="M2983" t="str">
        <f>VLOOKUP(A2983,[1]Accounts!$A$2:$G$3001,7,FALSE)</f>
        <v>125007,5806</v>
      </c>
      <c r="N2983" t="str">
        <f>IFERROR(VLOOKUP(A2983,[1]Loan!A:D,4,FALSE),  " No Loan")</f>
        <v xml:space="preserve"> No Loan</v>
      </c>
      <c r="O2983" s="4">
        <f>VLOOKUP(B2983, [1]Transaction!C:F,4,FALSE)</f>
        <v>44639</v>
      </c>
      <c r="P2983" t="str">
        <f>VLOOKUP(B2983,[1]Transaction!C:D,2,FALSE)</f>
        <v>Money Transfer</v>
      </c>
      <c r="Q2983" t="str">
        <f>VLOOKUP(B2983,[1]Transaction!C:E,3,FALSE)</f>
        <v>Mobile</v>
      </c>
      <c r="R2983" s="10">
        <f>IFERROR(I2983-J2983, "")</f>
        <v>208238.10207296003</v>
      </c>
      <c r="S2983" s="5">
        <f t="shared" si="93"/>
        <v>0</v>
      </c>
    </row>
    <row r="2984" spans="1:19" x14ac:dyDescent="0.25">
      <c r="A2984" s="6" t="s">
        <v>1604</v>
      </c>
      <c r="B2984" s="7">
        <v>990678166</v>
      </c>
      <c r="C2984" s="6">
        <v>74</v>
      </c>
      <c r="D2984" s="17">
        <v>17677.5</v>
      </c>
      <c r="E2984" s="6" t="s">
        <v>3348</v>
      </c>
      <c r="F2984" s="6" t="s">
        <v>3916</v>
      </c>
      <c r="G2984" s="6" t="s">
        <v>3425</v>
      </c>
      <c r="H2984" s="18" t="s">
        <v>9381</v>
      </c>
      <c r="I2984" s="19" t="str">
        <f t="shared" si="92"/>
        <v>621905.517</v>
      </c>
      <c r="J2984" s="20">
        <v>197378.53793503999</v>
      </c>
      <c r="K2984" s="6" t="s">
        <v>9382</v>
      </c>
      <c r="L2984" t="str">
        <f>VLOOKUP(A2984,[1]Accounts!$A$2:$G$3001,5,FALSE)</f>
        <v>Joint</v>
      </c>
      <c r="M2984" t="str">
        <f>VLOOKUP(A2984,[1]Accounts!$A$2:$G$3001,7,FALSE)</f>
        <v>315314,025</v>
      </c>
      <c r="N2984" t="str">
        <f>IFERROR(VLOOKUP(A2984,[1]Loan!A:D,4,FALSE),  " No Loan")</f>
        <v xml:space="preserve"> No Loan</v>
      </c>
      <c r="O2984" s="4">
        <f>VLOOKUP(B2984, [1]Transaction!C:F,4,FALSE)</f>
        <v>44458</v>
      </c>
      <c r="P2984" t="str">
        <f>VLOOKUP(B2984,[1]Transaction!C:D,2,FALSE)</f>
        <v>Money Deposit</v>
      </c>
      <c r="Q2984" t="str">
        <f>VLOOKUP(B2984,[1]Transaction!C:E,3,FALSE)</f>
        <v>Bank</v>
      </c>
      <c r="R2984" s="10">
        <f>IFERROR(I2984-J2984, "")</f>
        <v>424526.97906496003</v>
      </c>
      <c r="S2984" s="5">
        <f t="shared" si="93"/>
        <v>0</v>
      </c>
    </row>
    <row r="2985" spans="1:19" x14ac:dyDescent="0.25">
      <c r="A2985" s="6" t="s">
        <v>2417</v>
      </c>
      <c r="B2985" s="7">
        <v>990925853</v>
      </c>
      <c r="C2985" s="6">
        <v>30</v>
      </c>
      <c r="D2985" s="17">
        <v>33748.5</v>
      </c>
      <c r="E2985" s="6" t="s">
        <v>3339</v>
      </c>
      <c r="F2985" s="6" t="s">
        <v>3588</v>
      </c>
      <c r="G2985" s="6" t="s">
        <v>3357</v>
      </c>
      <c r="H2985" s="18" t="s">
        <v>9383</v>
      </c>
      <c r="I2985" s="19" t="str">
        <f t="shared" si="92"/>
        <v>638053.507</v>
      </c>
      <c r="J2985" s="20">
        <v>214811.34744419999</v>
      </c>
      <c r="K2985" s="6" t="s">
        <v>9384</v>
      </c>
      <c r="L2985" t="str">
        <f>VLOOKUP(A2985,[1]Accounts!$A$2:$G$3001,5,FALSE)</f>
        <v>Domiciliary</v>
      </c>
      <c r="M2985" t="str">
        <f>VLOOKUP(A2985,[1]Accounts!$A$2:$G$3001,7,FALSE)</f>
        <v>74122,7112</v>
      </c>
      <c r="N2985" t="str">
        <f>IFERROR(VLOOKUP(A2985,[1]Loan!A:D,4,FALSE),  " No Loan")</f>
        <v xml:space="preserve"> No Loan</v>
      </c>
      <c r="O2985" s="4">
        <f>VLOOKUP(B2985, [1]Transaction!C:F,4,FALSE)</f>
        <v>44425</v>
      </c>
      <c r="P2985" t="str">
        <f>VLOOKUP(B2985,[1]Transaction!C:D,2,FALSE)</f>
        <v>Money Deposit</v>
      </c>
      <c r="Q2985" t="str">
        <f>VLOOKUP(B2985,[1]Transaction!C:E,3,FALSE)</f>
        <v>ATM</v>
      </c>
      <c r="R2985" s="10">
        <f>IFERROR(I2985-J2985, "")</f>
        <v>423242.15955580003</v>
      </c>
      <c r="S2985" s="5">
        <f t="shared" si="93"/>
        <v>0</v>
      </c>
    </row>
    <row r="2986" spans="1:19" x14ac:dyDescent="0.25">
      <c r="A2986" s="6" t="s">
        <v>2743</v>
      </c>
      <c r="B2986" s="7">
        <v>991561578</v>
      </c>
      <c r="C2986" s="6">
        <v>46</v>
      </c>
      <c r="D2986" s="17">
        <v>27904.5</v>
      </c>
      <c r="E2986" s="6" t="s">
        <v>3348</v>
      </c>
      <c r="F2986" s="6" t="s">
        <v>3913</v>
      </c>
      <c r="G2986" s="6" t="s">
        <v>3505</v>
      </c>
      <c r="H2986" s="18" t="s">
        <v>9385</v>
      </c>
      <c r="I2986" s="19" t="str">
        <f t="shared" si="92"/>
        <v>635576.561</v>
      </c>
      <c r="J2986" s="20">
        <v>404551.87194464001</v>
      </c>
      <c r="K2986" s="6" t="s">
        <v>8954</v>
      </c>
      <c r="L2986" t="str">
        <f>VLOOKUP(A2986,[1]Accounts!$A$2:$G$3001,5,FALSE)</f>
        <v>Current</v>
      </c>
      <c r="M2986" t="str">
        <f>VLOOKUP(A2986,[1]Accounts!$A$2:$G$3001,7,FALSE)</f>
        <v>74614,5792</v>
      </c>
      <c r="N2986" t="str">
        <f>IFERROR(VLOOKUP(A2986,[1]Loan!A:D,4,FALSE),  " No Loan")</f>
        <v xml:space="preserve"> No Loan</v>
      </c>
      <c r="O2986" s="4">
        <f>VLOOKUP(B2986, [1]Transaction!C:F,4,FALSE)</f>
        <v>44349</v>
      </c>
      <c r="P2986" t="str">
        <f>VLOOKUP(B2986,[1]Transaction!C:D,2,FALSE)</f>
        <v>Money Transfer</v>
      </c>
      <c r="Q2986" t="str">
        <f>VLOOKUP(B2986,[1]Transaction!C:E,3,FALSE)</f>
        <v>ATM</v>
      </c>
      <c r="R2986" s="10">
        <f>IFERROR(I2986-J2986, "")</f>
        <v>231024.68905535998</v>
      </c>
      <c r="S2986" s="5">
        <f t="shared" si="93"/>
        <v>0</v>
      </c>
    </row>
    <row r="2987" spans="1:19" x14ac:dyDescent="0.25">
      <c r="A2987" s="6" t="s">
        <v>1295</v>
      </c>
      <c r="B2987" s="7">
        <v>991907150</v>
      </c>
      <c r="C2987" s="6">
        <v>62</v>
      </c>
      <c r="D2987" s="17">
        <v>22060.5</v>
      </c>
      <c r="E2987" s="6" t="s">
        <v>3348</v>
      </c>
      <c r="F2987" s="6" t="s">
        <v>3674</v>
      </c>
      <c r="G2987" s="6" t="s">
        <v>3454</v>
      </c>
      <c r="H2987" s="18" t="s">
        <v>9386</v>
      </c>
      <c r="I2987" s="19" t="str">
        <f t="shared" si="92"/>
        <v>331611.658</v>
      </c>
      <c r="J2987" s="20">
        <v>174618.52260552</v>
      </c>
      <c r="K2987" s="6" t="s">
        <v>9387</v>
      </c>
      <c r="L2987" t="str">
        <f>VLOOKUP(A2987,[1]Accounts!$A$2:$G$3001,5,FALSE)</f>
        <v>Joint</v>
      </c>
      <c r="M2987" t="str">
        <f>VLOOKUP(A2987,[1]Accounts!$A$2:$G$3001,7,FALSE)</f>
        <v>174099,3408</v>
      </c>
      <c r="N2987" t="str">
        <f>IFERROR(VLOOKUP(A2987,[1]Loan!A:D,4,FALSE),  " No Loan")</f>
        <v xml:space="preserve"> No Loan</v>
      </c>
      <c r="O2987" s="4">
        <f>VLOOKUP(B2987, [1]Transaction!C:F,4,FALSE)</f>
        <v>44339</v>
      </c>
      <c r="P2987" t="str">
        <f>VLOOKUP(B2987,[1]Transaction!C:D,2,FALSE)</f>
        <v>Online Payment</v>
      </c>
      <c r="Q2987" t="str">
        <f>VLOOKUP(B2987,[1]Transaction!C:E,3,FALSE)</f>
        <v>Card</v>
      </c>
      <c r="R2987" s="10">
        <f>IFERROR(I2987-J2987, "")</f>
        <v>156993.13539447999</v>
      </c>
      <c r="S2987" s="5">
        <f t="shared" si="93"/>
        <v>0</v>
      </c>
    </row>
    <row r="2988" spans="1:19" x14ac:dyDescent="0.25">
      <c r="A2988" s="6" t="s">
        <v>133</v>
      </c>
      <c r="B2988" s="7">
        <v>992015771</v>
      </c>
      <c r="C2988" s="6">
        <v>73</v>
      </c>
      <c r="D2988" s="17">
        <v>18042.75</v>
      </c>
      <c r="E2988" s="6" t="s">
        <v>3339</v>
      </c>
      <c r="F2988" s="6" t="s">
        <v>4048</v>
      </c>
      <c r="G2988" s="6" t="s">
        <v>3357</v>
      </c>
      <c r="H2988" s="18" t="s">
        <v>9388</v>
      </c>
      <c r="I2988" s="19" t="str">
        <f t="shared" si="92"/>
        <v>452590.997</v>
      </c>
      <c r="J2988" s="20">
        <v>178041.311644</v>
      </c>
      <c r="K2988" s="6" t="s">
        <v>9389</v>
      </c>
      <c r="L2988" t="str">
        <f>VLOOKUP(A2988,[1]Accounts!$A$2:$G$3001,5,FALSE)</f>
        <v>Savings</v>
      </c>
      <c r="M2988" t="str">
        <f>VLOOKUP(A2988,[1]Accounts!$A$2:$G$3001,7,FALSE)</f>
        <v>381103,3044</v>
      </c>
      <c r="N2988" t="str">
        <f>IFERROR(VLOOKUP(A2988,[1]Loan!A:D,4,FALSE),  " No Loan")</f>
        <v xml:space="preserve"> No Loan</v>
      </c>
      <c r="O2988" s="4">
        <f>VLOOKUP(B2988, [1]Transaction!C:F,4,FALSE)</f>
        <v>44274</v>
      </c>
      <c r="P2988" t="str">
        <f>VLOOKUP(B2988,[1]Transaction!C:D,2,FALSE)</f>
        <v>Cash Withdrawal</v>
      </c>
      <c r="Q2988" t="str">
        <f>VLOOKUP(B2988,[1]Transaction!C:E,3,FALSE)</f>
        <v>ATM</v>
      </c>
      <c r="R2988" s="10">
        <f>IFERROR(I2988-J2988, "")</f>
        <v>274549.68535599997</v>
      </c>
      <c r="S2988" s="5">
        <f t="shared" si="93"/>
        <v>0</v>
      </c>
    </row>
    <row r="2989" spans="1:19" x14ac:dyDescent="0.25">
      <c r="A2989" s="6" t="s">
        <v>2856</v>
      </c>
      <c r="B2989" s="7">
        <v>992079733</v>
      </c>
      <c r="C2989" s="6">
        <v>48</v>
      </c>
      <c r="D2989" s="17">
        <v>27174</v>
      </c>
      <c r="E2989" s="6" t="s">
        <v>3339</v>
      </c>
      <c r="F2989" s="6" t="s">
        <v>3428</v>
      </c>
      <c r="G2989" s="6" t="s">
        <v>3369</v>
      </c>
      <c r="H2989" s="18" t="s">
        <v>9390</v>
      </c>
      <c r="I2989" s="19" t="str">
        <f t="shared" si="92"/>
        <v>107355.608</v>
      </c>
      <c r="J2989" s="20">
        <v>62153.247221999998</v>
      </c>
      <c r="K2989" s="6" t="s">
        <v>9391</v>
      </c>
      <c r="L2989" t="str">
        <f>VLOOKUP(A2989,[1]Accounts!$A$2:$G$3001,5,FALSE)</f>
        <v>Corporate</v>
      </c>
      <c r="M2989" t="str">
        <f>VLOOKUP(A2989,[1]Accounts!$A$2:$G$3001,7,FALSE)</f>
        <v>151080</v>
      </c>
      <c r="N2989" t="str">
        <f>IFERROR(VLOOKUP(A2989,[1]Loan!A:D,4,FALSE),  " No Loan")</f>
        <v xml:space="preserve"> No Loan</v>
      </c>
      <c r="O2989" s="4">
        <f>VLOOKUP(B2989, [1]Transaction!C:F,4,FALSE)</f>
        <v>44244</v>
      </c>
      <c r="P2989" t="str">
        <f>VLOOKUP(B2989,[1]Transaction!C:D,2,FALSE)</f>
        <v>Money Deposit</v>
      </c>
      <c r="Q2989" t="str">
        <f>VLOOKUP(B2989,[1]Transaction!C:E,3,FALSE)</f>
        <v>ATM</v>
      </c>
      <c r="R2989" s="10">
        <f>IFERROR(I2989-J2989, "")</f>
        <v>45202.360777999995</v>
      </c>
      <c r="S2989" s="5">
        <f t="shared" si="93"/>
        <v>0</v>
      </c>
    </row>
    <row r="2990" spans="1:19" x14ac:dyDescent="0.25">
      <c r="A2990" s="6" t="s">
        <v>2165</v>
      </c>
      <c r="B2990" s="7">
        <v>992222747</v>
      </c>
      <c r="C2990" s="6">
        <v>32</v>
      </c>
      <c r="D2990" s="17">
        <v>33018</v>
      </c>
      <c r="E2990" s="6" t="s">
        <v>3339</v>
      </c>
      <c r="F2990" s="6" t="s">
        <v>3469</v>
      </c>
      <c r="G2990" s="6" t="s">
        <v>3512</v>
      </c>
      <c r="H2990" s="18" t="s">
        <v>9392</v>
      </c>
      <c r="I2990" s="19" t="str">
        <f t="shared" si="92"/>
        <v>199933.906</v>
      </c>
      <c r="J2990" s="20">
        <v>152113.6494423</v>
      </c>
      <c r="K2990" s="6" t="s">
        <v>9393</v>
      </c>
      <c r="L2990" t="str">
        <f>VLOOKUP(A2990,[1]Accounts!$A$2:$G$3001,5,FALSE)</f>
        <v>Corporate</v>
      </c>
      <c r="M2990" t="str">
        <f>VLOOKUP(A2990,[1]Accounts!$A$2:$G$3001,7,FALSE)</f>
        <v>147770,4375</v>
      </c>
      <c r="N2990" t="str">
        <f>IFERROR(VLOOKUP(A2990,[1]Loan!A:D,4,FALSE),  " No Loan")</f>
        <v xml:space="preserve"> No Loan</v>
      </c>
      <c r="O2990" s="4">
        <f>VLOOKUP(B2990, [1]Transaction!C:F,4,FALSE)</f>
        <v>44417</v>
      </c>
      <c r="P2990" t="str">
        <f>VLOOKUP(B2990,[1]Transaction!C:D,2,FALSE)</f>
        <v>Money Deposit</v>
      </c>
      <c r="Q2990" t="str">
        <f>VLOOKUP(B2990,[1]Transaction!C:E,3,FALSE)</f>
        <v>Bank</v>
      </c>
      <c r="R2990" s="10">
        <f>IFERROR(I2990-J2990, "")</f>
        <v>47820.256557699991</v>
      </c>
      <c r="S2990" s="5">
        <f t="shared" si="93"/>
        <v>0</v>
      </c>
    </row>
    <row r="2991" spans="1:19" x14ac:dyDescent="0.25">
      <c r="A2991" s="6" t="s">
        <v>1338</v>
      </c>
      <c r="B2991" s="7">
        <v>992336100</v>
      </c>
      <c r="C2991" s="6">
        <v>51</v>
      </c>
      <c r="D2991" s="17">
        <v>26078.25</v>
      </c>
      <c r="E2991" s="6" t="s">
        <v>3348</v>
      </c>
      <c r="F2991" s="6" t="s">
        <v>3606</v>
      </c>
      <c r="G2991" s="6" t="s">
        <v>3403</v>
      </c>
      <c r="H2991" s="18" t="s">
        <v>9394</v>
      </c>
      <c r="I2991" s="19" t="str">
        <f t="shared" si="92"/>
        <v>1011443.26</v>
      </c>
      <c r="J2991" s="20">
        <v>210004.15031388</v>
      </c>
      <c r="K2991" s="6" t="s">
        <v>9395</v>
      </c>
      <c r="L2991" t="str">
        <f>VLOOKUP(A2991,[1]Accounts!$A$2:$G$3001,5,FALSE)</f>
        <v>Savings</v>
      </c>
      <c r="M2991" t="str">
        <f>VLOOKUP(A2991,[1]Accounts!$A$2:$G$3001,7,FALSE)</f>
        <v>452587,98</v>
      </c>
      <c r="N2991" t="str">
        <f>IFERROR(VLOOKUP(A2991,[1]Loan!A:D,4,FALSE),  " No Loan")</f>
        <v xml:space="preserve"> No Loan</v>
      </c>
      <c r="O2991" s="4">
        <f>VLOOKUP(B2991, [1]Transaction!C:F,4,FALSE)</f>
        <v>44581</v>
      </c>
      <c r="P2991" t="str">
        <f>VLOOKUP(B2991,[1]Transaction!C:D,2,FALSE)</f>
        <v>Checks</v>
      </c>
      <c r="Q2991" t="str">
        <f>VLOOKUP(B2991,[1]Transaction!C:E,3,FALSE)</f>
        <v>Informal Services</v>
      </c>
      <c r="R2991" s="10">
        <f>IFERROR(I2991-J2991, "")</f>
        <v>801439.10968611995</v>
      </c>
      <c r="S2991" s="5">
        <f t="shared" si="93"/>
        <v>16028.7821937224</v>
      </c>
    </row>
    <row r="2992" spans="1:19" x14ac:dyDescent="0.25">
      <c r="A2992" s="6" t="s">
        <v>320</v>
      </c>
      <c r="B2992" s="7">
        <v>992396243</v>
      </c>
      <c r="C2992" s="6">
        <v>29</v>
      </c>
      <c r="D2992" s="17">
        <v>34113.75</v>
      </c>
      <c r="E2992" s="6" t="s">
        <v>3348</v>
      </c>
      <c r="F2992" s="6" t="s">
        <v>5002</v>
      </c>
      <c r="G2992" s="6" t="s">
        <v>3361</v>
      </c>
      <c r="H2992" s="18" t="s">
        <v>9396</v>
      </c>
      <c r="I2992" s="19" t="str">
        <f t="shared" si="92"/>
        <v>434681.424</v>
      </c>
      <c r="J2992" s="20">
        <v>135325.34901599999</v>
      </c>
      <c r="K2992" s="6" t="s">
        <v>9397</v>
      </c>
      <c r="L2992" t="str">
        <f>VLOOKUP(A2992,[1]Accounts!$A$2:$G$3001,5,FALSE)</f>
        <v>Domiciliary</v>
      </c>
      <c r="M2992" t="str">
        <f>VLOOKUP(A2992,[1]Accounts!$A$2:$G$3001,7,FALSE)</f>
        <v>60079,8848</v>
      </c>
      <c r="N2992" t="str">
        <f>IFERROR(VLOOKUP(A2992,[1]Loan!A:D,4,FALSE),  " No Loan")</f>
        <v xml:space="preserve"> No Loan</v>
      </c>
      <c r="O2992" s="4">
        <f>VLOOKUP(B2992, [1]Transaction!C:F,4,FALSE)</f>
        <v>44209</v>
      </c>
      <c r="P2992" t="str">
        <f>VLOOKUP(B2992,[1]Transaction!C:D,2,FALSE)</f>
        <v>Money Transfer</v>
      </c>
      <c r="Q2992" t="str">
        <f>VLOOKUP(B2992,[1]Transaction!C:E,3,FALSE)</f>
        <v>Mobile</v>
      </c>
      <c r="R2992" s="10">
        <f>IFERROR(I2992-J2992, "")</f>
        <v>299356.07498400001</v>
      </c>
      <c r="S2992" s="5">
        <f t="shared" si="93"/>
        <v>0</v>
      </c>
    </row>
    <row r="2993" spans="1:19" x14ac:dyDescent="0.25">
      <c r="A2993" s="6" t="s">
        <v>2324</v>
      </c>
      <c r="B2993" s="7">
        <v>992552173</v>
      </c>
      <c r="C2993" s="6">
        <v>31</v>
      </c>
      <c r="D2993" s="17">
        <v>33383.25</v>
      </c>
      <c r="E2993" s="6" t="s">
        <v>3339</v>
      </c>
      <c r="F2993" s="6" t="s">
        <v>3447</v>
      </c>
      <c r="G2993" s="6" t="s">
        <v>3345</v>
      </c>
      <c r="H2993" s="18" t="s">
        <v>9398</v>
      </c>
      <c r="I2993" s="19" t="str">
        <f t="shared" si="92"/>
        <v>399326.740</v>
      </c>
      <c r="J2993" s="20">
        <v>80390.778004799999</v>
      </c>
      <c r="K2993" s="6" t="s">
        <v>9399</v>
      </c>
      <c r="L2993" t="str">
        <f>VLOOKUP(A2993,[1]Accounts!$A$2:$G$3001,5,FALSE)</f>
        <v>Domiciliary</v>
      </c>
      <c r="M2993" t="str">
        <f>VLOOKUP(A2993,[1]Accounts!$A$2:$G$3001,7,FALSE)</f>
        <v>98173,6</v>
      </c>
      <c r="N2993" t="str">
        <f>IFERROR(VLOOKUP(A2993,[1]Loan!A:D,4,FALSE),  " No Loan")</f>
        <v xml:space="preserve"> No Loan</v>
      </c>
      <c r="O2993" s="4">
        <f>VLOOKUP(B2993, [1]Transaction!C:F,4,FALSE)</f>
        <v>44653</v>
      </c>
      <c r="P2993" t="str">
        <f>VLOOKUP(B2993,[1]Transaction!C:D,2,FALSE)</f>
        <v>Money Deposit</v>
      </c>
      <c r="Q2993" t="str">
        <f>VLOOKUP(B2993,[1]Transaction!C:E,3,FALSE)</f>
        <v>ATM</v>
      </c>
      <c r="R2993" s="10">
        <f>IFERROR(I2993-J2993, "")</f>
        <v>318935.96199520002</v>
      </c>
      <c r="S2993" s="5">
        <f t="shared" si="93"/>
        <v>0</v>
      </c>
    </row>
    <row r="2994" spans="1:19" x14ac:dyDescent="0.25">
      <c r="A2994" s="6" t="s">
        <v>1310</v>
      </c>
      <c r="B2994" s="7">
        <v>992772565</v>
      </c>
      <c r="C2994" s="6">
        <v>78</v>
      </c>
      <c r="D2994" s="17">
        <v>16216.5</v>
      </c>
      <c r="E2994" s="6" t="s">
        <v>3339</v>
      </c>
      <c r="F2994" s="6" t="s">
        <v>3480</v>
      </c>
      <c r="G2994" s="6" t="s">
        <v>3369</v>
      </c>
      <c r="H2994" s="18" t="s">
        <v>9400</v>
      </c>
      <c r="I2994" s="19" t="str">
        <f t="shared" si="92"/>
        <v>188138.625</v>
      </c>
      <c r="J2994" s="20">
        <v>61145.0531328</v>
      </c>
      <c r="K2994" s="6" t="s">
        <v>7174</v>
      </c>
      <c r="L2994" t="str">
        <f>VLOOKUP(A2994,[1]Accounts!$A$2:$G$3001,5,FALSE)</f>
        <v>Savings</v>
      </c>
      <c r="M2994" t="str">
        <f>VLOOKUP(A2994,[1]Accounts!$A$2:$G$3001,7,FALSE)</f>
        <v>90437,656</v>
      </c>
      <c r="N2994" t="str">
        <f>IFERROR(VLOOKUP(A2994,[1]Loan!A:D,4,FALSE),  " No Loan")</f>
        <v xml:space="preserve"> No Loan</v>
      </c>
      <c r="O2994" s="4">
        <f>VLOOKUP(B2994, [1]Transaction!C:F,4,FALSE)</f>
        <v>44584</v>
      </c>
      <c r="P2994" t="str">
        <f>VLOOKUP(B2994,[1]Transaction!C:D,2,FALSE)</f>
        <v>Cash Withdrawal</v>
      </c>
      <c r="Q2994" t="str">
        <f>VLOOKUP(B2994,[1]Transaction!C:E,3,FALSE)</f>
        <v>ATM</v>
      </c>
      <c r="R2994" s="10">
        <f>IFERROR(I2994-J2994, "")</f>
        <v>126993.57186719999</v>
      </c>
      <c r="S2994" s="5">
        <f t="shared" si="93"/>
        <v>0</v>
      </c>
    </row>
    <row r="2995" spans="1:19" x14ac:dyDescent="0.25">
      <c r="A2995" s="6" t="s">
        <v>2631</v>
      </c>
      <c r="B2995" s="7">
        <v>993143234</v>
      </c>
      <c r="C2995" s="6">
        <v>42</v>
      </c>
      <c r="D2995" s="17">
        <v>29365.5</v>
      </c>
      <c r="E2995" s="6" t="s">
        <v>3339</v>
      </c>
      <c r="F2995" s="6" t="s">
        <v>3421</v>
      </c>
      <c r="G2995" s="6" t="s">
        <v>3361</v>
      </c>
      <c r="H2995" s="18" t="s">
        <v>9401</v>
      </c>
      <c r="I2995" s="19" t="str">
        <f t="shared" si="92"/>
        <v>72449.0638</v>
      </c>
      <c r="J2995" s="20">
        <v>13914.94519008</v>
      </c>
      <c r="K2995" s="6" t="s">
        <v>9402</v>
      </c>
      <c r="L2995" t="str">
        <f>VLOOKUP(A2995,[1]Accounts!$A$2:$G$3001,5,FALSE)</f>
        <v>Domiciliary</v>
      </c>
      <c r="M2995" t="str">
        <f>VLOOKUP(A2995,[1]Accounts!$A$2:$G$3001,7,FALSE)</f>
        <v>97862,3366</v>
      </c>
      <c r="N2995" t="str">
        <f>IFERROR(VLOOKUP(A2995,[1]Loan!A:D,4,FALSE),  " No Loan")</f>
        <v xml:space="preserve"> No Loan</v>
      </c>
      <c r="O2995" s="4">
        <f>VLOOKUP(B2995, [1]Transaction!C:F,4,FALSE)</f>
        <v>44634</v>
      </c>
      <c r="P2995" t="str">
        <f>VLOOKUP(B2995,[1]Transaction!C:D,2,FALSE)</f>
        <v>Checks</v>
      </c>
      <c r="Q2995" t="str">
        <f>VLOOKUP(B2995,[1]Transaction!C:E,3,FALSE)</f>
        <v>Informal Services</v>
      </c>
      <c r="R2995" s="10">
        <f>IFERROR(I2995-J2995, "")</f>
        <v>58534.118609920006</v>
      </c>
      <c r="S2995" s="5">
        <f t="shared" si="93"/>
        <v>0</v>
      </c>
    </row>
    <row r="2996" spans="1:19" x14ac:dyDescent="0.25">
      <c r="A2996" s="6" t="s">
        <v>2047</v>
      </c>
      <c r="B2996" s="7">
        <v>993386241</v>
      </c>
      <c r="C2996" s="6">
        <v>18</v>
      </c>
      <c r="D2996" s="17">
        <v>38131.5</v>
      </c>
      <c r="E2996" s="6" t="s">
        <v>3348</v>
      </c>
      <c r="F2996" s="6" t="s">
        <v>3517</v>
      </c>
      <c r="G2996" s="6" t="s">
        <v>3429</v>
      </c>
      <c r="H2996" s="18" t="s">
        <v>9403</v>
      </c>
      <c r="I2996" s="19" t="str">
        <f t="shared" si="92"/>
        <v>810074.565</v>
      </c>
      <c r="J2996" s="20">
        <v>451327.25776319997</v>
      </c>
      <c r="K2996" s="6" t="s">
        <v>9404</v>
      </c>
      <c r="L2996" t="str">
        <f>VLOOKUP(A2996,[1]Accounts!$A$2:$G$3001,5,FALSE)</f>
        <v>Domiciliary</v>
      </c>
      <c r="M2996" t="str">
        <f>VLOOKUP(A2996,[1]Accounts!$A$2:$G$3001,7,FALSE)</f>
        <v>185163,75</v>
      </c>
      <c r="N2996" t="str">
        <f>IFERROR(VLOOKUP(A2996,[1]Loan!A:D,4,FALSE),  " No Loan")</f>
        <v xml:space="preserve"> No Loan</v>
      </c>
      <c r="O2996" s="4">
        <f>VLOOKUP(B2996, [1]Transaction!C:F,4,FALSE)</f>
        <v>44638</v>
      </c>
      <c r="P2996" t="str">
        <f>VLOOKUP(B2996,[1]Transaction!C:D,2,FALSE)</f>
        <v>Money Transfer</v>
      </c>
      <c r="Q2996" t="str">
        <f>VLOOKUP(B2996,[1]Transaction!C:E,3,FALSE)</f>
        <v>Internet Banking</v>
      </c>
      <c r="R2996" s="10">
        <f>IFERROR(I2996-J2996, "")</f>
        <v>358747.30723679997</v>
      </c>
      <c r="S2996" s="5">
        <f t="shared" si="93"/>
        <v>0</v>
      </c>
    </row>
    <row r="2997" spans="1:19" x14ac:dyDescent="0.25">
      <c r="A2997" s="6" t="s">
        <v>951</v>
      </c>
      <c r="B2997" s="7">
        <v>993487260</v>
      </c>
      <c r="C2997" s="6">
        <v>37</v>
      </c>
      <c r="D2997" s="17">
        <v>31191.75</v>
      </c>
      <c r="E2997" s="6" t="s">
        <v>3348</v>
      </c>
      <c r="F2997" s="6" t="s">
        <v>3340</v>
      </c>
      <c r="G2997" s="6" t="s">
        <v>3341</v>
      </c>
      <c r="H2997" s="18" t="s">
        <v>9405</v>
      </c>
      <c r="I2997" s="19" t="str">
        <f t="shared" si="92"/>
        <v>104154.637</v>
      </c>
      <c r="J2997" s="20">
        <v>25081.562610720001</v>
      </c>
      <c r="K2997" s="6" t="s">
        <v>9406</v>
      </c>
      <c r="L2997" t="str">
        <f>VLOOKUP(A2997,[1]Accounts!$A$2:$G$3001,5,FALSE)</f>
        <v>Current</v>
      </c>
      <c r="M2997" t="str">
        <f>VLOOKUP(A2997,[1]Accounts!$A$2:$G$3001,7,FALSE)</f>
        <v>254376,8178</v>
      </c>
      <c r="N2997" t="str">
        <f>IFERROR(VLOOKUP(A2997,[1]Loan!A:D,4,FALSE),  " No Loan")</f>
        <v>N3904154694</v>
      </c>
      <c r="O2997" s="4">
        <f>VLOOKUP(B2997, [1]Transaction!C:F,4,FALSE)</f>
        <v>44382</v>
      </c>
      <c r="P2997" t="str">
        <f>VLOOKUP(B2997,[1]Transaction!C:D,2,FALSE)</f>
        <v>Loan Payment</v>
      </c>
      <c r="Q2997" t="str">
        <f>VLOOKUP(B2997,[1]Transaction!C:E,3,FALSE)</f>
        <v>AFT</v>
      </c>
      <c r="R2997" s="10">
        <f>IFERROR(I2997-J2997, "")</f>
        <v>79073.074389279995</v>
      </c>
      <c r="S2997" s="5">
        <f t="shared" si="93"/>
        <v>0</v>
      </c>
    </row>
    <row r="2998" spans="1:19" x14ac:dyDescent="0.25">
      <c r="A2998" s="6" t="s">
        <v>2102</v>
      </c>
      <c r="B2998" s="7">
        <v>993940864</v>
      </c>
      <c r="C2998" s="6">
        <v>74</v>
      </c>
      <c r="D2998" s="17">
        <v>17677.5</v>
      </c>
      <c r="E2998" s="6" t="s">
        <v>3348</v>
      </c>
      <c r="F2998" s="6" t="s">
        <v>4008</v>
      </c>
      <c r="G2998" s="6" t="s">
        <v>3399</v>
      </c>
      <c r="H2998" s="18" t="s">
        <v>9407</v>
      </c>
      <c r="I2998" s="19" t="str">
        <f t="shared" si="92"/>
        <v>489630.617</v>
      </c>
      <c r="J2998" s="20">
        <v>259335.38893824001</v>
      </c>
      <c r="K2998" s="6" t="s">
        <v>9408</v>
      </c>
      <c r="L2998" t="str">
        <f>VLOOKUP(A2998,[1]Accounts!$A$2:$G$3001,5,FALSE)</f>
        <v>Joint</v>
      </c>
      <c r="M2998" t="str">
        <f>VLOOKUP(A2998,[1]Accounts!$A$2:$G$3001,7,FALSE)</f>
        <v>327602,6988</v>
      </c>
      <c r="N2998" t="str">
        <f>IFERROR(VLOOKUP(A2998,[1]Loan!A:D,4,FALSE),  " No Loan")</f>
        <v xml:space="preserve"> No Loan</v>
      </c>
      <c r="O2998" s="4">
        <f>VLOOKUP(B2998, [1]Transaction!C:F,4,FALSE)</f>
        <v>44663</v>
      </c>
      <c r="P2998" t="str">
        <f>VLOOKUP(B2998,[1]Transaction!C:D,2,FALSE)</f>
        <v>Money Deposit</v>
      </c>
      <c r="Q2998" t="str">
        <f>VLOOKUP(B2998,[1]Transaction!C:E,3,FALSE)</f>
        <v>Bank</v>
      </c>
      <c r="R2998" s="10">
        <f>IFERROR(I2998-J2998, "")</f>
        <v>230295.22806176002</v>
      </c>
      <c r="S2998" s="5">
        <f t="shared" si="93"/>
        <v>0</v>
      </c>
    </row>
    <row r="2999" spans="1:19" x14ac:dyDescent="0.25">
      <c r="A2999" s="6" t="s">
        <v>971</v>
      </c>
      <c r="B2999" s="7">
        <v>994039561</v>
      </c>
      <c r="C2999" s="6">
        <v>84</v>
      </c>
      <c r="D2999" s="17">
        <v>14025</v>
      </c>
      <c r="E2999" s="6" t="s">
        <v>3339</v>
      </c>
      <c r="F2999" s="6" t="s">
        <v>4432</v>
      </c>
      <c r="G2999" s="6" t="s">
        <v>3403</v>
      </c>
      <c r="H2999" s="18" t="s">
        <v>9409</v>
      </c>
      <c r="I2999" s="19" t="str">
        <f t="shared" si="92"/>
        <v>776817.506</v>
      </c>
      <c r="J2999" s="20">
        <v>249264.518412</v>
      </c>
      <c r="K2999" s="6" t="s">
        <v>9410</v>
      </c>
      <c r="L2999" t="str">
        <f>VLOOKUP(A2999,[1]Accounts!$A$2:$G$3001,5,FALSE)</f>
        <v>Current</v>
      </c>
      <c r="M2999" t="str">
        <f>VLOOKUP(A2999,[1]Accounts!$A$2:$G$3001,7,FALSE)</f>
        <v>304744,125</v>
      </c>
      <c r="N2999" t="str">
        <f>IFERROR(VLOOKUP(A2999,[1]Loan!A:D,4,FALSE),  " No Loan")</f>
        <v xml:space="preserve"> No Loan</v>
      </c>
      <c r="O2999" s="4">
        <f>VLOOKUP(B2999, [1]Transaction!C:F,4,FALSE)</f>
        <v>44657</v>
      </c>
      <c r="P2999" t="str">
        <f>VLOOKUP(B2999,[1]Transaction!C:D,2,FALSE)</f>
        <v>Money Transfer</v>
      </c>
      <c r="Q2999" t="str">
        <f>VLOOKUP(B2999,[1]Transaction!C:E,3,FALSE)</f>
        <v>Mobile</v>
      </c>
      <c r="R2999" s="10">
        <f>IFERROR(I2999-J2999, "")</f>
        <v>527552.98758800002</v>
      </c>
      <c r="S2999" s="5">
        <f t="shared" si="93"/>
        <v>10551.05975176</v>
      </c>
    </row>
    <row r="3000" spans="1:19" x14ac:dyDescent="0.25">
      <c r="A3000" s="6" t="s">
        <v>748</v>
      </c>
      <c r="B3000" s="7">
        <v>994174473</v>
      </c>
      <c r="C3000" s="6">
        <v>26</v>
      </c>
      <c r="D3000" s="17">
        <v>35209.5</v>
      </c>
      <c r="E3000" s="6" t="s">
        <v>3348</v>
      </c>
      <c r="F3000" s="6" t="s">
        <v>3830</v>
      </c>
      <c r="G3000" s="6" t="s">
        <v>3512</v>
      </c>
      <c r="H3000" s="18" t="s">
        <v>9411</v>
      </c>
      <c r="I3000" s="19" t="str">
        <f t="shared" si="92"/>
        <v>135237.780</v>
      </c>
      <c r="J3000" s="20">
        <v>87793.706563200001</v>
      </c>
      <c r="K3000" s="6" t="s">
        <v>9412</v>
      </c>
      <c r="L3000" t="str">
        <f>VLOOKUP(A3000,[1]Accounts!$A$2:$G$3001,5,FALSE)</f>
        <v>Current</v>
      </c>
      <c r="M3000" t="str">
        <f>VLOOKUP(A3000,[1]Accounts!$A$2:$G$3001,7,FALSE)</f>
        <v>476122,14</v>
      </c>
      <c r="N3000" t="str">
        <f>IFERROR(VLOOKUP(A3000,[1]Loan!A:D,4,FALSE),  " No Loan")</f>
        <v xml:space="preserve"> No Loan</v>
      </c>
      <c r="O3000" s="4">
        <f>VLOOKUP(B3000, [1]Transaction!C:F,4,FALSE)</f>
        <v>44369</v>
      </c>
      <c r="P3000" t="str">
        <f>VLOOKUP(B3000,[1]Transaction!C:D,2,FALSE)</f>
        <v>Money Deposit</v>
      </c>
      <c r="Q3000" t="str">
        <f>VLOOKUP(B3000,[1]Transaction!C:E,3,FALSE)</f>
        <v>ATM</v>
      </c>
      <c r="R3000" s="10">
        <f>IFERROR(I3000-J3000, "")</f>
        <v>47444.073436799998</v>
      </c>
      <c r="S3000" s="5">
        <f t="shared" si="93"/>
        <v>0</v>
      </c>
    </row>
    <row r="3001" spans="1:19" x14ac:dyDescent="0.25">
      <c r="A3001" s="6" t="s">
        <v>2313</v>
      </c>
      <c r="B3001" s="7">
        <v>994337960</v>
      </c>
      <c r="C3001" s="6">
        <v>38</v>
      </c>
      <c r="D3001" s="17">
        <v>30826.5</v>
      </c>
      <c r="E3001" s="6" t="s">
        <v>3339</v>
      </c>
      <c r="F3001" s="6" t="s">
        <v>4061</v>
      </c>
      <c r="G3001" s="6" t="s">
        <v>3463</v>
      </c>
      <c r="H3001" s="18" t="s">
        <v>9413</v>
      </c>
      <c r="I3001" s="19" t="str">
        <f t="shared" si="92"/>
        <v>163906.232</v>
      </c>
      <c r="J3001" s="20">
        <v>61999.314165000003</v>
      </c>
      <c r="K3001" s="6" t="s">
        <v>9414</v>
      </c>
      <c r="L3001" t="str">
        <f>VLOOKUP(A3001,[1]Accounts!$A$2:$G$3001,5,FALSE)</f>
        <v>Savings</v>
      </c>
      <c r="M3001" t="str">
        <f>VLOOKUP(A3001,[1]Accounts!$A$2:$G$3001,7,FALSE)</f>
        <v>185599,4511</v>
      </c>
      <c r="N3001" t="str">
        <f>IFERROR(VLOOKUP(A3001,[1]Loan!A:D,4,FALSE),  " No Loan")</f>
        <v xml:space="preserve"> No Loan</v>
      </c>
      <c r="O3001" s="4">
        <f>VLOOKUP(B3001, [1]Transaction!C:F,4,FALSE)</f>
        <v>44386</v>
      </c>
      <c r="P3001" t="str">
        <f>VLOOKUP(B3001,[1]Transaction!C:D,2,FALSE)</f>
        <v>Checks</v>
      </c>
      <c r="Q3001" t="str">
        <f>VLOOKUP(B3001,[1]Transaction!C:E,3,FALSE)</f>
        <v>Bank</v>
      </c>
      <c r="R3001" s="10">
        <f>IFERROR(I3001-J3001, "")</f>
        <v>101906.91783499999</v>
      </c>
      <c r="S3001" s="5">
        <f t="shared" si="93"/>
        <v>0</v>
      </c>
    </row>
    <row r="3002" spans="1:19" x14ac:dyDescent="0.25">
      <c r="A3002" s="6" t="s">
        <v>2546</v>
      </c>
      <c r="B3002" s="7">
        <v>994777450</v>
      </c>
      <c r="C3002" s="6">
        <v>75</v>
      </c>
      <c r="D3002" s="21">
        <v>37778.5</v>
      </c>
      <c r="E3002" s="6" t="str">
        <f ca="1">CHOOSE(RANDBETWEEN(1, 2), "Male","Female")</f>
        <v>Male</v>
      </c>
      <c r="F3002" s="6" t="str">
        <f ca="1">CHOOSE(RANDBETWEEN(1, 5), "Farmer","Tailor","Student","Professor","Welder")</f>
        <v>Tailor</v>
      </c>
      <c r="G3002" s="6" t="str">
        <f ca="1">CHOOSE(RANDBETWEEN(1, 22), "Kano","Kwara","Imo","Lagos","Adamawa","Delta","Sokoto","Oyo","Osun","Abia","Cross River","Kaduna","Plateau","River","Abuja","Kogi","Edo","Anambra","Bayelsa","Benue","Ogun","Enugu")</f>
        <v>Kaduna</v>
      </c>
      <c r="H3002" s="22" t="s">
        <v>9415</v>
      </c>
      <c r="I3002" s="19" t="str">
        <f t="shared" si="92"/>
        <v>879406.477</v>
      </c>
      <c r="J3002" s="10">
        <v>227263.85127902956</v>
      </c>
      <c r="K3002" t="s">
        <v>9416</v>
      </c>
      <c r="L3002" t="str">
        <f>VLOOKUP(A3002,[1]Accounts!$A$2:$G$3001,5,FALSE)</f>
        <v>Joint</v>
      </c>
      <c r="M3002" t="str">
        <f>VLOOKUP(A3002,[1]Accounts!$A$2:$G$3001,7,FALSE)</f>
        <v>334954,8909</v>
      </c>
      <c r="N3002" t="str">
        <f>IFERROR(VLOOKUP(A3002,[1]Loan!A:D,4,FALSE),  " No Loan")</f>
        <v xml:space="preserve"> No Loan</v>
      </c>
      <c r="O3002" s="4">
        <f>VLOOKUP(B3002, [1]Transaction!C:F,4,FALSE)</f>
        <v>44232</v>
      </c>
      <c r="P3002" t="str">
        <f>VLOOKUP(B3002,[1]Transaction!C:D,2,FALSE)</f>
        <v>Online Payment</v>
      </c>
      <c r="Q3002" t="str">
        <f>VLOOKUP(B3002,[1]Transaction!C:E,3,FALSE)</f>
        <v>Internet Banking</v>
      </c>
      <c r="R3002" s="10">
        <f>IFERROR(I3002-J3002, "")</f>
        <v>652142.62572097033</v>
      </c>
      <c r="S3002" s="5">
        <f t="shared" si="93"/>
        <v>13042.852514419406</v>
      </c>
    </row>
    <row r="3003" spans="1:19" x14ac:dyDescent="0.25">
      <c r="A3003" s="6" t="s">
        <v>1418</v>
      </c>
      <c r="B3003" s="7">
        <v>995229677</v>
      </c>
      <c r="C3003" s="6">
        <v>83</v>
      </c>
      <c r="D3003" s="17">
        <v>14390.25</v>
      </c>
      <c r="E3003" s="6" t="s">
        <v>3339</v>
      </c>
      <c r="F3003" s="6" t="s">
        <v>4601</v>
      </c>
      <c r="G3003" s="6" t="s">
        <v>3512</v>
      </c>
      <c r="H3003" s="18" t="s">
        <v>9417</v>
      </c>
      <c r="I3003" s="19" t="str">
        <f t="shared" si="92"/>
        <v>1118146.52</v>
      </c>
      <c r="J3003" s="20">
        <v>657266.85933040001</v>
      </c>
      <c r="K3003" s="6" t="s">
        <v>9418</v>
      </c>
      <c r="L3003" t="str">
        <f>VLOOKUP(A3003,[1]Accounts!$A$2:$G$3001,5,FALSE)</f>
        <v>Domiciliary</v>
      </c>
      <c r="M3003" t="str">
        <f>VLOOKUP(A3003,[1]Accounts!$A$2:$G$3001,7,FALSE)</f>
        <v>110037,72</v>
      </c>
      <c r="N3003" t="str">
        <f>IFERROR(VLOOKUP(A3003,[1]Loan!A:D,4,FALSE),  " No Loan")</f>
        <v xml:space="preserve"> No Loan</v>
      </c>
      <c r="O3003" s="4">
        <f>VLOOKUP(B3003, [1]Transaction!C:F,4,FALSE)</f>
        <v>44608</v>
      </c>
      <c r="P3003" t="str">
        <f>VLOOKUP(B3003,[1]Transaction!C:D,2,FALSE)</f>
        <v>Checks</v>
      </c>
      <c r="Q3003" t="str">
        <f>VLOOKUP(B3003,[1]Transaction!C:E,3,FALSE)</f>
        <v>Informal Services</v>
      </c>
      <c r="R3003" s="10">
        <f>IFERROR(I3003-J3003, "")</f>
        <v>460879.66066960001</v>
      </c>
      <c r="S3003" s="5">
        <f t="shared" si="93"/>
        <v>0</v>
      </c>
    </row>
    <row r="3004" spans="1:19" x14ac:dyDescent="0.25">
      <c r="A3004" s="6" t="s">
        <v>2750</v>
      </c>
      <c r="B3004" s="7">
        <v>996934429</v>
      </c>
      <c r="C3004" s="6">
        <v>82</v>
      </c>
      <c r="D3004" s="17">
        <v>14755.5</v>
      </c>
      <c r="E3004" s="6" t="s">
        <v>3339</v>
      </c>
      <c r="F3004" s="6" t="s">
        <v>3532</v>
      </c>
      <c r="G3004" s="6" t="s">
        <v>3399</v>
      </c>
      <c r="H3004" s="18" t="s">
        <v>9419</v>
      </c>
      <c r="I3004" s="19" t="str">
        <f t="shared" si="92"/>
        <v>276912.362</v>
      </c>
      <c r="J3004" s="20">
        <v>184869.10140295999</v>
      </c>
      <c r="K3004" s="6" t="s">
        <v>9420</v>
      </c>
      <c r="L3004" t="str">
        <f>VLOOKUP(A3004,[1]Accounts!$A$2:$G$3001,5,FALSE)</f>
        <v>Corporate</v>
      </c>
      <c r="M3004" t="str">
        <f>VLOOKUP(A3004,[1]Accounts!$A$2:$G$3001,7,FALSE)</f>
        <v>57744,8396</v>
      </c>
      <c r="N3004" t="str">
        <f>IFERROR(VLOOKUP(A3004,[1]Loan!A:D,4,FALSE),  " No Loan")</f>
        <v xml:space="preserve"> No Loan</v>
      </c>
      <c r="O3004" s="4">
        <f>VLOOKUP(B3004, [1]Transaction!C:F,4,FALSE)</f>
        <v>44222</v>
      </c>
      <c r="P3004" t="str">
        <f>VLOOKUP(B3004,[1]Transaction!C:D,2,FALSE)</f>
        <v>Money Deposit</v>
      </c>
      <c r="Q3004" t="str">
        <f>VLOOKUP(B3004,[1]Transaction!C:E,3,FALSE)</f>
        <v>Bank</v>
      </c>
      <c r="R3004" s="10">
        <f>IFERROR(I3004-J3004, "")</f>
        <v>92043.260597040033</v>
      </c>
      <c r="S3004" s="5">
        <f t="shared" si="93"/>
        <v>0</v>
      </c>
    </row>
    <row r="3005" spans="1:19" x14ac:dyDescent="0.25">
      <c r="A3005" s="6" t="s">
        <v>2832</v>
      </c>
      <c r="B3005" s="7">
        <v>997146843</v>
      </c>
      <c r="C3005" s="6">
        <v>36</v>
      </c>
      <c r="D3005" s="17">
        <v>31557</v>
      </c>
      <c r="E3005" s="6" t="s">
        <v>3348</v>
      </c>
      <c r="F3005" s="6" t="s">
        <v>3821</v>
      </c>
      <c r="G3005" s="6" t="s">
        <v>3369</v>
      </c>
      <c r="H3005" s="18" t="s">
        <v>9421</v>
      </c>
      <c r="I3005" s="19" t="str">
        <f t="shared" si="92"/>
        <v>247721.876</v>
      </c>
      <c r="J3005" s="20">
        <v>144330.58800071999</v>
      </c>
      <c r="K3005" s="6" t="s">
        <v>9422</v>
      </c>
      <c r="L3005" t="str">
        <f>VLOOKUP(A3005,[1]Accounts!$A$2:$G$3001,5,FALSE)</f>
        <v>Domiciliary</v>
      </c>
      <c r="M3005" t="str">
        <f>VLOOKUP(A3005,[1]Accounts!$A$2:$G$3001,7,FALSE)</f>
        <v>281572,3365</v>
      </c>
      <c r="N3005" t="str">
        <f>IFERROR(VLOOKUP(A3005,[1]Loan!A:D,4,FALSE),  " No Loan")</f>
        <v xml:space="preserve"> No Loan</v>
      </c>
      <c r="O3005" s="4">
        <f>VLOOKUP(B3005, [1]Transaction!C:F,4,FALSE)</f>
        <v>44372</v>
      </c>
      <c r="P3005" t="str">
        <f>VLOOKUP(B3005,[1]Transaction!C:D,2,FALSE)</f>
        <v>Money Transfer</v>
      </c>
      <c r="Q3005" t="str">
        <f>VLOOKUP(B3005,[1]Transaction!C:E,3,FALSE)</f>
        <v>Mobile</v>
      </c>
      <c r="R3005" s="10">
        <f>IFERROR(I3005-J3005, "")</f>
        <v>103391.28799928</v>
      </c>
      <c r="S3005" s="5">
        <f t="shared" si="93"/>
        <v>0</v>
      </c>
    </row>
    <row r="3006" spans="1:19" x14ac:dyDescent="0.25">
      <c r="A3006" s="6" t="s">
        <v>1831</v>
      </c>
      <c r="B3006" s="7">
        <v>997371033</v>
      </c>
      <c r="C3006" s="6">
        <v>85</v>
      </c>
      <c r="D3006" s="17">
        <v>13659.75</v>
      </c>
      <c r="E3006" s="6" t="s">
        <v>3339</v>
      </c>
      <c r="F3006" s="6" t="s">
        <v>3707</v>
      </c>
      <c r="G3006" s="6" t="s">
        <v>3403</v>
      </c>
      <c r="H3006" s="18" t="s">
        <v>9423</v>
      </c>
      <c r="I3006" s="19" t="str">
        <f t="shared" si="92"/>
        <v>1425990.31</v>
      </c>
      <c r="J3006" s="20">
        <v>556405.27594079997</v>
      </c>
      <c r="K3006" s="6" t="s">
        <v>9424</v>
      </c>
      <c r="L3006" t="str">
        <f>VLOOKUP(A3006,[1]Accounts!$A$2:$G$3001,5,FALSE)</f>
        <v>Domiciliary</v>
      </c>
      <c r="M3006" t="str">
        <f>VLOOKUP(A3006,[1]Accounts!$A$2:$G$3001,7,FALSE)</f>
        <v>96970,5</v>
      </c>
      <c r="N3006" t="str">
        <f>IFERROR(VLOOKUP(A3006,[1]Loan!A:D,4,FALSE),  " No Loan")</f>
        <v xml:space="preserve"> No Loan</v>
      </c>
      <c r="O3006" s="4">
        <f>VLOOKUP(B3006, [1]Transaction!C:F,4,FALSE)</f>
        <v>44546</v>
      </c>
      <c r="P3006" t="str">
        <f>VLOOKUP(B3006,[1]Transaction!C:D,2,FALSE)</f>
        <v>Money Deposit</v>
      </c>
      <c r="Q3006" t="str">
        <f>VLOOKUP(B3006,[1]Transaction!C:E,3,FALSE)</f>
        <v>Bank</v>
      </c>
      <c r="R3006" s="10">
        <f>IFERROR(I3006-J3006, "")</f>
        <v>869585.03405920009</v>
      </c>
      <c r="S3006" s="5">
        <f t="shared" si="93"/>
        <v>17391.700681184004</v>
      </c>
    </row>
    <row r="3007" spans="1:19" x14ac:dyDescent="0.25">
      <c r="A3007" s="6" t="s">
        <v>2863</v>
      </c>
      <c r="B3007" s="7">
        <v>998201239</v>
      </c>
      <c r="C3007" s="6">
        <v>68</v>
      </c>
      <c r="D3007" s="17">
        <v>19869</v>
      </c>
      <c r="E3007" s="6" t="s">
        <v>3339</v>
      </c>
      <c r="F3007" s="6" t="s">
        <v>3794</v>
      </c>
      <c r="G3007" s="6" t="s">
        <v>3369</v>
      </c>
      <c r="H3007" s="18" t="s">
        <v>9425</v>
      </c>
      <c r="I3007" s="19" t="str">
        <f t="shared" si="92"/>
        <v>359209.208</v>
      </c>
      <c r="J3007" s="20">
        <v>148579.100787</v>
      </c>
      <c r="K3007" s="6" t="s">
        <v>9426</v>
      </c>
      <c r="L3007" t="str">
        <f>VLOOKUP(A3007,[1]Accounts!$A$2:$G$3001,5,FALSE)</f>
        <v>Current</v>
      </c>
      <c r="M3007" t="str">
        <f>VLOOKUP(A3007,[1]Accounts!$A$2:$G$3001,7,FALSE)</f>
        <v>24459,435</v>
      </c>
      <c r="N3007" t="str">
        <f>IFERROR(VLOOKUP(A3007,[1]Loan!A:D,4,FALSE),  " No Loan")</f>
        <v xml:space="preserve"> No Loan</v>
      </c>
      <c r="O3007" s="4">
        <f>VLOOKUP(B3007, [1]Transaction!C:F,4,FALSE)</f>
        <v>44614</v>
      </c>
      <c r="P3007" t="str">
        <f>VLOOKUP(B3007,[1]Transaction!C:D,2,FALSE)</f>
        <v>Cash Withdrawal</v>
      </c>
      <c r="Q3007" t="str">
        <f>VLOOKUP(B3007,[1]Transaction!C:E,3,FALSE)</f>
        <v>POS</v>
      </c>
      <c r="R3007" s="10">
        <f>IFERROR(I3007-J3007, "")</f>
        <v>210630.10721299998</v>
      </c>
      <c r="S3007" s="5">
        <f t="shared" si="93"/>
        <v>0</v>
      </c>
    </row>
    <row r="3008" spans="1:19" x14ac:dyDescent="0.25">
      <c r="A3008" s="6" t="s">
        <v>2486</v>
      </c>
      <c r="B3008" s="7">
        <v>998295516</v>
      </c>
      <c r="C3008" s="6">
        <v>47</v>
      </c>
      <c r="D3008" s="17">
        <v>27539.25</v>
      </c>
      <c r="E3008" s="6" t="s">
        <v>3339</v>
      </c>
      <c r="F3008" s="6" t="s">
        <v>4048</v>
      </c>
      <c r="G3008" s="6" t="s">
        <v>3505</v>
      </c>
      <c r="H3008" s="18" t="s">
        <v>9427</v>
      </c>
      <c r="I3008" s="19" t="str">
        <f t="shared" si="92"/>
        <v>1050537.34</v>
      </c>
      <c r="J3008" s="20">
        <v>237200.27438250001</v>
      </c>
      <c r="K3008" s="6" t="s">
        <v>9428</v>
      </c>
      <c r="L3008" t="str">
        <f>VLOOKUP(A3008,[1]Accounts!$A$2:$G$3001,5,FALSE)</f>
        <v>Domiciliary</v>
      </c>
      <c r="M3008" t="str">
        <f>VLOOKUP(A3008,[1]Accounts!$A$2:$G$3001,7,FALSE)</f>
        <v>196588,0884</v>
      </c>
      <c r="N3008" t="str">
        <f>IFERROR(VLOOKUP(A3008,[1]Loan!A:D,4,FALSE),  " No Loan")</f>
        <v xml:space="preserve"> No Loan</v>
      </c>
      <c r="O3008" s="4">
        <f>VLOOKUP(B3008, [1]Transaction!C:F,4,FALSE)</f>
        <v>44533</v>
      </c>
      <c r="P3008" t="str">
        <f>VLOOKUP(B3008,[1]Transaction!C:D,2,FALSE)</f>
        <v>Cash Withdrawal</v>
      </c>
      <c r="Q3008" t="str">
        <f>VLOOKUP(B3008,[1]Transaction!C:E,3,FALSE)</f>
        <v>ATM</v>
      </c>
      <c r="R3008" s="10">
        <f>IFERROR(I3008-J3008, "")</f>
        <v>813337.06561750011</v>
      </c>
      <c r="S3008" s="5">
        <f t="shared" si="93"/>
        <v>16266.741312350003</v>
      </c>
    </row>
    <row r="3009" spans="1:19" x14ac:dyDescent="0.25">
      <c r="A3009" s="6" t="s">
        <v>3234</v>
      </c>
      <c r="B3009" s="7">
        <v>998638943</v>
      </c>
      <c r="C3009" s="6">
        <v>53</v>
      </c>
      <c r="D3009" s="17">
        <v>25347.75</v>
      </c>
      <c r="E3009" s="6" t="s">
        <v>3348</v>
      </c>
      <c r="F3009" s="6" t="s">
        <v>3916</v>
      </c>
      <c r="G3009" s="6" t="s">
        <v>3361</v>
      </c>
      <c r="H3009" s="18" t="s">
        <v>9429</v>
      </c>
      <c r="I3009" s="19" t="str">
        <f t="shared" si="92"/>
        <v>723632.374</v>
      </c>
      <c r="J3009" s="20">
        <v>436826.86047000001</v>
      </c>
      <c r="K3009" s="6" t="s">
        <v>9430</v>
      </c>
      <c r="L3009" t="str">
        <f>VLOOKUP(A3009,[1]Accounts!$A$2:$G$3001,5,FALSE)</f>
        <v>Savings</v>
      </c>
      <c r="M3009" t="str">
        <f>VLOOKUP(A3009,[1]Accounts!$A$2:$G$3001,7,FALSE)</f>
        <v>57955,1148</v>
      </c>
      <c r="N3009" t="str">
        <f>IFERROR(VLOOKUP(A3009,[1]Loan!A:D,4,FALSE),  " No Loan")</f>
        <v xml:space="preserve"> No Loan</v>
      </c>
      <c r="O3009" s="4">
        <f>VLOOKUP(B3009, [1]Transaction!C:F,4,FALSE)</f>
        <v>44282</v>
      </c>
      <c r="P3009" t="str">
        <f>VLOOKUP(B3009,[1]Transaction!C:D,2,FALSE)</f>
        <v>Cash Withdrawal</v>
      </c>
      <c r="Q3009" t="str">
        <f>VLOOKUP(B3009,[1]Transaction!C:E,3,FALSE)</f>
        <v>POS</v>
      </c>
      <c r="R3009" s="10">
        <f>IFERROR(I3009-J3009, "")</f>
        <v>286805.51352999994</v>
      </c>
      <c r="S3009" s="5">
        <f t="shared" si="93"/>
        <v>0</v>
      </c>
    </row>
    <row r="3010" spans="1:19" x14ac:dyDescent="0.25">
      <c r="A3010" s="6" t="s">
        <v>293</v>
      </c>
      <c r="B3010" s="7">
        <v>998752321</v>
      </c>
      <c r="C3010" s="6">
        <v>61</v>
      </c>
      <c r="D3010" s="17">
        <v>22425.75</v>
      </c>
      <c r="E3010" s="6" t="s">
        <v>3339</v>
      </c>
      <c r="F3010" s="6" t="s">
        <v>4122</v>
      </c>
      <c r="G3010" s="6" t="s">
        <v>3345</v>
      </c>
      <c r="H3010" s="18" t="s">
        <v>9431</v>
      </c>
      <c r="I3010" s="19" t="str">
        <f t="shared" si="92"/>
        <v>1457194.61</v>
      </c>
      <c r="J3010" s="20">
        <v>145258.32384</v>
      </c>
      <c r="K3010" s="6" t="s">
        <v>9432</v>
      </c>
      <c r="L3010" t="str">
        <f>VLOOKUP(A3010,[1]Accounts!$A$2:$G$3001,5,FALSE)</f>
        <v>Current</v>
      </c>
      <c r="M3010" t="str">
        <f>VLOOKUP(A3010,[1]Accounts!$A$2:$G$3001,7,FALSE)</f>
        <v>113585,6925</v>
      </c>
      <c r="N3010" t="str">
        <f>IFERROR(VLOOKUP(A3010,[1]Loan!A:D,4,FALSE),  " No Loan")</f>
        <v xml:space="preserve"> No Loan</v>
      </c>
      <c r="O3010" s="4">
        <f>VLOOKUP(B3010, [1]Transaction!C:F,4,FALSE)</f>
        <v>44654</v>
      </c>
      <c r="P3010" t="str">
        <f>VLOOKUP(B3010,[1]Transaction!C:D,2,FALSE)</f>
        <v>Money Transfer</v>
      </c>
      <c r="Q3010" t="str">
        <f>VLOOKUP(B3010,[1]Transaction!C:E,3,FALSE)</f>
        <v>Mobile</v>
      </c>
      <c r="R3010" s="10">
        <f>IFERROR(I3010-J3010, "")</f>
        <v>1311936.2861600001</v>
      </c>
      <c r="S3010" s="5">
        <f t="shared" si="93"/>
        <v>26238.725723200005</v>
      </c>
    </row>
    <row r="3011" spans="1:19" x14ac:dyDescent="0.25">
      <c r="A3011" s="6" t="s">
        <v>2171</v>
      </c>
      <c r="B3011" s="7">
        <v>999205699</v>
      </c>
      <c r="C3011" s="6">
        <v>43</v>
      </c>
      <c r="D3011" s="17">
        <v>29000.25</v>
      </c>
      <c r="E3011" s="6" t="s">
        <v>3339</v>
      </c>
      <c r="F3011" s="6" t="s">
        <v>3517</v>
      </c>
      <c r="G3011" s="6" t="s">
        <v>3403</v>
      </c>
      <c r="H3011" s="18" t="s">
        <v>9433</v>
      </c>
      <c r="I3011" s="19" t="str">
        <f t="shared" ref="I3011:I3012" si="94">LEFT(H3011,10)</f>
        <v>282111.053</v>
      </c>
      <c r="J3011" s="20">
        <v>84458.814446160002</v>
      </c>
      <c r="K3011" s="6" t="s">
        <v>9434</v>
      </c>
      <c r="L3011" t="str">
        <f>VLOOKUP(A3011,[1]Accounts!$A$2:$G$3001,5,FALSE)</f>
        <v>Joint</v>
      </c>
      <c r="M3011" t="str">
        <f>VLOOKUP(A3011,[1]Accounts!$A$2:$G$3001,7,FALSE)</f>
        <v>100179,1296</v>
      </c>
      <c r="N3011" t="str">
        <f>IFERROR(VLOOKUP(A3011,[1]Loan!A:D,4,FALSE),  " No Loan")</f>
        <v xml:space="preserve"> No Loan</v>
      </c>
      <c r="O3011" s="4">
        <f>VLOOKUP(B3011, [1]Transaction!C:F,4,FALSE)</f>
        <v>44496</v>
      </c>
      <c r="P3011" t="str">
        <f>VLOOKUP(B3011,[1]Transaction!C:D,2,FALSE)</f>
        <v>Money Transfer</v>
      </c>
      <c r="Q3011" t="str">
        <f>VLOOKUP(B3011,[1]Transaction!C:E,3,FALSE)</f>
        <v>Mobile</v>
      </c>
      <c r="R3011" s="10">
        <f>IFERROR(I3011-J3011, "")</f>
        <v>197652.23855384003</v>
      </c>
      <c r="S3011" s="5">
        <f t="shared" ref="S3011:S3012" si="95">IF(R3011&gt;500000, R3011*0.02,0)</f>
        <v>0</v>
      </c>
    </row>
    <row r="3012" spans="1:19" x14ac:dyDescent="0.25">
      <c r="A3012" s="6" t="s">
        <v>1600</v>
      </c>
      <c r="B3012" s="7">
        <v>999351529</v>
      </c>
      <c r="C3012" s="6">
        <v>61</v>
      </c>
      <c r="D3012" s="17">
        <v>22425.75</v>
      </c>
      <c r="E3012" s="6" t="s">
        <v>3348</v>
      </c>
      <c r="F3012" s="6" t="s">
        <v>3388</v>
      </c>
      <c r="G3012" s="6" t="s">
        <v>3341</v>
      </c>
      <c r="H3012" s="18" t="s">
        <v>9435</v>
      </c>
      <c r="I3012" s="19" t="str">
        <f t="shared" si="94"/>
        <v>66531.7373</v>
      </c>
      <c r="J3012" s="20">
        <v>43035.085830099997</v>
      </c>
      <c r="K3012" s="6" t="s">
        <v>9436</v>
      </c>
      <c r="L3012" t="str">
        <f>VLOOKUP(A3012,[1]Accounts!$A$2:$G$3001,5,FALSE)</f>
        <v>Domiciliary</v>
      </c>
      <c r="M3012" t="str">
        <f>VLOOKUP(A3012,[1]Accounts!$A$2:$G$3001,7,FALSE)</f>
        <v>330308,9692</v>
      </c>
      <c r="N3012" t="str">
        <f>IFERROR(VLOOKUP(A3012,[1]Loan!A:D,4,FALSE),  " No Loan")</f>
        <v xml:space="preserve"> No Loan</v>
      </c>
      <c r="O3012" s="4">
        <f>VLOOKUP(B3012, [1]Transaction!C:F,4,FALSE)</f>
        <v>44381</v>
      </c>
      <c r="P3012" t="str">
        <f>VLOOKUP(B3012,[1]Transaction!C:D,2,FALSE)</f>
        <v>Online Payment</v>
      </c>
      <c r="Q3012" t="str">
        <f>VLOOKUP(B3012,[1]Transaction!C:E,3,FALSE)</f>
        <v>Mobile</v>
      </c>
      <c r="R3012" s="10">
        <f>IFERROR(I3012-J3012, "")</f>
        <v>23496.651469899996</v>
      </c>
      <c r="S3012" s="5">
        <f t="shared" si="95"/>
        <v>0</v>
      </c>
    </row>
    <row r="3013" spans="1:19" x14ac:dyDescent="0.25">
      <c r="O3013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C0420-8B76-405F-B571-59450F81CF9A}">
  <sheetPr>
    <tabColor theme="4" tint="0.59999389629810485"/>
  </sheetPr>
  <dimension ref="A1"/>
  <sheetViews>
    <sheetView tabSelected="1" workbookViewId="0">
      <selection activeCell="G16" sqref="G16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73A445C-A480-4926-9C58-F996F50AAED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Question 1a</vt:lpstr>
      <vt:lpstr>All_Customer_Details</vt:lpstr>
      <vt:lpstr>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2024-08-13T14:44:55Z</dcterms:created>
  <dcterms:modified xsi:type="dcterms:W3CDTF">2024-08-13T14:49:49Z</dcterms:modified>
</cp:coreProperties>
</file>